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328"/>
  <workbookPr hidePivotFieldList="1"/>
  <mc:AlternateContent xmlns:mc="http://schemas.openxmlformats.org/markup-compatibility/2006">
    <mc:Choice Requires="x15">
      <x15ac:absPath xmlns:x15ac="http://schemas.microsoft.com/office/spreadsheetml/2010/11/ac" url="H:\Фингурт\___Фин результат\2019\"/>
    </mc:Choice>
  </mc:AlternateContent>
  <xr:revisionPtr revIDLastSave="0" documentId="8_{A3DD60E7-FA30-4C55-A994-8FD61482BB2B}" xr6:coauthVersionLast="41" xr6:coauthVersionMax="41" xr10:uidLastSave="{00000000-0000-0000-0000-000000000000}"/>
  <bookViews>
    <workbookView xWindow="0" yWindow="30" windowWidth="20460" windowHeight="10890" tabRatio="809" firstSheet="5" activeTab="8" xr2:uid="{00000000-000D-0000-FFFF-FFFF00000000}"/>
  </bookViews>
  <sheets>
    <sheet name="PS" sheetId="20" r:id="rId1"/>
    <sheet name="портфель  (3)" sheetId="25" r:id="rId2"/>
    <sheet name="портфель " sheetId="9" r:id="rId3"/>
    <sheet name="портфель кол" sheetId="10" r:id="rId4"/>
    <sheet name="loyal OCM" sheetId="17" r:id="rId5"/>
    <sheet name="пролонгации" sheetId="12" r:id="rId6"/>
    <sheet name="продукты" sheetId="8" r:id="rId7"/>
    <sheet name="sales_OCM" sheetId="15" r:id="rId8"/>
    <sheet name="платежи" sheetId="4" r:id="rId9"/>
    <sheet name="лояльность" sheetId="1" r:id="rId10"/>
    <sheet name="платежи_города" sheetId="13" r:id="rId11"/>
    <sheet name="платежи_города (2)" sheetId="22" r:id="rId12"/>
    <sheet name="по стадиям" sheetId="23" r:id="rId13"/>
    <sheet name="sales" sheetId="2" r:id="rId14"/>
    <sheet name="sales (2)" sheetId="21" r:id="rId15"/>
    <sheet name="дефолтность_суммы" sheetId="18" r:id="rId16"/>
    <sheet name="дефолтность_колво" sheetId="11" r:id="rId17"/>
    <sheet name="ROI" sheetId="3" r:id="rId18"/>
    <sheet name="ROI_OCM" sheetId="16" r:id="rId19"/>
    <sheet name="ROI дни" sheetId="14" r:id="rId20"/>
    <sheet name="сводный куб" sheetId="7" r:id="rId21"/>
  </sheets>
  <externalReferences>
    <externalReference r:id="rId22"/>
  </externalReferences>
  <calcPr calcId="191029" refMode="R1C1"/>
  <pivotCaches>
    <pivotCache cacheId="0" r:id="rId23"/>
    <pivotCache cacheId="1" r:id="rId24"/>
    <pivotCache cacheId="2" r:id="rId25"/>
    <pivotCache cacheId="3" r:id="rId26"/>
    <pivotCache cacheId="4" r:id="rId27"/>
    <pivotCache cacheId="5" r:id="rId28"/>
    <pivotCache cacheId="6" r:id="rId29"/>
    <pivotCache cacheId="7" r:id="rId30"/>
    <pivotCache cacheId="8" r:id="rId31"/>
    <pivotCache cacheId="9" r:id="rId32"/>
    <pivotCache cacheId="10" r:id="rId33"/>
    <pivotCache cacheId="11" r:id="rId34"/>
    <pivotCache cacheId="12" r:id="rId35"/>
    <pivotCache cacheId="13" r:id="rId36"/>
    <pivotCache cacheId="14" r:id="rId37"/>
    <pivotCache cacheId="15" r:id="rId38"/>
    <pivotCache cacheId="16" r:id="rId39"/>
    <pivotCache cacheId="17" r:id="rId40"/>
    <pivotCache cacheId="18" r:id="rId41"/>
    <pivotCache cacheId="19" r:id="rId42"/>
    <pivotCache cacheId="20" r:id="rId43"/>
    <pivotCache cacheId="21" r:id="rId44"/>
    <pivotCache cacheId="22" r:id="rId45"/>
    <pivotCache cacheId="29" r:id="rId46"/>
  </pivotCaches>
</workbook>
</file>

<file path=xl/calcChain.xml><?xml version="1.0" encoding="utf-8"?>
<calcChain xmlns="http://schemas.openxmlformats.org/spreadsheetml/2006/main">
  <c r="AU9" i="3" l="1"/>
  <c r="AU12" i="3" s="1"/>
  <c r="AU10" i="3"/>
  <c r="AX8" i="3"/>
  <c r="AY8" i="3" s="1"/>
  <c r="AU11" i="3" s="1"/>
  <c r="AU3" i="3"/>
  <c r="AX2" i="3"/>
  <c r="AY2" i="3" s="1"/>
  <c r="AU4" i="3" s="1"/>
  <c r="AU5" i="3" s="1"/>
  <c r="J108" i="3" l="1"/>
  <c r="J110" i="3" s="1"/>
  <c r="G56" i="13" l="1"/>
  <c r="C117" i="4" l="1"/>
  <c r="C118" i="4"/>
  <c r="C119" i="4"/>
  <c r="C120" i="4"/>
  <c r="C121" i="4"/>
  <c r="C122" i="4"/>
  <c r="C123" i="4"/>
  <c r="C124" i="4"/>
  <c r="C125" i="4"/>
  <c r="C126" i="4"/>
  <c r="C116" i="4"/>
  <c r="T32" i="2" l="1"/>
  <c r="T33" i="2"/>
  <c r="T34" i="2"/>
  <c r="T35" i="2"/>
  <c r="T55" i="2"/>
  <c r="T54" i="2" l="1"/>
  <c r="T53" i="2"/>
  <c r="AC2" i="25" l="1"/>
  <c r="AB2" i="25"/>
  <c r="AA2" i="25"/>
  <c r="Z2" i="25"/>
  <c r="Y2" i="25"/>
  <c r="X2" i="25"/>
  <c r="W2" i="25"/>
  <c r="V2" i="25"/>
  <c r="U2" i="25"/>
  <c r="T2" i="25"/>
  <c r="S2" i="25"/>
  <c r="R2" i="25"/>
  <c r="Q2" i="25"/>
  <c r="P2" i="25"/>
  <c r="O2" i="25"/>
  <c r="N2" i="25"/>
  <c r="M2" i="25"/>
  <c r="L2" i="25"/>
  <c r="K2" i="25"/>
  <c r="J2" i="25"/>
  <c r="I2" i="25"/>
  <c r="H2" i="25"/>
  <c r="G2" i="25"/>
  <c r="F2" i="25"/>
  <c r="E2" i="25"/>
  <c r="D2" i="25"/>
  <c r="C2" i="25"/>
  <c r="T36" i="2" l="1"/>
  <c r="T37" i="2"/>
  <c r="T38" i="2"/>
  <c r="T39" i="2"/>
  <c r="T40" i="2"/>
  <c r="T41" i="2"/>
  <c r="T42" i="2"/>
  <c r="T43" i="2"/>
  <c r="T51" i="2"/>
  <c r="T52" i="2"/>
  <c r="T50" i="2"/>
  <c r="T45" i="2"/>
  <c r="T46" i="2"/>
  <c r="T47" i="2"/>
  <c r="T48" i="2"/>
  <c r="T49" i="2"/>
  <c r="X56" i="2"/>
  <c r="Y56" i="2" s="1"/>
  <c r="N27" i="7"/>
  <c r="N26" i="7"/>
  <c r="N25" i="7"/>
  <c r="N24" i="7"/>
  <c r="N23" i="7"/>
  <c r="N22" i="7"/>
  <c r="N10" i="7"/>
  <c r="N11" i="7"/>
  <c r="N12" i="7"/>
  <c r="N13" i="7"/>
  <c r="N14" i="7"/>
  <c r="N15" i="7"/>
  <c r="N16" i="7"/>
  <c r="N17" i="7"/>
  <c r="N18" i="7"/>
  <c r="N19" i="7"/>
  <c r="N20" i="7"/>
  <c r="N9" i="7"/>
  <c r="AC49" i="2"/>
  <c r="AC45" i="2"/>
  <c r="AC46" i="2"/>
  <c r="AC47" i="2"/>
  <c r="AC48" i="2"/>
  <c r="AI36" i="2"/>
  <c r="AF49" i="21"/>
  <c r="AF48" i="21"/>
  <c r="AF47" i="21"/>
  <c r="AF46" i="21"/>
  <c r="AF45" i="21"/>
  <c r="AF44" i="21"/>
  <c r="AF43" i="21"/>
  <c r="AF42" i="21"/>
  <c r="AF41" i="21"/>
  <c r="AF40" i="21"/>
  <c r="AF39" i="21"/>
  <c r="AF38" i="21"/>
  <c r="AF37" i="21"/>
  <c r="AF36" i="21"/>
  <c r="AF35" i="21"/>
  <c r="AF33" i="21"/>
  <c r="AF32" i="21"/>
  <c r="AF31" i="21"/>
  <c r="AF30" i="21"/>
  <c r="AF29" i="21"/>
  <c r="AF28" i="21"/>
  <c r="AF27" i="21"/>
  <c r="AF26" i="21"/>
  <c r="AF25" i="21"/>
  <c r="BZ26" i="8"/>
  <c r="BZ27" i="8"/>
  <c r="BZ28" i="8"/>
  <c r="BZ29" i="8"/>
  <c r="BZ30" i="8"/>
  <c r="BZ31" i="8"/>
  <c r="BZ32" i="8"/>
  <c r="BZ33" i="8"/>
  <c r="BZ34" i="8"/>
  <c r="BZ35" i="8"/>
  <c r="BZ36" i="8"/>
  <c r="BZ37" i="8"/>
  <c r="BZ39" i="8"/>
  <c r="AF25" i="2"/>
  <c r="AF26" i="2"/>
  <c r="AF27" i="2"/>
  <c r="AF28" i="2"/>
  <c r="AF29" i="2"/>
  <c r="AF30" i="2"/>
  <c r="AF31" i="2"/>
  <c r="AF32" i="2"/>
  <c r="AF33" i="2"/>
  <c r="AF34" i="2"/>
  <c r="AF35" i="2"/>
  <c r="AF36" i="2"/>
  <c r="AF37" i="2"/>
  <c r="AF38" i="2"/>
  <c r="AF39" i="2"/>
  <c r="AF40" i="2"/>
  <c r="AF41" i="2"/>
  <c r="AF42" i="2"/>
  <c r="AF43" i="2"/>
  <c r="AF44" i="2"/>
  <c r="AF45" i="2"/>
  <c r="AF46" i="2"/>
  <c r="AF47" i="2"/>
  <c r="AF48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odcFile="C:\Users\msmirnyagin\AppData\Local\Temp\3\tmpE63.odc" keepAlive="1" name="DWH-SQL.dengisrazy.ru dengisrazy" type="5" refreshedVersion="6" background="1">
    <dbPr connection="Provider=MSOLAP.8;Integrated Security=SSPI;Persist Security Info=True;Initial Catalog=dengisrazy;Data Source=DWH-SQL.dengisrazy.ru;MDX Compatibility=1;Safety Options=2;MDX Missing Member Mode=Error;Update Isolation Level=2" command="report_analytics" commandType="1"/>
    <olapPr sendLocale="1" rowDrillCount="1000"/>
  </connection>
  <connection id="2" xr16:uid="{00000000-0015-0000-FFFF-FFFF01000000}" odcFile="C:\Users\msmirnyagin\AppData\Local\Temp\3\tmpD6D3.odc" keepAlive="1" name="DWH-SQL.dengisrazy.ru dengisrazy1" type="5" refreshedVersion="6" background="1">
    <dbPr connection="Provider=MSOLAP.8;Integrated Security=SSPI;Persist Security Info=True;Initial Catalog=dengisrazy;Data Source=DWH-SQL.dengisrazy.ru;MDX Compatibility=1;Safety Options=2;MDX Missing Member Mode=Error;Update Isolation Level=2" command="report_united" commandType="1"/>
    <olapPr sendLocale="1" rowDrillCount="1000"/>
  </connection>
  <connection id="3" xr16:uid="{00000000-0015-0000-FFFF-FFFF02000000}" odcFile="C:\Users\msmirnyagin\AppData\Local\Temp\3\tmp4DFF.odc" keepAlive="1" name="DWH-SQL.dengisrazy.ru dengisrazy2" type="5" refreshedVersion="6" background="1">
    <dbPr connection="Provider=MSOLAP.8;Integrated Security=SSPI;Persist Security Info=True;Initial Catalog=dengisrazy;Data Source=DWH-SQL.dengisrazy.ru;MDX Compatibility=1;Safety Options=2;MDX Missing Member Mode=Error;Update Isolation Level=2" command="report_portfolio" commandType="1"/>
    <olapPr sendLocale="1" rowDrillCount="1000"/>
  </connection>
  <connection id="4" xr16:uid="{00000000-0015-0000-FFFF-FFFF03000000}" odcFile="C:\Users\msmirnyagin\AppData\Local\Temp\3\tmp4DFF.odc" keepAlive="1" name="DWH-SQL.dengisrazy.ru dengisrazy3" type="5" refreshedVersion="6" background="1">
    <dbPr connection="Provider=MSOLAP.8;Integrated Security=SSPI;Persist Security Info=True;Initial Catalog=dengisrazy;Data Source=DWH-SQL.dengisrazy.ru;MDX Compatibility=1;Safety Options=2;MDX Missing Member Mode=Error;Update Isolation Level=2" command="report_portfolio" commandType="1"/>
    <olapPr sendLocale="1" rowDrillCount="1000"/>
  </connection>
  <connection id="5" xr16:uid="{00000000-0015-0000-FFFF-FFFF04000000}" odcFile="C:\Users\msmirnyagin\AppData\Local\Temp\3\tmpE63.odc" keepAlive="1" name="DWH-SQL.dengisrazy.ru dengisrazy4" type="5" refreshedVersion="5" background="1">
    <dbPr connection="Provider=MSOLAP.7;Integrated Security=SSPI;Persist Security Info=True;Initial Catalog=dengisrazy;Data Source=DWH-SQL.dengisrazy.ru;MDX Compatibility=1;Safety Options=2;MDX Missing Member Mode=Error;Update Isolation Level=2" command="report_analytics" commandType="1"/>
    <olapPr sendLocale="1" rowDrillCount="1000"/>
  </connection>
  <connection id="6" xr16:uid="{00000000-0015-0000-FFFF-FFFF05000000}" odcFile="C:\Users\msmirnyagin\AppData\Local\Temp\3\tmpD6D3.odc" keepAlive="1" name="DWH-SQL.dengisrazy.ru dengisrazy5" type="5" refreshedVersion="6" background="1">
    <dbPr connection="Provider=MSOLAP.5;Integrated Security=SSPI;Persist Security Info=True;Initial Catalog=dengisrazy;Data Source=DWH-SQL.dengisrazy.ru;MDX Compatibility=1;Safety Options=2;MDX Missing Member Mode=Error;Update Isolation Level=2" command="report_united" commandType="1"/>
    <olapPr sendLocale="1" rowDrillCount="1000"/>
  </connection>
  <connection id="7" xr16:uid="{00000000-0015-0000-FFFF-FFFF06000000}" odcFile="C:\Users\msmirnyagin\AppData\Local\Temp\5\tmp8CEE.odc" keepAlive="1" name="DWH-SQL.dengisrazy.ru ocm" type="5" refreshedVersion="6" background="1">
    <dbPr connection="Provider=MSOLAP.8;Integrated Security=SSPI;Persist Security Info=True;Initial Catalog=ocm;Data Source=DWH-SQL.dengisrazy.ru;MDX Compatibility=1;Safety Options=2;MDX Missing Member Mode=Error;Update Isolation Level=2" command="OCM" commandType="1"/>
    <olapPr sendLocale="1" rowDrillCount="1000"/>
  </connection>
  <connection id="8" xr16:uid="{00000000-0015-0000-FFFF-FFFF07000000}" odcFile="C:\Users\msmirnyagin\AppData\Local\Temp\5\tmp8CEE.odc" keepAlive="1" name="DWH-SQL.dengisrazy.ru ocm1" type="5" refreshedVersion="5" background="1">
    <dbPr connection="Provider=MSOLAP.7;Integrated Security=SSPI;Persist Security Info=True;Initial Catalog=ocm;Data Source=DWH-SQL.dengisrazy.ru;MDX Compatibility=1;Safety Options=2;MDX Missing Member Mode=Error;Update Isolation Level=2" command="OCM" commandType="1"/>
    <olapPr sendLocale="1" rowDrillCount="1000"/>
  </connection>
  <connection id="9" xr16:uid="{00000000-0015-0000-FFFF-FFFF08000000}" odcFile="C:\Users\msmirnyagin\AppData\Local\Temp\5\tmp8CEE.odc" keepAlive="1" name="DWH-SQL.dengisrazy.ru ocm2" type="5" refreshedVersion="6" background="1">
    <dbPr connection="Provider=MSOLAP.7;Integrated Security=SSPI;Persist Security Info=True;Initial Catalog=ocm;Data Source=DWH-SQL.dengisrazy.ru;MDX Compatibility=1;Safety Options=2;MDX Missing Member Mode=Error;Update Isolation Level=2" command="OCM" commandType="1"/>
    <olapPr sendLocale="1" rowDrillCount="1000"/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54">
    <s v="DWH-SQL.dengisrazy.ru dengisrazy"/>
    <s v="{[Dim Application].[I Client Type].[All]}"/>
    <s v="{[Dim Application].[I Division].[All]}"/>
    <s v="{[Dim Application].[I Denial].[All]}"/>
    <s v="{[Dim Division].[I Division].[All]}"/>
    <s v="{[Dim Client Type].[Client Type].[All]}"/>
    <s v="{[Dim Product Type].[Product Type].[All]}"/>
    <s v="DWH-SQL.dengisrazy.ru dengisrazy1"/>
    <s v="{[Dim Application].[E Product Type].[All]}"/>
    <s v="{[Dim Application].[L Division].[All]}"/>
    <s v="{[Dim Division].[Division].[All]}"/>
    <s v="DWH-SQL.dengisrazy.ru dengisrazy2"/>
    <s v="{[Dim Application].[E Product Owner].[All]}"/>
    <s v="{[Dim Application].[L Hub Center].[All]}"/>
    <s v="{[Dim Application].[E Product].[All]}"/>
    <s v="{[Dim Contract].[D Num].[All]}"/>
    <s v="{[Dim Application].[D Num].[All]}"/>
    <s v="{[Dim Application].[F Age].[All]}"/>
    <s v="DWH-SQL.dengisrazy.ru dengisrazy3"/>
    <s v="{[Dim Application].[I Product].[E Product Type].&amp;[PDL]}"/>
    <s v="{[Dim Payment Mob].[Mob].[All]}"/>
    <s v="{[Dim Contract].[I Create date].[All]}"/>
    <s v="DWH-SQL.dengisrazy.ru ocm"/>
    <s v="DWH-SQL.dengisrazy.ru ocm1"/>
    <s v="{[Dim Contracts].[Contract Num].[All]}"/>
    <s v="{[Dim Payment Mob].[Mob].&amp;[3]}"/>
    <s v="{[Dim Applications].[C Loyal Client Id].[All]}"/>
    <s v="DWH-SQL.dengisrazy.ru ocm2"/>
    <s v="{[Dim Contracts].[Порядковый номер займа].[All]}"/>
    <s v="{[Dim Contract].[K Amount].[All]}"/>
    <s v="{[Dim Application].[I Product].[All]}"/>
    <s v="{[Dim Application].[L Division Type].[All]}"/>
    <s v="{[Dim Application].[I Client Type].[D Client Type].&amp;[1]}"/>
    <s v="{[Dim Application].[L Finsoyz].[All]}"/>
    <s v="DWH-SQL.dengisrazy.ru dengisrazy4"/>
    <s v="{[Dim Applications].[UTM Source Source].[All]}"/>
    <s v="{[Dim Applications].[UTM Source Type].[All]}"/>
    <s v="{[Dim Applications].[UTM Source Name full].[All]}"/>
    <s v="{[Dim Applications].[UTM Source Name new].[All]}"/>
    <s v="{[Dim Client Type].[Client Type].&amp;[0]}"/>
    <s v="{[Dim Application].[D Num].&amp;[1]}"/>
    <s v="{[Dim Application].[P Dmm Name].[All]}"/>
    <s v="{[Dim Portfolio].[Portfolio].[All]}"/>
    <s v="{[Dim Division].[Division].&amp;[940036524],[Dim Division].[Division].&amp;[2026655101],[Dim Division].[Division].&amp;[-1825123081]}"/>
    <s v="DWH-SQL.dengisrazy.ru dengisrazy5"/>
    <s v="{[Dim Collection Stages].[Collection Stage Id].[All]}"/>
    <s v="{[Dim Products].[Name Owner].[All]}"/>
    <s v="{[Dim Products].[Name_].[All]}"/>
    <s v="{[Dim Application Portfolio].[I Product].[All]}"/>
    <s v="{[Dim Application].[E Product Type].&amp;[INST]}"/>
    <s v="{[Dim Application].[P Dmm Name].&amp;[Ручной]}"/>
    <s v="{[Dim Application].[I Product].[E Product Owner].&amp;[6 платежей],[Dim Application].[I Product].[E Product Owner].&amp;[12 платежей]}"/>
    <s v="{[Dim Application].[E Product Owner].&amp;[Комиссионные inst]}"/>
    <s v="{[Dim Products].[Продукт].[Name Type].&amp;[INST].&amp;[Драйв. Деньги Сразу]}"/>
  </metadataStrings>
  <mdxMetadata count="53">
    <mdx n="0" f="s">
      <ms ns="1" c="0"/>
    </mdx>
    <mdx n="0" f="s">
      <ms ns="2" c="0"/>
    </mdx>
    <mdx n="0" f="s">
      <ms ns="3" c="0"/>
    </mdx>
    <mdx n="7" f="s">
      <ms ns="4" c="0"/>
    </mdx>
    <mdx n="7" f="s">
      <ms ns="5" c="0"/>
    </mdx>
    <mdx n="0" f="s">
      <ms ns="8" c="0"/>
    </mdx>
    <mdx n="0" f="s">
      <ms ns="9" c="0"/>
    </mdx>
    <mdx n="7" f="s">
      <ms ns="10" c="0"/>
    </mdx>
    <mdx n="11" f="s">
      <ms ns="5" c="0"/>
    </mdx>
    <mdx n="0" f="s">
      <ms ns="12" c="0"/>
    </mdx>
    <mdx n="0" f="s">
      <ms ns="13" c="0"/>
    </mdx>
    <mdx n="0" f="s">
      <ms ns="14" c="0"/>
    </mdx>
    <mdx n="0" f="s">
      <ms ns="15" c="0"/>
    </mdx>
    <mdx n="0" f="s">
      <ms ns="16" c="0"/>
    </mdx>
    <mdx n="0" f="s">
      <ms ns="17" c="0"/>
    </mdx>
    <mdx n="0" f="s">
      <ms ns="19" c="0"/>
    </mdx>
    <mdx n="0" f="s">
      <ms ns="20" c="0"/>
    </mdx>
    <mdx n="0" f="s">
      <ms ns="21" c="0"/>
    </mdx>
    <mdx n="23" f="s">
      <ms ns="24" c="0"/>
    </mdx>
    <mdx n="23" f="s">
      <ms ns="25" c="0"/>
    </mdx>
    <mdx n="23" f="s">
      <ms ns="26" c="0"/>
    </mdx>
    <mdx n="27" f="s">
      <ms ns="26" c="0"/>
    </mdx>
    <mdx n="22" f="s">
      <ms ns="28" c="0"/>
    </mdx>
    <mdx n="0" f="s">
      <ms ns="29" c="0"/>
    </mdx>
    <mdx n="0" f="s">
      <ms ns="31" c="0"/>
    </mdx>
    <mdx n="34" f="s">
      <ms ns="32" c="0"/>
    </mdx>
    <mdx n="34" f="s">
      <ms ns="30" c="0"/>
    </mdx>
    <mdx n="34" f="s">
      <ms ns="2" c="0"/>
    </mdx>
    <mdx n="34" f="s">
      <ms ns="15" c="0"/>
    </mdx>
    <mdx n="34" f="s">
      <ms ns="33" c="0"/>
    </mdx>
    <mdx n="34" f="s">
      <ms ns="31" c="0"/>
    </mdx>
    <mdx n="23" f="s">
      <ms ns="35" c="0"/>
    </mdx>
    <mdx n="23" f="s">
      <ms ns="36" c="0"/>
    </mdx>
    <mdx n="23" f="s">
      <ms ns="37" c="0"/>
    </mdx>
    <mdx n="23" f="s">
      <ms ns="38" c="0"/>
    </mdx>
    <mdx n="7" f="s">
      <ms ns="39" c="0"/>
    </mdx>
    <mdx n="0" f="s">
      <ms ns="40" c="0"/>
    </mdx>
    <mdx n="0" f="s">
      <ms ns="41" c="0"/>
    </mdx>
    <mdx n="11" f="s">
      <ms ns="42" c="0"/>
    </mdx>
    <mdx n="18" f="s">
      <ms ns="43" c="0"/>
    </mdx>
    <mdx n="44" f="s">
      <ms ns="4" c="0"/>
    </mdx>
    <mdx n="44" f="s">
      <ms ns="5" c="0"/>
    </mdx>
    <mdx n="44" f="s">
      <ms ns="6" c="0"/>
    </mdx>
    <mdx n="0" f="s">
      <ms ns="45" c="0"/>
    </mdx>
    <mdx n="7" f="s">
      <ms ns="46" c="0"/>
    </mdx>
    <mdx n="7" f="s">
      <ms ns="47" c="0"/>
    </mdx>
    <mdx n="11" f="s">
      <ms ns="48" c="0"/>
    </mdx>
    <mdx n="0" f="s">
      <ms ns="32" c="0"/>
    </mdx>
    <mdx n="0" f="s">
      <ms ns="49" c="0"/>
    </mdx>
    <mdx n="0" f="s">
      <ms ns="50" c="0"/>
    </mdx>
    <mdx n="0" f="s">
      <ms ns="51" c="0"/>
    </mdx>
    <mdx n="0" f="s">
      <ms ns="52" c="0"/>
    </mdx>
    <mdx n="7" f="s">
      <ms ns="53" c="0"/>
    </mdx>
  </mdxMetadata>
  <valueMetadata count="53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  <bk>
      <rc t="1" v="38"/>
    </bk>
    <bk>
      <rc t="1" v="39"/>
    </bk>
    <bk>
      <rc t="1" v="40"/>
    </bk>
    <bk>
      <rc t="1" v="41"/>
    </bk>
    <bk>
      <rc t="1" v="42"/>
    </bk>
    <bk>
      <rc t="1" v="43"/>
    </bk>
    <bk>
      <rc t="1" v="44"/>
    </bk>
    <bk>
      <rc t="1" v="45"/>
    </bk>
    <bk>
      <rc t="1" v="46"/>
    </bk>
    <bk>
      <rc t="1" v="47"/>
    </bk>
    <bk>
      <rc t="1" v="48"/>
    </bk>
    <bk>
      <rc t="1" v="49"/>
    </bk>
    <bk>
      <rc t="1" v="50"/>
    </bk>
    <bk>
      <rc t="1" v="51"/>
    </bk>
    <bk>
      <rc t="1" v="52"/>
    </bk>
  </valueMetadata>
</metadata>
</file>

<file path=xl/sharedStrings.xml><?xml version="1.0" encoding="utf-8"?>
<sst xmlns="http://schemas.openxmlformats.org/spreadsheetml/2006/main" count="2099" uniqueCount="560">
  <si>
    <t>Названия строк</t>
  </si>
  <si>
    <t>2015</t>
  </si>
  <si>
    <t>2016</t>
  </si>
  <si>
    <t>2017</t>
  </si>
  <si>
    <t>нет данных</t>
  </si>
  <si>
    <t>Общий итог</t>
  </si>
  <si>
    <t>Выдачи, #</t>
  </si>
  <si>
    <t>W01, %</t>
  </si>
  <si>
    <t>W02, %</t>
  </si>
  <si>
    <t>W03, %</t>
  </si>
  <si>
    <t>W04, %</t>
  </si>
  <si>
    <t>W08, %</t>
  </si>
  <si>
    <t>W16, %</t>
  </si>
  <si>
    <t>W24, %</t>
  </si>
  <si>
    <t>W32, %</t>
  </si>
  <si>
    <t>W48, %</t>
  </si>
  <si>
    <t>W52, %</t>
  </si>
  <si>
    <t>W52+, %</t>
  </si>
  <si>
    <t>Январь 2017</t>
  </si>
  <si>
    <t>Февраль 2017</t>
  </si>
  <si>
    <t>Март 2017</t>
  </si>
  <si>
    <t>Апрель 2017</t>
  </si>
  <si>
    <t>Май 2017</t>
  </si>
  <si>
    <t>Июнь 2017</t>
  </si>
  <si>
    <t>Июль 2017</t>
  </si>
  <si>
    <t>Август 2017</t>
  </si>
  <si>
    <t>Сентябрь 2017</t>
  </si>
  <si>
    <t>Октябрь 2017</t>
  </si>
  <si>
    <t>Ноябрь 2017</t>
  </si>
  <si>
    <t>Тип клиента</t>
  </si>
  <si>
    <t>Повторный</t>
  </si>
  <si>
    <t>Январь 2016</t>
  </si>
  <si>
    <t>Февраль 2016</t>
  </si>
  <si>
    <t>Март 2016</t>
  </si>
  <si>
    <t>Апрель 2016</t>
  </si>
  <si>
    <t>Май 2016</t>
  </si>
  <si>
    <t>Июнь 2016</t>
  </si>
  <si>
    <t>Июль 2016</t>
  </si>
  <si>
    <t>Август 2016</t>
  </si>
  <si>
    <t>Сентябрь 2016</t>
  </si>
  <si>
    <t>Октябрь 2016</t>
  </si>
  <si>
    <t>Ноябрь 2016</t>
  </si>
  <si>
    <t>Декабрь 2016</t>
  </si>
  <si>
    <t>Названия столбцов</t>
  </si>
  <si>
    <t>Заявки, #</t>
  </si>
  <si>
    <t>Одобрение, %</t>
  </si>
  <si>
    <t>Выдачи, руб</t>
  </si>
  <si>
    <t>ПСК (день), %</t>
  </si>
  <si>
    <t>All</t>
  </si>
  <si>
    <t>Продукт</t>
  </si>
  <si>
    <t>МРД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</si>
  <si>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</si>
  <si>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</si>
  <si>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</si>
  <si>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</si>
  <si>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</si>
  <si>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</si>
  <si>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</si>
  <si>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</si>
  <si>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</si>
  <si>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</si>
  <si>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</si>
  <si>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</si>
  <si>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</si>
  <si>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</si>
  <si>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</si>
  <si>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</si>
  <si>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</si>
  <si>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</si>
  <si>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</si>
  <si>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</si>
  <si>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</si>
  <si>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</si>
  <si>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</si>
  <si>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</si>
  <si>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</si>
  <si>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</si>
  <si>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</si>
  <si>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</si>
  <si>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</si>
  <si>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</si>
  <si>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</si>
  <si>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</si>
  <si>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</si>
  <si>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</si>
  <si>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</si>
  <si>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ROI, %</t>
  </si>
  <si>
    <t>Причина отказа</t>
  </si>
  <si>
    <t>Декабрь 2017</t>
  </si>
  <si>
    <t>Тип продукта</t>
  </si>
  <si>
    <t>Платеж (итого), руб</t>
  </si>
  <si>
    <t>Платеж ОД, руб</t>
  </si>
  <si>
    <t>Платеж %, руб</t>
  </si>
  <si>
    <t>Платеж пени, руб</t>
  </si>
  <si>
    <t>Платеж страховка (дог), руб</t>
  </si>
  <si>
    <t>Платеж страховка (прол), руб</t>
  </si>
  <si>
    <t>Перекредитование, руб</t>
  </si>
  <si>
    <t>CF, руб</t>
  </si>
  <si>
    <t>Пр-ции, #</t>
  </si>
  <si>
    <t>Пр-ции, руб</t>
  </si>
  <si>
    <t>Перекредитование, #</t>
  </si>
  <si>
    <t>День рождения</t>
  </si>
  <si>
    <t>Стандарт</t>
  </si>
  <si>
    <t>0</t>
  </si>
  <si>
    <t>36</t>
  </si>
  <si>
    <t>Итог Заявки, #</t>
  </si>
  <si>
    <t>Итог Одобрение, %</t>
  </si>
  <si>
    <t>Итог Выдачи, #</t>
  </si>
  <si>
    <t>Итог Выдачи, руб</t>
  </si>
  <si>
    <t>Итог ПСК (день), %</t>
  </si>
  <si>
    <t>Пролонгации %, руб</t>
  </si>
  <si>
    <t>Портфель ОД, руб</t>
  </si>
  <si>
    <t>Портфель, #</t>
  </si>
  <si>
    <t>RR (кол-во), %</t>
  </si>
  <si>
    <t>Итог Портфель, #</t>
  </si>
  <si>
    <t>Итог RR (кол-во), %</t>
  </si>
  <si>
    <t>Итог Чек, руб</t>
  </si>
  <si>
    <t>Чек, руб</t>
  </si>
  <si>
    <t>ЦВЗ</t>
  </si>
  <si>
    <t>Новый</t>
  </si>
  <si>
    <t>Продукт +</t>
  </si>
  <si>
    <t>Порядковый номер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</si>
  <si>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</si>
  <si>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</si>
  <si>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</si>
  <si>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</si>
  <si>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</si>
  <si>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</si>
  <si>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</si>
  <si>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</si>
  <si>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</si>
  <si>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</si>
  <si>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</si>
  <si>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</si>
  <si>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</si>
  <si>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</si>
  <si>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</si>
  <si>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</si>
  <si>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</si>
  <si>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</si>
  <si>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</si>
  <si>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</si>
  <si>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</si>
  <si>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</si>
  <si>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</si>
  <si>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</si>
  <si>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</si>
  <si>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</si>
  <si>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</si>
  <si>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</si>
  <si>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</si>
  <si>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</si>
  <si>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</si>
  <si>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</si>
  <si>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</si>
  <si>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</si>
  <si>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</si>
  <si>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</si>
  <si>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</si>
  <si>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</si>
  <si>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</si>
  <si>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</si>
  <si>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</si>
  <si>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</si>
  <si>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</si>
  <si>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</si>
  <si>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</si>
  <si>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</si>
  <si>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</si>
  <si>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</si>
  <si>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</si>
  <si>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</si>
  <si>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</si>
  <si>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</si>
  <si>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</si>
  <si>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</si>
  <si>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</si>
  <si>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</si>
  <si>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</si>
  <si>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</si>
  <si>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</si>
  <si>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</si>
  <si>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</si>
  <si>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</si>
  <si>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</si>
  <si>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</si>
  <si>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</si>
  <si>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</si>
  <si>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</si>
  <si>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</si>
  <si>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</si>
  <si>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</si>
  <si>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</si>
  <si>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</si>
  <si>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</si>
  <si>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</si>
  <si>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</si>
  <si>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</si>
  <si>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</si>
  <si>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</si>
  <si>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</si>
  <si>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</si>
  <si>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</si>
  <si>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</si>
  <si>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</si>
  <si>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</si>
  <si>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</si>
  <si>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</si>
  <si>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</si>
  <si>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</si>
  <si>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</si>
  <si>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</si>
  <si>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</si>
  <si>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</si>
  <si>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</si>
  <si>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</si>
  <si>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</si>
  <si>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</si>
  <si>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</si>
  <si>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</si>
  <si>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</si>
  <si>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</si>
  <si>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</si>
  <si>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</si>
  <si>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</si>
  <si>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</si>
  <si>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</si>
  <si>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</si>
  <si>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</si>
  <si>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</si>
  <si>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</si>
  <si>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</si>
  <si>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</si>
  <si>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</si>
  <si>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</si>
  <si>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</si>
  <si>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</si>
  <si>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</si>
  <si>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</si>
  <si>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</si>
  <si>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</si>
  <si>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</si>
  <si>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</si>
  <si>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</si>
  <si>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</si>
  <si>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</si>
  <si>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</si>
  <si>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</si>
  <si>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</si>
  <si>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</si>
  <si>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</si>
  <si>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</si>
  <si>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</si>
  <si>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</si>
  <si>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</si>
  <si>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</si>
  <si>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</si>
  <si>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</si>
  <si>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174</t>
  </si>
  <si>
    <t>175</t>
  </si>
  <si>
    <t>176</t>
  </si>
  <si>
    <t>177</t>
  </si>
  <si>
    <t>178</t>
  </si>
  <si>
    <t>180</t>
  </si>
  <si>
    <t>2018</t>
  </si>
  <si>
    <t>Январь 2018</t>
  </si>
  <si>
    <t>Первая выдача</t>
  </si>
  <si>
    <t>Реактивация</t>
  </si>
  <si>
    <t>12 платежей</t>
  </si>
  <si>
    <t>6 платежей</t>
  </si>
  <si>
    <t>Платеж % (проср), руб</t>
  </si>
  <si>
    <t>Итог Пр-ции, #</t>
  </si>
  <si>
    <t>Итог Чек (пр-ции), руб</t>
  </si>
  <si>
    <t>Чек (пр-ции), руб</t>
  </si>
  <si>
    <t>Альтернативны</t>
  </si>
  <si>
    <t>Привлекательный</t>
  </si>
  <si>
    <t>Итог Срок (пр-ции), дни</t>
  </si>
  <si>
    <t>Срок (пр-ции), дни</t>
  </si>
  <si>
    <t>Итог ПСК-день (пр-ции), %</t>
  </si>
  <si>
    <t>ПСК-день (пр-ции), %</t>
  </si>
  <si>
    <t>Платеж (валовый), руб</t>
  </si>
  <si>
    <t>179</t>
  </si>
  <si>
    <t>2018-01-31</t>
  </si>
  <si>
    <t>Февраль 2018</t>
  </si>
  <si>
    <t>173</t>
  </si>
  <si>
    <t>181</t>
  </si>
  <si>
    <t>Возраст</t>
  </si>
  <si>
    <t>Продукты Апшеронска</t>
  </si>
  <si>
    <t>PDL</t>
  </si>
  <si>
    <t>ROI Pay day</t>
  </si>
  <si>
    <t>Дата выдачи</t>
  </si>
  <si>
    <t>Март 2018</t>
  </si>
  <si>
    <t>2018-02-28</t>
  </si>
  <si>
    <t xml:space="preserve"> </t>
  </si>
  <si>
    <t>Итог Конверсия в одобренную, %</t>
  </si>
  <si>
    <t>Итог Конверсия в займ, %</t>
  </si>
  <si>
    <t>Конверсия в одобренную, %</t>
  </si>
  <si>
    <t>Конверсия в займ, %</t>
  </si>
  <si>
    <t>2013</t>
  </si>
  <si>
    <t>2014</t>
  </si>
  <si>
    <t>ROI от даты (-ins)</t>
  </si>
  <si>
    <t>Contract Num</t>
  </si>
  <si>
    <t>D01, %</t>
  </si>
  <si>
    <t>Порядковый номер займа</t>
  </si>
  <si>
    <t>Апрель 2018</t>
  </si>
  <si>
    <t>2018-03-31</t>
  </si>
  <si>
    <t>Чек (разбивка)</t>
  </si>
  <si>
    <t>Итог DPD15 (max),%</t>
  </si>
  <si>
    <t>DPD15 (max),%</t>
  </si>
  <si>
    <t>Риск группа (ЦВЗ)</t>
  </si>
  <si>
    <t>Финсоюз</t>
  </si>
  <si>
    <t>Paid Loan 0, %</t>
  </si>
  <si>
    <t>Paid Loan 15, %</t>
  </si>
  <si>
    <t>Paid Loan 30, %</t>
  </si>
  <si>
    <t>Paid Loan 45, %</t>
  </si>
  <si>
    <t>Paid Loan 75, %</t>
  </si>
  <si>
    <t>Paid Loan 180, %</t>
  </si>
  <si>
    <t>Paid Loan 360, %</t>
  </si>
  <si>
    <t>Paid Loan 360+, %</t>
  </si>
  <si>
    <t>Группа Б</t>
  </si>
  <si>
    <t>Группа А</t>
  </si>
  <si>
    <t>Группа В</t>
  </si>
  <si>
    <t>Группа Г</t>
  </si>
  <si>
    <t>Группа Д</t>
  </si>
  <si>
    <t>6 - ROI Месяц от даты.Mob</t>
  </si>
  <si>
    <t>UTM источник</t>
  </si>
  <si>
    <t>UTM тип</t>
  </si>
  <si>
    <t>UTM имя системное</t>
  </si>
  <si>
    <t>UTM имя агрегат</t>
  </si>
  <si>
    <t>2016 Итог</t>
  </si>
  <si>
    <t>2017 Итог</t>
  </si>
  <si>
    <t>2018 Итог</t>
  </si>
  <si>
    <t>МРД Восток</t>
  </si>
  <si>
    <t>МРД Северный Кавказ</t>
  </si>
  <si>
    <t>МРД Юг</t>
  </si>
  <si>
    <t>закрыли??</t>
  </si>
  <si>
    <t>РД Астрахань</t>
  </si>
  <si>
    <t>РД Белгород</t>
  </si>
  <si>
    <t>РД Волгоград 1</t>
  </si>
  <si>
    <t>РД Воронеж 1</t>
  </si>
  <si>
    <t>РД Воронеж 2</t>
  </si>
  <si>
    <t>РД Екатеринбург</t>
  </si>
  <si>
    <t>РД Казань</t>
  </si>
  <si>
    <t>РД Краснодар 1</t>
  </si>
  <si>
    <t>РД Краснодар 3</t>
  </si>
  <si>
    <t>РД Курск</t>
  </si>
  <si>
    <t>РД Липецк</t>
  </si>
  <si>
    <t>РД Новосибирск</t>
  </si>
  <si>
    <t>РД Орел</t>
  </si>
  <si>
    <t>РД Ростов-на-Дону 2</t>
  </si>
  <si>
    <t>РД Ростов-на-Дону 3</t>
  </si>
  <si>
    <t>РД Ростов-на-Дону 4</t>
  </si>
  <si>
    <t>РД Санкт-Петербург</t>
  </si>
  <si>
    <t>РД Саратов</t>
  </si>
  <si>
    <t>РД Ставрополь</t>
  </si>
  <si>
    <t>РД Тула</t>
  </si>
  <si>
    <t>РД Череповец</t>
  </si>
  <si>
    <t>+</t>
  </si>
  <si>
    <t>Выдачи (новые), руб</t>
  </si>
  <si>
    <t>Выдачи (повт), руб</t>
  </si>
  <si>
    <t>2018-04-30</t>
  </si>
  <si>
    <t>Май 2018</t>
  </si>
  <si>
    <t xml:space="preserve">	_x000D_
 30 дней</t>
  </si>
  <si>
    <t>Способ</t>
  </si>
  <si>
    <t>2012</t>
  </si>
  <si>
    <t>Июнь 2018</t>
  </si>
  <si>
    <t>2018-05-31</t>
  </si>
  <si>
    <t>Итог DPD01,%</t>
  </si>
  <si>
    <t>DPD01,%</t>
  </si>
  <si>
    <t>Ручной</t>
  </si>
  <si>
    <t>Portfolio</t>
  </si>
  <si>
    <t>Группа С</t>
  </si>
  <si>
    <t>Итог DPD15,%</t>
  </si>
  <si>
    <t>DPD15,%</t>
  </si>
  <si>
    <t>early</t>
  </si>
  <si>
    <t>on schedule</t>
  </si>
  <si>
    <t>silence</t>
  </si>
  <si>
    <t>soft 1</t>
  </si>
  <si>
    <t>soft 2</t>
  </si>
  <si>
    <t>hard</t>
  </si>
  <si>
    <t>legal</t>
  </si>
  <si>
    <t>Unknown</t>
  </si>
  <si>
    <t>Июль 2018</t>
  </si>
  <si>
    <t>2018-06-30</t>
  </si>
  <si>
    <t>(несколько элементов)</t>
  </si>
  <si>
    <t>Драйв. Деньги Сразу</t>
  </si>
  <si>
    <t>Каждый пятый</t>
  </si>
  <si>
    <t>Август 2018</t>
  </si>
  <si>
    <t>2011</t>
  </si>
  <si>
    <t>2017-12-31</t>
  </si>
  <si>
    <t>Сентябрь 2018</t>
  </si>
  <si>
    <t>Продукт+</t>
  </si>
  <si>
    <t>Стадия взыскания</t>
  </si>
  <si>
    <t>Портфель %, руб</t>
  </si>
  <si>
    <t>Октябрь 2018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</si>
  <si>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</si>
  <si>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</si>
  <si>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</si>
  <si>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</si>
  <si>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</si>
  <si>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</si>
  <si>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</si>
  <si>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</si>
  <si>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</si>
  <si>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</si>
  <si>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</si>
  <si>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2018-08-31</t>
  </si>
  <si>
    <t>2018-09-30</t>
  </si>
  <si>
    <t>2018-07-31</t>
  </si>
  <si>
    <t>2018-10-31</t>
  </si>
  <si>
    <t>Ноябрь 2018</t>
  </si>
  <si>
    <t>2017-11-01</t>
  </si>
  <si>
    <t>2017-11-02</t>
  </si>
  <si>
    <t>2017-11-03</t>
  </si>
  <si>
    <t>2017-11-04</t>
  </si>
  <si>
    <t>2017-11-05</t>
  </si>
  <si>
    <t>2017-11-06</t>
  </si>
  <si>
    <t>2017-11-07</t>
  </si>
  <si>
    <t>2017-11-08</t>
  </si>
  <si>
    <t>2017-11-09</t>
  </si>
  <si>
    <t>2017-11-10</t>
  </si>
  <si>
    <t>2017-11-11</t>
  </si>
  <si>
    <t>2017-11-12</t>
  </si>
  <si>
    <t>2017-11-13</t>
  </si>
  <si>
    <t>2017-11-14</t>
  </si>
  <si>
    <t>2017-11-15</t>
  </si>
  <si>
    <t>2017-11-16</t>
  </si>
  <si>
    <t>2017-11-17</t>
  </si>
  <si>
    <t>2017-11-18</t>
  </si>
  <si>
    <t>2017-11-19</t>
  </si>
  <si>
    <t>2017-11-20</t>
  </si>
  <si>
    <t>2017-11-21</t>
  </si>
  <si>
    <t>2017-11-22</t>
  </si>
  <si>
    <t>2017-11-23</t>
  </si>
  <si>
    <t>2017-11-24</t>
  </si>
  <si>
    <t>2017-11-25</t>
  </si>
  <si>
    <t>2017-11-26</t>
  </si>
  <si>
    <t>2017-11-27</t>
  </si>
  <si>
    <t>2017-11-28</t>
  </si>
  <si>
    <t>2017-11-29</t>
  </si>
  <si>
    <t>Итог DPD45,%</t>
  </si>
  <si>
    <t>DPD45,%</t>
  </si>
  <si>
    <t>Итог DPD135,%</t>
  </si>
  <si>
    <t>DPD135,%</t>
  </si>
  <si>
    <t>Декабрь 2018</t>
  </si>
  <si>
    <t>симферополь</t>
  </si>
  <si>
    <t>калуга</t>
  </si>
  <si>
    <t>Комиссионные</t>
  </si>
  <si>
    <t>2019</t>
  </si>
  <si>
    <t>2018-12-31</t>
  </si>
  <si>
    <t>Январь 2019</t>
  </si>
  <si>
    <t>2019-01-01</t>
  </si>
  <si>
    <t>2019-01-02</t>
  </si>
  <si>
    <t>2019-01-03</t>
  </si>
  <si>
    <t>2019-01-04</t>
  </si>
  <si>
    <t>2019-01-05</t>
  </si>
  <si>
    <t>2019-01-06</t>
  </si>
  <si>
    <t>2019-01-07</t>
  </si>
  <si>
    <t>2019-01-08</t>
  </si>
  <si>
    <t>2019-01-09</t>
  </si>
  <si>
    <t>Комиссионные inst</t>
  </si>
  <si>
    <t>2019-01-10</t>
  </si>
  <si>
    <t>2018-11-30</t>
  </si>
  <si>
    <t>2019-01-11</t>
  </si>
  <si>
    <t>2019-01-12</t>
  </si>
  <si>
    <t>2019-01-13</t>
  </si>
  <si>
    <t>2019-01-14</t>
  </si>
  <si>
    <t>Комиссия (итого), руб</t>
  </si>
  <si>
    <t>Конс-ция в сфере потреб. кредит., руб</t>
  </si>
  <si>
    <t>Сод-ие в оф-ии док., руб</t>
  </si>
  <si>
    <t>2019-01-15</t>
  </si>
  <si>
    <t>2019-01-16</t>
  </si>
  <si>
    <t>4 - Месяц от выдачи (платеж).Месяц от выдачи</t>
  </si>
  <si>
    <t>2019-01-17</t>
  </si>
  <si>
    <t>2019-01-18</t>
  </si>
  <si>
    <t>2019-01-19</t>
  </si>
  <si>
    <t>2019-01-20</t>
  </si>
  <si>
    <t>Веры Слуцкой ул., уч. 30 у дома 50(Колпино, Санкт-Петербург)</t>
  </si>
  <si>
    <t>Новаторов б-р, 98, литер В(Санкт-Петербург)</t>
  </si>
  <si>
    <t>Энгельса, 111(Санкт-Петербург)</t>
  </si>
  <si>
    <t>2019-01-21</t>
  </si>
  <si>
    <t>2019-01-22</t>
  </si>
  <si>
    <t>2019-01-23</t>
  </si>
  <si>
    <t>2019-01-24</t>
  </si>
  <si>
    <t>2019-01-25</t>
  </si>
  <si>
    <t>2019-01-26</t>
  </si>
  <si>
    <t>2019-01-27</t>
  </si>
  <si>
    <t>2019-01-28</t>
  </si>
  <si>
    <t>2019-01-29</t>
  </si>
  <si>
    <t>2019-01-30</t>
  </si>
  <si>
    <t>2019-01-31</t>
  </si>
  <si>
    <t>Февраль 2019</t>
  </si>
  <si>
    <t>2019-02-01</t>
  </si>
  <si>
    <t>2019-02-02</t>
  </si>
  <si>
    <t>2019-02-03</t>
  </si>
  <si>
    <t>2019-02-04</t>
  </si>
  <si>
    <t>страховка</t>
  </si>
  <si>
    <t>проценты</t>
  </si>
  <si>
    <t>итого</t>
  </si>
  <si>
    <t>тело кредита</t>
  </si>
  <si>
    <t>вышло</t>
  </si>
  <si>
    <t>вошло</t>
  </si>
  <si>
    <t>процент в день</t>
  </si>
  <si>
    <t>дни</t>
  </si>
  <si>
    <t>2019-02-05</t>
  </si>
  <si>
    <t>2019-02-06</t>
  </si>
  <si>
    <t>INST</t>
  </si>
  <si>
    <t>2019-02-07</t>
  </si>
  <si>
    <t>New_PDL_201807</t>
  </si>
  <si>
    <t>Repeat_PDL_201809</t>
  </si>
  <si>
    <t>вт</t>
  </si>
  <si>
    <t>пн</t>
  </si>
  <si>
    <t>ср</t>
  </si>
  <si>
    <t>чт</t>
  </si>
  <si>
    <t>пт</t>
  </si>
  <si>
    <t>сб</t>
  </si>
  <si>
    <t>вск</t>
  </si>
  <si>
    <t>новые заявки</t>
  </si>
  <si>
    <t>повторные</t>
  </si>
  <si>
    <t>2018-12-01</t>
  </si>
  <si>
    <t>2018-12-02</t>
  </si>
  <si>
    <t>2018-12-03</t>
  </si>
  <si>
    <t>2018-12-04</t>
  </si>
  <si>
    <t>2018-12-05</t>
  </si>
  <si>
    <t>2018-12-06</t>
  </si>
  <si>
    <t>2018-12-07</t>
  </si>
  <si>
    <t>2018-12-08</t>
  </si>
  <si>
    <t>2018-12-09</t>
  </si>
  <si>
    <t>2018-12-10</t>
  </si>
  <si>
    <t>2018-12-11</t>
  </si>
  <si>
    <t>2018-12-12</t>
  </si>
  <si>
    <t>2018-12-13</t>
  </si>
  <si>
    <t>2018-12-14</t>
  </si>
  <si>
    <t>2018-12-15</t>
  </si>
  <si>
    <t>2018-12-16</t>
  </si>
  <si>
    <t>2018-12-17</t>
  </si>
  <si>
    <t>2018-12-18</t>
  </si>
  <si>
    <t>2018-12-19</t>
  </si>
  <si>
    <t>2018-12-20</t>
  </si>
  <si>
    <t>2018-12-21</t>
  </si>
  <si>
    <t>2018-12-22</t>
  </si>
  <si>
    <t>2018-12-23</t>
  </si>
  <si>
    <t>2018-12-24</t>
  </si>
  <si>
    <t>2018-12-25</t>
  </si>
  <si>
    <t>2018-12-26</t>
  </si>
  <si>
    <t>2018-12-27</t>
  </si>
  <si>
    <t>2018-12-28</t>
  </si>
  <si>
    <t>2018-12-29</t>
  </si>
  <si>
    <t>2018-12-30</t>
  </si>
  <si>
    <t>Год</t>
  </si>
  <si>
    <t>Месяц</t>
  </si>
  <si>
    <t>Платеж страховка (пере-ние), руб</t>
  </si>
  <si>
    <t>Март 2019</t>
  </si>
  <si>
    <t>Москва</t>
  </si>
  <si>
    <t>Апрель 2019</t>
  </si>
  <si>
    <t>Май 2019</t>
  </si>
  <si>
    <t>Офисы.ЦВЗ</t>
  </si>
  <si>
    <t>Офисы.МРД</t>
  </si>
  <si>
    <t>нд</t>
  </si>
  <si>
    <t>Июнь 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</si>
</sst>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-* #,##0.00\ _₽_-;\-* #,##0.00\ _₽_-;_-* &quot;-&quot;??\ _₽_-;_-@_-"/>
    <numFmt numFmtId="164" formatCode="0.0%"/>
    <numFmt numFmtId="165" formatCode="_-* #,##0\ _₽_-;\-* #,##0\ _₽_-;_-* &quot;-&quot;??\ _₽_-;_-@_-"/>
    <numFmt numFmtId="166" formatCode="_-* #,##0.0\ _₽_-;\-* #,##0.0\ _₽_-;_-* &quot;-&quot;??\ _₽_-;_-@_-"/>
  </numFmts>
  <fonts count="19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8"/>
      <color theme="1"/>
      <name val="Calibri"/>
      <family val="2"/>
      <charset val="204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</fills>
  <borders count="2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66">
    <xf numFmtId="0" fontId="0" fillId="0" borderId="0" xfId="0"/>
    <xf numFmtId="0" fontId="18" fillId="0" borderId="0" xfId="0" pivotButton="1" applyFont="1"/>
    <xf numFmtId="0" fontId="18" fillId="0" borderId="0" xfId="0" applyFont="1"/>
    <xf numFmtId="0" fontId="18" fillId="0" borderId="0" xfId="0" applyFont="1" applyAlignment="1">
      <alignment horizontal="left"/>
    </xf>
    <xf numFmtId="0" fontId="18" fillId="0" borderId="0" xfId="0" applyFont="1" applyAlignment="1">
      <alignment horizontal="left" indent="1"/>
    </xf>
    <xf numFmtId="3" fontId="18" fillId="0" borderId="0" xfId="0" applyNumberFormat="1" applyFont="1"/>
    <xf numFmtId="164" fontId="18" fillId="0" borderId="0" xfId="0" applyNumberFormat="1" applyFont="1"/>
    <xf numFmtId="9" fontId="18" fillId="0" borderId="0" xfId="0" applyNumberFormat="1" applyFont="1"/>
    <xf numFmtId="165" fontId="18" fillId="0" borderId="0" xfId="0" applyNumberFormat="1" applyFont="1"/>
    <xf numFmtId="165" fontId="18" fillId="0" borderId="0" xfId="0" applyNumberFormat="1" applyFont="1" applyAlignment="1">
      <alignment wrapText="1"/>
    </xf>
    <xf numFmtId="165" fontId="18" fillId="0" borderId="0" xfId="42" applyNumberFormat="1" applyFont="1"/>
    <xf numFmtId="0" fontId="18" fillId="33" borderId="0" xfId="0" applyFont="1" applyFill="1"/>
    <xf numFmtId="0" fontId="18" fillId="0" borderId="0" xfId="0" applyFont="1" applyAlignment="1">
      <alignment horizontal="center" vertical="center" textRotation="90"/>
    </xf>
    <xf numFmtId="0" fontId="18" fillId="0" borderId="0" xfId="0" applyNumberFormat="1" applyFont="1"/>
    <xf numFmtId="0" fontId="18" fillId="0" borderId="0" xfId="0" applyFont="1" applyAlignment="1">
      <alignment horizontal="left" indent="2"/>
    </xf>
    <xf numFmtId="10" fontId="18" fillId="0" borderId="0" xfId="0" applyNumberFormat="1" applyFont="1"/>
    <xf numFmtId="165" fontId="18" fillId="0" borderId="0" xfId="0" applyNumberFormat="1" applyFont="1" applyAlignment="1">
      <alignment horizontal="center" vertical="center" textRotation="90"/>
    </xf>
    <xf numFmtId="0" fontId="18" fillId="34" borderId="0" xfId="0" applyFont="1" applyFill="1"/>
    <xf numFmtId="9" fontId="18" fillId="0" borderId="0" xfId="43" applyFont="1"/>
    <xf numFmtId="165" fontId="0" fillId="0" borderId="0" xfId="42" applyNumberFormat="1" applyFont="1"/>
    <xf numFmtId="165" fontId="18" fillId="0" borderId="0" xfId="0" applyNumberFormat="1" applyFont="1" applyAlignment="1"/>
    <xf numFmtId="165" fontId="18" fillId="0" borderId="0" xfId="0" applyNumberFormat="1" applyFont="1" applyAlignment="1">
      <alignment horizontal="left"/>
    </xf>
    <xf numFmtId="166" fontId="18" fillId="0" borderId="0" xfId="0" applyNumberFormat="1" applyFont="1"/>
    <xf numFmtId="165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0" fillId="0" borderId="0" xfId="0" applyAlignment="1">
      <alignment horizontal="left" indent="1"/>
    </xf>
    <xf numFmtId="9" fontId="0" fillId="0" borderId="0" xfId="0" applyNumberFormat="1"/>
    <xf numFmtId="0" fontId="0" fillId="35" borderId="0" xfId="0" applyFill="1"/>
    <xf numFmtId="9" fontId="0" fillId="35" borderId="0" xfId="0" applyNumberFormat="1" applyFill="1" applyAlignment="1">
      <alignment wrapText="1"/>
    </xf>
    <xf numFmtId="165" fontId="18" fillId="35" borderId="0" xfId="0" applyNumberFormat="1" applyFont="1" applyFill="1"/>
    <xf numFmtId="0" fontId="0" fillId="36" borderId="0" xfId="0" applyFill="1"/>
    <xf numFmtId="9" fontId="0" fillId="36" borderId="0" xfId="0" applyNumberFormat="1" applyFill="1" applyAlignment="1">
      <alignment wrapText="1"/>
    </xf>
    <xf numFmtId="165" fontId="18" fillId="0" borderId="0" xfId="0" applyNumberFormat="1" applyFont="1" applyAlignment="1">
      <alignment horizontal="center" vertical="center" textRotation="90" wrapText="1"/>
    </xf>
    <xf numFmtId="0" fontId="18" fillId="0" borderId="0" xfId="0" applyFont="1" applyAlignment="1"/>
    <xf numFmtId="43" fontId="0" fillId="0" borderId="0" xfId="42" applyFont="1"/>
    <xf numFmtId="9" fontId="0" fillId="0" borderId="0" xfId="43" applyFont="1"/>
    <xf numFmtId="0" fontId="18" fillId="34" borderId="10" xfId="0" applyFont="1" applyFill="1" applyBorder="1"/>
    <xf numFmtId="0" fontId="18" fillId="34" borderId="11" xfId="0" applyFont="1" applyFill="1" applyBorder="1"/>
    <xf numFmtId="0" fontId="18" fillId="34" borderId="12" xfId="0" applyFont="1" applyFill="1" applyBorder="1"/>
    <xf numFmtId="3" fontId="18" fillId="0" borderId="13" xfId="0" applyNumberFormat="1" applyFont="1" applyBorder="1"/>
    <xf numFmtId="164" fontId="18" fillId="0" borderId="14" xfId="0" applyNumberFormat="1" applyFont="1" applyBorder="1"/>
    <xf numFmtId="3" fontId="18" fillId="0" borderId="14" xfId="0" applyNumberFormat="1" applyFont="1" applyBorder="1"/>
    <xf numFmtId="165" fontId="18" fillId="0" borderId="14" xfId="0" applyNumberFormat="1" applyFont="1" applyBorder="1"/>
    <xf numFmtId="165" fontId="18" fillId="0" borderId="14" xfId="0" applyNumberFormat="1" applyFont="1" applyBorder="1" applyAlignment="1"/>
    <xf numFmtId="164" fontId="18" fillId="0" borderId="15" xfId="0" applyNumberFormat="1" applyFont="1" applyBorder="1"/>
    <xf numFmtId="3" fontId="18" fillId="0" borderId="16" xfId="0" applyNumberFormat="1" applyFont="1" applyBorder="1"/>
    <xf numFmtId="164" fontId="18" fillId="0" borderId="0" xfId="0" applyNumberFormat="1" applyFont="1" applyBorder="1"/>
    <xf numFmtId="3" fontId="18" fillId="0" borderId="0" xfId="0" applyNumberFormat="1" applyFont="1" applyBorder="1"/>
    <xf numFmtId="165" fontId="18" fillId="0" borderId="0" xfId="0" applyNumberFormat="1" applyFont="1" applyBorder="1"/>
    <xf numFmtId="164" fontId="18" fillId="0" borderId="17" xfId="0" applyNumberFormat="1" applyFont="1" applyBorder="1"/>
    <xf numFmtId="165" fontId="18" fillId="0" borderId="0" xfId="0" applyNumberFormat="1" applyFont="1" applyBorder="1" applyAlignment="1"/>
    <xf numFmtId="3" fontId="18" fillId="0" borderId="18" xfId="0" applyNumberFormat="1" applyFont="1" applyBorder="1"/>
    <xf numFmtId="164" fontId="18" fillId="0" borderId="19" xfId="0" applyNumberFormat="1" applyFont="1" applyBorder="1"/>
    <xf numFmtId="3" fontId="18" fillId="0" borderId="19" xfId="0" applyNumberFormat="1" applyFont="1" applyBorder="1"/>
    <xf numFmtId="165" fontId="18" fillId="0" borderId="19" xfId="0" applyNumberFormat="1" applyFont="1" applyBorder="1"/>
    <xf numFmtId="165" fontId="18" fillId="0" borderId="19" xfId="0" applyNumberFormat="1" applyFont="1" applyBorder="1" applyAlignment="1"/>
    <xf numFmtId="164" fontId="18" fillId="0" borderId="20" xfId="0" applyNumberFormat="1" applyFont="1" applyBorder="1"/>
    <xf numFmtId="0" fontId="18" fillId="33" borderId="11" xfId="0" applyFont="1" applyFill="1" applyBorder="1"/>
    <xf numFmtId="0" fontId="18" fillId="33" borderId="12" xfId="0" applyFont="1" applyFill="1" applyBorder="1"/>
    <xf numFmtId="165" fontId="18" fillId="0" borderId="0" xfId="0" applyNumberFormat="1" applyFont="1" applyFill="1"/>
    <xf numFmtId="0" fontId="18" fillId="0" borderId="10" xfId="0" applyFont="1" applyBorder="1" applyAlignment="1">
      <alignment horizontal="left" indent="2"/>
    </xf>
    <xf numFmtId="0" fontId="18" fillId="0" borderId="11" xfId="0" applyFont="1" applyBorder="1"/>
    <xf numFmtId="3" fontId="18" fillId="0" borderId="10" xfId="0" applyNumberFormat="1" applyFont="1" applyBorder="1"/>
    <xf numFmtId="3" fontId="18" fillId="0" borderId="12" xfId="0" applyNumberFormat="1" applyFont="1" applyBorder="1"/>
  </cellXfs>
  <cellStyles count="44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Процентный" xfId="43" builtinId="5"/>
    <cellStyle name="Связанная ячейка" xfId="12" builtinId="24" customBuiltin="1"/>
    <cellStyle name="Текст предупреждения" xfId="14" builtinId="11" customBuiltin="1"/>
    <cellStyle name="Финансовый" xfId="42" builtinId="3"/>
    <cellStyle name="Хороший" xfId="6" builtinId="26" customBuiltin="1"/>
  </cellStyles>
  <dxfs count="886">
    <dxf>
      <font>
        <sz val="8"/>
      </font>
    </dxf>
    <dxf>
      <font>
        <sz val="8"/>
      </font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alignment wrapText="1" readingOrder="0"/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numFmt numFmtId="165" formatCode="_-* #,##0\ _₽_-;\-* #,##0\ _₽_-;_-* &quot;-&quot;??\ _₽_-;_-@_-"/>
    </dxf>
    <dxf>
      <numFmt numFmtId="165" formatCode="_-* #,##0\ _₽_-;\-* #,##0\ _₽_-;_-* &quot;-&quot;??\ _₽_-;_-@_-"/>
    </dxf>
    <dxf>
      <numFmt numFmtId="165" formatCode="_-* #,##0\ _₽_-;\-* #,##0\ _₽_-;_-* &quot;-&quot;??\ _₽_-;_-@_-"/>
    </dxf>
    <dxf>
      <numFmt numFmtId="165" formatCode="_-* #,##0\ _₽_-;\-* #,##0\ _₽_-;_-* &quot;-&quot;??\ _₽_-;_-@_-"/>
    </dxf>
    <dxf>
      <numFmt numFmtId="165" formatCode="_-* #,##0\ _₽_-;\-* #,##0\ _₽_-;_-* &quot;-&quot;??\ _₽_-;_-@_-"/>
    </dxf>
    <dxf>
      <numFmt numFmtId="165" formatCode="_-* #,##0\ _₽_-;\-* #,##0\ _₽_-;_-* &quot;-&quot;??\ _₽_-;_-@_-"/>
    </dxf>
    <dxf>
      <numFmt numFmtId="165" formatCode="_-* #,##0\ _₽_-;\-* #,##0\ _₽_-;_-* &quot;-&quot;??\ _₽_-;_-@_-"/>
    </dxf>
    <dxf>
      <numFmt numFmtId="165" formatCode="_-* #,##0\ _₽_-;\-* #,##0\ _₽_-;_-* &quot;-&quot;??\ _₽_-;_-@_-"/>
    </dxf>
    <dxf>
      <numFmt numFmtId="165" formatCode="_-* #,##0\ _₽_-;\-* #,##0\ _₽_-;_-* &quot;-&quot;??\ _₽_-;_-@_-"/>
    </dxf>
    <dxf>
      <numFmt numFmtId="165" formatCode="_-* #,##0\ _₽_-;\-* #,##0\ _₽_-;_-* &quot;-&quot;??\ _₽_-;_-@_-"/>
    </dxf>
    <dxf>
      <numFmt numFmtId="165" formatCode="_-* #,##0\ _₽_-;\-* #,##0\ _₽_-;_-* &quot;-&quot;??\ _₽_-;_-@_-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numFmt numFmtId="35" formatCode="_-* #,##0.00\ _₽_-;\-* #,##0.00\ _₽_-;_-* &quot;-&quot;??\ _₽_-;_-@_-"/>
    </dxf>
    <dxf>
      <numFmt numFmtId="165" formatCode="_-* #,##0\ _₽_-;\-* #,##0\ _₽_-;_-* &quot;-&quot;??\ _₽_-;_-@_-"/>
    </dxf>
    <dxf>
      <numFmt numFmtId="165" formatCode="_-* #,##0\ _₽_-;\-* #,##0\ _₽_-;_-* &quot;-&quot;??\ _₽_-;_-@_-"/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ill>
        <patternFill patternType="none">
          <bgColor auto="1"/>
        </patternFill>
      </fill>
    </dxf>
    <dxf>
      <font>
        <sz val="8"/>
      </font>
    </dxf>
    <dxf>
      <font>
        <sz val="8"/>
      </font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alignment wrapText="1" readingOrder="0"/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numFmt numFmtId="165" formatCode="_-* #,##0\ _₽_-;\-* #,##0\ _₽_-;_-* &quot;-&quot;??\ _₽_-;_-@_-"/>
    </dxf>
    <dxf>
      <numFmt numFmtId="165" formatCode="_-* #,##0\ _₽_-;\-* #,##0\ _₽_-;_-* &quot;-&quot;??\ _₽_-;_-@_-"/>
    </dxf>
    <dxf>
      <numFmt numFmtId="165" formatCode="_-* #,##0\ _₽_-;\-* #,##0\ _₽_-;_-* &quot;-&quot;??\ _₽_-;_-@_-"/>
    </dxf>
    <dxf>
      <numFmt numFmtId="165" formatCode="_-* #,##0\ _₽_-;\-* #,##0\ _₽_-;_-* &quot;-&quot;??\ _₽_-;_-@_-"/>
    </dxf>
    <dxf>
      <numFmt numFmtId="165" formatCode="_-* #,##0\ _₽_-;\-* #,##0\ _₽_-;_-* &quot;-&quot;??\ _₽_-;_-@_-"/>
    </dxf>
    <dxf>
      <numFmt numFmtId="165" formatCode="_-* #,##0\ _₽_-;\-* #,##0\ _₽_-;_-* &quot;-&quot;??\ _₽_-;_-@_-"/>
    </dxf>
    <dxf>
      <numFmt numFmtId="165" formatCode="_-* #,##0\ _₽_-;\-* #,##0\ _₽_-;_-* &quot;-&quot;??\ _₽_-;_-@_-"/>
    </dxf>
    <dxf>
      <numFmt numFmtId="165" formatCode="_-* #,##0\ _₽_-;\-* #,##0\ _₽_-;_-* &quot;-&quot;??\ _₽_-;_-@_-"/>
    </dxf>
    <dxf>
      <numFmt numFmtId="165" formatCode="_-* #,##0\ _₽_-;\-* #,##0\ _₽_-;_-* &quot;-&quot;??\ _₽_-;_-@_-"/>
    </dxf>
    <dxf>
      <numFmt numFmtId="165" formatCode="_-* #,##0\ _₽_-;\-* #,##0\ _₽_-;_-* &quot;-&quot;??\ _₽_-;_-@_-"/>
    </dxf>
    <dxf>
      <numFmt numFmtId="165" formatCode="_-* #,##0\ _₽_-;\-* #,##0\ _₽_-;_-* &quot;-&quot;??\ _₽_-;_-@_-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numFmt numFmtId="35" formatCode="_-* #,##0.00\ _₽_-;\-* #,##0.00\ _₽_-;_-* &quot;-&quot;??\ _₽_-;_-@_-"/>
    </dxf>
    <dxf>
      <numFmt numFmtId="165" formatCode="_-* #,##0\ _₽_-;\-* #,##0\ _₽_-;_-* &quot;-&quot;??\ _₽_-;_-@_-"/>
    </dxf>
    <dxf>
      <numFmt numFmtId="165" formatCode="_-* #,##0\ _₽_-;\-* #,##0\ _₽_-;_-* &quot;-&quot;??\ _₽_-;_-@_-"/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ill>
        <patternFill patternType="none">
          <bgColor auto="1"/>
        </patternFill>
      </fill>
    </dxf>
    <dxf>
      <numFmt numFmtId="165" formatCode="_-* #,##0\ _₽_-;\-* #,##0\ _₽_-;_-* &quot;-&quot;??\ _₽_-;_-@_-"/>
    </dxf>
    <dxf>
      <numFmt numFmtId="165" formatCode="_-* #,##0\ _₽_-;\-* #,##0\ _₽_-;_-* &quot;-&quot;??\ _₽_-;_-@_-"/>
    </dxf>
    <dxf>
      <numFmt numFmtId="165" formatCode="_-* #,##0\ _₽_-;\-* #,##0\ _₽_-;_-* &quot;-&quot;??\ _₽_-;_-@_-"/>
    </dxf>
    <dxf>
      <numFmt numFmtId="165" formatCode="_-* #,##0\ _₽_-;\-* #,##0\ _₽_-;_-* &quot;-&quot;??\ _₽_-;_-@_-"/>
    </dxf>
    <dxf>
      <fill>
        <patternFill patternType="none">
          <bgColor auto="1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65" formatCode="_-* #,##0\ _₽_-;\-* #,##0\ _₽_-;_-* &quot;-&quot;??\ _₽_-;_-@_-"/>
    </dxf>
    <dxf>
      <numFmt numFmtId="165" formatCode="_-* #,##0\ _₽_-;\-* #,##0\ _₽_-;_-* &quot;-&quot;??\ _₽_-;_-@_-"/>
    </dxf>
    <dxf>
      <numFmt numFmtId="165" formatCode="_-* #,##0\ _₽_-;\-* #,##0\ _₽_-;_-* &quot;-&quot;??\ _₽_-;_-@_-"/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alignment wrapText="1" readingOrder="0"/>
    </dxf>
    <dxf>
      <numFmt numFmtId="3" formatCode="#,##0"/>
    </dxf>
    <dxf>
      <numFmt numFmtId="3" formatCode="#,##0"/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numFmt numFmtId="164" formatCode="0.0%"/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numFmt numFmtId="165" formatCode="_-* #,##0\ _₽_-;\-* #,##0\ _₽_-;_-* &quot;-&quot;??\ _₽_-;_-@_-"/>
    </dxf>
    <dxf>
      <numFmt numFmtId="164" formatCode="0.0%"/>
    </dxf>
    <dxf>
      <numFmt numFmtId="164" formatCode="0.0%"/>
    </dxf>
    <dxf>
      <numFmt numFmtId="164" formatCode="0.0%"/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alignment textRotation="0" readingOrder="0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textRotation="90" readingOrder="0"/>
    </dxf>
    <dxf>
      <alignment textRotation="90" readingOrder="0"/>
    </dxf>
    <dxf>
      <fill>
        <patternFill patternType="solid">
          <bgColor theme="7" tint="0.59999389629810485"/>
        </patternFill>
      </fill>
    </dxf>
    <dxf>
      <fill>
        <patternFill patternType="solid">
          <bgColor theme="9" tint="0.59999389629810485"/>
        </patternFill>
      </fill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numFmt numFmtId="3" formatCode="#,##0"/>
    </dxf>
    <dxf>
      <font>
        <sz val="8"/>
      </font>
    </dxf>
    <dxf>
      <numFmt numFmtId="165" formatCode="_-* #,##0\ _₽_-;\-* #,##0\ _₽_-;_-* &quot;-&quot;??\ _₽_-;_-@_-"/>
    </dxf>
    <dxf>
      <numFmt numFmtId="165" formatCode="_-* #,##0\ _₽_-;\-* #,##0\ _₽_-;_-* &quot;-&quot;??\ _₽_-;_-@_-"/>
    </dxf>
    <dxf>
      <numFmt numFmtId="165" formatCode="_-* #,##0\ _₽_-;\-* #,##0\ _₽_-;_-* &quot;-&quot;??\ _₽_-;_-@_-"/>
    </dxf>
    <dxf>
      <numFmt numFmtId="165" formatCode="_-* #,##0\ _₽_-;\-* #,##0\ _₽_-;_-* &quot;-&quot;??\ _₽_-;_-@_-"/>
    </dxf>
    <dxf>
      <numFmt numFmtId="165" formatCode="_-* #,##0\ _₽_-;\-* #,##0\ _₽_-;_-* &quot;-&quot;??\ _₽_-;_-@_-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numFmt numFmtId="165" formatCode="_-* #,##0\ _₽_-;\-* #,##0\ _₽_-;_-* &quot;-&quot;??\ _₽_-;_-@_-"/>
    </dxf>
    <dxf>
      <numFmt numFmtId="165" formatCode="_-* #,##0\ _₽_-;\-* #,##0\ _₽_-;_-* &quot;-&quot;??\ _₽_-;_-@_-"/>
    </dxf>
    <dxf>
      <numFmt numFmtId="165" formatCode="_-* #,##0\ _₽_-;\-* #,##0\ _₽_-;_-* &quot;-&quot;??\ _₽_-;_-@_-"/>
    </dxf>
    <dxf>
      <alignment wrapText="0" readingOrder="0"/>
    </dxf>
    <dxf>
      <alignment wrapText="0" readingOrder="0"/>
    </dxf>
    <dxf>
      <alignment wrapText="0" readingOrder="0"/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alignment textRotation="0" readingOrder="0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textRotation="90" readingOrder="0"/>
    </dxf>
    <dxf>
      <alignment textRotation="90" readingOrder="0"/>
    </dxf>
    <dxf>
      <fill>
        <patternFill patternType="solid">
          <bgColor theme="7" tint="0.59999389629810485"/>
        </patternFill>
      </fill>
    </dxf>
    <dxf>
      <fill>
        <patternFill patternType="solid">
          <bgColor theme="9" tint="0.59999389629810485"/>
        </patternFill>
      </fill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numFmt numFmtId="3" formatCode="#,##0"/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alignment textRotation="0" readingOrder="0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textRotation="90" readingOrder="0"/>
    </dxf>
    <dxf>
      <alignment textRotation="90" readingOrder="0"/>
    </dxf>
    <dxf>
      <fill>
        <patternFill patternType="solid">
          <bgColor theme="7" tint="0.59999389629810485"/>
        </patternFill>
      </fill>
    </dxf>
    <dxf>
      <fill>
        <patternFill patternType="solid">
          <bgColor theme="9" tint="0.59999389629810485"/>
        </patternFill>
      </fill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numFmt numFmtId="3" formatCode="#,##0"/>
    </dxf>
    <dxf>
      <font>
        <sz val="8"/>
      </font>
    </dxf>
    <dxf>
      <numFmt numFmtId="14" formatCode="0.00%"/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ill>
        <patternFill patternType="solid">
          <bgColor theme="7" tint="0.59999389629810485"/>
        </patternFill>
      </fill>
    </dxf>
    <dxf>
      <fill>
        <patternFill patternType="solid">
          <bgColor theme="9" tint="0.59999389629810485"/>
        </patternFill>
      </fill>
    </dxf>
    <dxf>
      <font>
        <sz val="8"/>
      </font>
    </dxf>
    <dxf>
      <font>
        <sz val="8"/>
      </font>
    </dxf>
    <dxf>
      <font>
        <sz val="8"/>
      </font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numFmt numFmtId="165" formatCode="_-* #,##0\ _₽_-;\-* #,##0\ _₽_-;_-* &quot;-&quot;??\ _₽_-;_-@_-"/>
    </dxf>
    <dxf>
      <numFmt numFmtId="165" formatCode="_-* #,##0\ _₽_-;\-* #,##0\ _₽_-;_-* &quot;-&quot;??\ _₽_-;_-@_-"/>
    </dxf>
    <dxf>
      <numFmt numFmtId="165" formatCode="_-* #,##0\ _₽_-;\-* #,##0\ _₽_-;_-* &quot;-&quot;??\ _₽_-;_-@_-"/>
    </dxf>
    <dxf>
      <numFmt numFmtId="165" formatCode="_-* #,##0\ _₽_-;\-* #,##0\ _₽_-;_-* &quot;-&quot;??\ _₽_-;_-@_-"/>
    </dxf>
    <dxf>
      <numFmt numFmtId="165" formatCode="_-* #,##0\ _₽_-;\-* #,##0\ _₽_-;_-* &quot;-&quot;??\ _₽_-;_-@_-"/>
    </dxf>
    <dxf>
      <numFmt numFmtId="165" formatCode="_-* #,##0\ _₽_-;\-* #,##0\ _₽_-;_-* &quot;-&quot;??\ _₽_-;_-@_-"/>
    </dxf>
    <dxf>
      <numFmt numFmtId="166" formatCode="_-* #,##0.0\ _₽_-;\-* #,##0.0\ _₽_-;_-* &quot;-&quot;??\ _₽_-;_-@_-"/>
    </dxf>
    <dxf>
      <numFmt numFmtId="166" formatCode="_-* #,##0.0\ _₽_-;\-* #,##0.0\ _₽_-;_-* &quot;-&quot;??\ _₽_-;_-@_-"/>
    </dxf>
    <dxf>
      <numFmt numFmtId="166" formatCode="_-* #,##0.0\ _₽_-;\-* #,##0.0\ _₽_-;_-* &quot;-&quot;??\ _₽_-;_-@_-"/>
    </dxf>
    <dxf>
      <numFmt numFmtId="166" formatCode="_-* #,##0.0\ _₽_-;\-* #,##0.0\ _₽_-;_-* &quot;-&quot;??\ _₽_-;_-@_-"/>
    </dxf>
    <dxf>
      <numFmt numFmtId="166" formatCode="_-* #,##0.0\ _₽_-;\-* #,##0.0\ _₽_-;_-* &quot;-&quot;??\ _₽_-;_-@_-"/>
    </dxf>
    <dxf>
      <numFmt numFmtId="35" formatCode="_-* #,##0.00\ _₽_-;\-* #,##0.00\ _₽_-;_-* &quot;-&quot;??\ _₽_-;_-@_-"/>
    </dxf>
    <dxf>
      <numFmt numFmtId="35" formatCode="_-* #,##0.00\ _₽_-;\-* #,##0.00\ _₽_-;_-* &quot;-&quot;??\ _₽_-;_-@_-"/>
    </dxf>
    <dxf>
      <numFmt numFmtId="35" formatCode="_-* #,##0.00\ _₽_-;\-* #,##0.00\ _₽_-;_-* &quot;-&quot;??\ _₽_-;_-@_-"/>
    </dxf>
    <dxf>
      <numFmt numFmtId="35" formatCode="_-* #,##0.00\ _₽_-;\-* #,##0.00\ _₽_-;_-* &quot;-&quot;??\ _₽_-;_-@_-"/>
    </dxf>
    <dxf>
      <numFmt numFmtId="35" formatCode="_-* #,##0.00\ _₽_-;\-* #,##0.00\ _₽_-;_-* &quot;-&quot;??\ _₽_-;_-@_-"/>
    </dxf>
    <dxf>
      <numFmt numFmtId="3" formatCode="#,##0"/>
    </dxf>
    <dxf>
      <alignment vertical="center" readingOrder="0"/>
    </dxf>
    <dxf>
      <alignment horizontal="center" readingOrder="0"/>
    </dxf>
    <dxf>
      <alignment textRotation="90" readingOrder="0"/>
    </dxf>
    <dxf>
      <alignment wrapText="1" readingOrder="0"/>
    </dxf>
    <dxf>
      <numFmt numFmtId="165" formatCode="_-* #,##0\ _₽_-;\-* #,##0\ _₽_-;_-* &quot;-&quot;??\ _₽_-;_-@_-"/>
    </dxf>
    <dxf>
      <alignment wrapText="0" readingOrder="0"/>
    </dxf>
    <dxf>
      <numFmt numFmtId="165" formatCode="_-* #,##0\ _₽_-;\-* #,##0\ _₽_-;_-* &quot;-&quot;??\ _₽_-;_-@_-"/>
    </dxf>
    <dxf>
      <fill>
        <patternFill patternType="none">
          <bgColor auto="1"/>
        </patternFill>
      </fill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numFmt numFmtId="164" formatCode="0.0%"/>
    </dxf>
    <dxf>
      <font>
        <sz val="8"/>
      </font>
    </dxf>
    <dxf>
      <alignment textRotation="0" readingOrder="0"/>
    </dxf>
    <dxf>
      <alignment textRotation="0" readingOrder="0"/>
    </dxf>
    <dxf>
      <alignment textRotation="0" readingOrder="0"/>
    </dxf>
    <dxf>
      <alignment textRotation="0" readingOrder="0"/>
    </dxf>
    <dxf>
      <alignment textRotation="0" readingOrder="0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textRotation="90" readingOrder="0"/>
    </dxf>
    <dxf>
      <alignment textRotation="90" readingOrder="0"/>
    </dxf>
    <dxf>
      <fill>
        <patternFill patternType="solid">
          <bgColor theme="7" tint="0.59999389629810485"/>
        </patternFill>
      </fill>
    </dxf>
    <dxf>
      <fill>
        <patternFill patternType="solid">
          <bgColor theme="9" tint="0.59999389629810485"/>
        </patternFill>
      </fill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numFmt numFmtId="3" formatCode="#,##0"/>
    </dxf>
    <dxf>
      <numFmt numFmtId="164" formatCode="0.0%"/>
    </dxf>
    <dxf>
      <numFmt numFmtId="3" formatCode="#,##0"/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alignment wrapText="1" readingOrder="0"/>
    </dxf>
    <dxf>
      <numFmt numFmtId="3" formatCode="#,##0"/>
    </dxf>
    <dxf>
      <font>
        <sz val="8"/>
      </font>
    </dxf>
    <dxf>
      <font>
        <sz val="8"/>
      </font>
    </dxf>
    <dxf>
      <numFmt numFmtId="165" formatCode="_-* #,##0\ _₽_-;\-* #,##0\ _₽_-;_-* &quot;-&quot;??\ _₽_-;_-@_-"/>
    </dxf>
    <dxf>
      <numFmt numFmtId="165" formatCode="_-* #,##0\ _₽_-;\-* #,##0\ _₽_-;_-* &quot;-&quot;??\ _₽_-;_-@_-"/>
    </dxf>
    <dxf>
      <numFmt numFmtId="165" formatCode="_-* #,##0\ _₽_-;\-* #,##0\ _₽_-;_-* &quot;-&quot;??\ _₽_-;_-@_-"/>
    </dxf>
    <dxf>
      <numFmt numFmtId="165" formatCode="_-* #,##0\ _₽_-;\-* #,##0\ _₽_-;_-* &quot;-&quot;??\ _₽_-;_-@_-"/>
    </dxf>
    <dxf>
      <numFmt numFmtId="165" formatCode="_-* #,##0\ _₽_-;\-* #,##0\ _₽_-;_-* &quot;-&quot;??\ _₽_-;_-@_-"/>
    </dxf>
    <dxf>
      <numFmt numFmtId="165" formatCode="_-* #,##0\ _₽_-;\-* #,##0\ _₽_-;_-* &quot;-&quot;??\ _₽_-;_-@_-"/>
    </dxf>
    <dxf>
      <numFmt numFmtId="165" formatCode="_-* #,##0\ _₽_-;\-* #,##0\ _₽_-;_-* &quot;-&quot;??\ _₽_-;_-@_-"/>
    </dxf>
    <dxf>
      <numFmt numFmtId="165" formatCode="_-* #,##0\ _₽_-;\-* #,##0\ _₽_-;_-* &quot;-&quot;??\ _₽_-;_-@_-"/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alignment wrapText="1" readingOrder="0"/>
    </dxf>
    <dxf>
      <numFmt numFmtId="3" formatCode="#,##0"/>
    </dxf>
    <dxf>
      <font>
        <sz val="8"/>
      </font>
    </dxf>
    <dxf>
      <font>
        <sz val="8"/>
      </font>
    </dxf>
    <dxf>
      <numFmt numFmtId="165" formatCode="_-* #,##0\ _₽_-;\-* #,##0\ _₽_-;_-* &quot;-&quot;??\ _₽_-;_-@_-"/>
    </dxf>
    <dxf>
      <numFmt numFmtId="165" formatCode="_-* #,##0\ _₽_-;\-* #,##0\ _₽_-;_-* &quot;-&quot;??\ _₽_-;_-@_-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numFmt numFmtId="165" formatCode="_-* #,##0\ _₽_-;\-* #,##0\ _₽_-;_-* &quot;-&quot;??\ _₽_-;_-@_-"/>
      <alignment horizontal="general" vertical="bottom" textRotation="0" wrapText="0" indent="0" justifyLastLine="0" shrinkToFit="0" readingOrder="0"/>
    </dxf>
    <dxf>
      <numFmt numFmtId="165" formatCode="_-* #,##0\ _₽_-;\-* #,##0\ _₽_-;_-* &quot;-&quot;??\ _₽_-;_-@_-"/>
    </dxf>
    <dxf>
      <numFmt numFmtId="165" formatCode="_-* #,##0\ _₽_-;\-* #,##0\ _₽_-;_-* &quot;-&quot;??\ _₽_-;_-@_-"/>
    </dxf>
    <dxf>
      <numFmt numFmtId="165" formatCode="_-* #,##0\ _₽_-;\-* #,##0\ _₽_-;_-* &quot;-&quot;??\ _₽_-;_-@_-"/>
    </dxf>
    <dxf>
      <numFmt numFmtId="165" formatCode="_-* #,##0\ _₽_-;\-* #,##0\ _₽_-;_-* &quot;-&quot;??\ _₽_-;_-@_-"/>
    </dxf>
    <dxf>
      <numFmt numFmtId="165" formatCode="_-* #,##0\ _₽_-;\-* #,##0\ _₽_-;_-* &quot;-&quot;??\ _₽_-;_-@_-"/>
    </dxf>
    <dxf>
      <numFmt numFmtId="165" formatCode="_-* #,##0\ _₽_-;\-* #,##0\ _₽_-;_-* &quot;-&quot;??\ _₽_-;_-@_-"/>
    </dxf>
    <dxf>
      <numFmt numFmtId="165" formatCode="_-* #,##0\ _₽_-;\-* #,##0\ _₽_-;_-* &quot;-&quot;??\ _₽_-;_-@_-"/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alignment wrapText="1" readingOrder="0"/>
    </dxf>
    <dxf>
      <numFmt numFmtId="3" formatCode="#,##0"/>
    </dxf>
    <dxf>
      <font>
        <sz val="8"/>
      </font>
    </dxf>
    <dxf>
      <font>
        <sz val="8"/>
      </font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64" formatCode="0.0%"/>
    </dxf>
    <dxf>
      <numFmt numFmtId="164" formatCode="0.0%"/>
    </dxf>
    <dxf>
      <numFmt numFmtId="164" formatCode="0.0%"/>
    </dxf>
    <dxf>
      <numFmt numFmtId="164" formatCode="0.0%"/>
    </dxf>
    <dxf>
      <numFmt numFmtId="164" formatCode="0.0%"/>
    </dxf>
    <dxf>
      <numFmt numFmtId="164" formatCode="0.0%"/>
    </dxf>
    <dxf>
      <numFmt numFmtId="164" formatCode="0.0%"/>
    </dxf>
    <dxf>
      <numFmt numFmtId="164" formatCode="0.0%"/>
    </dxf>
    <dxf>
      <numFmt numFmtId="164" formatCode="0.0%"/>
    </dxf>
    <dxf>
      <numFmt numFmtId="164" formatCode="0.0%"/>
    </dxf>
    <dxf>
      <numFmt numFmtId="14" formatCode="0.00%"/>
    </dxf>
    <dxf>
      <numFmt numFmtId="14" formatCode="0.00%"/>
    </dxf>
    <dxf>
      <numFmt numFmtId="164" formatCode="0.0%"/>
    </dxf>
    <dxf>
      <numFmt numFmtId="164" formatCode="0.0%"/>
    </dxf>
    <dxf>
      <numFmt numFmtId="13" formatCode="0%"/>
    </dxf>
    <dxf>
      <numFmt numFmtId="13" formatCode="0%"/>
    </dxf>
    <dxf>
      <numFmt numFmtId="35" formatCode="_-* #,##0.00\ _₽_-;\-* #,##0.00\ _₽_-;_-* &quot;-&quot;??\ _₽_-;_-@_-"/>
    </dxf>
    <dxf>
      <numFmt numFmtId="35" formatCode="_-* #,##0.00\ _₽_-;\-* #,##0.00\ _₽_-;_-* &quot;-&quot;??\ _₽_-;_-@_-"/>
    </dxf>
    <dxf>
      <numFmt numFmtId="13" formatCode="0%"/>
    </dxf>
    <dxf>
      <numFmt numFmtId="13" formatCode="0%"/>
    </dxf>
    <dxf>
      <numFmt numFmtId="13" formatCode="0%"/>
    </dxf>
    <dxf>
      <fill>
        <patternFill patternType="none">
          <bgColor auto="1"/>
        </patternFill>
      </fill>
    </dxf>
    <dxf>
      <numFmt numFmtId="13" formatCode="0%"/>
    </dxf>
    <dxf>
      <numFmt numFmtId="13" formatCode="0%"/>
    </dxf>
    <dxf>
      <numFmt numFmtId="3" formatCode="#,##0"/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numFmt numFmtId="13" formatCode="0%"/>
    </dxf>
    <dxf>
      <numFmt numFmtId="13" formatCode="0%"/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ill>
        <patternFill patternType="none">
          <bgColor auto="1"/>
        </patternFill>
      </fill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numFmt numFmtId="165" formatCode="_-* #,##0\ _₽_-;\-* #,##0\ _₽_-;_-* &quot;-&quot;??\ _₽_-;_-@_-"/>
    </dxf>
    <dxf>
      <numFmt numFmtId="165" formatCode="_-* #,##0\ _₽_-;\-* #,##0\ _₽_-;_-* &quot;-&quot;??\ _₽_-;_-@_-"/>
    </dxf>
    <dxf>
      <numFmt numFmtId="35" formatCode="_-* #,##0.00\ _₽_-;\-* #,##0.00\ _₽_-;_-* &quot;-&quot;??\ _₽_-;_-@_-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5" formatCode="_-* #,##0\ _₽_-;\-* #,##0\ _₽_-;_-* &quot;-&quot;??\ _₽_-;_-@_-"/>
    </dxf>
    <dxf>
      <numFmt numFmtId="165" formatCode="_-* #,##0\ _₽_-;\-* #,##0\ _₽_-;_-* &quot;-&quot;??\ _₽_-;_-@_-"/>
    </dxf>
    <dxf>
      <numFmt numFmtId="165" formatCode="_-* #,##0\ _₽_-;\-* #,##0\ _₽_-;_-* &quot;-&quot;??\ _₽_-;_-@_-"/>
    </dxf>
    <dxf>
      <numFmt numFmtId="165" formatCode="_-* #,##0\ _₽_-;\-* #,##0\ _₽_-;_-* &quot;-&quot;??\ _₽_-;_-@_-"/>
    </dxf>
    <dxf>
      <numFmt numFmtId="165" formatCode="_-* #,##0\ _₽_-;\-* #,##0\ _₽_-;_-* &quot;-&quot;??\ _₽_-;_-@_-"/>
    </dxf>
    <dxf>
      <numFmt numFmtId="165" formatCode="_-* #,##0\ _₽_-;\-* #,##0\ _₽_-;_-* &quot;-&quot;??\ _₽_-;_-@_-"/>
    </dxf>
    <dxf>
      <numFmt numFmtId="165" formatCode="_-* #,##0\ _₽_-;\-* #,##0\ _₽_-;_-* &quot;-&quot;??\ _₽_-;_-@_-"/>
    </dxf>
    <dxf>
      <numFmt numFmtId="165" formatCode="_-* #,##0\ _₽_-;\-* #,##0\ _₽_-;_-* &quot;-&quot;??\ _₽_-;_-@_-"/>
    </dxf>
    <dxf>
      <numFmt numFmtId="165" formatCode="_-* #,##0\ _₽_-;\-* #,##0\ _₽_-;_-* &quot;-&quot;??\ _₽_-;_-@_-"/>
    </dxf>
    <dxf>
      <numFmt numFmtId="165" formatCode="_-* #,##0\ _₽_-;\-* #,##0\ _₽_-;_-* &quot;-&quot;??\ _₽_-;_-@_-"/>
    </dxf>
    <dxf>
      <numFmt numFmtId="165" formatCode="_-* #,##0\ _₽_-;\-* #,##0\ _₽_-;_-* &quot;-&quot;??\ _₽_-;_-@_-"/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alignment wrapText="1" readingOrder="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sz val="8"/>
      </font>
    </dxf>
    <dxf>
      <font>
        <sz val="8"/>
      </font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alignment wrapText="1" readingOrder="0"/>
    </dxf>
    <dxf>
      <alignment wrapText="1" readingOrder="0"/>
    </dxf>
    <dxf>
      <numFmt numFmtId="13" formatCode="0%"/>
    </dxf>
    <dxf>
      <numFmt numFmtId="13" formatCode="0%"/>
    </dxf>
    <dxf>
      <numFmt numFmtId="165" formatCode="_-* #,##0\ _₽_-;\-* #,##0\ _₽_-;_-* &quot;-&quot;??\ _₽_-;_-@_-"/>
    </dxf>
    <dxf>
      <numFmt numFmtId="165" formatCode="_-* #,##0\ _₽_-;\-* #,##0\ _₽_-;_-* &quot;-&quot;??\ _₽_-;_-@_-"/>
    </dxf>
    <dxf>
      <numFmt numFmtId="13" formatCode="0%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alignment textRotation="0" readingOrder="0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textRotation="90" readingOrder="0"/>
    </dxf>
    <dxf>
      <alignment textRotation="90" readingOrder="0"/>
    </dxf>
    <dxf>
      <fill>
        <patternFill patternType="solid">
          <bgColor theme="7" tint="0.59999389629810485"/>
        </patternFill>
      </fill>
    </dxf>
    <dxf>
      <fill>
        <patternFill patternType="solid">
          <bgColor theme="9" tint="0.59999389629810485"/>
        </patternFill>
      </fill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numFmt numFmtId="3" formatCode="#,##0"/>
    </dxf>
    <dxf>
      <font>
        <sz val="8"/>
      </font>
    </dxf>
    <dxf>
      <numFmt numFmtId="166" formatCode="_-* #,##0.0\ _₽_-;\-* #,##0.0\ _₽_-;_-* &quot;-&quot;??\ _₽_-;_-@_-"/>
    </dxf>
    <dxf>
      <numFmt numFmtId="165" formatCode="_-* #,##0\ _₽_-;\-* #,##0\ _₽_-;_-* &quot;-&quot;??\ _₽_-;_-@_-"/>
    </dxf>
    <dxf>
      <numFmt numFmtId="165" formatCode="_-* #,##0\ _₽_-;\-* #,##0\ _₽_-;_-* &quot;-&quot;??\ _₽_-;_-@_-"/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ill>
        <patternFill patternType="solid">
          <bgColor theme="7" tint="0.59999389629810485"/>
        </patternFill>
      </fill>
    </dxf>
    <dxf>
      <fill>
        <patternFill patternType="solid">
          <bgColor theme="9" tint="0.59999389629810485"/>
        </patternFill>
      </fill>
    </dxf>
    <dxf>
      <font>
        <sz val="8"/>
      </font>
    </dxf>
    <dxf>
      <font>
        <sz val="8"/>
      </font>
    </dxf>
    <dxf>
      <font>
        <sz val="8"/>
      </font>
    </dxf>
    <dxf>
      <numFmt numFmtId="13" formatCode="0%"/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numFmt numFmtId="165" formatCode="_-* #,##0\ _₽_-;\-* #,##0\ _₽_-;_-* &quot;-&quot;??\ _₽_-;_-@_-"/>
    </dxf>
    <dxf>
      <numFmt numFmtId="165" formatCode="_-* #,##0\ _₽_-;\-* #,##0\ _₽_-;_-* &quot;-&quot;??\ _₽_-;_-@_-"/>
    </dxf>
    <dxf>
      <numFmt numFmtId="165" formatCode="_-* #,##0\ _₽_-;\-* #,##0\ _₽_-;_-* &quot;-&quot;??\ _₽_-;_-@_-"/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numFmt numFmtId="165" formatCode="_-* #,##0\ _₽_-;\-* #,##0\ _₽_-;_-* &quot;-&quot;??\ _₽_-;_-@_-"/>
    </dxf>
    <dxf>
      <numFmt numFmtId="165" formatCode="_-* #,##0\ _₽_-;\-* #,##0\ _₽_-;_-* &quot;-&quot;??\ _₽_-;_-@_-"/>
    </dxf>
    <dxf>
      <numFmt numFmtId="165" formatCode="_-* #,##0\ _₽_-;\-* #,##0\ _₽_-;_-* &quot;-&quot;??\ _₽_-;_-@_-"/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numFmt numFmtId="3" formatCode="#,##0"/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pivotCacheDefinition" Target="pivotCache/pivotCacheDefinition4.xml"/><Relationship Id="rId39" Type="http://schemas.openxmlformats.org/officeDocument/2006/relationships/pivotCacheDefinition" Target="pivotCache/pivotCacheDefinition17.xml"/><Relationship Id="rId21" Type="http://schemas.openxmlformats.org/officeDocument/2006/relationships/worksheet" Target="worksheets/sheet21.xml"/><Relationship Id="rId34" Type="http://schemas.openxmlformats.org/officeDocument/2006/relationships/pivotCacheDefinition" Target="pivotCache/pivotCacheDefinition12.xml"/><Relationship Id="rId42" Type="http://schemas.openxmlformats.org/officeDocument/2006/relationships/pivotCacheDefinition" Target="pivotCache/pivotCacheDefinition20.xml"/><Relationship Id="rId47" Type="http://schemas.openxmlformats.org/officeDocument/2006/relationships/theme" Target="theme/theme1.xml"/><Relationship Id="rId50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pivotCacheDefinition" Target="pivotCache/pivotCacheDefinition7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2.xml"/><Relationship Id="rId32" Type="http://schemas.openxmlformats.org/officeDocument/2006/relationships/pivotCacheDefinition" Target="pivotCache/pivotCacheDefinition10.xml"/><Relationship Id="rId37" Type="http://schemas.openxmlformats.org/officeDocument/2006/relationships/pivotCacheDefinition" Target="pivotCache/pivotCacheDefinition15.xml"/><Relationship Id="rId40" Type="http://schemas.openxmlformats.org/officeDocument/2006/relationships/pivotCacheDefinition" Target="pivotCache/pivotCacheDefinition18.xml"/><Relationship Id="rId45" Type="http://schemas.openxmlformats.org/officeDocument/2006/relationships/pivotCacheDefinition" Target="pivotCache/pivotCacheDefinition2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1.xml"/><Relationship Id="rId28" Type="http://schemas.openxmlformats.org/officeDocument/2006/relationships/pivotCacheDefinition" Target="pivotCache/pivotCacheDefinition6.xml"/><Relationship Id="rId36" Type="http://schemas.openxmlformats.org/officeDocument/2006/relationships/pivotCacheDefinition" Target="pivotCache/pivotCacheDefinition14.xml"/><Relationship Id="rId49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pivotCacheDefinition" Target="pivotCache/pivotCacheDefinition9.xml"/><Relationship Id="rId44" Type="http://schemas.openxmlformats.org/officeDocument/2006/relationships/pivotCacheDefinition" Target="pivotCache/pivotCacheDefinition22.xml"/><Relationship Id="rId52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1.xml"/><Relationship Id="rId27" Type="http://schemas.openxmlformats.org/officeDocument/2006/relationships/pivotCacheDefinition" Target="pivotCache/pivotCacheDefinition5.xml"/><Relationship Id="rId30" Type="http://schemas.openxmlformats.org/officeDocument/2006/relationships/pivotCacheDefinition" Target="pivotCache/pivotCacheDefinition8.xml"/><Relationship Id="rId35" Type="http://schemas.openxmlformats.org/officeDocument/2006/relationships/pivotCacheDefinition" Target="pivotCache/pivotCacheDefinition13.xml"/><Relationship Id="rId43" Type="http://schemas.openxmlformats.org/officeDocument/2006/relationships/pivotCacheDefinition" Target="pivotCache/pivotCacheDefinition21.xml"/><Relationship Id="rId48" Type="http://schemas.openxmlformats.org/officeDocument/2006/relationships/connections" Target="connections.xml"/><Relationship Id="rId8" Type="http://schemas.openxmlformats.org/officeDocument/2006/relationships/worksheet" Target="worksheets/sheet8.xml"/><Relationship Id="rId51" Type="http://schemas.openxmlformats.org/officeDocument/2006/relationships/sheetMetadata" Target="metadata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ivotCacheDefinition" Target="pivotCache/pivotCacheDefinition3.xml"/><Relationship Id="rId33" Type="http://schemas.openxmlformats.org/officeDocument/2006/relationships/pivotCacheDefinition" Target="pivotCache/pivotCacheDefinition11.xml"/><Relationship Id="rId38" Type="http://schemas.openxmlformats.org/officeDocument/2006/relationships/pivotCacheDefinition" Target="pivotCache/pivotCacheDefinition16.xml"/><Relationship Id="rId46" Type="http://schemas.openxmlformats.org/officeDocument/2006/relationships/pivotCacheDefinition" Target="pivotCache/pivotCacheDefinition24.xml"/><Relationship Id="rId20" Type="http://schemas.openxmlformats.org/officeDocument/2006/relationships/worksheet" Target="worksheets/sheet20.xml"/><Relationship Id="rId41" Type="http://schemas.openxmlformats.org/officeDocument/2006/relationships/pivotCacheDefinition" Target="pivotCache/pivotCacheDefinition1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12700" cap="rnd">
              <a:solidFill>
                <a:srgbClr val="C00000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'[1]ROI (3)'!$B$45:$FZ$45</c:f>
              <c:numCache>
                <c:formatCode>General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A3-4FE4-84DF-6E2AEFD90638}"/>
            </c:ext>
          </c:extLst>
        </c:ser>
        <c:ser>
          <c:idx val="1"/>
          <c:order val="1"/>
          <c:spPr>
            <a:ln w="12700" cap="rnd">
              <a:solidFill>
                <a:srgbClr val="002060"/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'[1]ROI (3)'!$B$44:$FZ$44</c:f>
              <c:numCache>
                <c:formatCode>General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2A3-4FE4-84DF-6E2AEFD906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10603152"/>
        <c:axId val="-110605328"/>
      </c:lineChart>
      <c:catAx>
        <c:axId val="-1106031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110605328"/>
        <c:crosses val="autoZero"/>
        <c:auto val="1"/>
        <c:lblAlgn val="ctr"/>
        <c:lblOffset val="100"/>
        <c:noMultiLvlLbl val="0"/>
      </c:catAx>
      <c:valAx>
        <c:axId val="-110605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1106031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>
        <c:manualLayout>
          <c:layoutTarget val="inner"/>
          <c:xMode val="edge"/>
          <c:yMode val="edge"/>
          <c:x val="0.17362314085739283"/>
          <c:y val="0.17171296296296298"/>
          <c:w val="0.79322615923009621"/>
          <c:h val="0.59832276173811605"/>
        </c:manualLayout>
      </c:layout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платежи!$A$97:$A$126</c:f>
              <c:strCache>
                <c:ptCount val="30"/>
                <c:pt idx="0">
                  <c:v>2017-11-01</c:v>
                </c:pt>
                <c:pt idx="1">
                  <c:v>2017-11-02</c:v>
                </c:pt>
                <c:pt idx="2">
                  <c:v>2017-11-03</c:v>
                </c:pt>
                <c:pt idx="3">
                  <c:v>2017-11-04</c:v>
                </c:pt>
                <c:pt idx="4">
                  <c:v>2017-11-05</c:v>
                </c:pt>
                <c:pt idx="5">
                  <c:v>2017-11-06</c:v>
                </c:pt>
                <c:pt idx="6">
                  <c:v>2017-11-07</c:v>
                </c:pt>
                <c:pt idx="7">
                  <c:v>2017-11-08</c:v>
                </c:pt>
                <c:pt idx="8">
                  <c:v>2017-11-09</c:v>
                </c:pt>
                <c:pt idx="9">
                  <c:v>2017-11-10</c:v>
                </c:pt>
                <c:pt idx="10">
                  <c:v>2017-11-11</c:v>
                </c:pt>
                <c:pt idx="11">
                  <c:v>2017-11-12</c:v>
                </c:pt>
                <c:pt idx="12">
                  <c:v>2017-11-13</c:v>
                </c:pt>
                <c:pt idx="13">
                  <c:v>2017-11-14</c:v>
                </c:pt>
                <c:pt idx="14">
                  <c:v>2017-11-15</c:v>
                </c:pt>
                <c:pt idx="15">
                  <c:v>2017-11-16</c:v>
                </c:pt>
                <c:pt idx="16">
                  <c:v>2017-11-17</c:v>
                </c:pt>
                <c:pt idx="17">
                  <c:v>2017-11-18</c:v>
                </c:pt>
                <c:pt idx="18">
                  <c:v>2017-11-19</c:v>
                </c:pt>
                <c:pt idx="19">
                  <c:v>2017-11-20</c:v>
                </c:pt>
                <c:pt idx="20">
                  <c:v>2017-11-21</c:v>
                </c:pt>
                <c:pt idx="21">
                  <c:v>2017-11-22</c:v>
                </c:pt>
                <c:pt idx="22">
                  <c:v>2017-11-23</c:v>
                </c:pt>
                <c:pt idx="23">
                  <c:v>2017-11-24</c:v>
                </c:pt>
                <c:pt idx="24">
                  <c:v>2017-11-25</c:v>
                </c:pt>
                <c:pt idx="25">
                  <c:v>2017-11-26</c:v>
                </c:pt>
                <c:pt idx="26">
                  <c:v>2017-11-27</c:v>
                </c:pt>
                <c:pt idx="27">
                  <c:v>2017-11-28</c:v>
                </c:pt>
                <c:pt idx="28">
                  <c:v>2017-11-29</c:v>
                </c:pt>
                <c:pt idx="29">
                  <c:v>2017-11-30</c:v>
                </c:pt>
              </c:strCache>
            </c:strRef>
          </c:cat>
          <c:val>
            <c:numRef>
              <c:f>платежи!$B$97:$B$126</c:f>
              <c:numCache>
                <c:formatCode>_-* #\ ##0\ _₽_-;\-* #\ ##0\ _₽_-;_-* "-"??\ _₽_-;_-@_-</c:formatCode>
                <c:ptCount val="30"/>
                <c:pt idx="0">
                  <c:v>7486400</c:v>
                </c:pt>
                <c:pt idx="1">
                  <c:v>6784200</c:v>
                </c:pt>
                <c:pt idx="2">
                  <c:v>7740600</c:v>
                </c:pt>
                <c:pt idx="3">
                  <c:v>6602600</c:v>
                </c:pt>
                <c:pt idx="4">
                  <c:v>5149600</c:v>
                </c:pt>
                <c:pt idx="5">
                  <c:v>6580300</c:v>
                </c:pt>
                <c:pt idx="6">
                  <c:v>7713500</c:v>
                </c:pt>
                <c:pt idx="7">
                  <c:v>6551800</c:v>
                </c:pt>
                <c:pt idx="8">
                  <c:v>6540600</c:v>
                </c:pt>
                <c:pt idx="9">
                  <c:v>6857200</c:v>
                </c:pt>
                <c:pt idx="10">
                  <c:v>5821500</c:v>
                </c:pt>
                <c:pt idx="11">
                  <c:v>4951400</c:v>
                </c:pt>
                <c:pt idx="12">
                  <c:v>7104800</c:v>
                </c:pt>
                <c:pt idx="13">
                  <c:v>6471000</c:v>
                </c:pt>
                <c:pt idx="14">
                  <c:v>7043400</c:v>
                </c:pt>
                <c:pt idx="15">
                  <c:v>6715800</c:v>
                </c:pt>
                <c:pt idx="16">
                  <c:v>7583500</c:v>
                </c:pt>
                <c:pt idx="17">
                  <c:v>6515100</c:v>
                </c:pt>
                <c:pt idx="18">
                  <c:v>6415400</c:v>
                </c:pt>
                <c:pt idx="19">
                  <c:v>7520800</c:v>
                </c:pt>
                <c:pt idx="20">
                  <c:v>7339500</c:v>
                </c:pt>
                <c:pt idx="21">
                  <c:v>7504200</c:v>
                </c:pt>
                <c:pt idx="22">
                  <c:v>7943500</c:v>
                </c:pt>
                <c:pt idx="23">
                  <c:v>8294300</c:v>
                </c:pt>
                <c:pt idx="24">
                  <c:v>7864100</c:v>
                </c:pt>
                <c:pt idx="25">
                  <c:v>6610600</c:v>
                </c:pt>
                <c:pt idx="26">
                  <c:v>8239200</c:v>
                </c:pt>
                <c:pt idx="27">
                  <c:v>8133000</c:v>
                </c:pt>
                <c:pt idx="28">
                  <c:v>8500800</c:v>
                </c:pt>
                <c:pt idx="29">
                  <c:v>8975100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7E-47F3-9B56-5B0A948FC32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платежи!$A$97:$A$126</c:f>
              <c:strCache>
                <c:ptCount val="30"/>
                <c:pt idx="0">
                  <c:v>2017-11-01</c:v>
                </c:pt>
                <c:pt idx="1">
                  <c:v>2017-11-02</c:v>
                </c:pt>
                <c:pt idx="2">
                  <c:v>2017-11-03</c:v>
                </c:pt>
                <c:pt idx="3">
                  <c:v>2017-11-04</c:v>
                </c:pt>
                <c:pt idx="4">
                  <c:v>2017-11-05</c:v>
                </c:pt>
                <c:pt idx="5">
                  <c:v>2017-11-06</c:v>
                </c:pt>
                <c:pt idx="6">
                  <c:v>2017-11-07</c:v>
                </c:pt>
                <c:pt idx="7">
                  <c:v>2017-11-08</c:v>
                </c:pt>
                <c:pt idx="8">
                  <c:v>2017-11-09</c:v>
                </c:pt>
                <c:pt idx="9">
                  <c:v>2017-11-10</c:v>
                </c:pt>
                <c:pt idx="10">
                  <c:v>2017-11-11</c:v>
                </c:pt>
                <c:pt idx="11">
                  <c:v>2017-11-12</c:v>
                </c:pt>
                <c:pt idx="12">
                  <c:v>2017-11-13</c:v>
                </c:pt>
                <c:pt idx="13">
                  <c:v>2017-11-14</c:v>
                </c:pt>
                <c:pt idx="14">
                  <c:v>2017-11-15</c:v>
                </c:pt>
                <c:pt idx="15">
                  <c:v>2017-11-16</c:v>
                </c:pt>
                <c:pt idx="16">
                  <c:v>2017-11-17</c:v>
                </c:pt>
                <c:pt idx="17">
                  <c:v>2017-11-18</c:v>
                </c:pt>
                <c:pt idx="18">
                  <c:v>2017-11-19</c:v>
                </c:pt>
                <c:pt idx="19">
                  <c:v>2017-11-20</c:v>
                </c:pt>
                <c:pt idx="20">
                  <c:v>2017-11-21</c:v>
                </c:pt>
                <c:pt idx="21">
                  <c:v>2017-11-22</c:v>
                </c:pt>
                <c:pt idx="22">
                  <c:v>2017-11-23</c:v>
                </c:pt>
                <c:pt idx="23">
                  <c:v>2017-11-24</c:v>
                </c:pt>
                <c:pt idx="24">
                  <c:v>2017-11-25</c:v>
                </c:pt>
                <c:pt idx="25">
                  <c:v>2017-11-26</c:v>
                </c:pt>
                <c:pt idx="26">
                  <c:v>2017-11-27</c:v>
                </c:pt>
                <c:pt idx="27">
                  <c:v>2017-11-28</c:v>
                </c:pt>
                <c:pt idx="28">
                  <c:v>2017-11-29</c:v>
                </c:pt>
                <c:pt idx="29">
                  <c:v>2017-11-30</c:v>
                </c:pt>
              </c:strCache>
            </c:strRef>
          </c:cat>
          <c:val>
            <c:numRef>
              <c:f>платежи!$C$97:$C$126</c:f>
              <c:numCache>
                <c:formatCode>_-* #\ ##0\ _₽_-;\-* #\ ##0\ _₽_-;_-* "-"??\ _₽_-;_-@_-</c:formatCode>
                <c:ptCount val="30"/>
                <c:pt idx="0">
                  <c:v>7811010</c:v>
                </c:pt>
                <c:pt idx="1">
                  <c:v>8219670</c:v>
                </c:pt>
                <c:pt idx="2">
                  <c:v>7694230</c:v>
                </c:pt>
                <c:pt idx="3">
                  <c:v>6195200</c:v>
                </c:pt>
                <c:pt idx="4">
                  <c:v>7112160</c:v>
                </c:pt>
                <c:pt idx="5">
                  <c:v>8068570</c:v>
                </c:pt>
                <c:pt idx="6">
                  <c:v>7527140</c:v>
                </c:pt>
                <c:pt idx="7">
                  <c:v>7019990</c:v>
                </c:pt>
                <c:pt idx="8">
                  <c:v>8144080</c:v>
                </c:pt>
                <c:pt idx="9">
                  <c:v>7376170</c:v>
                </c:pt>
                <c:pt idx="10">
                  <c:v>6296760</c:v>
                </c:pt>
                <c:pt idx="11">
                  <c:v>7505850</c:v>
                </c:pt>
                <c:pt idx="12">
                  <c:v>7808540</c:v>
                </c:pt>
                <c:pt idx="13">
                  <c:v>8026010</c:v>
                </c:pt>
                <c:pt idx="14">
                  <c:v>8152720</c:v>
                </c:pt>
                <c:pt idx="15">
                  <c:v>8748390</c:v>
                </c:pt>
                <c:pt idx="16">
                  <c:v>7488400</c:v>
                </c:pt>
                <c:pt idx="17">
                  <c:v>6589970</c:v>
                </c:pt>
                <c:pt idx="18">
                  <c:v>8816230</c:v>
                </c:pt>
                <c:pt idx="19">
                  <c:v>8588225.8735341989</c:v>
                </c:pt>
                <c:pt idx="20">
                  <c:v>8381193.9951606542</c:v>
                </c:pt>
                <c:pt idx="21">
                  <c:v>8569269.8383383863</c:v>
                </c:pt>
                <c:pt idx="22">
                  <c:v>9070919.6131287776</c:v>
                </c:pt>
                <c:pt idx="23">
                  <c:v>9471508.5978692025</c:v>
                </c:pt>
                <c:pt idx="24">
                  <c:v>8980250.3845415786</c:v>
                </c:pt>
                <c:pt idx="25">
                  <c:v>7548841.3412915086</c:v>
                </c:pt>
                <c:pt idx="26">
                  <c:v>9408588.2641770784</c:v>
                </c:pt>
                <c:pt idx="27">
                  <c:v>9287315.3161171209</c:v>
                </c:pt>
                <c:pt idx="28">
                  <c:v>9707317.107985789</c:v>
                </c:pt>
                <c:pt idx="29">
                  <c:v>10248934.426863736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57E-47F3-9B56-5B0A948FC3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10611856"/>
        <c:axId val="-110610768"/>
      </c:lineChart>
      <c:catAx>
        <c:axId val="-110611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110610768"/>
        <c:crosses val="autoZero"/>
        <c:auto val="1"/>
        <c:lblAlgn val="ctr"/>
        <c:lblOffset val="100"/>
        <c:noMultiLvlLbl val="0"/>
      </c:catAx>
      <c:valAx>
        <c:axId val="-110610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\ ##0\ _₽_-;\-* #\ ##0\ _₽_-;_-* &quot;-&quot;??\ _₽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1106118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58</xdr:col>
      <xdr:colOff>123824</xdr:colOff>
      <xdr:row>40</xdr:row>
      <xdr:rowOff>100011</xdr:rowOff>
    </xdr:from>
    <xdr:to>
      <xdr:col>73</xdr:col>
      <xdr:colOff>0</xdr:colOff>
      <xdr:row>67</xdr:row>
      <xdr:rowOff>133350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205383</xdr:colOff>
      <xdr:row>108</xdr:row>
      <xdr:rowOff>77987</xdr:rowOff>
    </xdr:from>
    <xdr:to>
      <xdr:col>9</xdr:col>
      <xdr:colOff>300633</xdr:colOff>
      <xdr:row>122</xdr:row>
      <xdr:rowOff>154187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A8678ACA-90F5-45AB-AC57-D3D5048932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ROI%20(3)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OI (3)"/>
    </sheetNames>
    <sheetDataSet>
      <sheetData sheetId="0" refreshError="1"/>
    </sheetDataSet>
  </externalBook>
</externalLink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eonid Kornilov" refreshedDate="43205.498339467595" backgroundQuery="1" createdVersion="5" refreshedVersion="5" minRefreshableVersion="3" recordCount="0" supportSubquery="1" supportAdvancedDrill="1" xr:uid="{00000000-000A-0000-FFFF-FFFF0C000000}">
  <cacheSource type="external" connectionId="8"/>
  <cacheFields count="9">
    <cacheField name="[Dim Contracts].[Дата Выдачи].[A Year]" caption="Год Выдачи" numFmtId="0" hierarchy="26" level="1">
      <sharedItems count="3">
        <s v="[Dim Contracts].[Дата Выдачи].[A Year].&amp;[2016-01-01T00:00:00]" c="2016"/>
        <s v="[Dim Contracts].[Дата Выдачи].[A Year].&amp;[2017-01-01T00:00:00]" c="2017"/>
        <s v="[Dim Contracts].[Дата Выдачи].[A Year].&amp;[2018-01-01T00:00:00]" c="2018"/>
      </sharedItems>
    </cacheField>
    <cacheField name="[Dim Contracts].[Дата Выдачи].[A Month]" caption="Месяц Выдачи" numFmtId="0" hierarchy="26" level="2" mappingCount="1">
      <sharedItems count="26">
        <s v="[Dim Contracts].[Дата Выдачи].[A Month].&amp;[2016-01-01T00:00:00]" c="Январь 2016" cp="1">
          <x/>
        </s>
        <s v="[Dim Contracts].[Дата Выдачи].[A Month].&amp;[2016-02-01T00:00:00]" c="Февраль 2016" cp="1">
          <x/>
        </s>
        <s v="[Dim Contracts].[Дата Выдачи].[A Month].&amp;[2016-03-01T00:00:00]" c="Март 2016" cp="1">
          <x/>
        </s>
        <s v="[Dim Contracts].[Дата Выдачи].[A Month].&amp;[2016-04-01T00:00:00]" c="Апрель 2016" cp="1">
          <x/>
        </s>
        <s v="[Dim Contracts].[Дата Выдачи].[A Month].&amp;[2016-05-01T00:00:00]" c="Май 2016" cp="1">
          <x/>
        </s>
        <s v="[Dim Contracts].[Дата Выдачи].[A Month].&amp;[2016-06-01T00:00:00]" c="Июнь 2016" cp="1">
          <x/>
        </s>
        <s v="[Dim Contracts].[Дата Выдачи].[A Month].&amp;[2016-07-01T00:00:00]" c="Июль 2016" cp="1">
          <x/>
        </s>
        <s v="[Dim Contracts].[Дата Выдачи].[A Month].&amp;[2016-08-01T00:00:00]" c="Август 2016" cp="1">
          <x/>
        </s>
        <s v="[Dim Contracts].[Дата Выдачи].[A Month].&amp;[2016-09-01T00:00:00]" c="Сентябрь 2016" cp="1">
          <x/>
        </s>
        <s v="[Dim Contracts].[Дата Выдачи].[A Month].&amp;[2016-10-01T00:00:00]" c="Октябрь 2016" cp="1">
          <x/>
        </s>
        <s v="[Dim Contracts].[Дата Выдачи].[A Month].&amp;[2016-11-01T00:00:00]" c="Ноябрь 2016" cp="1">
          <x/>
        </s>
        <s v="[Dim Contracts].[Дата Выдачи].[A Month].&amp;[2016-12-01T00:00:00]" c="Декабрь 2016" cp="1">
          <x/>
        </s>
        <s v="[Dim Contracts].[Дата Выдачи].[A Month].&amp;[2017-01-01T00:00:00]" c="Январь 2017" cp="1">
          <x v="1"/>
        </s>
        <s v="[Dim Contracts].[Дата Выдачи].[A Month].&amp;[2017-02-01T00:00:00]" c="Февраль 2017" cp="1">
          <x v="1"/>
        </s>
        <s v="[Dim Contracts].[Дата Выдачи].[A Month].&amp;[2017-03-01T00:00:00]" c="Март 2017" cp="1">
          <x v="1"/>
        </s>
        <s v="[Dim Contracts].[Дата Выдачи].[A Month].&amp;[2017-04-01T00:00:00]" c="Апрель 2017" cp="1">
          <x v="1"/>
        </s>
        <s v="[Dim Contracts].[Дата Выдачи].[A Month].&amp;[2017-05-01T00:00:00]" c="Май 2017" cp="1">
          <x v="1"/>
        </s>
        <s v="[Dim Contracts].[Дата Выдачи].[A Month].&amp;[2017-06-01T00:00:00]" c="Июнь 2017" cp="1">
          <x v="1"/>
        </s>
        <s v="[Dim Contracts].[Дата Выдачи].[A Month].&amp;[2017-07-01T00:00:00]" c="Июль 2017" cp="1">
          <x v="1"/>
        </s>
        <s v="[Dim Contracts].[Дата Выдачи].[A Month].&amp;[2017-08-01T00:00:00]" c="Август 2017" cp="1">
          <x v="1"/>
        </s>
        <s v="[Dim Contracts].[Дата Выдачи].[A Month].&amp;[2017-09-01T00:00:00]" c="Сентябрь 2017" cp="1">
          <x v="1"/>
        </s>
        <s v="[Dim Contracts].[Дата Выдачи].[A Month].&amp;[2017-10-01T00:00:00]" c="Октябрь 2017" cp="1">
          <x v="1"/>
        </s>
        <s v="[Dim Contracts].[Дата Выдачи].[A Month].&amp;[2017-11-01T00:00:00]" c="Ноябрь 2017" cp="1">
          <x v="1"/>
        </s>
        <s v="[Dim Contracts].[Дата Выдачи].[A Month].&amp;[2017-12-01T00:00:00]" c="Декабрь 2017" cp="1">
          <x v="1"/>
        </s>
        <s v="[Dim Contracts].[Дата Выдачи].[A Month].&amp;[2018-01-01T00:00:00]" c="Январь 2018" cp="1">
          <x v="2"/>
        </s>
        <s v="[Dim Contracts].[Дата Выдачи].[A Month].&amp;[2018-02-01T00:00:00]" c="Февраль 2018" cp="1">
          <x v="2"/>
        </s>
      </sharedItems>
      <mpMap v="3"/>
    </cacheField>
    <cacheField name="[Dim Contracts].[Дата Выдачи].[A Date]" caption="Дата выдачи" numFmtId="0" hierarchy="26" level="3">
      <sharedItems containsSemiMixedTypes="0" containsString="0"/>
    </cacheField>
    <cacheField name="[Dim Contracts].[Дата Выдачи].[A Month].[A Year]" caption="Год Выдачи" propertyName="A Year" numFmtId="0" hierarchy="26" level="2" memberPropertyField="1">
      <sharedItems count="3">
        <s v="2016"/>
        <s v="2017"/>
        <s v="2018"/>
      </sharedItems>
    </cacheField>
    <cacheField name="[Dim Contracts].[Дата Выдачи].[A Date].[A Month]" caption="Месяц Выдачи" propertyName="A Month" numFmtId="0" hierarchy="26" level="3" memberPropertyField="1">
      <sharedItems containsSemiMixedTypes="0" containsString="0"/>
    </cacheField>
    <cacheField name="[Dim Payment Mob].[Mob].[Mob]" caption="Mob" numFmtId="0" hierarchy="39" level="1">
      <sharedItems count="27">
        <s v="[Dim Payment Mob].[Mob].&amp;[1]" c="1"/>
        <s v="[Dim Payment Mob].[Mob].&amp;[2]" c="2"/>
        <s v="[Dim Payment Mob].[Mob].&amp;[3]" c="3"/>
        <s v="[Dim Payment Mob].[Mob].&amp;[4]" c="4"/>
        <s v="[Dim Payment Mob].[Mob].&amp;[5]" c="5"/>
        <s v="[Dim Payment Mob].[Mob].&amp;[6]" c="6"/>
        <s v="[Dim Payment Mob].[Mob].&amp;[7]" c="7"/>
        <s v="[Dim Payment Mob].[Mob].&amp;[8]" c="8"/>
        <s v="[Dim Payment Mob].[Mob].&amp;[9]" c="9"/>
        <s v="[Dim Payment Mob].[Mob].&amp;[10]" c="10"/>
        <s v="[Dim Payment Mob].[Mob].&amp;[11]" c="11"/>
        <s v="[Dim Payment Mob].[Mob].&amp;[12]" c="12"/>
        <s v="[Dim Payment Mob].[Mob].&amp;[13]" c="13"/>
        <s v="[Dim Payment Mob].[Mob].&amp;[14]" c="14"/>
        <s v="[Dim Payment Mob].[Mob].&amp;[15]" c="15"/>
        <s v="[Dim Payment Mob].[Mob].&amp;[16]" c="16"/>
        <s v="[Dim Payment Mob].[Mob].&amp;[17]" c="17"/>
        <s v="[Dim Payment Mob].[Mob].&amp;[18]" c="18"/>
        <s v="[Dim Payment Mob].[Mob].&amp;[19]" c="19"/>
        <s v="[Dim Payment Mob].[Mob].&amp;[20]" c="20"/>
        <s v="[Dim Payment Mob].[Mob].&amp;[21]" c="21"/>
        <s v="[Dim Payment Mob].[Mob].&amp;[22]" c="22"/>
        <s v="[Dim Payment Mob].[Mob].&amp;[23]" c="23"/>
        <s v="[Dim Payment Mob].[Mob].&amp;[24]" c="24"/>
        <s v="[Dim Payment Mob].[Mob].&amp;[25]" c="25"/>
        <s v="[Dim Payment Mob].[Mob].&amp;[26]" c="26"/>
        <s v="[Dim Payment Mob].[Mob].&amp;[27]" c="27"/>
      </sharedItems>
    </cacheField>
    <cacheField name="[Measures].[ROI Mob Rate ins]" caption="ROI от даты (-ins)" numFmtId="0" hierarchy="140" level="32767"/>
    <cacheField name="[Dim Applications].[C Loyal Client Id].[C Loyal Client Id]" caption="Тип клиента" numFmtId="0" hierarchy="6" level="1">
      <sharedItems containsSemiMixedTypes="0" containsString="0"/>
    </cacheField>
    <cacheField name="[Dim Contracts].[Contract Num].[Contract Num]" caption="Contract Num" numFmtId="0" hierarchy="64" level="1">
      <sharedItems count="41">
        <s v="[Dim Contracts].[Contract Num].&amp;[1]" c="1"/>
        <s v="[Dim Contracts].[Contract Num].&amp;[2]" c="2"/>
        <s v="[Dim Contracts].[Contract Num].&amp;[3]" c="3"/>
        <s v="[Dim Contracts].[Contract Num].&amp;[4]" c="4"/>
        <s v="[Dim Contracts].[Contract Num].&amp;[5]" c="5"/>
        <s v="[Dim Contracts].[Contract Num].&amp;[6]" c="6"/>
        <s v="[Dim Contracts].[Contract Num].&amp;[7]" c="7"/>
        <s v="[Dim Contracts].[Contract Num].&amp;[8]" c="8"/>
        <s v="[Dim Contracts].[Contract Num].&amp;[9]" c="9"/>
        <s v="[Dim Contracts].[Contract Num].&amp;[10]" c="10"/>
        <s v="[Dim Contracts].[Contract Num].&amp;[11]" c="11"/>
        <s v="[Dim Contracts].[Contract Num].&amp;[12]" c="12"/>
        <s v="[Dim Contracts].[Contract Num].&amp;[13]" c="13"/>
        <s v="[Dim Contracts].[Contract Num].&amp;[14]" c="14"/>
        <s v="[Dim Contracts].[Contract Num].&amp;[15]" c="15"/>
        <s v="[Dim Contracts].[Contract Num].&amp;[16]" c="16"/>
        <s v="[Dim Contracts].[Contract Num].&amp;[17]" c="17"/>
        <s v="[Dim Contracts].[Contract Num].&amp;[18]" c="18"/>
        <s v="[Dim Contracts].[Contract Num].&amp;[19]" c="19"/>
        <s v="[Dim Contracts].[Contract Num].&amp;[20]" c="20"/>
        <s v="[Dim Contracts].[Contract Num].&amp;[21]" c="21"/>
        <s v="[Dim Contracts].[Contract Num].&amp;[22]" c="22"/>
        <s v="[Dim Contracts].[Contract Num].&amp;[23]" c="23"/>
        <s v="[Dim Contracts].[Contract Num].&amp;[24]" c="24"/>
        <s v="[Dim Contracts].[Contract Num].&amp;[25]" c="25"/>
        <s v="[Dim Contracts].[Contract Num].&amp;[26]" c="26"/>
        <s v="[Dim Contracts].[Contract Num].&amp;[27]" c="27"/>
        <s v="[Dim Contracts].[Contract Num].&amp;[28]" c="28"/>
        <s v="[Dim Contracts].[Contract Num].&amp;[29]" c="29"/>
        <s v="[Dim Contracts].[Contract Num].&amp;[30]" c="30"/>
        <s v="[Dim Contracts].[Contract Num].&amp;[31]" c="31"/>
        <s v="[Dim Contracts].[Contract Num].&amp;[32]" c="32"/>
        <s v="[Dim Contracts].[Contract Num].&amp;[33]" c="33"/>
        <s v="[Dim Contracts].[Contract Num].&amp;[34]" c="34"/>
        <s v="[Dim Contracts].[Contract Num].&amp;[35]" c="35"/>
        <s v="[Dim Contracts].[Contract Num].&amp;[36]" c="36"/>
        <s v="[Dim Contracts].[Contract Num].&amp;[38]" c="38"/>
        <s v="[Dim Contracts].[Contract Num].&amp;[39]" c="39"/>
        <s v="[Dim Contracts].[Contract Num].&amp;[45]" c="45"/>
        <s v="[Dim Contracts].[Contract Num].&amp;[48]" c="48"/>
        <s v="[Dim Contracts].[Contract Num].&amp;[72]" c="72"/>
      </sharedItems>
    </cacheField>
  </cacheFields>
  <cacheHierarchies count="220">
    <cacheHierarchy uniqueName="[Dim Agreements].[Month]" caption="Месяц" attribute="1" defaultMemberUniqueName="[Dim Agreements].[Month].[All]" allUniqueName="[Dim Agreements].[Month].[All]" dimensionUniqueName="[Dim Agreements]" displayFolder="Дата пролонгации" count="0" unbalanced="0"/>
    <cacheHierarchy uniqueName="[Dim Agreements].[№ пролонгации]" caption="№ пролонгации" defaultMemberUniqueName="[Dim Agreements].[№ пролонгации].[All]" allUniqueName="[Dim Agreements].[№ пролонгации].[All]" dimensionUniqueName="[Dim Agreements]" displayFolder="" count="0" unbalanced="0"/>
    <cacheHierarchy uniqueName="[Dim Agreements].[PK Date]" caption="Дата пролонгации" attribute="1" defaultMemberUniqueName="[Dim Agreements].[PK Date].[All]" allUniqueName="[Dim Agreements].[PK Date].[All]" dimensionUniqueName="[Dim Agreements]" displayFolder="Дата пролонгации" count="0" unbalanced="0"/>
    <cacheHierarchy uniqueName="[Dim Agreements].[Year]" caption="Год" attribute="1" defaultMemberUniqueName="[Dim Agreements].[Year].[All]" allUniqueName="[Dim Agreements].[Year].[All]" dimensionUniqueName="[Dim Agreements]" displayFolder="Дата пролонгации" count="0" unbalanced="0"/>
    <cacheHierarchy uniqueName="[Dim Agreements].[Yyyymm]" caption="ГодМесяц" attribute="1" defaultMemberUniqueName="[Dim Agreements].[Yyyymm].[All]" allUniqueName="[Dim Agreements].[Yyyymm].[All]" dimensionUniqueName="[Dim Agreements]" displayFolder="Дата пролонгации" count="0" unbalanced="0"/>
    <cacheHierarchy uniqueName="[Dim Agreements].[Дата пролонгации]" caption="Дата пролонгации" defaultMemberUniqueName="[Dim Agreements].[Дата пролонгации].[All]" allUniqueName="[Dim Agreements].[Дата пролонгации].[All]" dimensionUniqueName="[Dim Agreements]" displayFolder="" count="0" unbalanced="0"/>
    <cacheHierarchy uniqueName="[Dim Applications].[C Loyal Client Id]" caption="Тип клиента" attribute="1" defaultMemberUniqueName="[Dim Applications].[C Loyal Client Id].[All]" allUniqueName="[Dim Applications].[C Loyal Client Id].[All]" dimensionUniqueName="[Dim Applications]" displayFolder="" count="2" unbalanced="0">
      <fieldsUsage count="2">
        <fieldUsage x="-1"/>
        <fieldUsage x="7"/>
      </fieldsUsage>
    </cacheHierarchy>
    <cacheHierarchy uniqueName="[Dim Applications].[D Number]" caption="Номер заяки" attribute="1" defaultMemberUniqueName="[Dim Applications].[D Number].[All]" allUniqueName="[Dim Applications].[D Number].[All]" dimensionUniqueName="[Dim Applications]" displayFolder="" count="0" unbalanced="0"/>
    <cacheHierarchy uniqueName="[Dim Applications].[Date]" caption="Дата заявки" attribute="1" defaultMemberUniqueName="[Dim Applications].[Date].[All]" allUniqueName="[Dim Applications].[Date].[All]" dimensionUniqueName="[Dim Applications]" displayFolder="Дата заявки" count="0" unbalanced="0"/>
    <cacheHierarchy uniqueName="[Dim Applications].[Date App]" caption="Дата (заявки)" defaultMemberUniqueName="[Dim Applications].[Date App].[All]" allUniqueName="[Dim Applications].[Date App].[All]" dimensionUniqueName="[Dim Applications]" displayFolder="" count="0" unbalanced="0"/>
    <cacheHierarchy uniqueName="[Dim Applications].[Denial]" caption="Причина отказа" defaultMemberUniqueName="[Dim Applications].[Denial].[All]" allUniqueName="[Dim Applications].[Denial].[All]" dimensionUniqueName="[Dim Applications]" displayFolder="" count="0" unbalanced="0"/>
    <cacheHierarchy uniqueName="[Dim Applications].[F Age]" caption="Возраст клиента" attribute="1" defaultMemberUniqueName="[Dim Applications].[F Age].[All]" allUniqueName="[Dim Applications].[F Age].[All]" dimensionUniqueName="[Dim Applications]" displayFolder="" count="0" unbalanced="0"/>
    <cacheHierarchy uniqueName="[Dim Applications].[Month]" caption="Месяц" attribute="1" defaultMemberUniqueName="[Dim Applications].[Month].[All]" allUniqueName="[Dim Applications].[Month].[All]" dimensionUniqueName="[Dim Applications]" displayFolder="Дата заявки" count="0" unbalanced="0"/>
    <cacheHierarchy uniqueName="[Dim Applications].[UTM Source Name full]" caption="UTM имя системное" attribute="1" defaultMemberUniqueName="[Dim Applications].[UTM Source Name full].[All]" allUniqueName="[Dim Applications].[UTM Source Name full].[All]" dimensionUniqueName="[Dim Applications]" displayFolder="UMT" count="0" unbalanced="0"/>
    <cacheHierarchy uniqueName="[Dim Applications].[UTM Source Name new]" caption="UTM имя агрегат" attribute="1" defaultMemberUniqueName="[Dim Applications].[UTM Source Name new].[All]" allUniqueName="[Dim Applications].[UTM Source Name new].[All]" dimensionUniqueName="[Dim Applications]" displayFolder="UMT" count="0" unbalanced="0"/>
    <cacheHierarchy uniqueName="[Dim Applications].[UTM Source Source]" caption="UTM источник" attribute="1" defaultMemberUniqueName="[Dim Applications].[UTM Source Source].[All]" allUniqueName="[Dim Applications].[UTM Source Source].[All]" dimensionUniqueName="[Dim Applications]" displayFolder="UMT" count="0" unbalanced="0"/>
    <cacheHierarchy uniqueName="[Dim Applications].[UTM Source Type]" caption="UTM тип" attribute="1" defaultMemberUniqueName="[Dim Applications].[UTM Source Type].[All]" allUniqueName="[Dim Applications].[UTM Source Type].[All]" dimensionUniqueName="[Dim Applications]" displayFolder="UMT" count="0" unbalanced="0"/>
    <cacheHierarchy uniqueName="[Dim Applications].[Year]" caption="Год" attribute="1" defaultMemberUniqueName="[Dim Applications].[Year].[All]" allUniqueName="[Dim Applications].[Year].[All]" dimensionUniqueName="[Dim Applications]" displayFolder="Дата заявки" count="0" unbalanced="0"/>
    <cacheHierarchy uniqueName="[Dim Applications].[Yyyymm]" caption="ГодМесяц" attribute="1" defaultMemberUniqueName="[Dim Applications].[Yyyymm].[All]" allUniqueName="[Dim Applications].[Yyyymm].[All]" dimensionUniqueName="[Dim Applications]" displayFolder="Дата заявки" count="0" unbalanced="0"/>
    <cacheHierarchy uniqueName="[Dim Contracts].[D Number]" caption="Номер договора (Имя)" attribute="1" defaultMemberUniqueName="[Dim Contracts].[D Number].[All]" allUniqueName="[Dim Contracts].[D Number].[All]" dimensionUniqueName="[Dim Contracts]" displayFolder="" count="0" unbalanced="0"/>
    <cacheHierarchy uniqueName="[Dim Contracts].[Date]" caption="Дата выдачи" attribute="1" defaultMemberUniqueName="[Dim Contracts].[Date].[All]" allUniqueName="[Dim Contracts].[Date].[All]" dimensionUniqueName="[Dim Contracts]" displayFolder="Дата выдачи" count="0" unbalanced="0"/>
    <cacheHierarchy uniqueName="[Dim Contracts].[Month]" caption="Месяц" attribute="1" defaultMemberUniqueName="[Dim Contracts].[Month].[All]" allUniqueName="[Dim Contracts].[Month].[All]" dimensionUniqueName="[Dim Contracts]" displayFolder="Дата выдачи" count="0" unbalanced="0"/>
    <cacheHierarchy uniqueName="[Dim Contracts].[Week Next App]" caption="Week Next App" attribute="1" defaultMemberUniqueName="[Dim Contracts].[Week Next App].[All]" allUniqueName="[Dim Contracts].[Week Next App].[All]" dimensionUniqueName="[Dim Contracts]" displayFolder="" count="0" unbalanced="0"/>
    <cacheHierarchy uniqueName="[Dim Contracts].[Year]" caption="Год" attribute="1" defaultMemberUniqueName="[Dim Contracts].[Year].[All]" allUniqueName="[Dim Contracts].[Year].[All]" dimensionUniqueName="[Dim Contracts]" displayFolder="Дата выдачи" count="0" unbalanced="0"/>
    <cacheHierarchy uniqueName="[Dim Contracts].[Yyyymm]" caption="ГодМесяц" attribute="1" defaultMemberUniqueName="[Dim Contracts].[Yyyymm].[All]" allUniqueName="[Dim Contracts].[Yyyymm].[All]" dimensionUniqueName="[Dim Contracts]" displayFolder="Дата выдачи" count="0" unbalanced="0"/>
    <cacheHierarchy uniqueName="[Dim Contracts].[Дата возврата]" caption="Дата возврата" defaultMemberUniqueName="[Dim Contracts].[Дата возврата].[All]" allUniqueName="[Dim Contracts].[Дата возврата].[All]" dimensionUniqueName="[Dim Contracts]" displayFolder="" count="0" unbalanced="0"/>
    <cacheHierarchy uniqueName="[Dim Contracts].[Дата Выдачи]" caption="Дата Выдачи" defaultMemberUniqueName="[Dim Contracts].[Дата Выдачи].[All]" allUniqueName="[Dim Contracts].[Дата Выдачи].[All]" dimensionUniqueName="[Dim Contracts]" displayFolder="" count="4" unbalanced="0">
      <fieldsUsage count="4">
        <fieldUsage x="-1"/>
        <fieldUsage x="0"/>
        <fieldUsage x="1"/>
        <fieldUsage x="2"/>
      </fieldsUsage>
    </cacheHierarchy>
    <cacheHierarchy uniqueName="[Dim Contracts].[Дата первого займа]" caption="Дата первого займа" defaultMemberUniqueName="[Dim Contracts].[Дата первого займа].[All]" allUniqueName="[Dim Contracts].[Дата первого займа].[All]" dimensionUniqueName="[Dim Contracts]" displayFolder="" count="0" unbalanced="0"/>
    <cacheHierarchy uniqueName="[Dim Contracts].[Месяц от первого займа]" caption="Месяц от первого займа" defaultMemberUniqueName="[Dim Contracts].[Месяц от первого займа].[All]" allUniqueName="[Dim Contracts].[Месяц от первого займа].[All]" dimensionUniqueName="[Dim Contracts]" displayFolder="" count="0" unbalanced="0"/>
    <cacheHierarchy uniqueName="[Dim Contracts].[Неделя следующего займа]" caption="Неделя следующего займа" defaultMemberUniqueName="[Dim Contracts].[Неделя следующего займа].[All]" allUniqueName="[Dim Contracts].[Неделя следующего займа].[All]" dimensionUniqueName="[Dim Contracts]" displayFolder="" count="0" unbalanced="0"/>
    <cacheHierarchy uniqueName="[Dim Contracts].[Неделя следующей заявки]" caption="Неделя следующей заявки" defaultMemberUniqueName="[Dim Contracts].[Неделя следующей заявки].[All]" allUniqueName="[Dim Contracts].[Неделя следующей заявки].[All]" dimensionUniqueName="[Dim Contracts]" displayFolder="" count="0" unbalanced="0"/>
    <cacheHierarchy uniqueName="[Dim Contracts].[Порядковый номер займа]" caption="Порядковый номер займа" defaultMemberUniqueName="[Dim Contracts].[Порядковый номер займа].[All]" allUniqueName="[Dim Contracts].[Порядковый номер займа].[All]" dimensionUniqueName="[Dim Contracts]" displayFolder="" count="0" unbalanced="0"/>
    <cacheHierarchy uniqueName="[Dim Delay Mob].[Mob]" caption="5 - Портфель Срок просрочки.Mob" attribute="1" keyAttribute="1" defaultMemberUniqueName="[Dim Delay Mob].[Mob].[All]" allUniqueName="[Dim Delay Mob].[Mob].[All]" dimensionUniqueName="[Dim Delay Mob]" displayFolder="" count="0" unbalanced="0"/>
    <cacheHierarchy uniqueName="[Dim Month Payment Mob].[Mob]" caption="6 - ROI Месяц от месяца.Mob" attribute="1" keyAttribute="1" defaultMemberUniqueName="[Dim Month Payment Mob].[Mob].[All]" allUniqueName="[Dim Month Payment Mob].[Mob].[All]" dimensionUniqueName="[Dim Month Payment Mob]" displayFolder="" count="0" unbalanced="0"/>
    <cacheHierarchy uniqueName="[Dim Payment].[Date]" caption="Дата" attribute="1" keyAttribute="1" defaultMemberUniqueName="[Dim Payment].[Date].[All]" allUniqueName="[Dim Payment].[Date].[All]" dimensionUniqueName="[Dim Payment]" displayFolder="Дата платежа" count="0" unbalanced="0"/>
    <cacheHierarchy uniqueName="[Dim Payment].[Month]" caption="Месяц" attribute="1" defaultMemberUniqueName="[Dim Payment].[Month].[All]" allUniqueName="[Dim Payment].[Month].[All]" dimensionUniqueName="[Dim Payment]" displayFolder="Дата платежа" count="0" unbalanced="0"/>
    <cacheHierarchy uniqueName="[Dim Payment].[Year]" caption="Год" attribute="1" defaultMemberUniqueName="[Dim Payment].[Year].[All]" allUniqueName="[Dim Payment].[Year].[All]" dimensionUniqueName="[Dim Payment]" displayFolder="Дата платежа" count="0" unbalanced="0"/>
    <cacheHierarchy uniqueName="[Dim Payment].[Yyyymm]" caption="ГодМесяц" attribute="1" defaultMemberUniqueName="[Dim Payment].[Yyyymm].[All]" allUniqueName="[Dim Payment].[Yyyymm].[All]" dimensionUniqueName="[Dim Payment]" displayFolder="Дата платежа" count="0" unbalanced="0"/>
    <cacheHierarchy uniqueName="[Dim Payment].[Дата платежа]" caption="Дата платежа" defaultMemberUniqueName="[Dim Payment].[Дата платежа].[All]" allUniqueName="[Dim Payment].[Дата платежа].[All]" dimensionUniqueName="[Dim Payment]" displayFolder="" count="0" unbalanced="0"/>
    <cacheHierarchy uniqueName="[Dim Payment Mob].[Mob]" caption="6 - ROI Месяц от даты.Mob" attribute="1" keyAttribute="1" defaultMemberUniqueName="[Dim Payment Mob].[Mob].[All]" allUniqueName="[Dim Payment Mob].[Mob].[All]" dimensionUniqueName="[Dim Payment Mob]" displayFolder="" count="2" unbalanced="0">
      <fieldsUsage count="2">
        <fieldUsage x="-1"/>
        <fieldUsage x="5"/>
      </fieldsUsage>
    </cacheHierarchy>
    <cacheHierarchy uniqueName="[Dim Pcd Day].[Pcd Day]" caption="День от выдачи" attribute="1" keyAttribute="1" defaultMemberUniqueName="[Dim Pcd Day].[Pcd Day].[All]" allUniqueName="[Dim Pcd Day].[Pcd Day].[All]" dimensionUniqueName="[Dim Pcd Day]" displayFolder="" count="0" unbalanced="0"/>
    <cacheHierarchy uniqueName="[Dim Report Date].[Report Date]" caption="Отчетная дата портфеля" defaultMemberUniqueName="[Dim Report Date].[Report Date].[All]" allUniqueName="[Dim Report Date].[Report Date].[All]" dimensionUniqueName="[Dim Report Date]" displayFolder="" count="0" unbalanced="0"/>
    <cacheHierarchy uniqueName="[Dim Report Date Full].[Date Full]" caption="Дата (общая)" defaultMemberUniqueName="[Dim Report Date Full].[Date Full].[All]" allUniqueName="[Dim Report Date Full].[Date Full].[All]" dimensionUniqueName="[Dim Report Date Full]" displayFolder="" count="0" unbalanced="0"/>
    <cacheHierarchy uniqueName="[Dim Report Date Full].[Month 1]" caption="Месяц" attribute="1" defaultMemberUniqueName="[Dim Report Date Full].[Month 1].[All]" allUniqueName="[Dim Report Date Full].[Month 1].[All]" dimensionUniqueName="[Dim Report Date Full]" displayFolder="Дата (общая)" count="0" unbalanced="0"/>
    <cacheHierarchy uniqueName="[Dim Report Date Full].[PK Date]" caption="Дата" attribute="1" defaultMemberUniqueName="[Dim Report Date Full].[PK Date].[All]" allUniqueName="[Dim Report Date Full].[PK Date].[All]" dimensionUniqueName="[Dim Report Date Full]" displayFolder="Дата (общая)" count="0" unbalanced="0"/>
    <cacheHierarchy uniqueName="[Dim Report Date Full].[Year 1]" caption="Год" attribute="1" defaultMemberUniqueName="[Dim Report Date Full].[Year 1].[All]" allUniqueName="[Dim Report Date Full].[Year 1].[All]" dimensionUniqueName="[Dim Report Date Full]" displayFolder="Дата (общая)" count="0" unbalanced="0"/>
    <cacheHierarchy uniqueName="[Dim Report Date Full].[Yyyymm]" caption="ГодМесяц" attribute="1" defaultMemberUniqueName="[Dim Report Date Full].[Yyyymm].[All]" allUniqueName="[Dim Report Date Full].[Yyyymm].[All]" dimensionUniqueName="[Dim Report Date Full]" displayFolder="Дата (общая)" count="0" unbalanced="0"/>
    <cacheHierarchy uniqueName="[Dm Pay Dpd].[Dpd Pay Type]" caption="Dpd Pay Type" attribute="1" keyAttribute="1" defaultMemberUniqueName="[Dm Pay Dpd].[Dpd Pay Type].[All]" allUniqueName="[Dm Pay Dpd].[Dpd Pay Type].[All]" dimensionUniqueName="[Dm Pay Dpd]" displayFolder="" count="0" unbalanced="0"/>
    <cacheHierarchy uniqueName="[Dim Agreements].[A Date]" caption="A Date" attribute="1" defaultMemberUniqueName="[Dim Agreements].[A Date].[All]" allUniqueName="[Dim Agreements].[A Date].[All]" dimensionUniqueName="[Dim Agreements]" displayFolder="" count="0" unbalanced="0" hidden="1"/>
    <cacheHierarchy uniqueName="[Dim Agreements].[A Month]" caption="A Month" attribute="1" defaultMemberUniqueName="[Dim Agreements].[A Month].[All]" allUniqueName="[Dim Agreements].[A Month].[All]" dimensionUniqueName="[Dim Agreements]" displayFolder="" count="0" unbalanced="0" hidden="1"/>
    <cacheHierarchy uniqueName="[Dim Agreements].[A Year]" caption="A Year" attribute="1" defaultMemberUniqueName="[Dim Agreements].[A Year].[All]" allUniqueName="[Dim Agreements].[A Year].[All]" dimensionUniqueName="[Dim Agreements]" displayFolder="" count="0" unbalanced="0" hidden="1"/>
    <cacheHierarchy uniqueName="[Dim Agreements].[Agreement Id]" caption="Agreement Id" attribute="1" keyAttribute="1" defaultMemberUniqueName="[Dim Agreements].[Agreement Id].[All]" allUniqueName="[Dim Agreements].[Agreement Id].[All]" dimensionUniqueName="[Dim Agreements]" displayFolder="" count="0" unbalanced="0" hidden="1"/>
    <cacheHierarchy uniqueName="[Dim Agreements].[Application Id]" caption="Application Id" attribute="1" defaultMemberUniqueName="[Dim Agreements].[Application Id].[All]" allUniqueName="[Dim Agreements].[Application Id].[All]" dimensionUniqueName="[Dim Agreements]" displayFolder="" count="0" unbalanced="0" hidden="1"/>
    <cacheHierarchy uniqueName="[Dim Agreements].[Num]" caption="Num" attribute="1" defaultMemberUniqueName="[Dim Agreements].[Num].[All]" allUniqueName="[Dim Agreements].[Num].[All]" dimensionUniqueName="[Dim Agreements]" displayFolder="" count="0" unbalanced="0" hidden="1"/>
    <cacheHierarchy uniqueName="[Dim Applications].[A Date]" caption="Дата (заявки)" attribute="1" defaultMemberUniqueName="[Dim Applications].[A Date].[All]" allUniqueName="[Dim Applications].[A Date].[All]" dimensionUniqueName="[Dim Applications]" displayFolder="" count="0" unbalanced="0" hidden="1"/>
    <cacheHierarchy uniqueName="[Dim Applications].[A Month]" caption="Месяц (заявки)" attribute="1" defaultMemberUniqueName="[Dim Applications].[A Month].[All]" allUniqueName="[Dim Applications].[A Month].[All]" dimensionUniqueName="[Dim Applications]" displayFolder="" count="0" unbalanced="0" hidden="1"/>
    <cacheHierarchy uniqueName="[Dim Applications].[A Year]" caption="Год (заявки)" attribute="1" defaultMemberUniqueName="[Dim Applications].[A Year].[All]" allUniqueName="[Dim Applications].[A Year].[All]" dimensionUniqueName="[Dim Applications]" displayFolder="" count="0" unbalanced="0" hidden="1"/>
    <cacheHierarchy uniqueName="[Dim Applications].[Application Id]" caption="Application Id" attribute="1" keyAttribute="1" defaultMemberUniqueName="[Dim Applications].[Application Id].[All]" allUniqueName="[Dim Applications].[Application Id].[All]" dimensionUniqueName="[Dim Applications]" displayFolder="" count="0" unbalanced="0" hidden="1"/>
    <cacheHierarchy uniqueName="[Dim Applications].[B Denial]" caption="Причина отказа (+)" attribute="1" defaultMemberUniqueName="[Dim Applications].[B Denial].[All]" allUniqueName="[Dim Applications].[B Denial].[All]" dimensionUniqueName="[Dim Applications]" displayFolder="" count="0" unbalanced="0" hidden="1"/>
    <cacheHierarchy uniqueName="[Dim Applications].[B Updenial]" caption="Причина отказа" attribute="1" defaultMemberUniqueName="[Dim Applications].[B Updenial].[All]" allUniqueName="[Dim Applications].[B Updenial].[All]" dimensionUniqueName="[Dim Applications]" displayFolder="" count="0" unbalanced="0" hidden="1"/>
    <cacheHierarchy uniqueName="[Dim Contracts].[A Date]" caption="Дата выдачи" attribute="1" defaultMemberUniqueName="[Dim Contracts].[A Date].[All]" allUniqueName="[Dim Contracts].[A Date].[All]" dimensionUniqueName="[Dim Contracts]" displayFolder="" count="0" unbalanced="0" hidden="1"/>
    <cacheHierarchy uniqueName="[Dim Contracts].[A Month]" caption="Месяц Выдачи" attribute="1" defaultMemberUniqueName="[Dim Contracts].[A Month].[All]" allUniqueName="[Dim Contracts].[A Month].[All]" dimensionUniqueName="[Dim Contracts]" displayFolder="" count="0" unbalanced="0" hidden="1"/>
    <cacheHierarchy uniqueName="[Dim Contracts].[A Year]" caption="Год Выдачи" attribute="1" defaultMemberUniqueName="[Dim Contracts].[A Year].[All]" allUniqueName="[Dim Contracts].[A Year].[All]" dimensionUniqueName="[Dim Contracts]" displayFolder="" count="0" unbalanced="0" hidden="1"/>
    <cacheHierarchy uniqueName="[Dim Contracts].[Application Id]" caption="Application Id" attribute="1" keyAttribute="1" defaultMemberUniqueName="[Dim Contracts].[Application Id].[All]" allUniqueName="[Dim Contracts].[Application Id].[All]" dimensionUniqueName="[Dim Contracts]" displayFolder="" count="0" unbalanced="0" hidden="1"/>
    <cacheHierarchy uniqueName="[Dim Contracts].[Contract Num]" caption="Contract Num" attribute="1" defaultMemberUniqueName="[Dim Contracts].[Contract Num].[All]" allUniqueName="[Dim Contracts].[Contract Num].[All]" dimensionUniqueName="[Dim Contracts]" displayFolder="" count="2" unbalanced="0" hidden="1">
      <fieldsUsage count="2">
        <fieldUsage x="-1"/>
        <fieldUsage x="8"/>
      </fieldsUsage>
    </cacheHierarchy>
    <cacheHierarchy uniqueName="[Dim Contracts].[F Date]" caption="F Date" attribute="1" defaultMemberUniqueName="[Dim Contracts].[F Date].[All]" allUniqueName="[Dim Contracts].[F Date].[All]" dimensionUniqueName="[Dim Contracts]" displayFolder="" count="0" unbalanced="0" hidden="1"/>
    <cacheHierarchy uniqueName="[Dim Contracts].[F Month]" caption="F Month" attribute="1" defaultMemberUniqueName="[Dim Contracts].[F Month].[All]" allUniqueName="[Dim Contracts].[F Month].[All]" dimensionUniqueName="[Dim Contracts]" displayFolder="" count="0" unbalanced="0" hidden="1"/>
    <cacheHierarchy uniqueName="[Dim Contracts].[F Year]" caption="F Year" attribute="1" defaultMemberUniqueName="[Dim Contracts].[F Year].[All]" allUniqueName="[Dim Contracts].[F Year].[All]" dimensionUniqueName="[Dim Contracts]" displayFolder="" count="0" unbalanced="0" hidden="1"/>
    <cacheHierarchy uniqueName="[Dim Contracts].[G Date]" caption="G Date" attribute="1" defaultMemberUniqueName="[Dim Contracts].[G Date].[All]" allUniqueName="[Dim Contracts].[G Date].[All]" dimensionUniqueName="[Dim Contracts]" displayFolder="" count="0" unbalanced="0" hidden="1"/>
    <cacheHierarchy uniqueName="[Dim Contracts].[G Month]" caption="G Month" attribute="1" defaultMemberUniqueName="[Dim Contracts].[G Month].[All]" allUniqueName="[Dim Contracts].[G Month].[All]" dimensionUniqueName="[Dim Contracts]" displayFolder="" count="0" unbalanced="0" hidden="1"/>
    <cacheHierarchy uniqueName="[Dim Contracts].[G Year]" caption="G Year" attribute="1" defaultMemberUniqueName="[Dim Contracts].[G Year].[All]" allUniqueName="[Dim Contracts].[G Year].[All]" dimensionUniqueName="[Dim Contracts]" displayFolder="" count="0" unbalanced="0" hidden="1"/>
    <cacheHierarchy uniqueName="[Dim Contracts].[Mob Conv]" caption="Mob Conv" attribute="1" defaultMemberUniqueName="[Dim Contracts].[Mob Conv].[All]" allUniqueName="[Dim Contracts].[Mob Conv].[All]" dimensionUniqueName="[Dim Contracts]" displayFolder="" count="0" unbalanced="0" hidden="1"/>
    <cacheHierarchy uniqueName="[Dim Contracts].[Num]" caption="Num" attribute="1" defaultMemberUniqueName="[Dim Contracts].[Num].[All]" allUniqueName="[Dim Contracts].[Num].[All]" dimensionUniqueName="[Dim Contracts]" displayFolder="" count="0" unbalanced="0" hidden="1"/>
    <cacheHierarchy uniqueName="[Dim Contracts].[Week Next Issue]" caption="Неделя следующего займа" attribute="1" defaultMemberUniqueName="[Dim Contracts].[Week Next Issue].[All]" allUniqueName="[Dim Contracts].[Week Next Issue].[All]" dimensionUniqueName="[Dim Contracts]" displayFolder="" count="0" unbalanced="0" hidden="1"/>
    <cacheHierarchy uniqueName="[Dim Payment Date].[Date]" caption="Дата (платеж)" attribute="1" keyAttribute="1" defaultMemberUniqueName="[Dim Payment Date].[Date].[All]" allUniqueName="[Dim Payment Date].[Date].[All]" dimensionUniqueName="[Dim Payment Date]" displayFolder="Дата (платеж)" count="0" unbalanced="0" hidden="1"/>
    <cacheHierarchy uniqueName="[Dim Payment Date].[Month]" caption="Месяц (платеж)" attribute="1" defaultMemberUniqueName="[Dim Payment Date].[Month].[All]" allUniqueName="[Dim Payment Date].[Month].[All]" dimensionUniqueName="[Dim Payment Date]" displayFolder="Дата (платеж)" count="0" unbalanced="0" hidden="1"/>
    <cacheHierarchy uniqueName="[Dim Payment Date].[Year]" caption="Год (платеж)" attribute="1" defaultMemberUniqueName="[Dim Payment Date].[Year].[All]" allUniqueName="[Dim Payment Date].[Year].[All]" dimensionUniqueName="[Dim Payment Date]" displayFolder="" count="0" unbalanced="0" hidden="1"/>
    <cacheHierarchy uniqueName="[Dim Payment Date].[Иерархия]" caption="Дата (платеж)" defaultMemberUniqueName="[Dim Payment Date].[Иерархия].[All]" allUniqueName="[Dim Payment Date].[Иерархия].[All]" dimensionUniqueName="[Dim Payment Date]" displayFolder="" count="0" unbalanced="0" hidden="1"/>
    <cacheHierarchy uniqueName="[Dim Report Date].[Date]" caption="Отчетная дата" attribute="1" keyAttribute="1" defaultMemberUniqueName="[Dim Report Date].[Date].[All]" allUniqueName="[Dim Report Date].[Date].[All]" dimensionUniqueName="[Dim Report Date]" displayFolder="" count="0" unbalanced="0" hidden="1"/>
    <cacheHierarchy uniqueName="[Dim Report Date].[Month]" caption="Отчетный Месяц" attribute="1" defaultMemberUniqueName="[Dim Report Date].[Month].[All]" allUniqueName="[Dim Report Date].[Month].[All]" dimensionUniqueName="[Dim Report Date]" displayFolder="" count="0" unbalanced="0" hidden="1"/>
    <cacheHierarchy uniqueName="[Dim Report Date].[Year]" caption="Отчетный Год" attribute="1" defaultMemberUniqueName="[Dim Report Date].[Year].[All]" allUniqueName="[Dim Report Date].[Year].[All]" dimensionUniqueName="[Dim Report Date]" displayFolder="" count="0" unbalanced="0" hidden="1"/>
    <cacheHierarchy uniqueName="[Dim Report Date Full].[Date]" caption="Дата" attribute="1" keyAttribute="1" defaultMemberUniqueName="[Dim Report Date Full].[Date].[All]" allUniqueName="[Dim Report Date Full].[Date].[All]" dimensionUniqueName="[Dim Report Date Full]" displayFolder="Дата (общая)" count="0" unbalanced="0" hidden="1"/>
    <cacheHierarchy uniqueName="[Dim Report Date Full].[Month]" caption="Месяц" attribute="1" defaultMemberUniqueName="[Dim Report Date Full].[Month].[All]" allUniqueName="[Dim Report Date Full].[Month].[All]" dimensionUniqueName="[Dim Report Date Full]" displayFolder="Дата (общая)" count="0" unbalanced="0" hidden="1"/>
    <cacheHierarchy uniqueName="[Dim Report Date Full].[Year]" caption="Год" attribute="1" defaultMemberUniqueName="[Dim Report Date Full].[Year].[All]" allUniqueName="[Dim Report Date Full].[Year].[All]" dimensionUniqueName="[Dim Report Date Full]" displayFolder="Дата (общая)" count="0" unbalanced="0" hidden="1"/>
    <cacheHierarchy uniqueName="[Measures].[Applications Count]" caption="Заявки, #" measure="1" displayFolder="Заявки" measureGroup="Fact Applications" count="0"/>
    <cacheHierarchy uniqueName="[Measures].[Approved Count]" caption="Одобрение, #" measure="1" displayFolder="Заявки" measureGroup="Fact Applications" count="0"/>
    <cacheHierarchy uniqueName="[Measures].[App Client Count]" caption="Уникальные клиенты" measure="1" displayFolder="Заявки" measureGroup="Fact Applications" count="0"/>
    <cacheHierarchy uniqueName="[Measures].[Con Loan Amount]" caption="Выдачи, руб" measure="1" displayFolder="Основное" measureGroup="Fact Contracts" count="0"/>
    <cacheHierarchy uniqueName="[Measures].[Con loan Count]" caption="Выдачи, #" measure="1" displayFolder="Основное" measureGroup="Fact Contracts" count="0"/>
    <cacheHierarchy uniqueName="[Measures].[Con Dpd1]" caption="Dpd1, #" measure="1" displayFolder="DPD, #" measureGroup="Fact Contracts" count="0"/>
    <cacheHierarchy uniqueName="[Measures].[Con Dpd15]" caption="Dpd15, #" measure="1" displayFolder="DPD, #" measureGroup="Fact Contracts" count="0"/>
    <cacheHierarchy uniqueName="[Measures].[Con Dpd30]" caption="Dpd30, #" measure="1" displayFolder="DPD, #" measureGroup="Fact Contracts" count="0"/>
    <cacheHierarchy uniqueName="[Measures].[Con Dpd45]" caption="Dpd45, #" measure="1" displayFolder="DPD, #" measureGroup="Fact Contracts" count="0"/>
    <cacheHierarchy uniqueName="[Measures].[Con Dpd60]" caption="Dpd60, #" measure="1" displayFolder="DPD, #" measureGroup="Fact Contracts" count="0"/>
    <cacheHierarchy uniqueName="[Measures].[Con Dpd75]" caption="DPD75, #" measure="1" displayFolder="DPD, #" measureGroup="Fact Contracts" count="0"/>
    <cacheHierarchy uniqueName="[Measures].[Con Dpd90]" caption="Dpd90, #" measure="1" displayFolder="DPD, #" measureGroup="Fact Contracts" count="0"/>
    <cacheHierarchy uniqueName="[Measures].[Con Dpd135]" caption="DPD135, #" measure="1" displayFolder="DPD, #" measureGroup="Fact Contracts" count="0"/>
    <cacheHierarchy uniqueName="[Measures].[Con Ins Amount]" caption="Страховка, руб" measure="1" displayFolder="Основное" measureGroup="Fact Contracts" count="0"/>
    <cacheHierarchy uniqueName="[Measures].[Con Ins Count]" caption="Страховка, #" measure="1" displayFolder="Основное" measureGroup="Fact Contracts" count="0"/>
    <cacheHierarchy uniqueName="[Measures].[Con Returned Count]" caption="Возвращенные займы, #" measure="1" displayFolder="Показатели" measureGroup="Fact Contracts" count="0"/>
    <cacheHierarchy uniqueName="[Measures].[Con Client Count]" caption="Уник клиенты в займах" measure="1" displayFolder="Показатели" measureGroup="Fact Contracts" count="0"/>
    <cacheHierarchy uniqueName="[Measures].[Con l W1]" caption="W01, #" measure="1" displayFolder="Лояльность" measureGroup="Fact Contracts" count="0"/>
    <cacheHierarchy uniqueName="[Measures].[Con l W2]" caption="W02, #" measure="1" displayFolder="Лояльность" measureGroup="Fact Contracts" count="0"/>
    <cacheHierarchy uniqueName="[Measures].[Con l W3]" caption="W03, #" measure="1" displayFolder="Лояльность" measureGroup="Fact Contracts" count="0"/>
    <cacheHierarchy uniqueName="[Measures].[Con l W4]" caption="W04, #" measure="1" displayFolder="Лояльность" measureGroup="Fact Contracts" count="0"/>
    <cacheHierarchy uniqueName="[Measures].[Con l W8]" caption="W08, #" measure="1" displayFolder="Лояльность" measureGroup="Fact Contracts" count="0"/>
    <cacheHierarchy uniqueName="[Measures].[Con l W16]" caption="W16, #" measure="1" displayFolder="Лояльность" measureGroup="Fact Contracts" count="0"/>
    <cacheHierarchy uniqueName="[Measures].[Con l W24]" caption="W24, #" measure="1" displayFolder="Лояльность" measureGroup="Fact Contracts" count="0"/>
    <cacheHierarchy uniqueName="[Measures].[Con l W32]" caption="W32, #" measure="1" displayFolder="Лояльность" measureGroup="Fact Contracts" count="0"/>
    <cacheHierarchy uniqueName="[Measures].[Con l W48]" caption="W48, #" measure="1" displayFolder="Лояльность" measureGroup="Fact Contracts" count="0"/>
    <cacheHierarchy uniqueName="[Measures].[Con l W52]" caption="W52, #" measure="1" displayFolder="Лояльность" measureGroup="Fact Contracts" count="0"/>
    <cacheHierarchy uniqueName="[Measures].[Con l W52p]" caption="W52+, #" measure="1" displayFolder="Лояльность" measureGroup="Fact Contracts" count="0"/>
    <cacheHierarchy uniqueName="[Measures].[Con l D1]" caption="D01, #" measure="1" displayFolder="Лояльность" measureGroup="Fact Contracts" count="0"/>
    <cacheHierarchy uniqueName="[Measures].[Con Dpd1 Max]" caption="Con Dpd1 Max" measure="1" displayFolder="DPD, #" measureGroup="Fact Contracts" count="0"/>
    <cacheHierarchy uniqueName="[Measures].[Con Dpd15 Max]" caption="Con Dpd15 Max" measure="1" displayFolder="DPD, #" measureGroup="Fact Contracts" count="0"/>
    <cacheHierarchy uniqueName="[Measures].[Con Dpd30 Max]" caption="Con Dpd30 Max" measure="1" displayFolder="DPD, #" measureGroup="Fact Contracts" count="0"/>
    <cacheHierarchy uniqueName="[Measures].[Con Dpd45 Max]" caption="Con Dpd45 Max" measure="1" displayFolder="DPD, #" measureGroup="Fact Contracts" count="0"/>
    <cacheHierarchy uniqueName="[Measures].[Con Dpd60 Max]" caption="Con Dpd60 Max" measure="1" displayFolder="DPD, #" measureGroup="Fact Contracts" count="0"/>
    <cacheHierarchy uniqueName="[Measures].[Con Dpd75 Max]" caption="Con Dpd75 Max" measure="1" displayFolder="DPD, #" measureGroup="Fact Contracts" count="0"/>
    <cacheHierarchy uniqueName="[Measures].[Con Dpd90 Max]" caption="Con Dpd90 Max" measure="1" displayFolder="DPD, #" measureGroup="Fact Contracts" count="0"/>
    <cacheHierarchy uniqueName="[Measures].[Con Dpd135 Max]" caption="Con Dpd135 Max" measure="1" displayFolder="DPD, #" measureGroup="Fact Contracts" count="0"/>
    <cacheHierarchy uniqueName="[Measures].[Loan Pay]" caption="Платеж ОД, руб" measure="1" displayFolder="Платежи" measureGroup="Fact Payments" count="0"/>
    <cacheHierarchy uniqueName="[Measures].[Interest Pay]" caption="Платеж %, руб" measure="1" displayFolder="Платежи" measureGroup="Fact Payments" count="0"/>
    <cacheHierarchy uniqueName="[Measures].[Penalty Pay]" caption="Платеж (пени), руб" measure="1" displayFolder="Платежи" measureGroup="Fact Payments" count="0"/>
    <cacheHierarchy uniqueName="[Measures].[Overpay Pay]" caption="Переплата, руб" measure="1" displayFolder="Платежи" measureGroup="Fact Payments" count="0"/>
    <cacheHierarchy uniqueName="[Measures].[Agr Loan Amount]" caption="Пр-ции, руб." measure="1" displayFolder="Пролонгации" measureGroup="Fact Agreements" count="0"/>
    <cacheHierarchy uniqueName="[Measures].[Agr Returned]" caption="Закрытые пр-ции, #" measure="1" displayFolder="Пролонгации" measureGroup="Fact Agreements" count="0"/>
    <cacheHierarchy uniqueName="[Measures].[Agr Loan Count]" caption="Пр-ции, #" measure="1" displayFolder="Пролонгации" measureGroup="Fact Agreements" count="0"/>
    <cacheHierarchy uniqueName="[Measures].[Agr Dpd1]" caption="Пр-ции DPD1, #" measure="1" displayFolder="dpd" measureGroup="Fact Agreements" count="0"/>
    <cacheHierarchy uniqueName="[Measures].[Agr Dpd15]" caption="Пр-ции DPD15, #" measure="1" displayFolder="dpd" measureGroup="Fact Agreements" count="0"/>
    <cacheHierarchy uniqueName="[Measures].[Agr Dpd30]" caption="Пр-ции DPD30, #" measure="1" displayFolder="dpd" measureGroup="Fact Agreements" count="0"/>
    <cacheHierarchy uniqueName="[Measures].[Agr Dpd60]" caption="Пр-ции DPD60, #" measure="1" displayFolder="dpd" measureGroup="Fact Agreements" count="0"/>
    <cacheHierarchy uniqueName="[Measures].[Agr Dpd90]" caption="Пр-ции DPD90, #" measure="1" displayFolder="dpd" measureGroup="Fact Agreements" count="0"/>
    <cacheHierarchy uniqueName="[Measures].[Portf Loan Count]" caption="Портфель, #" measure="1" displayFolder="" measureGroup="Fact Portfolio Month" count="0"/>
    <cacheHierarchy uniqueName="[Measures].[Portf Loan Debt]" caption="Портфель ОД, руб" measure="1" displayFolder="" measureGroup="Fact Portfolio Month" count="0"/>
    <cacheHierarchy uniqueName="[Measures].[Portf Loan Interest]" caption="Портфель %, руб" measure="1" displayFolder="" measureGroup="Fact Portfolio Month" count="0"/>
    <cacheHierarchy uniqueName="[Measures].[App Approved Rate]" caption="Конверсия в одобренную, %" measure="1" displayFolder="Конверсии" measureGroup="Fact Applications" count="0"/>
    <cacheHierarchy uniqueName="[Measures].[App Issue Rate]" caption="Конверсия в займ, %" measure="1" displayFolder="Конверсии" measureGroup="Fact Applications" count="0"/>
    <cacheHierarchy uniqueName="[Measures].[App Requested Amount]" caption="Запрашиваемая сумма, руб." measure="1" displayFolder="Заявки" measureGroup="Fact Applications" count="0"/>
    <cacheHierarchy uniqueName="[Measures].[Con AVG Interest Rate Per Day]" caption="% в день, %" measure="1" displayFolder="Основное" measureGroup="Fact Contracts" count="0"/>
    <cacheHierarchy uniqueName="[Measures].[ROI Mob Rate ins]" caption="ROI от даты (-ins)" measure="1" displayFolder="ROI and RI rate" count="0" oneField="1">
      <fieldsUsage count="1">
        <fieldUsage x="6"/>
      </fieldsUsage>
    </cacheHierarchy>
    <cacheHierarchy uniqueName="[Measures].[ROI Mob Rate]" caption="ROI от даты" measure="1" displayFolder="ROI and RI rate" count="0"/>
    <cacheHierarchy uniqueName="[Measures].[ROI Month Mob Rate ins]" caption="ROI от месяца (-ins)" measure="1" displayFolder="ROI and RI rate" count="0"/>
    <cacheHierarchy uniqueName="[Measures].[ROI Month Mob Rate]" caption="ROI от месяца" measure="1" displayFolder="ROI and RI rate" count="0"/>
    <cacheHierarchy uniqueName="[Measures].[ROI Pay Day ins]" caption="ROI по дням (-ins)" measure="1" displayFolder="ROI and RI rate" count="0"/>
    <cacheHierarchy uniqueName="[Measures].[RI Rate ins]" caption="RI Rate (-ins)" measure="1" displayFolder="ROI and RI rate" count="0"/>
    <cacheHierarchy uniqueName="[Measures].[RI Rate]" caption="RI Rate Общ" measure="1" displayFolder="ROI and RI rate" count="0"/>
    <cacheHierarchy uniqueName="[Measures].[Total Pay]" caption="Платеж итого" measure="1" displayFolder="Платежи расчеты" measureGroup="Fact Payments" count="0"/>
    <cacheHierarchy uniqueName="[Measures].[CF Pay Sum]" caption="CF, руб" measure="1" displayFolder="Платежи расчеты" measureGroup="Fact Payments" count="0"/>
    <cacheHierarchy uniqueName="[Measures].[Loan Amount -Ins]" caption="Выдача (-страх), руб." measure="1" displayFolder="Показатели" measureGroup="Fact Contracts" count="0"/>
    <cacheHierarchy uniqueName="[Measures].[Con Dpd1 Rate]" caption="DPD 1, %" measure="1" displayFolder="DPD, %" measureGroup="Fact Contracts" count="0"/>
    <cacheHierarchy uniqueName="[Measures].[Con Dpd15 Rate]" caption="DPD 15, %" measure="1" displayFolder="DPD, %" measureGroup="Fact Contracts" count="0"/>
    <cacheHierarchy uniqueName="[Measures].[Con Dpd30 Rate]" caption="DPD 30, %" measure="1" displayFolder="DPD, %" measureGroup="Fact Contracts" count="0"/>
    <cacheHierarchy uniqueName="[Measures].[Con Dpd45 Rate]" caption="DPD 45, %" measure="1" displayFolder="DPD, %" measureGroup="Fact Contracts" count="0"/>
    <cacheHierarchy uniqueName="[Measures].[Con Dpd60 Rate]" caption="DPD 60, %" measure="1" displayFolder="DPD, %" measureGroup="Fact Contracts" count="0"/>
    <cacheHierarchy uniqueName="[Measures].[Con Dpd75 Rate]" caption="DPD75, %" measure="1" displayFolder="DPD, %" measureGroup="Fact Contracts" count="0"/>
    <cacheHierarchy uniqueName="[Measures].[Con Dpd90 Rate]" caption="DPD 90, %" measure="1" displayFolder="DPD, %" measureGroup="Fact Contracts" count="0"/>
    <cacheHierarchy uniqueName="[Measures].[Con Dpd135 Rate]" caption="DPD135, %" measure="1" displayFolder="DPD, %" measureGroup="Fact Contracts" count="0"/>
    <cacheHierarchy uniqueName="[Measures].[Con Dpd1 Max Rate]" caption="DPD1 Max, %" measure="1" displayFolder="DPD, %" measureGroup="Fact Contracts" count="0"/>
    <cacheHierarchy uniqueName="[Measures].[Con Dpd15 Max Rate]" caption="DPD15 Max, %" measure="1" displayFolder="DPD, %" measureGroup="Fact Contracts" count="0"/>
    <cacheHierarchy uniqueName="[Measures].[Con Dpd30 Max Rate]" caption="DPD30 Max, %" measure="1" displayFolder="DPD, %" measureGroup="Fact Contracts" count="0"/>
    <cacheHierarchy uniqueName="[Measures].[Con Dpd45 Max Rate]" caption="DPD45 Max, %" measure="1" displayFolder="DPD, %" measureGroup="Fact Contracts" count="0"/>
    <cacheHierarchy uniqueName="[Measures].[Con Dpd60 Max Rate]" caption="DPD60 Max, %" measure="1" displayFolder="DPD, %" measureGroup="Fact Contracts" count="0"/>
    <cacheHierarchy uniqueName="[Measures].[Con Dpd75 Max Rate]" caption="DPD75 Max, %" measure="1" displayFolder="DPD, %" measureGroup="Fact Contracts" count="0"/>
    <cacheHierarchy uniqueName="[Measures].[Con Dpd135 Max Rate]" caption="DPD135 Max, %" measure="1" displayFolder="DPD, %" measureGroup="Fact Contracts" count="0"/>
    <cacheHierarchy uniqueName="[Measures].[Con loyalty_day_fut]" caption="Дни до новой заявки" measure="1" displayFolder="Лояльность 2" measureGroup="Fact Contracts" count="0"/>
    <cacheHierarchy uniqueName="[Measures].[Con loyalty_day_prev]" caption="Дни от закрытия пред. займа" measure="1" displayFolder="Лояльность 2" measureGroup="Fact Contracts" count="0"/>
    <cacheHierarchy uniqueName="[Measures].[Con Returned Rate]" caption="Возвращенные займы, %" measure="1" displayFolder="Показатели" measureGroup="Fact Contracts" count="0"/>
    <cacheHierarchy uniqueName="[Measures].[Client Base Con]" caption="База клиентов" measure="1" displayFolder="Лояльность 2" measureGroup="Fact Contracts" count="0"/>
    <cacheHierarchy uniqueName="[Measures].[Average Loan Amount]" caption="Средняя сумма займа" measure="1" displayFolder="Показатели" measureGroup="Fact Contracts" count="0"/>
    <cacheHierarchy uniqueName="[Measures].[Conv To Next Issue]" caption="Конв в след займ,%" measure="1" displayFolder="Лояльность 2" measureGroup="Fact Contracts" count="0"/>
    <cacheHierarchy uniqueName="[Measures].[Conv To Next App]" caption="Конв в след заявку,%" measure="1" displayFolder="Лояльность 2" measureGroup="Fact Contracts" count="0"/>
    <cacheHierarchy uniqueName="[Measures].[RI Rate Proc]" caption="RI Rate проценты" measure="1" displayFolder="ROI and RI rate" count="0"/>
    <cacheHierarchy uniqueName="[Measures].[RI Rate OD]" caption="RI Rate ОД" measure="1" displayFolder="ROI and RI rate" count="0"/>
    <cacheHierarchy uniqueName="[Measures].[Conv To Rep]" caption="Конверсия в повторные займы" measure="1" displayFolder="Лояльность 2" measureGroup="Fact Contracts" count="0"/>
    <cacheHierarchy uniqueName="[Measures].[Agr Average Loan Amount]" caption="Чек (Пр-ции), руб." measure="1" displayFolder="Пролонгации" measureGroup="Fact Agreements" count="0"/>
    <cacheHierarchy uniqueName="[Measures].[Agr Average Interest Rate Per Day]" caption="% в день (Пр-ции), %" measure="1" displayFolder="Пролонгации" measureGroup="Fact Agreements" count="0"/>
    <cacheHierarchy uniqueName="[Measures].[Agr Average Term Day]" caption="Срок (Пр-ции), дни" measure="1" displayFolder="Пролонгации" measureGroup="Fact Agreements" count="0"/>
    <cacheHierarchy uniqueName="[Measures].[Agr Dpd1 Rate]" caption="Пр-ции DPD1, %" measure="1" displayFolder="dpd" measureGroup="Fact Agreements" count="0"/>
    <cacheHierarchy uniqueName="[Measures].[Agr Dpd15 Rate]" caption="Пр-ции DPD15, %" measure="1" displayFolder="dpd" measureGroup="Fact Agreements" count="0"/>
    <cacheHierarchy uniqueName="[Measures].[Agr Ddp30 Rate]" caption="Пр-ции DPD30, %" measure="1" displayFolder="dpd" measureGroup="Fact Agreements" count="0"/>
    <cacheHierarchy uniqueName="[Measures].[Agr Dpd60 Rate]" caption="Пр-ции DPD60, %" measure="1" displayFolder="dpd" measureGroup="Fact Agreements" count="0"/>
    <cacheHierarchy uniqueName="[Measures].[Agr Dpd90 Rate]" caption="Пр-ции DPD90, %" measure="1" displayFolder="dpd" measureGroup="Fact Agreements" count="0"/>
    <cacheHierarchy uniqueName="[Measures].[Con l W1 Rate]" caption="W01, %" measure="1" displayFolder="Лояльность" measureGroup="Fact Contracts" count="0"/>
    <cacheHierarchy uniqueName="[Measures].[Con l W16 Rate]" caption="W16, %" measure="1" displayFolder="Лояльность" measureGroup="Fact Contracts" count="0"/>
    <cacheHierarchy uniqueName="[Measures].[Con l W2 Rate]" caption="W02, %" measure="1" displayFolder="Лояльность" measureGroup="Fact Contracts" count="0"/>
    <cacheHierarchy uniqueName="[Measures].[Con l W24 Rate]" caption="W24, %" measure="1" displayFolder="Лояльность" measureGroup="Fact Contracts" count="0"/>
    <cacheHierarchy uniqueName="[Measures].[Con l W3 Rate]" caption="W03, %" measure="1" displayFolder="Лояльность" measureGroup="Fact Contracts" count="0"/>
    <cacheHierarchy uniqueName="[Measures].[Con l W32 Rate]" caption="W32, %" measure="1" displayFolder="Лояльность" measureGroup="Fact Contracts" count="0"/>
    <cacheHierarchy uniqueName="[Measures].[Con l W4 Rate]" caption="W04, %" measure="1" displayFolder="Лояльность" measureGroup="Fact Contracts" count="0"/>
    <cacheHierarchy uniqueName="[Measures].[Con l W48 Rate]" caption="W48, %" measure="1" displayFolder="Лояльность" measureGroup="Fact Contracts" count="0"/>
    <cacheHierarchy uniqueName="[Measures].[Con l W52 Rate]" caption="W52, %" measure="1" displayFolder="Лояльность" measureGroup="Fact Contracts" count="0"/>
    <cacheHierarchy uniqueName="[Measures].[Con l W52p Rate]" caption="W52+, %" measure="1" displayFolder="Лояльность" measureGroup="Fact Contracts" count="0"/>
    <cacheHierarchy uniqueName="[Measures].[Con l W8 Rate]" caption="W08, %" measure="1" displayFolder="Лояльность" measureGroup="Fact Contracts" count="0"/>
    <cacheHierarchy uniqueName="[Measures].[Con l D1 Rate]" caption="D01, %" measure="1" displayFolder="Лояльность" measureGroup="Fact Contracts" count="0"/>
    <cacheHierarchy uniqueName="[Measures].[RR Debt]" caption="RR (ОД), %" measure="1" displayFolder="" measureGroup="Fact Portfolio Month" count="0"/>
    <cacheHierarchy uniqueName="[Measures].[RR Count]" caption="RR (кол-во), %" measure="1" displayFolder="" measureGroup="Fact Portfolio Month" count="0"/>
    <cacheHierarchy uniqueName="[Measures].[Approved Amount]" caption="Одобрение, руб" measure="1" displayFolder="Заявки" measureGroup="Fact Applications" count="0" hidden="1"/>
    <cacheHierarchy uniqueName="[Measures].[Requested Amount]" caption="Запрашиваемая сумма, руб" measure="1" displayFolder="Заявки" measureGroup="Fact Applications" count="0" hidden="1"/>
    <cacheHierarchy uniqueName="[Measures].[Con Term Sum]" caption="тест" measure="1" displayFolder="Основное" measureGroup="Fact Contracts" count="0" hidden="1"/>
    <cacheHierarchy uniqueName="[Measures].[Con Psk Sum]" caption="тест" measure="1" displayFolder="Основное" measureGroup="Fact Contracts" count="0" hidden="1"/>
    <cacheHierarchy uniqueName="[Measures].[Con Rate Day Sum]" caption="тест" measure="1" displayFolder="Основное" measureGroup="Fact Contracts" count="0" hidden="1"/>
    <cacheHierarchy uniqueName="[Measures].[Con Loyalty Day Fut]" caption="Дней до след заявки" measure="1" displayFolder="Показатели" measureGroup="Fact Contracts" count="0" hidden="1"/>
    <cacheHierarchy uniqueName="[Measures].[Con Loyalty Day Prev]" caption="Con Loyalty Day Prev" measure="1" displayFolder="" measureGroup="Fact Contracts" count="0" hidden="1"/>
    <cacheHierarchy uniqueName="[Measures].[Con Interest Rate Per Day]" caption="Con Interest Rate Per Day" measure="1" displayFolder="" measureGroup="Fact Contracts" count="0" hidden="1"/>
    <cacheHierarchy uniqueName="[Measures].[Interest Overdue Pay]" caption="Платеж % (проср), руб" measure="1" displayFolder="Платежи" measureGroup="Fact Payments" count="0" hidden="1"/>
    <cacheHierarchy uniqueName="[Measures].[Ins Con Pay]" caption="Стаховка (дог), руб" measure="1" displayFolder="Платежи" measureGroup="Fact Payments" count="0" hidden="1"/>
    <cacheHierarchy uniqueName="[Measures].[Ins Agr Pay]" caption="Стаховка (пр-ция), руб" measure="1" displayFolder="Платежи" measureGroup="Fact Payments" count="0" hidden="1"/>
    <cacheHierarchy uniqueName="[Measures].[Total Pay 15]" caption="Total Pay 15" measure="1" displayFolder="Payments" measureGroup="Fact Payments" count="0" hidden="1"/>
    <cacheHierarchy uniqueName="[Measures].[Fact Total Pay]" caption="Fact Total Pay" measure="1" displayFolder="" measureGroup="Fact Payments" count="0" hidden="1"/>
    <cacheHierarchy uniqueName="[Measures].[Total Pay 25]" caption="Total Pay 25" measure="1" displayFolder="" measureGroup="Fact Payments" count="0" hidden="1"/>
    <cacheHierarchy uniqueName="[Measures].[Agr Interest Rate Per Day]" caption="Agr Interest Rate Per Day" measure="1" displayFolder="" measureGroup="Fact Agreements" count="0" hidden="1"/>
    <cacheHierarchy uniqueName="[Measures].[Agr Term Day]" caption="Agr Term Day" measure="1" displayFolder="" measureGroup="Fact Agreements" count="0" hidden="1"/>
    <cacheHierarchy uniqueName="[Measures].[Con R Client Count]" caption="Con R Client Count" measure="1" displayFolder="" measureGroup="Fact Contracts Returned" count="0" hidden="1"/>
    <cacheHierarchy uniqueName="[Measures].[Portf Loan Count_-1]" caption="Portf Loan Count_-1" measure="1" displayFolder="" measureGroup="Fact Portfolio Month_-1" count="0" hidden="1"/>
    <cacheHierarchy uniqueName="[Measures].[Portf Loan Debt_-1]" caption="Portf Loan Debt_-1" measure="1" displayFolder="" measureGroup="Fact Portfolio Month_-1" count="0" hidden="1"/>
    <cacheHierarchy uniqueName="[Measures].[Con Psk Year Rate]" caption="ПСК" measure="1" displayFolder="Основное" measureGroup="Fact Contracts" count="0" hidden="1"/>
    <cacheHierarchy uniqueName="[Measures].[Client Base App]" caption="Client Base App" measure="1" displayFolder="" count="0" hidden="1"/>
    <cacheHierarchy uniqueName="[Measures].[Client Returned Count]" caption="Client Returned Count" measure="1" displayFolder="" count="0" hidden="1"/>
    <cacheHierarchy uniqueName="[Measures].[Calc Fact Total Pay]" caption="Calc Fact Total Pay" measure="1" displayFolder="" count="0" hidden="1"/>
  </cacheHierarchies>
  <kpis count="0"/>
  <dimensions count="12">
    <dimension name="Dim Agreements" uniqueName="[Dim Agreements]" caption="3 - Пролонгации"/>
    <dimension name="Dim Applications" uniqueName="[Dim Applications]" caption="1 - Заявки"/>
    <dimension name="Dim Contracts" uniqueName="[Dim Contracts]" caption="2 - Займы"/>
    <dimension name="Dim Delay Mob" uniqueName="[Dim Delay Mob]" caption="5 - Портфель Срок просрочки"/>
    <dimension name="Dim Month Payment Mob" uniqueName="[Dim Month Payment Mob]" caption="6 - ROI Месяц от месяца"/>
    <dimension name="Dim Payment" uniqueName="[Dim Payment]" caption="4 - Платежи"/>
    <dimension name="Dim Payment Mob" uniqueName="[Dim Payment Mob]" caption="6 - ROI Месяц от даты"/>
    <dimension name="Dim Pcd Day" uniqueName="[Dim Pcd Day]" caption="6 - ROI День от выдачи"/>
    <dimension name="Dim Report Date" uniqueName="[Dim Report Date]" caption="5 - Портфель Отчетная дата"/>
    <dimension name="Dim Report Date Full" uniqueName="[Dim Report Date Full]" caption="7 -Дата (общая)"/>
    <dimension name="Dm Pay Dpd" uniqueName="[Dm Pay Dpd]" caption="Тип просрочки"/>
    <dimension measure="1" name="Measures" uniqueName="[Measures]" caption="Measures"/>
  </dimensions>
  <measureGroups count="7">
    <measureGroup name="Fact Agreements" caption="3- Пролонгации"/>
    <measureGroup name="Fact Applications" caption="1 - Заявки"/>
    <measureGroup name="Fact Contracts" caption="2 - Займы"/>
    <measureGroup name="Fact Contracts Returned" caption="Fact Contracts Returned"/>
    <measureGroup name="Fact Payments" caption="4 - Платежи"/>
    <measureGroup name="Fact Portfolio Month" caption="Портфель"/>
    <measureGroup name="Fact Portfolio Month_-1" caption="Fact Portfolio Month_-1"/>
  </measureGroups>
  <maps count="27">
    <map measureGroup="0" dimension="0"/>
    <map measureGroup="0" dimension="1"/>
    <map measureGroup="0" dimension="2"/>
    <map measureGroup="0" dimension="9"/>
    <map measureGroup="1" dimension="1"/>
    <map measureGroup="1" dimension="2"/>
    <map measureGroup="1" dimension="9"/>
    <map measureGroup="2" dimension="1"/>
    <map measureGroup="2" dimension="2"/>
    <map measureGroup="2" dimension="9"/>
    <map measureGroup="3" dimension="1"/>
    <map measureGroup="3" dimension="2"/>
    <map measureGroup="3" dimension="9"/>
    <map measureGroup="4" dimension="1"/>
    <map measureGroup="4" dimension="2"/>
    <map measureGroup="4" dimension="4"/>
    <map measureGroup="4" dimension="5"/>
    <map measureGroup="4" dimension="6"/>
    <map measureGroup="4" dimension="7"/>
    <map measureGroup="4" dimension="9"/>
    <map measureGroup="4" dimension="10"/>
    <map measureGroup="5" dimension="1"/>
    <map measureGroup="5" dimension="3"/>
    <map measureGroup="5" dimension="8"/>
    <map measureGroup="6" dimension="1"/>
    <map measureGroup="6" dimension="3"/>
    <map measureGroup="6" dimension="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eonid Kornilov" refreshedDate="43205.500565509261" backgroundQuery="1" createdVersion="5" refreshedVersion="5" minRefreshableVersion="3" recordCount="0" supportSubquery="1" supportAdvancedDrill="1" xr:uid="{00000000-000A-0000-FFFF-FFFF0D000000}">
  <cacheSource type="external" connectionId="8"/>
  <cacheFields count="13">
    <cacheField name="[Dim Contracts].[Дата Выдачи].[A Year]" caption="Год Выдачи" numFmtId="0" hierarchy="26" level="1">
      <sharedItems count="3">
        <s v="[Dim Contracts].[Дата Выдачи].[A Year].&amp;[2016-01-01T00:00:00]" c="2016"/>
        <s v="[Dim Contracts].[Дата Выдачи].[A Year].&amp;[2017-01-01T00:00:00]" c="2017"/>
        <s v="[Dim Contracts].[Дата Выдачи].[A Year].&amp;[2018-01-01T00:00:00]" c="2018"/>
      </sharedItems>
    </cacheField>
    <cacheField name="[Dim Contracts].[Дата Выдачи].[A Month]" caption="Месяц Выдачи" numFmtId="0" hierarchy="26" level="2" mappingCount="1">
      <sharedItems count="28">
        <s v="[Dim Contracts].[Дата Выдачи].[A Month].&amp;[2016-01-01T00:00:00]" c="Январь 2016" cp="1">
          <x/>
        </s>
        <s v="[Dim Contracts].[Дата Выдачи].[A Month].&amp;[2016-02-01T00:00:00]" c="Февраль 2016" cp="1">
          <x/>
        </s>
        <s v="[Dim Contracts].[Дата Выдачи].[A Month].&amp;[2016-03-01T00:00:00]" c="Март 2016" cp="1">
          <x/>
        </s>
        <s v="[Dim Contracts].[Дата Выдачи].[A Month].&amp;[2016-04-01T00:00:00]" c="Апрель 2016" cp="1">
          <x/>
        </s>
        <s v="[Dim Contracts].[Дата Выдачи].[A Month].&amp;[2016-05-01T00:00:00]" c="Май 2016" cp="1">
          <x/>
        </s>
        <s v="[Dim Contracts].[Дата Выдачи].[A Month].&amp;[2016-06-01T00:00:00]" c="Июнь 2016" cp="1">
          <x/>
        </s>
        <s v="[Dim Contracts].[Дата Выдачи].[A Month].&amp;[2016-07-01T00:00:00]" c="Июль 2016" cp="1">
          <x/>
        </s>
        <s v="[Dim Contracts].[Дата Выдачи].[A Month].&amp;[2016-08-01T00:00:00]" c="Август 2016" cp="1">
          <x/>
        </s>
        <s v="[Dim Contracts].[Дата Выдачи].[A Month].&amp;[2016-09-01T00:00:00]" c="Сентябрь 2016" cp="1">
          <x/>
        </s>
        <s v="[Dim Contracts].[Дата Выдачи].[A Month].&amp;[2016-10-01T00:00:00]" c="Октябрь 2016" cp="1">
          <x/>
        </s>
        <s v="[Dim Contracts].[Дата Выдачи].[A Month].&amp;[2016-11-01T00:00:00]" c="Ноябрь 2016" cp="1">
          <x/>
        </s>
        <s v="[Dim Contracts].[Дата Выдачи].[A Month].&amp;[2016-12-01T00:00:00]" c="Декабрь 2016" cp="1">
          <x/>
        </s>
        <s v="[Dim Contracts].[Дата Выдачи].[A Month].&amp;[2017-01-01T00:00:00]" c="Январь 2017" cp="1">
          <x v="1"/>
        </s>
        <s v="[Dim Contracts].[Дата Выдачи].[A Month].&amp;[2017-02-01T00:00:00]" c="Февраль 2017" cp="1">
          <x v="1"/>
        </s>
        <s v="[Dim Contracts].[Дата Выдачи].[A Month].&amp;[2017-03-01T00:00:00]" c="Март 2017" cp="1">
          <x v="1"/>
        </s>
        <s v="[Dim Contracts].[Дата Выдачи].[A Month].&amp;[2017-04-01T00:00:00]" c="Апрель 2017" cp="1">
          <x v="1"/>
        </s>
        <s v="[Dim Contracts].[Дата Выдачи].[A Month].&amp;[2017-05-01T00:00:00]" c="Май 2017" cp="1">
          <x v="1"/>
        </s>
        <s v="[Dim Contracts].[Дата Выдачи].[A Month].&amp;[2017-06-01T00:00:00]" c="Июнь 2017" cp="1">
          <x v="1"/>
        </s>
        <s v="[Dim Contracts].[Дата Выдачи].[A Month].&amp;[2017-07-01T00:00:00]" c="Июль 2017" cp="1">
          <x v="1"/>
        </s>
        <s v="[Dim Contracts].[Дата Выдачи].[A Month].&amp;[2017-08-01T00:00:00]" c="Август 2017" cp="1">
          <x v="1"/>
        </s>
        <s v="[Dim Contracts].[Дата Выдачи].[A Month].&amp;[2017-09-01T00:00:00]" c="Сентябрь 2017" cp="1">
          <x v="1"/>
        </s>
        <s v="[Dim Contracts].[Дата Выдачи].[A Month].&amp;[2017-10-01T00:00:00]" c="Октябрь 2017" cp="1">
          <x v="1"/>
        </s>
        <s v="[Dim Contracts].[Дата Выдачи].[A Month].&amp;[2017-11-01T00:00:00]" c="Ноябрь 2017" cp="1">
          <x v="1"/>
        </s>
        <s v="[Dim Contracts].[Дата Выдачи].[A Month].&amp;[2017-12-01T00:00:00]" c="Декабрь 2017" cp="1">
          <x v="1"/>
        </s>
        <s v="[Dim Contracts].[Дата Выдачи].[A Month].&amp;[2018-01-01T00:00:00]" c="Январь 2018" cp="1">
          <x v="2"/>
        </s>
        <s v="[Dim Contracts].[Дата Выдачи].[A Month].&amp;[2018-02-01T00:00:00]" c="Февраль 2018" cp="1">
          <x v="2"/>
        </s>
        <s v="[Dim Contracts].[Дата Выдачи].[A Month].&amp;[2018-03-01T00:00:00]" c="Март 2018" cp="1">
          <x v="2"/>
        </s>
        <s v="[Dim Contracts].[Дата Выдачи].[A Month].&amp;[2018-04-01T00:00:00]" c="Апрель 2018" cp="1">
          <x v="2"/>
        </s>
      </sharedItems>
      <mpMap v="3"/>
    </cacheField>
    <cacheField name="[Dim Contracts].[Дата Выдачи].[A Date]" caption="Дата выдачи" numFmtId="0" hierarchy="26" level="3">
      <sharedItems containsSemiMixedTypes="0" containsString="0"/>
    </cacheField>
    <cacheField name="[Dim Contracts].[Дата Выдачи].[A Month].[A Year]" caption="Год Выдачи" propertyName="A Year" numFmtId="0" hierarchy="26" level="2" memberPropertyField="1">
      <sharedItems count="3">
        <s v="2016"/>
        <s v="2017"/>
        <s v="2018"/>
      </sharedItems>
    </cacheField>
    <cacheField name="[Dim Contracts].[Дата Выдачи].[A Date].[A Month]" caption="Месяц Выдачи" propertyName="A Month" numFmtId="0" hierarchy="26" level="3" memberPropertyField="1">
      <sharedItems containsSemiMixedTypes="0" containsString="0"/>
    </cacheField>
    <cacheField name="[Dim Payment Mob].[Mob].[Mob]" caption="Mob" numFmtId="0" hierarchy="39" level="1">
      <sharedItems count="27">
        <s v="[Dim Payment Mob].[Mob].&amp;[1]" c="1"/>
        <s v="[Dim Payment Mob].[Mob].&amp;[2]" c="2"/>
        <s v="[Dim Payment Mob].[Mob].&amp;[3]" c="3"/>
        <s v="[Dim Payment Mob].[Mob].&amp;[4]" c="4"/>
        <s v="[Dim Payment Mob].[Mob].&amp;[5]" c="5"/>
        <s v="[Dim Payment Mob].[Mob].&amp;[6]" c="6"/>
        <s v="[Dim Payment Mob].[Mob].&amp;[7]" c="7"/>
        <s v="[Dim Payment Mob].[Mob].&amp;[8]" c="8"/>
        <s v="[Dim Payment Mob].[Mob].&amp;[9]" c="9"/>
        <s v="[Dim Payment Mob].[Mob].&amp;[10]" c="10"/>
        <s v="[Dim Payment Mob].[Mob].&amp;[11]" c="11"/>
        <s v="[Dim Payment Mob].[Mob].&amp;[12]" c="12"/>
        <s v="[Dim Payment Mob].[Mob].&amp;[13]" c="13"/>
        <s v="[Dim Payment Mob].[Mob].&amp;[14]" c="14"/>
        <s v="[Dim Payment Mob].[Mob].&amp;[15]" c="15"/>
        <s v="[Dim Payment Mob].[Mob].&amp;[16]" c="16"/>
        <s v="[Dim Payment Mob].[Mob].&amp;[17]" c="17"/>
        <s v="[Dim Payment Mob].[Mob].&amp;[18]" c="18"/>
        <s v="[Dim Payment Mob].[Mob].&amp;[19]" c="19"/>
        <s v="[Dim Payment Mob].[Mob].&amp;[20]" c="20"/>
        <s v="[Dim Payment Mob].[Mob].&amp;[21]" c="21"/>
        <s v="[Dim Payment Mob].[Mob].&amp;[22]" c="22"/>
        <s v="[Dim Payment Mob].[Mob].&amp;[23]" c="23"/>
        <s v="[Dim Payment Mob].[Mob].&amp;[24]" c="24"/>
        <s v="[Dim Payment Mob].[Mob].&amp;[25]" c="25"/>
        <s v="[Dim Payment Mob].[Mob].&amp;[26]" c="26"/>
        <s v="[Dim Payment Mob].[Mob].&amp;[27]" c="27"/>
      </sharedItems>
    </cacheField>
    <cacheField name="[Measures].[ROI Mob Rate ins]" caption="ROI от даты (-ins)" numFmtId="0" hierarchy="140" level="32767"/>
    <cacheField name="[Dim Applications].[C Loyal Client Id].[C Loyal Client Id]" caption="Тип клиента" numFmtId="0" hierarchy="6" level="1">
      <sharedItems containsSemiMixedTypes="0" containsString="0"/>
    </cacheField>
    <cacheField name="[Dim Contracts].[Contract Num].[Contract Num]" caption="Contract Num" numFmtId="0" hierarchy="64" level="1">
      <sharedItems containsSemiMixedTypes="0" containsString="0"/>
    </cacheField>
    <cacheField name="[Dim Applications].[UTM Source Source].[UTM Source Source]" caption="UTM источник" numFmtId="0" hierarchy="15" level="1">
      <sharedItems containsSemiMixedTypes="0" containsString="0"/>
    </cacheField>
    <cacheField name="[Dim Applications].[UTM Source Type].[UTM Source Type]" caption="UTM тип" numFmtId="0" hierarchy="16" level="1">
      <sharedItems containsSemiMixedTypes="0" containsString="0"/>
    </cacheField>
    <cacheField name="[Dim Applications].[UTM Source Name full].[UTM Source Name full]" caption="UTM имя системное" numFmtId="0" hierarchy="13" level="1">
      <sharedItems containsSemiMixedTypes="0" containsString="0"/>
    </cacheField>
    <cacheField name="[Dim Applications].[UTM Source Name new].[UTM Source Name new]" caption="UTM имя агрегат" numFmtId="0" hierarchy="14" level="1">
      <sharedItems containsSemiMixedTypes="0" containsString="0"/>
    </cacheField>
  </cacheFields>
  <cacheHierarchies count="220">
    <cacheHierarchy uniqueName="[Dim Agreements].[Month]" caption="Месяц" attribute="1" defaultMemberUniqueName="[Dim Agreements].[Month].[All]" allUniqueName="[Dim Agreements].[Month].[All]" dimensionUniqueName="[Dim Agreements]" displayFolder="Дата пролонгации" count="0" unbalanced="0"/>
    <cacheHierarchy uniqueName="[Dim Agreements].[№ пролонгации]" caption="№ пролонгации" defaultMemberUniqueName="[Dim Agreements].[№ пролонгации].[All]" allUniqueName="[Dim Agreements].[№ пролонгации].[All]" dimensionUniqueName="[Dim Agreements]" displayFolder="" count="0" unbalanced="0"/>
    <cacheHierarchy uniqueName="[Dim Agreements].[PK Date]" caption="Дата пролонгации" attribute="1" defaultMemberUniqueName="[Dim Agreements].[PK Date].[All]" allUniqueName="[Dim Agreements].[PK Date].[All]" dimensionUniqueName="[Dim Agreements]" displayFolder="Дата пролонгации" count="0" unbalanced="0"/>
    <cacheHierarchy uniqueName="[Dim Agreements].[Year]" caption="Год" attribute="1" defaultMemberUniqueName="[Dim Agreements].[Year].[All]" allUniqueName="[Dim Agreements].[Year].[All]" dimensionUniqueName="[Dim Agreements]" displayFolder="Дата пролонгации" count="0" unbalanced="0"/>
    <cacheHierarchy uniqueName="[Dim Agreements].[Yyyymm]" caption="ГодМесяц" attribute="1" defaultMemberUniqueName="[Dim Agreements].[Yyyymm].[All]" allUniqueName="[Dim Agreements].[Yyyymm].[All]" dimensionUniqueName="[Dim Agreements]" displayFolder="Дата пролонгации" count="0" unbalanced="0"/>
    <cacheHierarchy uniqueName="[Dim Agreements].[Дата пролонгации]" caption="Дата пролонгации" defaultMemberUniqueName="[Dim Agreements].[Дата пролонгации].[All]" allUniqueName="[Dim Agreements].[Дата пролонгации].[All]" dimensionUniqueName="[Dim Agreements]" displayFolder="" count="0" unbalanced="0"/>
    <cacheHierarchy uniqueName="[Dim Applications].[C Loyal Client Id]" caption="Тип клиента" attribute="1" defaultMemberUniqueName="[Dim Applications].[C Loyal Client Id].[All]" allUniqueName="[Dim Applications].[C Loyal Client Id].[All]" dimensionUniqueName="[Dim Applications]" displayFolder="" count="2" unbalanced="0">
      <fieldsUsage count="2">
        <fieldUsage x="-1"/>
        <fieldUsage x="7"/>
      </fieldsUsage>
    </cacheHierarchy>
    <cacheHierarchy uniqueName="[Dim Applications].[D Number]" caption="Номер заяки" attribute="1" defaultMemberUniqueName="[Dim Applications].[D Number].[All]" allUniqueName="[Dim Applications].[D Number].[All]" dimensionUniqueName="[Dim Applications]" displayFolder="" count="0" unbalanced="0"/>
    <cacheHierarchy uniqueName="[Dim Applications].[Date]" caption="Дата заявки" attribute="1" defaultMemberUniqueName="[Dim Applications].[Date].[All]" allUniqueName="[Dim Applications].[Date].[All]" dimensionUniqueName="[Dim Applications]" displayFolder="Дата заявки" count="0" unbalanced="0"/>
    <cacheHierarchy uniqueName="[Dim Applications].[Date App]" caption="Дата (заявки)" defaultMemberUniqueName="[Dim Applications].[Date App].[All]" allUniqueName="[Dim Applications].[Date App].[All]" dimensionUniqueName="[Dim Applications]" displayFolder="" count="0" unbalanced="0"/>
    <cacheHierarchy uniqueName="[Dim Applications].[Denial]" caption="Причина отказа" defaultMemberUniqueName="[Dim Applications].[Denial].[All]" allUniqueName="[Dim Applications].[Denial].[All]" dimensionUniqueName="[Dim Applications]" displayFolder="" count="0" unbalanced="0"/>
    <cacheHierarchy uniqueName="[Dim Applications].[F Age]" caption="Возраст клиента" attribute="1" defaultMemberUniqueName="[Dim Applications].[F Age].[All]" allUniqueName="[Dim Applications].[F Age].[All]" dimensionUniqueName="[Dim Applications]" displayFolder="" count="0" unbalanced="0"/>
    <cacheHierarchy uniqueName="[Dim Applications].[Month]" caption="Месяц" attribute="1" defaultMemberUniqueName="[Dim Applications].[Month].[All]" allUniqueName="[Dim Applications].[Month].[All]" dimensionUniqueName="[Dim Applications]" displayFolder="Дата заявки" count="0" unbalanced="0"/>
    <cacheHierarchy uniqueName="[Dim Applications].[UTM Source Name full]" caption="UTM имя системное" attribute="1" defaultMemberUniqueName="[Dim Applications].[UTM Source Name full].[All]" allUniqueName="[Dim Applications].[UTM Source Name full].[All]" dimensionUniqueName="[Dim Applications]" displayFolder="UMT" count="2" unbalanced="0">
      <fieldsUsage count="2">
        <fieldUsage x="-1"/>
        <fieldUsage x="11"/>
      </fieldsUsage>
    </cacheHierarchy>
    <cacheHierarchy uniqueName="[Dim Applications].[UTM Source Name new]" caption="UTM имя агрегат" attribute="1" defaultMemberUniqueName="[Dim Applications].[UTM Source Name new].[All]" allUniqueName="[Dim Applications].[UTM Source Name new].[All]" dimensionUniqueName="[Dim Applications]" displayFolder="UMT" count="2" unbalanced="0">
      <fieldsUsage count="2">
        <fieldUsage x="-1"/>
        <fieldUsage x="12"/>
      </fieldsUsage>
    </cacheHierarchy>
    <cacheHierarchy uniqueName="[Dim Applications].[UTM Source Source]" caption="UTM источник" attribute="1" defaultMemberUniqueName="[Dim Applications].[UTM Source Source].[All]" allUniqueName="[Dim Applications].[UTM Source Source].[All]" dimensionUniqueName="[Dim Applications]" displayFolder="UMT" count="2" unbalanced="0">
      <fieldsUsage count="2">
        <fieldUsage x="-1"/>
        <fieldUsage x="9"/>
      </fieldsUsage>
    </cacheHierarchy>
    <cacheHierarchy uniqueName="[Dim Applications].[UTM Source Type]" caption="UTM тип" attribute="1" defaultMemberUniqueName="[Dim Applications].[UTM Source Type].[All]" allUniqueName="[Dim Applications].[UTM Source Type].[All]" dimensionUniqueName="[Dim Applications]" displayFolder="UMT" count="2" unbalanced="0">
      <fieldsUsage count="2">
        <fieldUsage x="-1"/>
        <fieldUsage x="10"/>
      </fieldsUsage>
    </cacheHierarchy>
    <cacheHierarchy uniqueName="[Dim Applications].[Year]" caption="Год" attribute="1" defaultMemberUniqueName="[Dim Applications].[Year].[All]" allUniqueName="[Dim Applications].[Year].[All]" dimensionUniqueName="[Dim Applications]" displayFolder="Дата заявки" count="0" unbalanced="0"/>
    <cacheHierarchy uniqueName="[Dim Applications].[Yyyymm]" caption="ГодМесяц" attribute="1" defaultMemberUniqueName="[Dim Applications].[Yyyymm].[All]" allUniqueName="[Dim Applications].[Yyyymm].[All]" dimensionUniqueName="[Dim Applications]" displayFolder="Дата заявки" count="0" unbalanced="0"/>
    <cacheHierarchy uniqueName="[Dim Contracts].[D Number]" caption="Номер договора (Имя)" attribute="1" defaultMemberUniqueName="[Dim Contracts].[D Number].[All]" allUniqueName="[Dim Contracts].[D Number].[All]" dimensionUniqueName="[Dim Contracts]" displayFolder="" count="0" unbalanced="0"/>
    <cacheHierarchy uniqueName="[Dim Contracts].[Date]" caption="Дата выдачи" attribute="1" defaultMemberUniqueName="[Dim Contracts].[Date].[All]" allUniqueName="[Dim Contracts].[Date].[All]" dimensionUniqueName="[Dim Contracts]" displayFolder="Дата выдачи" count="0" unbalanced="0"/>
    <cacheHierarchy uniqueName="[Dim Contracts].[Month]" caption="Месяц" attribute="1" defaultMemberUniqueName="[Dim Contracts].[Month].[All]" allUniqueName="[Dim Contracts].[Month].[All]" dimensionUniqueName="[Dim Contracts]" displayFolder="Дата выдачи" count="0" unbalanced="0"/>
    <cacheHierarchy uniqueName="[Dim Contracts].[Week Next App]" caption="Week Next App" attribute="1" defaultMemberUniqueName="[Dim Contracts].[Week Next App].[All]" allUniqueName="[Dim Contracts].[Week Next App].[All]" dimensionUniqueName="[Dim Contracts]" displayFolder="" count="0" unbalanced="0"/>
    <cacheHierarchy uniqueName="[Dim Contracts].[Year]" caption="Год" attribute="1" defaultMemberUniqueName="[Dim Contracts].[Year].[All]" allUniqueName="[Dim Contracts].[Year].[All]" dimensionUniqueName="[Dim Contracts]" displayFolder="Дата выдачи" count="0" unbalanced="0"/>
    <cacheHierarchy uniqueName="[Dim Contracts].[Yyyymm]" caption="ГодМесяц" attribute="1" defaultMemberUniqueName="[Dim Contracts].[Yyyymm].[All]" allUniqueName="[Dim Contracts].[Yyyymm].[All]" dimensionUniqueName="[Dim Contracts]" displayFolder="Дата выдачи" count="0" unbalanced="0"/>
    <cacheHierarchy uniqueName="[Dim Contracts].[Дата возврата]" caption="Дата возврата" defaultMemberUniqueName="[Dim Contracts].[Дата возврата].[All]" allUniqueName="[Dim Contracts].[Дата возврата].[All]" dimensionUniqueName="[Dim Contracts]" displayFolder="" count="0" unbalanced="0"/>
    <cacheHierarchy uniqueName="[Dim Contracts].[Дата Выдачи]" caption="Дата Выдачи" defaultMemberUniqueName="[Dim Contracts].[Дата Выдачи].[All]" allUniqueName="[Dim Contracts].[Дата Выдачи].[All]" dimensionUniqueName="[Dim Contracts]" displayFolder="" count="4" unbalanced="0">
      <fieldsUsage count="4">
        <fieldUsage x="-1"/>
        <fieldUsage x="0"/>
        <fieldUsage x="1"/>
        <fieldUsage x="2"/>
      </fieldsUsage>
    </cacheHierarchy>
    <cacheHierarchy uniqueName="[Dim Contracts].[Дата первого займа]" caption="Дата первого займа" defaultMemberUniqueName="[Dim Contracts].[Дата первого займа].[All]" allUniqueName="[Dim Contracts].[Дата первого займа].[All]" dimensionUniqueName="[Dim Contracts]" displayFolder="" count="0" unbalanced="0"/>
    <cacheHierarchy uniqueName="[Dim Contracts].[Месяц от первого займа]" caption="Месяц от первого займа" defaultMemberUniqueName="[Dim Contracts].[Месяц от первого займа].[All]" allUniqueName="[Dim Contracts].[Месяц от первого займа].[All]" dimensionUniqueName="[Dim Contracts]" displayFolder="" count="0" unbalanced="0"/>
    <cacheHierarchy uniqueName="[Dim Contracts].[Неделя следующего займа]" caption="Неделя следующего займа" defaultMemberUniqueName="[Dim Contracts].[Неделя следующего займа].[All]" allUniqueName="[Dim Contracts].[Неделя следующего займа].[All]" dimensionUniqueName="[Dim Contracts]" displayFolder="" count="0" unbalanced="0"/>
    <cacheHierarchy uniqueName="[Dim Contracts].[Неделя следующей заявки]" caption="Неделя следующей заявки" defaultMemberUniqueName="[Dim Contracts].[Неделя следующей заявки].[All]" allUniqueName="[Dim Contracts].[Неделя следующей заявки].[All]" dimensionUniqueName="[Dim Contracts]" displayFolder="" count="0" unbalanced="0"/>
    <cacheHierarchy uniqueName="[Dim Contracts].[Порядковый номер займа]" caption="Порядковый номер займа" defaultMemberUniqueName="[Dim Contracts].[Порядковый номер займа].[All]" allUniqueName="[Dim Contracts].[Порядковый номер займа].[All]" dimensionUniqueName="[Dim Contracts]" displayFolder="" count="0" unbalanced="0"/>
    <cacheHierarchy uniqueName="[Dim Delay Mob].[Mob]" caption="5 - Портфель Срок просрочки.Mob" attribute="1" keyAttribute="1" defaultMemberUniqueName="[Dim Delay Mob].[Mob].[All]" allUniqueName="[Dim Delay Mob].[Mob].[All]" dimensionUniqueName="[Dim Delay Mob]" displayFolder="" count="0" unbalanced="0"/>
    <cacheHierarchy uniqueName="[Dim Month Payment Mob].[Mob]" caption="6 - ROI Месяц от месяца.Mob" attribute="1" keyAttribute="1" defaultMemberUniqueName="[Dim Month Payment Mob].[Mob].[All]" allUniqueName="[Dim Month Payment Mob].[Mob].[All]" dimensionUniqueName="[Dim Month Payment Mob]" displayFolder="" count="0" unbalanced="0"/>
    <cacheHierarchy uniqueName="[Dim Payment].[Date]" caption="Дата" attribute="1" keyAttribute="1" defaultMemberUniqueName="[Dim Payment].[Date].[All]" allUniqueName="[Dim Payment].[Date].[All]" dimensionUniqueName="[Dim Payment]" displayFolder="Дата платежа" count="0" unbalanced="0"/>
    <cacheHierarchy uniqueName="[Dim Payment].[Month]" caption="Месяц" attribute="1" defaultMemberUniqueName="[Dim Payment].[Month].[All]" allUniqueName="[Dim Payment].[Month].[All]" dimensionUniqueName="[Dim Payment]" displayFolder="Дата платежа" count="0" unbalanced="0"/>
    <cacheHierarchy uniqueName="[Dim Payment].[Year]" caption="Год" attribute="1" defaultMemberUniqueName="[Dim Payment].[Year].[All]" allUniqueName="[Dim Payment].[Year].[All]" dimensionUniqueName="[Dim Payment]" displayFolder="Дата платежа" count="0" unbalanced="0"/>
    <cacheHierarchy uniqueName="[Dim Payment].[Yyyymm]" caption="ГодМесяц" attribute="1" defaultMemberUniqueName="[Dim Payment].[Yyyymm].[All]" allUniqueName="[Dim Payment].[Yyyymm].[All]" dimensionUniqueName="[Dim Payment]" displayFolder="Дата платежа" count="0" unbalanced="0"/>
    <cacheHierarchy uniqueName="[Dim Payment].[Дата платежа]" caption="Дата платежа" defaultMemberUniqueName="[Dim Payment].[Дата платежа].[All]" allUniqueName="[Dim Payment].[Дата платежа].[All]" dimensionUniqueName="[Dim Payment]" displayFolder="" count="0" unbalanced="0"/>
    <cacheHierarchy uniqueName="[Dim Payment Mob].[Mob]" caption="6 - ROI Месяц от даты.Mob" attribute="1" keyAttribute="1" defaultMemberUniqueName="[Dim Payment Mob].[Mob].[All]" allUniqueName="[Dim Payment Mob].[Mob].[All]" dimensionUniqueName="[Dim Payment Mob]" displayFolder="" count="2" unbalanced="0">
      <fieldsUsage count="2">
        <fieldUsage x="-1"/>
        <fieldUsage x="5"/>
      </fieldsUsage>
    </cacheHierarchy>
    <cacheHierarchy uniqueName="[Dim Pcd Day].[Pcd Day]" caption="День от выдачи" attribute="1" keyAttribute="1" defaultMemberUniqueName="[Dim Pcd Day].[Pcd Day].[All]" allUniqueName="[Dim Pcd Day].[Pcd Day].[All]" dimensionUniqueName="[Dim Pcd Day]" displayFolder="" count="0" unbalanced="0"/>
    <cacheHierarchy uniqueName="[Dim Report Date].[Report Date]" caption="Отчетная дата портфеля" defaultMemberUniqueName="[Dim Report Date].[Report Date].[All]" allUniqueName="[Dim Report Date].[Report Date].[All]" dimensionUniqueName="[Dim Report Date]" displayFolder="" count="0" unbalanced="0"/>
    <cacheHierarchy uniqueName="[Dim Report Date Full].[Date Full]" caption="Дата (общая)" defaultMemberUniqueName="[Dim Report Date Full].[Date Full].[All]" allUniqueName="[Dim Report Date Full].[Date Full].[All]" dimensionUniqueName="[Dim Report Date Full]" displayFolder="" count="0" unbalanced="0"/>
    <cacheHierarchy uniqueName="[Dim Report Date Full].[Month 1]" caption="Месяц" attribute="1" defaultMemberUniqueName="[Dim Report Date Full].[Month 1].[All]" allUniqueName="[Dim Report Date Full].[Month 1].[All]" dimensionUniqueName="[Dim Report Date Full]" displayFolder="Дата (общая)" count="0" unbalanced="0"/>
    <cacheHierarchy uniqueName="[Dim Report Date Full].[PK Date]" caption="Дата" attribute="1" defaultMemberUniqueName="[Dim Report Date Full].[PK Date].[All]" allUniqueName="[Dim Report Date Full].[PK Date].[All]" dimensionUniqueName="[Dim Report Date Full]" displayFolder="Дата (общая)" count="0" unbalanced="0"/>
    <cacheHierarchy uniqueName="[Dim Report Date Full].[Year 1]" caption="Год" attribute="1" defaultMemberUniqueName="[Dim Report Date Full].[Year 1].[All]" allUniqueName="[Dim Report Date Full].[Year 1].[All]" dimensionUniqueName="[Dim Report Date Full]" displayFolder="Дата (общая)" count="0" unbalanced="0"/>
    <cacheHierarchy uniqueName="[Dim Report Date Full].[Yyyymm]" caption="ГодМесяц" attribute="1" defaultMemberUniqueName="[Dim Report Date Full].[Yyyymm].[All]" allUniqueName="[Dim Report Date Full].[Yyyymm].[All]" dimensionUniqueName="[Dim Report Date Full]" displayFolder="Дата (общая)" count="0" unbalanced="0"/>
    <cacheHierarchy uniqueName="[Dm Pay Dpd].[Dpd Pay Type]" caption="Dpd Pay Type" attribute="1" keyAttribute="1" defaultMemberUniqueName="[Dm Pay Dpd].[Dpd Pay Type].[All]" allUniqueName="[Dm Pay Dpd].[Dpd Pay Type].[All]" dimensionUniqueName="[Dm Pay Dpd]" displayFolder="" count="0" unbalanced="0"/>
    <cacheHierarchy uniqueName="[Dim Agreements].[A Date]" caption="A Date" attribute="1" defaultMemberUniqueName="[Dim Agreements].[A Date].[All]" allUniqueName="[Dim Agreements].[A Date].[All]" dimensionUniqueName="[Dim Agreements]" displayFolder="" count="0" unbalanced="0" hidden="1"/>
    <cacheHierarchy uniqueName="[Dim Agreements].[A Month]" caption="A Month" attribute="1" defaultMemberUniqueName="[Dim Agreements].[A Month].[All]" allUniqueName="[Dim Agreements].[A Month].[All]" dimensionUniqueName="[Dim Agreements]" displayFolder="" count="0" unbalanced="0" hidden="1"/>
    <cacheHierarchy uniqueName="[Dim Agreements].[A Year]" caption="A Year" attribute="1" defaultMemberUniqueName="[Dim Agreements].[A Year].[All]" allUniqueName="[Dim Agreements].[A Year].[All]" dimensionUniqueName="[Dim Agreements]" displayFolder="" count="0" unbalanced="0" hidden="1"/>
    <cacheHierarchy uniqueName="[Dim Agreements].[Agreement Id]" caption="Agreement Id" attribute="1" keyAttribute="1" defaultMemberUniqueName="[Dim Agreements].[Agreement Id].[All]" allUniqueName="[Dim Agreements].[Agreement Id].[All]" dimensionUniqueName="[Dim Agreements]" displayFolder="" count="0" unbalanced="0" hidden="1"/>
    <cacheHierarchy uniqueName="[Dim Agreements].[Application Id]" caption="Application Id" attribute="1" defaultMemberUniqueName="[Dim Agreements].[Application Id].[All]" allUniqueName="[Dim Agreements].[Application Id].[All]" dimensionUniqueName="[Dim Agreements]" displayFolder="" count="0" unbalanced="0" hidden="1"/>
    <cacheHierarchy uniqueName="[Dim Agreements].[Num]" caption="Num" attribute="1" defaultMemberUniqueName="[Dim Agreements].[Num].[All]" allUniqueName="[Dim Agreements].[Num].[All]" dimensionUniqueName="[Dim Agreements]" displayFolder="" count="0" unbalanced="0" hidden="1"/>
    <cacheHierarchy uniqueName="[Dim Applications].[A Date]" caption="Дата (заявки)" attribute="1" defaultMemberUniqueName="[Dim Applications].[A Date].[All]" allUniqueName="[Dim Applications].[A Date].[All]" dimensionUniqueName="[Dim Applications]" displayFolder="" count="0" unbalanced="0" hidden="1"/>
    <cacheHierarchy uniqueName="[Dim Applications].[A Month]" caption="Месяц (заявки)" attribute="1" defaultMemberUniqueName="[Dim Applications].[A Month].[All]" allUniqueName="[Dim Applications].[A Month].[All]" dimensionUniqueName="[Dim Applications]" displayFolder="" count="0" unbalanced="0" hidden="1"/>
    <cacheHierarchy uniqueName="[Dim Applications].[A Year]" caption="Год (заявки)" attribute="1" defaultMemberUniqueName="[Dim Applications].[A Year].[All]" allUniqueName="[Dim Applications].[A Year].[All]" dimensionUniqueName="[Dim Applications]" displayFolder="" count="0" unbalanced="0" hidden="1"/>
    <cacheHierarchy uniqueName="[Dim Applications].[Application Id]" caption="Application Id" attribute="1" keyAttribute="1" defaultMemberUniqueName="[Dim Applications].[Application Id].[All]" allUniqueName="[Dim Applications].[Application Id].[All]" dimensionUniqueName="[Dim Applications]" displayFolder="" count="0" unbalanced="0" hidden="1"/>
    <cacheHierarchy uniqueName="[Dim Applications].[B Denial]" caption="Причина отказа (+)" attribute="1" defaultMemberUniqueName="[Dim Applications].[B Denial].[All]" allUniqueName="[Dim Applications].[B Denial].[All]" dimensionUniqueName="[Dim Applications]" displayFolder="" count="0" unbalanced="0" hidden="1"/>
    <cacheHierarchy uniqueName="[Dim Applications].[B Updenial]" caption="Причина отказа" attribute="1" defaultMemberUniqueName="[Dim Applications].[B Updenial].[All]" allUniqueName="[Dim Applications].[B Updenial].[All]" dimensionUniqueName="[Dim Applications]" displayFolder="" count="0" unbalanced="0" hidden="1"/>
    <cacheHierarchy uniqueName="[Dim Contracts].[A Date]" caption="Дата выдачи" attribute="1" defaultMemberUniqueName="[Dim Contracts].[A Date].[All]" allUniqueName="[Dim Contracts].[A Date].[All]" dimensionUniqueName="[Dim Contracts]" displayFolder="" count="0" unbalanced="0" hidden="1"/>
    <cacheHierarchy uniqueName="[Dim Contracts].[A Month]" caption="Месяц Выдачи" attribute="1" defaultMemberUniqueName="[Dim Contracts].[A Month].[All]" allUniqueName="[Dim Contracts].[A Month].[All]" dimensionUniqueName="[Dim Contracts]" displayFolder="" count="0" unbalanced="0" hidden="1"/>
    <cacheHierarchy uniqueName="[Dim Contracts].[A Year]" caption="Год Выдачи" attribute="1" defaultMemberUniqueName="[Dim Contracts].[A Year].[All]" allUniqueName="[Dim Contracts].[A Year].[All]" dimensionUniqueName="[Dim Contracts]" displayFolder="" count="0" unbalanced="0" hidden="1"/>
    <cacheHierarchy uniqueName="[Dim Contracts].[Application Id]" caption="Application Id" attribute="1" keyAttribute="1" defaultMemberUniqueName="[Dim Contracts].[Application Id].[All]" allUniqueName="[Dim Contracts].[Application Id].[All]" dimensionUniqueName="[Dim Contracts]" displayFolder="" count="0" unbalanced="0" hidden="1"/>
    <cacheHierarchy uniqueName="[Dim Contracts].[Contract Num]" caption="Contract Num" attribute="1" defaultMemberUniqueName="[Dim Contracts].[Contract Num].[All]" allUniqueName="[Dim Contracts].[Contract Num].[All]" dimensionUniqueName="[Dim Contracts]" displayFolder="" count="2" unbalanced="0" hidden="1">
      <fieldsUsage count="2">
        <fieldUsage x="-1"/>
        <fieldUsage x="8"/>
      </fieldsUsage>
    </cacheHierarchy>
    <cacheHierarchy uniqueName="[Dim Contracts].[F Date]" caption="F Date" attribute="1" defaultMemberUniqueName="[Dim Contracts].[F Date].[All]" allUniqueName="[Dim Contracts].[F Date].[All]" dimensionUniqueName="[Dim Contracts]" displayFolder="" count="0" unbalanced="0" hidden="1"/>
    <cacheHierarchy uniqueName="[Dim Contracts].[F Month]" caption="F Month" attribute="1" defaultMemberUniqueName="[Dim Contracts].[F Month].[All]" allUniqueName="[Dim Contracts].[F Month].[All]" dimensionUniqueName="[Dim Contracts]" displayFolder="" count="0" unbalanced="0" hidden="1"/>
    <cacheHierarchy uniqueName="[Dim Contracts].[F Year]" caption="F Year" attribute="1" defaultMemberUniqueName="[Dim Contracts].[F Year].[All]" allUniqueName="[Dim Contracts].[F Year].[All]" dimensionUniqueName="[Dim Contracts]" displayFolder="" count="0" unbalanced="0" hidden="1"/>
    <cacheHierarchy uniqueName="[Dim Contracts].[G Date]" caption="G Date" attribute="1" defaultMemberUniqueName="[Dim Contracts].[G Date].[All]" allUniqueName="[Dim Contracts].[G Date].[All]" dimensionUniqueName="[Dim Contracts]" displayFolder="" count="0" unbalanced="0" hidden="1"/>
    <cacheHierarchy uniqueName="[Dim Contracts].[G Month]" caption="G Month" attribute="1" defaultMemberUniqueName="[Dim Contracts].[G Month].[All]" allUniqueName="[Dim Contracts].[G Month].[All]" dimensionUniqueName="[Dim Contracts]" displayFolder="" count="0" unbalanced="0" hidden="1"/>
    <cacheHierarchy uniqueName="[Dim Contracts].[G Year]" caption="G Year" attribute="1" defaultMemberUniqueName="[Dim Contracts].[G Year].[All]" allUniqueName="[Dim Contracts].[G Year].[All]" dimensionUniqueName="[Dim Contracts]" displayFolder="" count="0" unbalanced="0" hidden="1"/>
    <cacheHierarchy uniqueName="[Dim Contracts].[Mob Conv]" caption="Mob Conv" attribute="1" defaultMemberUniqueName="[Dim Contracts].[Mob Conv].[All]" allUniqueName="[Dim Contracts].[Mob Conv].[All]" dimensionUniqueName="[Dim Contracts]" displayFolder="" count="0" unbalanced="0" hidden="1"/>
    <cacheHierarchy uniqueName="[Dim Contracts].[Num]" caption="Num" attribute="1" defaultMemberUniqueName="[Dim Contracts].[Num].[All]" allUniqueName="[Dim Contracts].[Num].[All]" dimensionUniqueName="[Dim Contracts]" displayFolder="" count="0" unbalanced="0" hidden="1"/>
    <cacheHierarchy uniqueName="[Dim Contracts].[Week Next Issue]" caption="Неделя следующего займа" attribute="1" defaultMemberUniqueName="[Dim Contracts].[Week Next Issue].[All]" allUniqueName="[Dim Contracts].[Week Next Issue].[All]" dimensionUniqueName="[Dim Contracts]" displayFolder="" count="0" unbalanced="0" hidden="1"/>
    <cacheHierarchy uniqueName="[Dim Payment Date].[Date]" caption="Дата (платеж)" attribute="1" keyAttribute="1" defaultMemberUniqueName="[Dim Payment Date].[Date].[All]" allUniqueName="[Dim Payment Date].[Date].[All]" dimensionUniqueName="[Dim Payment Date]" displayFolder="Дата (платеж)" count="0" unbalanced="0" hidden="1"/>
    <cacheHierarchy uniqueName="[Dim Payment Date].[Month]" caption="Месяц (платеж)" attribute="1" defaultMemberUniqueName="[Dim Payment Date].[Month].[All]" allUniqueName="[Dim Payment Date].[Month].[All]" dimensionUniqueName="[Dim Payment Date]" displayFolder="Дата (платеж)" count="0" unbalanced="0" hidden="1"/>
    <cacheHierarchy uniqueName="[Dim Payment Date].[Year]" caption="Год (платеж)" attribute="1" defaultMemberUniqueName="[Dim Payment Date].[Year].[All]" allUniqueName="[Dim Payment Date].[Year].[All]" dimensionUniqueName="[Dim Payment Date]" displayFolder="" count="0" unbalanced="0" hidden="1"/>
    <cacheHierarchy uniqueName="[Dim Payment Date].[Иерархия]" caption="Дата (платеж)" defaultMemberUniqueName="[Dim Payment Date].[Иерархия].[All]" allUniqueName="[Dim Payment Date].[Иерархия].[All]" dimensionUniqueName="[Dim Payment Date]" displayFolder="" count="0" unbalanced="0" hidden="1"/>
    <cacheHierarchy uniqueName="[Dim Report Date].[Date]" caption="Отчетная дата" attribute="1" keyAttribute="1" defaultMemberUniqueName="[Dim Report Date].[Date].[All]" allUniqueName="[Dim Report Date].[Date].[All]" dimensionUniqueName="[Dim Report Date]" displayFolder="" count="0" unbalanced="0" hidden="1"/>
    <cacheHierarchy uniqueName="[Dim Report Date].[Month]" caption="Отчетный Месяц" attribute="1" defaultMemberUniqueName="[Dim Report Date].[Month].[All]" allUniqueName="[Dim Report Date].[Month].[All]" dimensionUniqueName="[Dim Report Date]" displayFolder="" count="0" unbalanced="0" hidden="1"/>
    <cacheHierarchy uniqueName="[Dim Report Date].[Year]" caption="Отчетный Год" attribute="1" defaultMemberUniqueName="[Dim Report Date].[Year].[All]" allUniqueName="[Dim Report Date].[Year].[All]" dimensionUniqueName="[Dim Report Date]" displayFolder="" count="0" unbalanced="0" hidden="1"/>
    <cacheHierarchy uniqueName="[Dim Report Date Full].[Date]" caption="Дата" attribute="1" keyAttribute="1" defaultMemberUniqueName="[Dim Report Date Full].[Date].[All]" allUniqueName="[Dim Report Date Full].[Date].[All]" dimensionUniqueName="[Dim Report Date Full]" displayFolder="Дата (общая)" count="0" unbalanced="0" hidden="1"/>
    <cacheHierarchy uniqueName="[Dim Report Date Full].[Month]" caption="Месяц" attribute="1" defaultMemberUniqueName="[Dim Report Date Full].[Month].[All]" allUniqueName="[Dim Report Date Full].[Month].[All]" dimensionUniqueName="[Dim Report Date Full]" displayFolder="Дата (общая)" count="0" unbalanced="0" hidden="1"/>
    <cacheHierarchy uniqueName="[Dim Report Date Full].[Year]" caption="Год" attribute="1" defaultMemberUniqueName="[Dim Report Date Full].[Year].[All]" allUniqueName="[Dim Report Date Full].[Year].[All]" dimensionUniqueName="[Dim Report Date Full]" displayFolder="Дата (общая)" count="0" unbalanced="0" hidden="1"/>
    <cacheHierarchy uniqueName="[Measures].[Applications Count]" caption="Заявки, #" measure="1" displayFolder="Заявки" measureGroup="Fact Applications" count="0"/>
    <cacheHierarchy uniqueName="[Measures].[Approved Count]" caption="Одобрение, #" measure="1" displayFolder="Заявки" measureGroup="Fact Applications" count="0"/>
    <cacheHierarchy uniqueName="[Measures].[App Client Count]" caption="Уникальные клиенты" measure="1" displayFolder="Заявки" measureGroup="Fact Applications" count="0"/>
    <cacheHierarchy uniqueName="[Measures].[Con Loan Amount]" caption="Выдачи, руб" measure="1" displayFolder="Основное" measureGroup="Fact Contracts" count="0"/>
    <cacheHierarchy uniqueName="[Measures].[Con loan Count]" caption="Выдачи, #" measure="1" displayFolder="Основное" measureGroup="Fact Contracts" count="0"/>
    <cacheHierarchy uniqueName="[Measures].[Con Dpd1]" caption="Dpd1, #" measure="1" displayFolder="DPD, #" measureGroup="Fact Contracts" count="0"/>
    <cacheHierarchy uniqueName="[Measures].[Con Dpd15]" caption="Dpd15, #" measure="1" displayFolder="DPD, #" measureGroup="Fact Contracts" count="0"/>
    <cacheHierarchy uniqueName="[Measures].[Con Dpd30]" caption="Dpd30, #" measure="1" displayFolder="DPD, #" measureGroup="Fact Contracts" count="0"/>
    <cacheHierarchy uniqueName="[Measures].[Con Dpd45]" caption="Dpd45, #" measure="1" displayFolder="DPD, #" measureGroup="Fact Contracts" count="0"/>
    <cacheHierarchy uniqueName="[Measures].[Con Dpd60]" caption="Dpd60, #" measure="1" displayFolder="DPD, #" measureGroup="Fact Contracts" count="0"/>
    <cacheHierarchy uniqueName="[Measures].[Con Dpd75]" caption="DPD75, #" measure="1" displayFolder="DPD, #" measureGroup="Fact Contracts" count="0"/>
    <cacheHierarchy uniqueName="[Measures].[Con Dpd90]" caption="Dpd90, #" measure="1" displayFolder="DPD, #" measureGroup="Fact Contracts" count="0"/>
    <cacheHierarchy uniqueName="[Measures].[Con Dpd135]" caption="DPD135, #" measure="1" displayFolder="DPD, #" measureGroup="Fact Contracts" count="0"/>
    <cacheHierarchy uniqueName="[Measures].[Con Ins Amount]" caption="Страховка, руб" measure="1" displayFolder="Основное" measureGroup="Fact Contracts" count="0"/>
    <cacheHierarchy uniqueName="[Measures].[Con Ins Count]" caption="Страховка, #" measure="1" displayFolder="Основное" measureGroup="Fact Contracts" count="0"/>
    <cacheHierarchy uniqueName="[Measures].[Con Returned Count]" caption="Возвращенные займы, #" measure="1" displayFolder="Показатели" measureGroup="Fact Contracts" count="0"/>
    <cacheHierarchy uniqueName="[Measures].[Con Client Count]" caption="Уник клиенты в займах" measure="1" displayFolder="Показатели" measureGroup="Fact Contracts" count="0"/>
    <cacheHierarchy uniqueName="[Measures].[Con l W1]" caption="W01, #" measure="1" displayFolder="Лояльность" measureGroup="Fact Contracts" count="0"/>
    <cacheHierarchy uniqueName="[Measures].[Con l W2]" caption="W02, #" measure="1" displayFolder="Лояльность" measureGroup="Fact Contracts" count="0"/>
    <cacheHierarchy uniqueName="[Measures].[Con l W3]" caption="W03, #" measure="1" displayFolder="Лояльность" measureGroup="Fact Contracts" count="0"/>
    <cacheHierarchy uniqueName="[Measures].[Con l W4]" caption="W04, #" measure="1" displayFolder="Лояльность" measureGroup="Fact Contracts" count="0"/>
    <cacheHierarchy uniqueName="[Measures].[Con l W8]" caption="W08, #" measure="1" displayFolder="Лояльность" measureGroup="Fact Contracts" count="0"/>
    <cacheHierarchy uniqueName="[Measures].[Con l W16]" caption="W16, #" measure="1" displayFolder="Лояльность" measureGroup="Fact Contracts" count="0"/>
    <cacheHierarchy uniqueName="[Measures].[Con l W24]" caption="W24, #" measure="1" displayFolder="Лояльность" measureGroup="Fact Contracts" count="0"/>
    <cacheHierarchy uniqueName="[Measures].[Con l W32]" caption="W32, #" measure="1" displayFolder="Лояльность" measureGroup="Fact Contracts" count="0"/>
    <cacheHierarchy uniqueName="[Measures].[Con l W48]" caption="W48, #" measure="1" displayFolder="Лояльность" measureGroup="Fact Contracts" count="0"/>
    <cacheHierarchy uniqueName="[Measures].[Con l W52]" caption="W52, #" measure="1" displayFolder="Лояльность" measureGroup="Fact Contracts" count="0"/>
    <cacheHierarchy uniqueName="[Measures].[Con l W52p]" caption="W52+, #" measure="1" displayFolder="Лояльность" measureGroup="Fact Contracts" count="0"/>
    <cacheHierarchy uniqueName="[Measures].[Con l D1]" caption="D01, #" measure="1" displayFolder="Лояльность" measureGroup="Fact Contracts" count="0"/>
    <cacheHierarchy uniqueName="[Measures].[Con Dpd1 Max]" caption="Con Dpd1 Max" measure="1" displayFolder="DPD, #" measureGroup="Fact Contracts" count="0"/>
    <cacheHierarchy uniqueName="[Measures].[Con Dpd15 Max]" caption="Con Dpd15 Max" measure="1" displayFolder="DPD, #" measureGroup="Fact Contracts" count="0"/>
    <cacheHierarchy uniqueName="[Measures].[Con Dpd30 Max]" caption="Con Dpd30 Max" measure="1" displayFolder="DPD, #" measureGroup="Fact Contracts" count="0"/>
    <cacheHierarchy uniqueName="[Measures].[Con Dpd45 Max]" caption="Con Dpd45 Max" measure="1" displayFolder="DPD, #" measureGroup="Fact Contracts" count="0"/>
    <cacheHierarchy uniqueName="[Measures].[Con Dpd60 Max]" caption="Con Dpd60 Max" measure="1" displayFolder="DPD, #" measureGroup="Fact Contracts" count="0"/>
    <cacheHierarchy uniqueName="[Measures].[Con Dpd75 Max]" caption="Con Dpd75 Max" measure="1" displayFolder="DPD, #" measureGroup="Fact Contracts" count="0"/>
    <cacheHierarchy uniqueName="[Measures].[Con Dpd90 Max]" caption="Con Dpd90 Max" measure="1" displayFolder="DPD, #" measureGroup="Fact Contracts" count="0"/>
    <cacheHierarchy uniqueName="[Measures].[Con Dpd135 Max]" caption="Con Dpd135 Max" measure="1" displayFolder="DPD, #" measureGroup="Fact Contracts" count="0"/>
    <cacheHierarchy uniqueName="[Measures].[Loan Pay]" caption="Платеж ОД, руб" measure="1" displayFolder="Платежи" measureGroup="Fact Payments" count="0"/>
    <cacheHierarchy uniqueName="[Measures].[Interest Pay]" caption="Платеж %, руб" measure="1" displayFolder="Платежи" measureGroup="Fact Payments" count="0"/>
    <cacheHierarchy uniqueName="[Measures].[Penalty Pay]" caption="Платеж (пени), руб" measure="1" displayFolder="Платежи" measureGroup="Fact Payments" count="0"/>
    <cacheHierarchy uniqueName="[Measures].[Overpay Pay]" caption="Переплата, руб" measure="1" displayFolder="Платежи" measureGroup="Fact Payments" count="0"/>
    <cacheHierarchy uniqueName="[Measures].[Agr Loan Amount]" caption="Пр-ции, руб." measure="1" displayFolder="Пролонгации" measureGroup="Fact Agreements" count="0"/>
    <cacheHierarchy uniqueName="[Measures].[Agr Returned]" caption="Закрытые пр-ции, #" measure="1" displayFolder="Пролонгации" measureGroup="Fact Agreements" count="0"/>
    <cacheHierarchy uniqueName="[Measures].[Agr Loan Count]" caption="Пр-ции, #" measure="1" displayFolder="Пролонгации" measureGroup="Fact Agreements" count="0"/>
    <cacheHierarchy uniqueName="[Measures].[Agr Dpd1]" caption="Пр-ции DPD1, #" measure="1" displayFolder="dpd" measureGroup="Fact Agreements" count="0"/>
    <cacheHierarchy uniqueName="[Measures].[Agr Dpd15]" caption="Пр-ции DPD15, #" measure="1" displayFolder="dpd" measureGroup="Fact Agreements" count="0"/>
    <cacheHierarchy uniqueName="[Measures].[Agr Dpd30]" caption="Пр-ции DPD30, #" measure="1" displayFolder="dpd" measureGroup="Fact Agreements" count="0"/>
    <cacheHierarchy uniqueName="[Measures].[Agr Dpd60]" caption="Пр-ции DPD60, #" measure="1" displayFolder="dpd" measureGroup="Fact Agreements" count="0"/>
    <cacheHierarchy uniqueName="[Measures].[Agr Dpd90]" caption="Пр-ции DPD90, #" measure="1" displayFolder="dpd" measureGroup="Fact Agreements" count="0"/>
    <cacheHierarchy uniqueName="[Measures].[Portf Loan Count]" caption="Портфель, #" measure="1" displayFolder="" measureGroup="Fact Portfolio Month" count="0"/>
    <cacheHierarchy uniqueName="[Measures].[Portf Loan Debt]" caption="Портфель ОД, руб" measure="1" displayFolder="" measureGroup="Fact Portfolio Month" count="0"/>
    <cacheHierarchy uniqueName="[Measures].[Portf Loan Interest]" caption="Портфель %, руб" measure="1" displayFolder="" measureGroup="Fact Portfolio Month" count="0"/>
    <cacheHierarchy uniqueName="[Measures].[App Approved Rate]" caption="Конверсия в одобренную, %" measure="1" displayFolder="Конверсии" measureGroup="Fact Applications" count="0"/>
    <cacheHierarchy uniqueName="[Measures].[App Issue Rate]" caption="Конверсия в займ, %" measure="1" displayFolder="Конверсии" measureGroup="Fact Applications" count="0"/>
    <cacheHierarchy uniqueName="[Measures].[App Requested Amount]" caption="Запрашиваемая сумма, руб." measure="1" displayFolder="Заявки" measureGroup="Fact Applications" count="0"/>
    <cacheHierarchy uniqueName="[Measures].[Con AVG Interest Rate Per Day]" caption="% в день, %" measure="1" displayFolder="Основное" measureGroup="Fact Contracts" count="0"/>
    <cacheHierarchy uniqueName="[Measures].[ROI Mob Rate ins]" caption="ROI от даты (-ins)" measure="1" displayFolder="ROI and RI rate" count="0" oneField="1">
      <fieldsUsage count="1">
        <fieldUsage x="6"/>
      </fieldsUsage>
    </cacheHierarchy>
    <cacheHierarchy uniqueName="[Measures].[ROI Mob Rate]" caption="ROI от даты" measure="1" displayFolder="ROI and RI rate" count="0"/>
    <cacheHierarchy uniqueName="[Measures].[ROI Month Mob Rate ins]" caption="ROI от месяца (-ins)" measure="1" displayFolder="ROI and RI rate" count="0"/>
    <cacheHierarchy uniqueName="[Measures].[ROI Month Mob Rate]" caption="ROI от месяца" measure="1" displayFolder="ROI and RI rate" count="0"/>
    <cacheHierarchy uniqueName="[Measures].[ROI Pay Day ins]" caption="ROI по дням (-ins)" measure="1" displayFolder="ROI and RI rate" count="0"/>
    <cacheHierarchy uniqueName="[Measures].[RI Rate ins]" caption="RI Rate (-ins)" measure="1" displayFolder="ROI and RI rate" count="0"/>
    <cacheHierarchy uniqueName="[Measures].[RI Rate]" caption="RI Rate Общ" measure="1" displayFolder="ROI and RI rate" count="0"/>
    <cacheHierarchy uniqueName="[Measures].[Total Pay]" caption="Платеж итого" measure="1" displayFolder="Платежи расчеты" measureGroup="Fact Payments" count="0"/>
    <cacheHierarchy uniqueName="[Measures].[CF Pay Sum]" caption="CF, руб" measure="1" displayFolder="Платежи расчеты" measureGroup="Fact Payments" count="0"/>
    <cacheHierarchy uniqueName="[Measures].[Loan Amount -Ins]" caption="Выдача (-страх), руб." measure="1" displayFolder="Показатели" measureGroup="Fact Contracts" count="0"/>
    <cacheHierarchy uniqueName="[Measures].[Con Dpd1 Rate]" caption="DPD 1, %" measure="1" displayFolder="DPD, %" measureGroup="Fact Contracts" count="0"/>
    <cacheHierarchy uniqueName="[Measures].[Con Dpd15 Rate]" caption="DPD 15, %" measure="1" displayFolder="DPD, %" measureGroup="Fact Contracts" count="0"/>
    <cacheHierarchy uniqueName="[Measures].[Con Dpd30 Rate]" caption="DPD 30, %" measure="1" displayFolder="DPD, %" measureGroup="Fact Contracts" count="0"/>
    <cacheHierarchy uniqueName="[Measures].[Con Dpd45 Rate]" caption="DPD 45, %" measure="1" displayFolder="DPD, %" measureGroup="Fact Contracts" count="0"/>
    <cacheHierarchy uniqueName="[Measures].[Con Dpd60 Rate]" caption="DPD 60, %" measure="1" displayFolder="DPD, %" measureGroup="Fact Contracts" count="0"/>
    <cacheHierarchy uniqueName="[Measures].[Con Dpd75 Rate]" caption="DPD75, %" measure="1" displayFolder="DPD, %" measureGroup="Fact Contracts" count="0"/>
    <cacheHierarchy uniqueName="[Measures].[Con Dpd90 Rate]" caption="DPD 90, %" measure="1" displayFolder="DPD, %" measureGroup="Fact Contracts" count="0"/>
    <cacheHierarchy uniqueName="[Measures].[Con Dpd135 Rate]" caption="DPD135, %" measure="1" displayFolder="DPD, %" measureGroup="Fact Contracts" count="0"/>
    <cacheHierarchy uniqueName="[Measures].[Con Dpd1 Max Rate]" caption="DPD1 Max, %" measure="1" displayFolder="DPD, %" measureGroup="Fact Contracts" count="0"/>
    <cacheHierarchy uniqueName="[Measures].[Con Dpd15 Max Rate]" caption="DPD15 Max, %" measure="1" displayFolder="DPD, %" measureGroup="Fact Contracts" count="0"/>
    <cacheHierarchy uniqueName="[Measures].[Con Dpd30 Max Rate]" caption="DPD30 Max, %" measure="1" displayFolder="DPD, %" measureGroup="Fact Contracts" count="0"/>
    <cacheHierarchy uniqueName="[Measures].[Con Dpd45 Max Rate]" caption="DPD45 Max, %" measure="1" displayFolder="DPD, %" measureGroup="Fact Contracts" count="0"/>
    <cacheHierarchy uniqueName="[Measures].[Con Dpd60 Max Rate]" caption="DPD60 Max, %" measure="1" displayFolder="DPD, %" measureGroup="Fact Contracts" count="0"/>
    <cacheHierarchy uniqueName="[Measures].[Con Dpd75 Max Rate]" caption="DPD75 Max, %" measure="1" displayFolder="DPD, %" measureGroup="Fact Contracts" count="0"/>
    <cacheHierarchy uniqueName="[Measures].[Con Dpd135 Max Rate]" caption="DPD135 Max, %" measure="1" displayFolder="DPD, %" measureGroup="Fact Contracts" count="0"/>
    <cacheHierarchy uniqueName="[Measures].[Con loyalty_day_fut]" caption="Дни до новой заявки" measure="1" displayFolder="Лояльность 2" measureGroup="Fact Contracts" count="0"/>
    <cacheHierarchy uniqueName="[Measures].[Con loyalty_day_prev]" caption="Дни от закрытия пред. займа" measure="1" displayFolder="Лояльность 2" measureGroup="Fact Contracts" count="0"/>
    <cacheHierarchy uniqueName="[Measures].[Con Returned Rate]" caption="Возвращенные займы, %" measure="1" displayFolder="Показатели" measureGroup="Fact Contracts" count="0"/>
    <cacheHierarchy uniqueName="[Measures].[Client Base Con]" caption="База клиентов" measure="1" displayFolder="Лояльность 2" measureGroup="Fact Contracts" count="0"/>
    <cacheHierarchy uniqueName="[Measures].[Average Loan Amount]" caption="Средняя сумма займа" measure="1" displayFolder="Показатели" measureGroup="Fact Contracts" count="0"/>
    <cacheHierarchy uniqueName="[Measures].[Conv To Next Issue]" caption="Конв в след займ,%" measure="1" displayFolder="Лояльность 2" measureGroup="Fact Contracts" count="0"/>
    <cacheHierarchy uniqueName="[Measures].[Conv To Next App]" caption="Конв в след заявку,%" measure="1" displayFolder="Лояльность 2" measureGroup="Fact Contracts" count="0"/>
    <cacheHierarchy uniqueName="[Measures].[RI Rate Proc]" caption="RI Rate проценты" measure="1" displayFolder="ROI and RI rate" count="0"/>
    <cacheHierarchy uniqueName="[Measures].[RI Rate OD]" caption="RI Rate ОД" measure="1" displayFolder="ROI and RI rate" count="0"/>
    <cacheHierarchy uniqueName="[Measures].[Conv To Rep]" caption="Конверсия в повторные займы" measure="1" displayFolder="Лояльность 2" measureGroup="Fact Contracts" count="0"/>
    <cacheHierarchy uniqueName="[Measures].[Agr Average Loan Amount]" caption="Чек (Пр-ции), руб." measure="1" displayFolder="Пролонгации" measureGroup="Fact Agreements" count="0"/>
    <cacheHierarchy uniqueName="[Measures].[Agr Average Interest Rate Per Day]" caption="% в день (Пр-ции), %" measure="1" displayFolder="Пролонгации" measureGroup="Fact Agreements" count="0"/>
    <cacheHierarchy uniqueName="[Measures].[Agr Average Term Day]" caption="Срок (Пр-ции), дни" measure="1" displayFolder="Пролонгации" measureGroup="Fact Agreements" count="0"/>
    <cacheHierarchy uniqueName="[Measures].[Agr Dpd1 Rate]" caption="Пр-ции DPD1, %" measure="1" displayFolder="dpd" measureGroup="Fact Agreements" count="0"/>
    <cacheHierarchy uniqueName="[Measures].[Agr Dpd15 Rate]" caption="Пр-ции DPD15, %" measure="1" displayFolder="dpd" measureGroup="Fact Agreements" count="0"/>
    <cacheHierarchy uniqueName="[Measures].[Agr Ddp30 Rate]" caption="Пр-ции DPD30, %" measure="1" displayFolder="dpd" measureGroup="Fact Agreements" count="0"/>
    <cacheHierarchy uniqueName="[Measures].[Agr Dpd60 Rate]" caption="Пр-ции DPD60, %" measure="1" displayFolder="dpd" measureGroup="Fact Agreements" count="0"/>
    <cacheHierarchy uniqueName="[Measures].[Agr Dpd90 Rate]" caption="Пр-ции DPD90, %" measure="1" displayFolder="dpd" measureGroup="Fact Agreements" count="0"/>
    <cacheHierarchy uniqueName="[Measures].[Con l W1 Rate]" caption="W01, %" measure="1" displayFolder="Лояльность" measureGroup="Fact Contracts" count="0"/>
    <cacheHierarchy uniqueName="[Measures].[Con l W16 Rate]" caption="W16, %" measure="1" displayFolder="Лояльность" measureGroup="Fact Contracts" count="0"/>
    <cacheHierarchy uniqueName="[Measures].[Con l W2 Rate]" caption="W02, %" measure="1" displayFolder="Лояльность" measureGroup="Fact Contracts" count="0"/>
    <cacheHierarchy uniqueName="[Measures].[Con l W24 Rate]" caption="W24, %" measure="1" displayFolder="Лояльность" measureGroup="Fact Contracts" count="0"/>
    <cacheHierarchy uniqueName="[Measures].[Con l W3 Rate]" caption="W03, %" measure="1" displayFolder="Лояльность" measureGroup="Fact Contracts" count="0"/>
    <cacheHierarchy uniqueName="[Measures].[Con l W32 Rate]" caption="W32, %" measure="1" displayFolder="Лояльность" measureGroup="Fact Contracts" count="0"/>
    <cacheHierarchy uniqueName="[Measures].[Con l W4 Rate]" caption="W04, %" measure="1" displayFolder="Лояльность" measureGroup="Fact Contracts" count="0"/>
    <cacheHierarchy uniqueName="[Measures].[Con l W48 Rate]" caption="W48, %" measure="1" displayFolder="Лояльность" measureGroup="Fact Contracts" count="0"/>
    <cacheHierarchy uniqueName="[Measures].[Con l W52 Rate]" caption="W52, %" measure="1" displayFolder="Лояльность" measureGroup="Fact Contracts" count="0"/>
    <cacheHierarchy uniqueName="[Measures].[Con l W52p Rate]" caption="W52+, %" measure="1" displayFolder="Лояльность" measureGroup="Fact Contracts" count="0"/>
    <cacheHierarchy uniqueName="[Measures].[Con l W8 Rate]" caption="W08, %" measure="1" displayFolder="Лояльность" measureGroup="Fact Contracts" count="0"/>
    <cacheHierarchy uniqueName="[Measures].[Con l D1 Rate]" caption="D01, %" measure="1" displayFolder="Лояльность" measureGroup="Fact Contracts" count="0"/>
    <cacheHierarchy uniqueName="[Measures].[RR Debt]" caption="RR (ОД), %" measure="1" displayFolder="" measureGroup="Fact Portfolio Month" count="0"/>
    <cacheHierarchy uniqueName="[Measures].[RR Count]" caption="RR (кол-во), %" measure="1" displayFolder="" measureGroup="Fact Portfolio Month" count="0"/>
    <cacheHierarchy uniqueName="[Measures].[Approved Amount]" caption="Одобрение, руб" measure="1" displayFolder="Заявки" measureGroup="Fact Applications" count="0" hidden="1"/>
    <cacheHierarchy uniqueName="[Measures].[Requested Amount]" caption="Запрашиваемая сумма, руб" measure="1" displayFolder="Заявки" measureGroup="Fact Applications" count="0" hidden="1"/>
    <cacheHierarchy uniqueName="[Measures].[Con Term Sum]" caption="тест" measure="1" displayFolder="Основное" measureGroup="Fact Contracts" count="0" hidden="1"/>
    <cacheHierarchy uniqueName="[Measures].[Con Psk Sum]" caption="тест" measure="1" displayFolder="Основное" measureGroup="Fact Contracts" count="0" hidden="1"/>
    <cacheHierarchy uniqueName="[Measures].[Con Rate Day Sum]" caption="тест" measure="1" displayFolder="Основное" measureGroup="Fact Contracts" count="0" hidden="1"/>
    <cacheHierarchy uniqueName="[Measures].[Con Loyalty Day Fut]" caption="Дней до след заявки" measure="1" displayFolder="Показатели" measureGroup="Fact Contracts" count="0" hidden="1"/>
    <cacheHierarchy uniqueName="[Measures].[Con Loyalty Day Prev]" caption="Con Loyalty Day Prev" measure="1" displayFolder="" measureGroup="Fact Contracts" count="0" hidden="1"/>
    <cacheHierarchy uniqueName="[Measures].[Con Interest Rate Per Day]" caption="Con Interest Rate Per Day" measure="1" displayFolder="" measureGroup="Fact Contracts" count="0" hidden="1"/>
    <cacheHierarchy uniqueName="[Measures].[Interest Overdue Pay]" caption="Платеж % (проср), руб" measure="1" displayFolder="Платежи" measureGroup="Fact Payments" count="0" hidden="1"/>
    <cacheHierarchy uniqueName="[Measures].[Ins Con Pay]" caption="Стаховка (дог), руб" measure="1" displayFolder="Платежи" measureGroup="Fact Payments" count="0" hidden="1"/>
    <cacheHierarchy uniqueName="[Measures].[Ins Agr Pay]" caption="Стаховка (пр-ция), руб" measure="1" displayFolder="Платежи" measureGroup="Fact Payments" count="0" hidden="1"/>
    <cacheHierarchy uniqueName="[Measures].[Total Pay 15]" caption="Total Pay 15" measure="1" displayFolder="Payments" measureGroup="Fact Payments" count="0" hidden="1"/>
    <cacheHierarchy uniqueName="[Measures].[Fact Total Pay]" caption="Fact Total Pay" measure="1" displayFolder="" measureGroup="Fact Payments" count="0" hidden="1"/>
    <cacheHierarchy uniqueName="[Measures].[Total Pay 25]" caption="Total Pay 25" measure="1" displayFolder="" measureGroup="Fact Payments" count="0" hidden="1"/>
    <cacheHierarchy uniqueName="[Measures].[Agr Interest Rate Per Day]" caption="Agr Interest Rate Per Day" measure="1" displayFolder="" measureGroup="Fact Agreements" count="0" hidden="1"/>
    <cacheHierarchy uniqueName="[Measures].[Agr Term Day]" caption="Agr Term Day" measure="1" displayFolder="" measureGroup="Fact Agreements" count="0" hidden="1"/>
    <cacheHierarchy uniqueName="[Measures].[Con R Client Count]" caption="Con R Client Count" measure="1" displayFolder="" measureGroup="Fact Contracts Returned" count="0" hidden="1"/>
    <cacheHierarchy uniqueName="[Measures].[Portf Loan Count_-1]" caption="Portf Loan Count_-1" measure="1" displayFolder="" measureGroup="Fact Portfolio Month_-1" count="0" hidden="1"/>
    <cacheHierarchy uniqueName="[Measures].[Portf Loan Debt_-1]" caption="Portf Loan Debt_-1" measure="1" displayFolder="" measureGroup="Fact Portfolio Month_-1" count="0" hidden="1"/>
    <cacheHierarchy uniqueName="[Measures].[Con Psk Year Rate]" caption="ПСК" measure="1" displayFolder="Основное" measureGroup="Fact Contracts" count="0" hidden="1"/>
    <cacheHierarchy uniqueName="[Measures].[Client Base App]" caption="Client Base App" measure="1" displayFolder="" count="0" hidden="1"/>
    <cacheHierarchy uniqueName="[Measures].[Client Returned Count]" caption="Client Returned Count" measure="1" displayFolder="" count="0" hidden="1"/>
    <cacheHierarchy uniqueName="[Measures].[Calc Fact Total Pay]" caption="Calc Fact Total Pay" measure="1" displayFolder="" count="0" hidden="1"/>
  </cacheHierarchies>
  <kpis count="0"/>
  <dimensions count="12">
    <dimension name="Dim Agreements" uniqueName="[Dim Agreements]" caption="3 - Пролонгации"/>
    <dimension name="Dim Applications" uniqueName="[Dim Applications]" caption="1 - Заявки"/>
    <dimension name="Dim Contracts" uniqueName="[Dim Contracts]" caption="2 - Займы"/>
    <dimension name="Dim Delay Mob" uniqueName="[Dim Delay Mob]" caption="5 - Портфель Срок просрочки"/>
    <dimension name="Dim Month Payment Mob" uniqueName="[Dim Month Payment Mob]" caption="6 - ROI Месяц от месяца"/>
    <dimension name="Dim Payment" uniqueName="[Dim Payment]" caption="4 - Платежи"/>
    <dimension name="Dim Payment Mob" uniqueName="[Dim Payment Mob]" caption="6 - ROI Месяц от даты"/>
    <dimension name="Dim Pcd Day" uniqueName="[Dim Pcd Day]" caption="6 - ROI День от выдачи"/>
    <dimension name="Dim Report Date" uniqueName="[Dim Report Date]" caption="5 - Портфель Отчетная дата"/>
    <dimension name="Dim Report Date Full" uniqueName="[Dim Report Date Full]" caption="7 -Дата (общая)"/>
    <dimension name="Dm Pay Dpd" uniqueName="[Dm Pay Dpd]" caption="Тип просрочки"/>
    <dimension measure="1" name="Measures" uniqueName="[Measures]" caption="Measures"/>
  </dimensions>
  <measureGroups count="7">
    <measureGroup name="Fact Agreements" caption="3- Пролонгации"/>
    <measureGroup name="Fact Applications" caption="1 - Заявки"/>
    <measureGroup name="Fact Contracts" caption="2 - Займы"/>
    <measureGroup name="Fact Contracts Returned" caption="Fact Contracts Returned"/>
    <measureGroup name="Fact Payments" caption="4 - Платежи"/>
    <measureGroup name="Fact Portfolio Month" caption="Портфель"/>
    <measureGroup name="Fact Portfolio Month_-1" caption="Fact Portfolio Month_-1"/>
  </measureGroups>
  <maps count="27">
    <map measureGroup="0" dimension="0"/>
    <map measureGroup="0" dimension="1"/>
    <map measureGroup="0" dimension="2"/>
    <map measureGroup="0" dimension="9"/>
    <map measureGroup="1" dimension="1"/>
    <map measureGroup="1" dimension="2"/>
    <map measureGroup="1" dimension="9"/>
    <map measureGroup="2" dimension="1"/>
    <map measureGroup="2" dimension="2"/>
    <map measureGroup="2" dimension="9"/>
    <map measureGroup="3" dimension="1"/>
    <map measureGroup="3" dimension="2"/>
    <map measureGroup="3" dimension="9"/>
    <map measureGroup="4" dimension="1"/>
    <map measureGroup="4" dimension="2"/>
    <map measureGroup="4" dimension="4"/>
    <map measureGroup="4" dimension="5"/>
    <map measureGroup="4" dimension="6"/>
    <map measureGroup="4" dimension="7"/>
    <map measureGroup="4" dimension="9"/>
    <map measureGroup="4" dimension="10"/>
    <map measureGroup="5" dimension="1"/>
    <map measureGroup="5" dimension="3"/>
    <map measureGroup="5" dimension="8"/>
    <map measureGroup="6" dimension="1"/>
    <map measureGroup="6" dimension="3"/>
    <map measureGroup="6" dimension="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eonid Kornilov" refreshedDate="43272.452577083335" backgroundQuery="1" createdVersion="5" refreshedVersion="5" minRefreshableVersion="3" recordCount="0" supportSubquery="1" supportAdvancedDrill="1" xr:uid="{00000000-000A-0000-FFFF-FFFF0E000000}">
  <cacheSource type="external" connectionId="5"/>
  <cacheFields count="32">
    <cacheField name="[Dim Application].[I Client Type].[D Client Type]" caption="Тип клиента" numFmtId="0" hierarchy="33" level="1">
      <sharedItems containsSemiMixedTypes="0" containsString="0"/>
    </cacheField>
    <cacheField name="[Dim Application].[I Product].[E Product Type]" caption="Тип продукта" numFmtId="0" hierarchy="37" level="1">
      <sharedItems containsSemiMixedTypes="0" containsString="0"/>
    </cacheField>
    <cacheField name="[Dim Application].[I Product].[E Product Owner]" caption="Продукт" numFmtId="0" hierarchy="37" level="2">
      <sharedItems containsSemiMixedTypes="0" containsString="0"/>
    </cacheField>
    <cacheField name="[Dim Application].[I Product].[E Product]" caption="Продукт +" numFmtId="0" hierarchy="37" level="3">
      <sharedItems containsSemiMixedTypes="0" containsString="0"/>
    </cacheField>
    <cacheField name="[Dim Application].[I Product].[E Product Owner].[E Product Type]" caption="Тип продукта" propertyName="E Product Type" numFmtId="0" hierarchy="37" level="2" memberPropertyField="1">
      <sharedItems containsSemiMixedTypes="0" containsString="0"/>
    </cacheField>
    <cacheField name="[Dim Application].[I Product].[E Product].[E Product Owner]" caption="Продукт" propertyName="E Product Owner" numFmtId="0" hierarchy="37" level="3" memberPropertyField="1">
      <sharedItems containsSemiMixedTypes="0" containsString="0"/>
    </cacheField>
    <cacheField name="[Dim Application].[I Division].[L Hub Center]" caption="МРД" numFmtId="0" hierarchy="36" level="1">
      <sharedItems containsSemiMixedTypes="0" containsString="0"/>
    </cacheField>
    <cacheField name="[Dim Application].[I Division].[L Reg Center]" caption="РЦ" numFmtId="0" hierarchy="36" level="2">
      <sharedItems containsSemiMixedTypes="0" containsString="0"/>
    </cacheField>
    <cacheField name="[Dim Application].[I Division].[L Division]" caption="ЦВЗ" numFmtId="0" hierarchy="36" level="3">
      <sharedItems containsSemiMixedTypes="0" containsString="0"/>
    </cacheField>
    <cacheField name="[Dim Application].[I Division].[L Reg Center].[L Hub Center]" caption="МРД" propertyName="L Hub Center" numFmtId="0" hierarchy="36" level="2" memberPropertyField="1">
      <sharedItems containsSemiMixedTypes="0" containsString="0"/>
    </cacheField>
    <cacheField name="[Dim Application].[I Division].[L Division].[L Reg Center]" caption="РЦ" propertyName="L Reg Center" numFmtId="0" hierarchy="36" level="3" memberPropertyField="1">
      <sharedItems containsSemiMixedTypes="0" containsString="0"/>
    </cacheField>
    <cacheField name="[Dim Contract].[I Create date].[B Year]" caption="Год" numFmtId="0" hierarchy="66" level="1">
      <sharedItems count="3">
        <s v="[Dim Contract].[I Create date].[B Year].&amp;[2016-01-01T00:00:00]" c="2016"/>
        <s v="[Dim Contract].[I Create date].[B Year].&amp;[2017-01-01T00:00:00]" c="2017"/>
        <s v="[Dim Contract].[I Create date].[B Year].&amp;[2018-01-01T00:00:00]" c="2018"/>
      </sharedItems>
    </cacheField>
    <cacheField name="[Dim Contract].[I Create date].[B Month]" caption="Месяц" numFmtId="0" hierarchy="66" level="2" mappingCount="1">
      <sharedItems count="30">
        <s v="[Dim Contract].[I Create date].[B Month].&amp;[2016-01-01T00:00:00]" c="Январь 2016" cp="1">
          <x/>
        </s>
        <s v="[Dim Contract].[I Create date].[B Month].&amp;[2016-02-01T00:00:00]" c="Февраль 2016" cp="1">
          <x/>
        </s>
        <s v="[Dim Contract].[I Create date].[B Month].&amp;[2016-03-01T00:00:00]" c="Март 2016" cp="1">
          <x/>
        </s>
        <s v="[Dim Contract].[I Create date].[B Month].&amp;[2016-04-01T00:00:00]" c="Апрель 2016" cp="1">
          <x/>
        </s>
        <s v="[Dim Contract].[I Create date].[B Month].&amp;[2016-05-01T00:00:00]" c="Май 2016" cp="1">
          <x/>
        </s>
        <s v="[Dim Contract].[I Create date].[B Month].&amp;[2016-06-01T00:00:00]" c="Июнь 2016" cp="1">
          <x/>
        </s>
        <s v="[Dim Contract].[I Create date].[B Month].&amp;[2016-07-01T00:00:00]" c="Июль 2016" cp="1">
          <x/>
        </s>
        <s v="[Dim Contract].[I Create date].[B Month].&amp;[2016-08-01T00:00:00]" c="Август 2016" cp="1">
          <x/>
        </s>
        <s v="[Dim Contract].[I Create date].[B Month].&amp;[2016-09-01T00:00:00]" c="Сентябрь 2016" cp="1">
          <x/>
        </s>
        <s v="[Dim Contract].[I Create date].[B Month].&amp;[2016-10-01T00:00:00]" c="Октябрь 2016" cp="1">
          <x/>
        </s>
        <s v="[Dim Contract].[I Create date].[B Month].&amp;[2016-11-01T00:00:00]" c="Ноябрь 2016" cp="1">
          <x/>
        </s>
        <s v="[Dim Contract].[I Create date].[B Month].&amp;[2016-12-01T00:00:00]" c="Декабрь 2016" cp="1">
          <x/>
        </s>
        <s v="[Dim Contract].[I Create date].[B Month].&amp;[2017-01-01T00:00:00]" c="Январь 2017" cp="1">
          <x v="1"/>
        </s>
        <s v="[Dim Contract].[I Create date].[B Month].&amp;[2017-02-01T00:00:00]" c="Февраль 2017" cp="1">
          <x v="1"/>
        </s>
        <s v="[Dim Contract].[I Create date].[B Month].&amp;[2017-03-01T00:00:00]" c="Март 2017" cp="1">
          <x v="1"/>
        </s>
        <s v="[Dim Contract].[I Create date].[B Month].&amp;[2017-04-01T00:00:00]" c="Апрель 2017" cp="1">
          <x v="1"/>
        </s>
        <s v="[Dim Contract].[I Create date].[B Month].&amp;[2017-05-01T00:00:00]" c="Май 2017" cp="1">
          <x v="1"/>
        </s>
        <s v="[Dim Contract].[I Create date].[B Month].&amp;[2017-06-01T00:00:00]" c="Июнь 2017" cp="1">
          <x v="1"/>
        </s>
        <s v="[Dim Contract].[I Create date].[B Month].&amp;[2017-07-01T00:00:00]" c="Июль 2017" cp="1">
          <x v="1"/>
        </s>
        <s v="[Dim Contract].[I Create date].[B Month].&amp;[2017-08-01T00:00:00]" c="Август 2017" cp="1">
          <x v="1"/>
        </s>
        <s v="[Dim Contract].[I Create date].[B Month].&amp;[2017-09-01T00:00:00]" c="Сентябрь 2017" cp="1">
          <x v="1"/>
        </s>
        <s v="[Dim Contract].[I Create date].[B Month].&amp;[2017-10-01T00:00:00]" c="Октябрь 2017" cp="1">
          <x v="1"/>
        </s>
        <s v="[Dim Contract].[I Create date].[B Month].&amp;[2017-11-01T00:00:00]" c="Ноябрь 2017" cp="1">
          <x v="1"/>
        </s>
        <s v="[Dim Contract].[I Create date].[B Month].&amp;[2017-12-01T00:00:00]" c="Декабрь 2017" cp="1">
          <x v="1"/>
        </s>
        <s v="[Dim Contract].[I Create date].[B Month].&amp;[2018-01-01T00:00:00]" c="Январь 2018" cp="1">
          <x v="2"/>
        </s>
        <s v="[Dim Contract].[I Create date].[B Month].&amp;[2018-02-01T00:00:00]" c="Февраль 2018" cp="1">
          <x v="2"/>
        </s>
        <s v="[Dim Contract].[I Create date].[B Month].&amp;[2018-03-01T00:00:00]" c="Март 2018" cp="1">
          <x v="2"/>
        </s>
        <s v="[Dim Contract].[I Create date].[B Month].&amp;[2018-04-01T00:00:00]" c="Апрель 2018" cp="1">
          <x v="2"/>
        </s>
        <s v="[Dim Contract].[I Create date].[B Month].&amp;[2018-05-01T00:00:00]" c="Май 2018" cp="1">
          <x v="2"/>
        </s>
        <s v="[Dim Contract].[I Create date].[B Month].&amp;[2018-06-01T00:00:00]" c="Июнь 2018" cp="1">
          <x v="2"/>
        </s>
      </sharedItems>
      <mpMap v="14"/>
    </cacheField>
    <cacheField name="[Dim Contract].[I Create date].[B Date]" caption="Дата" numFmtId="0" hierarchy="66" level="3">
      <sharedItems containsSemiMixedTypes="0" containsString="0"/>
    </cacheField>
    <cacheField name="[Dim Contract].[I Create date].[B Month].[B Year]" caption="Год" propertyName="B Year" numFmtId="0" hierarchy="66" level="2" memberPropertyField="1">
      <sharedItems count="3">
        <s v="2016"/>
        <s v="2017"/>
        <s v="2018"/>
      </sharedItems>
    </cacheField>
    <cacheField name="[Dim Contract].[I Create date].[B Date].[B Month]" caption="Месяц" propertyName="B Month" numFmtId="0" hierarchy="66" level="3" memberPropertyField="1">
      <sharedItems containsSemiMixedTypes="0" containsString="0"/>
    </cacheField>
    <cacheField name="[Dim Contract].[I Create date].[B Date].[B Week Day]" caption="День недели" propertyName="B Week Day" numFmtId="0" hierarchy="66" level="3" memberPropertyField="1">
      <sharedItems containsSemiMixedTypes="0" containsString="0"/>
    </cacheField>
    <cacheField name="[Dim Contract].[I Create date].[B Date].[B Week Year]" caption="Неделя года" propertyName="B Week Year" numFmtId="0" hierarchy="66" level="3" memberPropertyField="1">
      <sharedItems containsSemiMixedTypes="0" containsString="0"/>
    </cacheField>
    <cacheField name="[Dim Contract].[I Create date].[B Date].[B Мonth Year]" caption="Месяц года" propertyName="B Мonth Year" numFmtId="0" hierarchy="66" level="3" memberPropertyField="1">
      <sharedItems containsSemiMixedTypes="0" containsString="0"/>
    </cacheField>
    <cacheField name="[Dim Contract].[D Num].[D Num]" caption="Порядковый номер" numFmtId="0" hierarchy="64" level="1">
      <sharedItems containsSemiMixedTypes="0" containsString="0"/>
    </cacheField>
    <cacheField name="[Dim Application].[L Finsoyz].[L Finsoyz]" caption="Финсоюз" numFmtId="0" hierarchy="40" level="1">
      <sharedItems containsSemiMixedTypes="0" containsString="0"/>
    </cacheField>
    <cacheField name="[Dim Application].[L Division Type].[L Division Type]" caption="Риск группа (ЦВЗ)" numFmtId="0" hierarchy="39" level="1">
      <sharedItems containsSemiMixedTypes="0" containsString="0"/>
    </cacheField>
    <cacheField name="[Measures].[Paid Loan 0 Rate]" caption="Paid Loan 0, %" numFmtId="0" hierarchy="192" level="32767"/>
    <cacheField name="[Measures].[Paid Loan 15 Rate]" caption="Paid Loan 15, %" numFmtId="0" hierarchy="193" level="32767"/>
    <cacheField name="[Measures].[Paid Loan 30 Rate]" caption="Paid Loan 30, %" numFmtId="0" hierarchy="194" level="32767"/>
    <cacheField name="[Measures].[Paid Loan 45 Rate]" caption="Paid Loan 45, %" numFmtId="0" hierarchy="195" level="32767"/>
    <cacheField name="[Measures].[Paid Loan 75 Rate]" caption="Paid Loan 75, %" numFmtId="0" hierarchy="196" level="32767"/>
    <cacheField name="[Measures].[Paid Loan 180 Rate]" caption="Paid Loan 180, %" numFmtId="0" hierarchy="197" level="32767"/>
    <cacheField name="[Measures].[Paid Loan 360 Rate]" caption="Paid Loan 360, %" numFmtId="0" hierarchy="198" level="32767"/>
    <cacheField name="[Measures].[Paid Loan 360p Rate]" caption="Paid Loan 360+, %" numFmtId="0" hierarchy="199" level="32767"/>
    <cacheField name="[Measures].[Con Count]" caption="Выдачи, #" numFmtId="0" hierarchy="96" level="32767"/>
    <cacheField name="[Measures].[Con Amount]" caption="Выдачи, руб" numFmtId="0" hierarchy="97" level="32767"/>
  </cacheFields>
  <cacheHierarchies count="211">
    <cacheHierarchy uniqueName="[Dim Agreement].[B Date]" caption="Дата" attribute="1" defaultMemberUniqueName="[Dim Agreement].[B Date].[All]" allUniqueName="[Dim Agreement].[B Date].[All]" dimensionUniqueName="[Dim Agreement]" displayFolder="Дата пролонгации" count="0" unbalanced="0"/>
    <cacheHierarchy uniqueName="[Dim Agreement].[B Month]" caption="Месяц" attribute="1" defaultMemberUniqueName="[Dim Agreement].[B Month].[All]" allUniqueName="[Dim Agreement].[B Month].[All]" dimensionUniqueName="[Dim Agreement]" displayFolder="Дата пролонгации" count="0" unbalanced="0"/>
    <cacheHierarchy uniqueName="[Dim Agreement].[B Year]" caption="Год" attribute="1" defaultMemberUniqueName="[Dim Agreement].[B Year].[All]" allUniqueName="[Dim Agreement].[B Year].[All]" dimensionUniqueName="[Dim Agreement]" displayFolder="Дата пролонгации" count="0" unbalanced="0"/>
    <cacheHierarchy uniqueName="[Dim Agreement].[B yyyymm]" caption="ГодМесяц" attribute="1" defaultMemberUniqueName="[Dim Agreement].[B yyyymm].[All]" allUniqueName="[Dim Agreement].[B yyyymm].[All]" dimensionUniqueName="[Dim Agreement]" displayFolder="Дата пролонгации" count="0" unbalanced="0"/>
    <cacheHierarchy uniqueName="[Dim Agreement].[I Create date]" caption="Дата пролонгации" defaultMemberUniqueName="[Dim Agreement].[I Create date].[All]" allUniqueName="[Dim Agreement].[I Create date].[All]" dimensionUniqueName="[Dim Agreement]" displayFolder="" count="0" unbalanced="0"/>
    <cacheHierarchy uniqueName="[Dim Agreement].[I Division]" caption="МРД" defaultMemberUniqueName="[Dim Agreement].[I Division].[All]" allUniqueName="[Dim Agreement].[I Division].[All]" dimensionUniqueName="[Dim Agreement]" displayFolder="" count="0" unbalanced="0"/>
    <cacheHierarchy uniqueName="[Dim Agreement].[IM Division]" caption="Офис миграции" defaultMemberUniqueName="[Dim Agreement].[IM Division].[All]" allUniqueName="[Dim Agreement].[IM Division].[All]" dimensionUniqueName="[Dim Agreement]" displayFolder="" count="0" unbalanced="0"/>
    <cacheHierarchy uniqueName="[Dim Agreement].[L Division]" caption="ЦВЗ" attribute="1" defaultMemberUniqueName="[Dim Agreement].[L Division].[All]" allUniqueName="[Dim Agreement].[L Division].[All]" dimensionUniqueName="[Dim Agreement]" displayFolder="Офис" count="0" unbalanced="0"/>
    <cacheHierarchy uniqueName="[Dim Agreement].[L Hub Center]" caption="МРД" attribute="1" defaultMemberUniqueName="[Dim Agreement].[L Hub Center].[All]" allUniqueName="[Dim Agreement].[L Hub Center].[All]" dimensionUniqueName="[Dim Agreement]" displayFolder="Офис" count="0" unbalanced="0"/>
    <cacheHierarchy uniqueName="[Dim Agreement].[L Reg Center]" caption="РЦ" attribute="1" defaultMemberUniqueName="[Dim Agreement].[L Reg Center].[All]" allUniqueName="[Dim Agreement].[L Reg Center].[All]" dimensionUniqueName="[Dim Agreement]" displayFolder="Офис" count="0" unbalanced="0"/>
    <cacheHierarchy uniqueName="[Dim Agreement].[M Division]" caption="ЦВЗ (-1)" attribute="1" defaultMemberUniqueName="[Dim Agreement].[M Division].[All]" allUniqueName="[Dim Agreement].[M Division].[All]" dimensionUniqueName="[Dim Agreement]" displayFolder="Офис миграции" count="0" unbalanced="0"/>
    <cacheHierarchy uniqueName="[Dim Agreement].[M Hub Center]" caption="МРД (-1)" attribute="1" defaultMemberUniqueName="[Dim Agreement].[M Hub Center].[All]" allUniqueName="[Dim Agreement].[M Hub Center].[All]" dimensionUniqueName="[Dim Agreement]" displayFolder="Офис миграции" count="0" unbalanced="0"/>
    <cacheHierarchy uniqueName="[Dim Agreement].[M Reg Center]" caption="РЦ (-1)" attribute="1" defaultMemberUniqueName="[Dim Agreement].[M Reg Center].[All]" allUniqueName="[Dim Agreement].[M Reg Center].[All]" dimensionUniqueName="[Dim Agreement]" displayFolder="Офис миграции" count="0" unbalanced="0"/>
    <cacheHierarchy uniqueName="[Dim Agreement].[В Num]" caption="Порядковый номер" attribute="1" defaultMemberUniqueName="[Dim Agreement].[В Num].[All]" allUniqueName="[Dim Agreement].[В Num].[All]" dimensionUniqueName="[Dim Agreement]" displayFolder="Показатели" count="0" unbalanced="0"/>
    <cacheHierarchy uniqueName="[Dim Application].[B Date]" caption="Дата" attribute="1" defaultMemberUniqueName="[Dim Application].[B Date].[All]" allUniqueName="[Dim Application].[B Date].[All]" dimensionUniqueName="[Dim Application]" displayFolder="Дата заявки" count="0" unbalanced="0"/>
    <cacheHierarchy uniqueName="[Dim Application].[B Month]" caption="Месяц" attribute="1" defaultMemberUniqueName="[Dim Application].[B Month].[All]" allUniqueName="[Dim Application].[B Month].[All]" dimensionUniqueName="[Dim Application]" displayFolder="Дата заявки" count="0" unbalanced="0"/>
    <cacheHierarchy uniqueName="[Dim Application].[B Week Day]" caption="День недели" attribute="1" defaultMemberUniqueName="[Dim Application].[B Week Day].[All]" allUniqueName="[Dim Application].[B Week Day].[All]" dimensionUniqueName="[Dim Application]" displayFolder="Дата заявки" count="0" unbalanced="0"/>
    <cacheHierarchy uniqueName="[Dim Application].[B Week Year]" caption="Неделя года" attribute="1" defaultMemberUniqueName="[Dim Application].[B Week Year].[All]" allUniqueName="[Dim Application].[B Week Year].[All]" dimensionUniqueName="[Dim Application]" displayFolder="Дата заявки" count="0" unbalanced="0"/>
    <cacheHierarchy uniqueName="[Dim Application].[B Year]" caption="Год" attribute="1" defaultMemberUniqueName="[Dim Application].[B Year].[All]" allUniqueName="[Dim Application].[B Year].[All]" dimensionUniqueName="[Dim Application]" displayFolder="Дата заявки" count="0" unbalanced="0"/>
    <cacheHierarchy uniqueName="[Dim Application].[B yyyymm]" caption="ГодМесяц" attribute="1" defaultMemberUniqueName="[Dim Application].[B yyyymm].[All]" allUniqueName="[Dim Application].[B yyyymm].[All]" dimensionUniqueName="[Dim Application]" displayFolder="Дата заявки" count="0" unbalanced="0"/>
    <cacheHierarchy uniqueName="[Dim Application].[B Мonth Year]" caption="Месяц года" attribute="1" defaultMemberUniqueName="[Dim Application].[B Мonth Year].[All]" allUniqueName="[Dim Application].[B Мonth Year].[All]" dimensionUniqueName="[Dim Application]" displayFolder="Дата заявки" count="0" unbalanced="0"/>
    <cacheHierarchy uniqueName="[Dim Application].[D Num]" caption="Порядковый номер" attribute="1" defaultMemberUniqueName="[Dim Application].[D Num].[All]" allUniqueName="[Dim Application].[D Num].[All]" dimensionUniqueName="[Dim Application]" displayFolder="Показатели" count="0" unbalanced="0"/>
    <cacheHierarchy uniqueName="[Dim Application].[E Product]" caption="Продукт +" attribute="1" defaultMemberUniqueName="[Dim Application].[E Product].[All]" allUniqueName="[Dim Application].[E Product].[All]" dimensionUniqueName="[Dim Application]" displayFolder="Продукт" count="0" unbalanced="0"/>
    <cacheHierarchy uniqueName="[Dim Application].[E Product Owner]" caption="Продукт" attribute="1" defaultMemberUniqueName="[Dim Application].[E Product Owner].[All]" allUniqueName="[Dim Application].[E Product Owner].[All]" dimensionUniqueName="[Dim Application]" displayFolder="Продукт" count="0" unbalanced="0"/>
    <cacheHierarchy uniqueName="[Dim Application].[E Product Type]" caption="Тип продукта" attribute="1" defaultMemberUniqueName="[Dim Application].[E Product Type].[All]" allUniqueName="[Dim Application].[E Product Type].[All]" dimensionUniqueName="[Dim Application]" displayFolder="Продукт" count="0" unbalanced="0"/>
    <cacheHierarchy uniqueName="[Dim Application].[F Age]" caption="Возраст" attribute="1" defaultMemberUniqueName="[Dim Application].[F Age].[All]" allUniqueName="[Dim Application].[F Age].[All]" dimensionUniqueName="[Dim Application]" displayFolder="Анкета" count="0" unbalanced="0"/>
    <cacheHierarchy uniqueName="[Dim Application].[F Education]" caption="Образование" attribute="1" defaultMemberUniqueName="[Dim Application].[F Education].[All]" allUniqueName="[Dim Application].[F Education].[All]" dimensionUniqueName="[Dim Application]" displayFolder="Анкета" count="0" unbalanced="0"/>
    <cacheHierarchy uniqueName="[Dim Application].[F Gender]" caption="Пол" attribute="1" defaultMemberUniqueName="[Dim Application].[F Gender].[All]" allUniqueName="[Dim Application].[F Gender].[All]" dimensionUniqueName="[Dim Application]" displayFolder="Анкета" count="0" unbalanced="0"/>
    <cacheHierarchy uniqueName="[Dim Application].[F Industry]" caption="Отрасль" attribute="1" defaultMemberUniqueName="[Dim Application].[F Industry].[All]" allUniqueName="[Dim Application].[F Industry].[All]" dimensionUniqueName="[Dim Application]" displayFolder="Анкета" count="0" unbalanced="0"/>
    <cacheHierarchy uniqueName="[Dim Application].[F Inf Source]" caption="Источник информации" attribute="1" defaultMemberUniqueName="[Dim Application].[F Inf Source].[All]" allUniqueName="[Dim Application].[F Inf Source].[All]" dimensionUniqueName="[Dim Application]" displayFolder="Анкета" count="0" unbalanced="0"/>
    <cacheHierarchy uniqueName="[Dim Application].[F Marital Status]" caption="Семейное положение" attribute="1" defaultMemberUniqueName="[Dim Application].[F Marital Status].[All]" allUniqueName="[Dim Application].[F Marital Status].[All]" dimensionUniqueName="[Dim Application]" displayFolder="Анкета" count="0" unbalanced="0"/>
    <cacheHierarchy uniqueName="[Dim Application].[F Position Type]" caption="Позиция" attribute="1" defaultMemberUniqueName="[Dim Application].[F Position Type].[All]" allUniqueName="[Dim Application].[F Position Type].[All]" dimensionUniqueName="[Dim Application]" displayFolder="Анкета" count="0" unbalanced="0"/>
    <cacheHierarchy uniqueName="[Dim Application].[F Work Experience]" caption="Стаж работы" attribute="1" defaultMemberUniqueName="[Dim Application].[F Work Experience].[All]" allUniqueName="[Dim Application].[F Work Experience].[All]" dimensionUniqueName="[Dim Application]" displayFolder="Анкета" count="0" unbalanced="0"/>
    <cacheHierarchy uniqueName="[Dim Application].[I Client Type]" caption="Тип клиента" defaultMemberUniqueName="[Dim Application].[I Client Type].[All]" allUniqueName="[Dim Application].[I Client Type].[All]" dimensionUniqueName="[Dim Application]" displayFolder="" count="2" unbalanced="0">
      <fieldsUsage count="2">
        <fieldUsage x="-1"/>
        <fieldUsage x="0"/>
      </fieldsUsage>
    </cacheHierarchy>
    <cacheHierarchy uniqueName="[Dim Application].[I Create date]" caption="Дата заявки" defaultMemberUniqueName="[Dim Application].[I Create date].[All]" allUniqueName="[Dim Application].[I Create date].[All]" dimensionUniqueName="[Dim Application]" displayFolder="" count="0" unbalanced="0"/>
    <cacheHierarchy uniqueName="[Dim Application].[I Denial]" caption="Причина отказа" defaultMemberUniqueName="[Dim Application].[I Denial].[All]" allUniqueName="[Dim Application].[I Denial].[All]" dimensionUniqueName="[Dim Application]" displayFolder="" count="0" unbalanced="0"/>
    <cacheHierarchy uniqueName="[Dim Application].[I Division]" caption="МРД" defaultMemberUniqueName="[Dim Application].[I Division].[All]" allUniqueName="[Dim Application].[I Division].[All]" dimensionUniqueName="[Dim Application]" displayFolder="" count="4" unbalanced="0">
      <fieldsUsage count="4">
        <fieldUsage x="-1"/>
        <fieldUsage x="6"/>
        <fieldUsage x="7"/>
        <fieldUsage x="8"/>
      </fieldsUsage>
    </cacheHierarchy>
    <cacheHierarchy uniqueName="[Dim Application].[I Product]" caption="Продукт" defaultMemberUniqueName="[Dim Application].[I Product].[All]" allUniqueName="[Dim Application].[I Product].[All]" dimensionUniqueName="[Dim Application]" displayFolder="" count="4" unbalanced="0">
      <fieldsUsage count="4">
        <fieldUsage x="-1"/>
        <fieldUsage x="1"/>
        <fieldUsage x="2"/>
        <fieldUsage x="3"/>
      </fieldsUsage>
    </cacheHierarchy>
    <cacheHierarchy uniqueName="[Dim Application].[L Division]" caption="ЦВЗ" attribute="1" defaultMemberUniqueName="[Dim Application].[L Division].[All]" allUniqueName="[Dim Application].[L Division].[All]" dimensionUniqueName="[Dim Application]" displayFolder="Офис" count="0" unbalanced="0"/>
    <cacheHierarchy uniqueName="[Dim Application].[L Division Type]" caption="Риск группа (ЦВЗ)" attribute="1" defaultMemberUniqueName="[Dim Application].[L Division Type].[All]" allUniqueName="[Dim Application].[L Division Type].[All]" dimensionUniqueName="[Dim Application]" displayFolder="Офис" count="2" unbalanced="0">
      <fieldsUsage count="2">
        <fieldUsage x="-1"/>
        <fieldUsage x="21"/>
      </fieldsUsage>
    </cacheHierarchy>
    <cacheHierarchy uniqueName="[Dim Application].[L Finsoyz]" caption="Финсоюз" attribute="1" defaultMemberUniqueName="[Dim Application].[L Finsoyz].[All]" allUniqueName="[Dim Application].[L Finsoyz].[All]" dimensionUniqueName="[Dim Application]" displayFolder="Показатели" count="2" unbalanced="0">
      <fieldsUsage count="2">
        <fieldUsage x="-1"/>
        <fieldUsage x="20"/>
      </fieldsUsage>
    </cacheHierarchy>
    <cacheHierarchy uniqueName="[Dim Application].[L Hub Center]" caption="МРД" attribute="1" defaultMemberUniqueName="[Dim Application].[L Hub Center].[All]" allUniqueName="[Dim Application].[L Hub Center].[All]" dimensionUniqueName="[Dim Application]" displayFolder="Офис" count="0" unbalanced="0"/>
    <cacheHierarchy uniqueName="[Dim Application].[L Reg Center]" caption="РЦ" attribute="1" defaultMemberUniqueName="[Dim Application].[L Reg Center].[All]" allUniqueName="[Dim Application].[L Reg Center].[All]" dimensionUniqueName="[Dim Application]" displayFolder="Офис" count="0" unbalanced="0"/>
    <cacheHierarchy uniqueName="[Dim Application].[M Division]" caption="ЦВЗ (-1)" attribute="1" defaultMemberUniqueName="[Dim Application].[M Division].[All]" allUniqueName="[Dim Application].[M Division].[All]" dimensionUniqueName="[Dim Application]" displayFolder="Офис миграции" count="0" unbalanced="0"/>
    <cacheHierarchy uniqueName="[Dim Application].[M Hub Center]" caption="МРД (-1)" attribute="1" defaultMemberUniqueName="[Dim Application].[M Hub Center].[All]" allUniqueName="[Dim Application].[M Hub Center].[All]" dimensionUniqueName="[Dim Application]" displayFolder="Офис миграции" count="0" unbalanced="0"/>
    <cacheHierarchy uniqueName="[Dim Application].[M Reg Center]" caption="РЦ (-1)" attribute="1" defaultMemberUniqueName="[Dim Application].[M Reg Center].[All]" allUniqueName="[Dim Application].[M Reg Center].[All]" dimensionUniqueName="[Dim Application]" displayFolder="Офис миграции" count="0" unbalanced="0"/>
    <cacheHierarchy uniqueName="[Dim Client].[B Date]" caption="Дата" attribute="1" defaultMemberUniqueName="[Dim Client].[B Date].[All]" allUniqueName="[Dim Client].[B Date].[All]" dimensionUniqueName="[Dim Client]" displayFolder="Дата клиента" count="0" unbalanced="0"/>
    <cacheHierarchy uniqueName="[Dim Client].[B Month]" caption="Месяц" attribute="1" defaultMemberUniqueName="[Dim Client].[B Month].[All]" allUniqueName="[Dim Client].[B Month].[All]" dimensionUniqueName="[Dim Client]" displayFolder="Дата клиента" count="0" unbalanced="0"/>
    <cacheHierarchy uniqueName="[Dim Client].[B Year]" caption="Год" attribute="1" defaultMemberUniqueName="[Dim Client].[B Year].[All]" allUniqueName="[Dim Client].[B Year].[All]" dimensionUniqueName="[Dim Client]" displayFolder="Дата клиента" count="0" unbalanced="0"/>
    <cacheHierarchy uniqueName="[Dim Client].[I Create date]" caption="Дата клиента" defaultMemberUniqueName="[Dim Client].[I Create date].[All]" allUniqueName="[Dim Client].[I Create date].[All]" dimensionUniqueName="[Dim Client]" displayFolder="" count="0" unbalanced="0"/>
    <cacheHierarchy uniqueName="[Dim Client].[Inf Source]" caption="Источник информации" attribute="1" defaultMemberUniqueName="[Dim Client].[Inf Source].[All]" allUniqueName="[Dim Client].[Inf Source].[All]" dimensionUniqueName="[Dim Client]" displayFolder="" count="0" unbalanced="0"/>
    <cacheHierarchy uniqueName="[Dim Collection Stage].[Collection Stage]" caption="Collection Stage" attribute="1" keyAttribute="1" defaultMemberUniqueName="[Dim Collection Stage].[Collection Stage].[All]" allUniqueName="[Dim Collection Stage].[Collection Stage].[All]" dimensionUniqueName="[Dim Collection Stage]" displayFolder="" count="0" unbalanced="0"/>
    <cacheHierarchy uniqueName="[Dim Contract].[B Date]" caption="Дата" attribute="1" defaultMemberUniqueName="[Dim Contract].[B Date].[All]" allUniqueName="[Dim Contract].[B Date].[All]" dimensionUniqueName="[Dim Contract]" displayFolder="Дата выдачи" count="0" unbalanced="0"/>
    <cacheHierarchy uniqueName="[Dim Contract].[B Month]" caption="Месяц" attribute="1" defaultMemberUniqueName="[Dim Contract].[B Month].[All]" allUniqueName="[Dim Contract].[B Month].[All]" dimensionUniqueName="[Dim Contract]" displayFolder="Дата выдачи" count="0" unbalanced="0"/>
    <cacheHierarchy uniqueName="[Dim Contract].[B Week Day]" caption="День недели" attribute="1" defaultMemberUniqueName="[Dim Contract].[B Week Day].[All]" allUniqueName="[Dim Contract].[B Week Day].[All]" dimensionUniqueName="[Dim Contract]" displayFolder="Дата выдачи" count="0" unbalanced="0"/>
    <cacheHierarchy uniqueName="[Dim Contract].[B Week Year]" caption="Неделя года" attribute="1" defaultMemberUniqueName="[Dim Contract].[B Week Year].[All]" allUniqueName="[Dim Contract].[B Week Year].[All]" dimensionUniqueName="[Dim Contract]" displayFolder="Дата выдачи" count="0" unbalanced="0"/>
    <cacheHierarchy uniqueName="[Dim Contract].[B Year]" caption="Год" attribute="1" defaultMemberUniqueName="[Dim Contract].[B Year].[All]" allUniqueName="[Dim Contract].[B Year].[All]" dimensionUniqueName="[Dim Contract]" displayFolder="Дата выдачи" count="0" unbalanced="0"/>
    <cacheHierarchy uniqueName="[Dim Contract].[B yyyymm]" caption="ГодМесяц" attribute="1" defaultMemberUniqueName="[Dim Contract].[B yyyymm].[All]" allUniqueName="[Dim Contract].[B yyyymm].[All]" dimensionUniqueName="[Dim Contract]" displayFolder="Дата выдачи" count="0" unbalanced="0"/>
    <cacheHierarchy uniqueName="[Dim Contract].[B Мonth Year]" caption="Месяц года" attribute="1" defaultMemberUniqueName="[Dim Contract].[B Мonth Year].[All]" allUniqueName="[Dim Contract].[B Мonth Year].[All]" dimensionUniqueName="[Dim Contract]" displayFolder="Дата выдачи" count="0" unbalanced="0"/>
    <cacheHierarchy uniqueName="[Dim Contract].[C Date]" caption="Дата" attribute="1" defaultMemberUniqueName="[Dim Contract].[C Date].[All]" allUniqueName="[Dim Contract].[C Date].[All]" dimensionUniqueName="[Dim Contract]" displayFolder="Дата возврата план (дог)" count="0" unbalanced="0"/>
    <cacheHierarchy uniqueName="[Dim Contract].[C Month]" caption="Месяц" attribute="1" defaultMemberUniqueName="[Dim Contract].[C Month].[All]" allUniqueName="[Dim Contract].[C Month].[All]" dimensionUniqueName="[Dim Contract]" displayFolder="Дата возврата план (дог)" count="0" unbalanced="0"/>
    <cacheHierarchy uniqueName="[Dim Contract].[C Year]" caption="Год" attribute="1" defaultMemberUniqueName="[Dim Contract].[C Year].[All]" allUniqueName="[Dim Contract].[C Year].[All]" dimensionUniqueName="[Dim Contract]" displayFolder="Дата возврата план (дог)" count="0" unbalanced="0"/>
    <cacheHierarchy uniqueName="[Dim Contract].[D Dpd Stage]" caption="Разбивка по DPD" attribute="1" defaultMemberUniqueName="[Dim Contract].[D Dpd Stage].[All]" allUniqueName="[Dim Contract].[D Dpd Stage].[All]" dimensionUniqueName="[Dim Contract]" displayFolder="Показатели" count="0" unbalanced="0"/>
    <cacheHierarchy uniqueName="[Dim Contract].[D Loyality]" caption="Лояльность (недели)" attribute="1" defaultMemberUniqueName="[Dim Contract].[D Loyality].[All]" allUniqueName="[Dim Contract].[D Loyality].[All]" dimensionUniqueName="[Dim Contract]" displayFolder="Показатели" count="0" unbalanced="0"/>
    <cacheHierarchy uniqueName="[Dim Contract].[D Num]" caption="Порядковый номер" attribute="1" defaultMemberUniqueName="[Dim Contract].[D Num].[All]" allUniqueName="[Dim Contract].[D Num].[All]" dimensionUniqueName="[Dim Contract]" displayFolder="Показатели" count="2" unbalanced="0">
      <fieldsUsage count="2">
        <fieldUsage x="-1"/>
        <fieldUsage x="19"/>
      </fieldsUsage>
    </cacheHierarchy>
    <cacheHierarchy uniqueName="[Dim Contract].[D Num Bs]" caption="Порядковый номер (bs)" attribute="1" defaultMemberUniqueName="[Dim Contract].[D Num Bs].[All]" allUniqueName="[Dim Contract].[D Num Bs].[All]" dimensionUniqueName="[Dim Contract]" displayFolder="Показатели" count="0" unbalanced="0"/>
    <cacheHierarchy uniqueName="[Dim Contract].[I Create date]" caption="Дата выдачи" defaultMemberUniqueName="[Dim Contract].[I Create date].[All]" allUniqueName="[Dim Contract].[I Create date].[All]" dimensionUniqueName="[Dim Contract]" displayFolder="" count="4" unbalanced="0">
      <fieldsUsage count="4">
        <fieldUsage x="-1"/>
        <fieldUsage x="11"/>
        <fieldUsage x="12"/>
        <fieldUsage x="13"/>
      </fieldsUsage>
    </cacheHierarchy>
    <cacheHierarchy uniqueName="[Dim Contract].[I Return Plan date]" caption="Дата возврата план (дог)" defaultMemberUniqueName="[Dim Contract].[I Return Plan date].[All]" allUniqueName="[Dim Contract].[I Return Plan date].[All]" dimensionUniqueName="[Dim Contract]" displayFolder="" count="0" unbalanced="0"/>
    <cacheHierarchy uniqueName="[Dim Contract].[I Returned date]" caption="Дата возврата" defaultMemberUniqueName="[Dim Contract].[I Returned date].[All]" allUniqueName="[Dim Contract].[I Returned date].[All]" dimensionUniqueName="[Dim Contract]" displayFolder="" count="0" unbalanced="0"/>
    <cacheHierarchy uniqueName="[Dim Contract].[K Amount]" caption="Чек (разбивка)" attribute="1" defaultMemberUniqueName="[Dim Contract].[K Amount].[All]" allUniqueName="[Dim Contract].[K Amount].[All]" dimensionUniqueName="[Dim Contract]" displayFolder="Показатели" count="0" unbalanced="0"/>
    <cacheHierarchy uniqueName="[Dim Contract].[R Date]" caption="Дата" attribute="1" defaultMemberUniqueName="[Dim Contract].[R Date].[All]" allUniqueName="[Dim Contract].[R Date].[All]" dimensionUniqueName="[Dim Contract]" displayFolder="Дата возврата" count="0" unbalanced="0"/>
    <cacheHierarchy uniqueName="[Dim Contract].[R Month]" caption="Месяц" attribute="1" defaultMemberUniqueName="[Dim Contract].[R Month].[All]" allUniqueName="[Dim Contract].[R Month].[All]" dimensionUniqueName="[Dim Contract]" displayFolder="Дата возврата" count="0" unbalanced="0"/>
    <cacheHierarchy uniqueName="[Dim Contract].[R Year]" caption="Год" attribute="1" defaultMemberUniqueName="[Dim Contract].[R Year].[All]" allUniqueName="[Dim Contract].[R Year].[All]" dimensionUniqueName="[Dim Contract]" displayFolder="Дата возврата" count="0" unbalanced="0"/>
    <cacheHierarchy uniqueName="[Dim Division].[Division]" caption="ЦВЗ" attribute="1" keyAttribute="1" defaultMemberUniqueName="[Dim Division].[Division].[All]" allUniqueName="[Dim Division].[Division].[All]" dimensionUniqueName="[Dim Division]" displayFolder="Офисы" count="0" unbalanced="0"/>
    <cacheHierarchy uniqueName="[Dim Division].[Hub Center]" caption="МРД" attribute="1" defaultMemberUniqueName="[Dim Division].[Hub Center].[All]" allUniqueName="[Dim Division].[Hub Center].[All]" dimensionUniqueName="[Dim Division]" displayFolder="Офисы" count="0" unbalanced="0"/>
    <cacheHierarchy uniqueName="[Dim Division].[Hub Director]" caption="МРД Директор" attribute="1" defaultMemberUniqueName="[Dim Division].[Hub Director].[All]" allUniqueName="[Dim Division].[Hub Director].[All]" dimensionUniqueName="[Dim Division]" displayFolder="Офисы" count="0" unbalanced="0"/>
    <cacheHierarchy uniqueName="[Dim Division].[I Director]" caption="Директора" defaultMemberUniqueName="[Dim Division].[I Director].[All]" allUniqueName="[Dim Division].[I Director].[All]" dimensionUniqueName="[Dim Division]" displayFolder="" count="0" unbalanced="0"/>
    <cacheHierarchy uniqueName="[Dim Division].[I Division]" caption="МРД" defaultMemberUniqueName="[Dim Division].[I Division].[All]" allUniqueName="[Dim Division].[I Division].[All]" dimensionUniqueName="[Dim Division]" displayFolder="" count="0" unbalanced="0"/>
    <cacheHierarchy uniqueName="[Dim Division].[Number]" caption="Номер" attribute="1" defaultMemberUniqueName="[Dim Division].[Number].[All]" allUniqueName="[Dim Division].[Number].[All]" dimensionUniqueName="[Dim Division]" displayFolder="Офисы" count="0" unbalanced="0"/>
    <cacheHierarchy uniqueName="[Dim Division].[Reg Center]" caption="РЦ" attribute="1" defaultMemberUniqueName="[Dim Division].[Reg Center].[All]" allUniqueName="[Dim Division].[Reg Center].[All]" dimensionUniqueName="[Dim Division]" displayFolder="Офисы" count="0" unbalanced="0"/>
    <cacheHierarchy uniqueName="[Dim Division].[Reg Director]" caption="РЦ Директор" attribute="1" defaultMemberUniqueName="[Dim Division].[Reg Director].[All]" allUniqueName="[Dim Division].[Reg Director].[All]" dimensionUniqueName="[Dim Division]" displayFolder="Офисы" count="0" unbalanced="0"/>
    <cacheHierarchy uniqueName="[Dim Dpd].[Dpd Group Name]" caption="Dpd Group Name" attribute="1" defaultMemberUniqueName="[Dim Dpd].[Dpd Group Name].[All]" allUniqueName="[Dim Dpd].[Dpd Group Name].[All]" dimensionUniqueName="[Dim Dpd]" displayFolder="" count="0" unbalanced="0"/>
    <cacheHierarchy uniqueName="[Dim Dpd].[Dpd Id]" caption="Dpd Id" attribute="1" keyAttribute="1" defaultMemberUniqueName="[Dim Dpd].[Dpd Id].[All]" allUniqueName="[Dim Dpd].[Dpd Id].[All]" dimensionUniqueName="[Dim Dpd]" displayFolder="" count="0" unbalanced="0"/>
    <cacheHierarchy uniqueName="[Dim Dpd].[Dpd Name]" caption="Dpd Name" attribute="1" defaultMemberUniqueName="[Dim Dpd].[Dpd Name].[All]" allUniqueName="[Dim Dpd].[Dpd Name].[All]" dimensionUniqueName="[Dim Dpd]" displayFolder="" count="0" unbalanced="0"/>
    <cacheHierarchy uniqueName="[Dim Payment Mob].[Mob]" caption="Месяц от выдачи" attribute="1" keyAttribute="1" defaultMemberUniqueName="[Dim Payment Mob].[Mob].[All]" allUniqueName="[Dim Payment Mob].[Mob].[All]" dimensionUniqueName="[Dim Payment Mob]" displayFolder="" count="0" unbalanced="0"/>
    <cacheHierarchy uniqueName="[Dim Pcd Day].[Pcd Day]" caption="Pcd Day" attribute="1" keyAttribute="1" defaultMemberUniqueName="[Dim Pcd Day].[Pcd Day].[All]" allUniqueName="[Dim Pcd Day].[Pcd Day].[All]" dimensionUniqueName="[Dim Pcd Day]" displayFolder="" count="0" unbalanced="0"/>
    <cacheHierarchy uniqueName="[Dim Agreement].[Agreement Id]" caption="Agreement Id" attribute="1" keyAttribute="1" defaultMemberUniqueName="[Dim Agreement].[Agreement Id].[All]" allUniqueName="[Dim Agreement].[Agreement Id].[All]" dimensionUniqueName="[Dim Agreement]" displayFolder="" count="0" unbalanced="0" hidden="1"/>
    <cacheHierarchy uniqueName="[Dim Application].[Application Id]" caption="Application Id" attribute="1" keyAttribute="1" defaultMemberUniqueName="[Dim Application].[Application Id].[All]" allUniqueName="[Dim Application].[Application Id].[All]" dimensionUniqueName="[Dim Application]" displayFolder="" count="0" unbalanced="0" hidden="1"/>
    <cacheHierarchy uniqueName="[Dim Application].[C Denial]" caption="C Denial" attribute="1" defaultMemberUniqueName="[Dim Application].[C Denial].[All]" allUniqueName="[Dim Application].[C Denial].[All]" dimensionUniqueName="[Dim Application]" displayFolder="" count="0" unbalanced="0" hidden="1"/>
    <cacheHierarchy uniqueName="[Dim Application].[C Updenial]" caption="C Updenial" attribute="1" defaultMemberUniqueName="[Dim Application].[C Updenial].[All]" allUniqueName="[Dim Application].[C Updenial].[All]" dimensionUniqueName="[Dim Application]" displayFolder="" count="0" unbalanced="0" hidden="1"/>
    <cacheHierarchy uniqueName="[Dim Application].[D Client Type]" caption="Тип клиента" attribute="1" defaultMemberUniqueName="[Dim Application].[D Client Type].[All]" allUniqueName="[Dim Application].[D Client Type].[All]" dimensionUniqueName="[Dim Application]" displayFolder="" count="0" unbalanced="0" hidden="1"/>
    <cacheHierarchy uniqueName="[Dim Client].[Client Id]" caption="Client Id" attribute="1" keyAttribute="1" defaultMemberUniqueName="[Dim Client].[Client Id].[All]" allUniqueName="[Dim Client].[Client Id].[All]" dimensionUniqueName="[Dim Client]" displayFolder="" count="0" unbalanced="0" hidden="1"/>
    <cacheHierarchy uniqueName="[Dim Contract].[Application Id]" caption="Application Id" attribute="1" keyAttribute="1" defaultMemberUniqueName="[Dim Contract].[Application Id].[All]" allUniqueName="[Dim Contract].[Application Id].[All]" dimensionUniqueName="[Dim Contract]" displayFolder="" count="0" unbalanced="0" hidden="1"/>
    <cacheHierarchy uniqueName="[Measures].[App Approved Count]" caption="Одобрение, #" measure="1" displayFolder="Заявки" measureGroup="Fact Application" count="0"/>
    <cacheHierarchy uniqueName="[Measures].[App Count]" caption="Заявки, #" measure="1" displayFolder="Заявки" measureGroup="Fact Application" count="0"/>
    <cacheHierarchy uniqueName="[Measures].[App First Count]" caption="Заявки (новая), #" measure="1" displayFolder="Заявки" measureGroup="Fact Application" count="0"/>
    <cacheHierarchy uniqueName="[Measures].[Con Count]" caption="Выдачи, #" measure="1" displayFolder="Выдачи" measureGroup="Fact Contract" count="0" oneField="1">
      <fieldsUsage count="1">
        <fieldUsage x="30"/>
      </fieldsUsage>
    </cacheHierarchy>
    <cacheHierarchy uniqueName="[Measures].[Con Amount]" caption="Выдачи, руб" measure="1" displayFolder="Выдачи" measureGroup="Fact Contract" count="0" oneField="1">
      <fieldsUsage count="1">
        <fieldUsage x="31"/>
      </fieldsUsage>
    </cacheHierarchy>
    <cacheHierarchy uniqueName="[Measures].[Con l W01]" caption="W01, #" measure="1" displayFolder="Лояльность" measureGroup="Fact Contract" count="0"/>
    <cacheHierarchy uniqueName="[Measures].[Con l W02]" caption="W02, #" measure="1" displayFolder="Лояльность" measureGroup="Fact Contract" count="0"/>
    <cacheHierarchy uniqueName="[Measures].[Con l W03]" caption="W03, #" measure="1" displayFolder="Лояльность" measureGroup="Fact Contract" count="0"/>
    <cacheHierarchy uniqueName="[Measures].[Con l W04]" caption="W04, #" measure="1" displayFolder="Лояльность" measureGroup="Fact Contract" count="0"/>
    <cacheHierarchy uniqueName="[Measures].[Con l W08]" caption="W08, #" measure="1" displayFolder="Лояльность" measureGroup="Fact Contract" count="0"/>
    <cacheHierarchy uniqueName="[Measures].[Con l W16]" caption="W16, #" measure="1" displayFolder="Лояльность" measureGroup="Fact Contract" count="0"/>
    <cacheHierarchy uniqueName="[Measures].[Con l W24]" caption="W24, #" measure="1" displayFolder="Лояльность" measureGroup="Fact Contract" count="0"/>
    <cacheHierarchy uniqueName="[Measures].[Con l W32]" caption="W32, #" measure="1" displayFolder="Лояльность" measureGroup="Fact Contract" count="0"/>
    <cacheHierarchy uniqueName="[Measures].[Con l W48]" caption="W48, #" measure="1" displayFolder="Лояльность" measureGroup="Fact Contract" count="0"/>
    <cacheHierarchy uniqueName="[Measures].[Con l W52]" caption="W52, #" measure="1" displayFolder="Лояльность" measureGroup="Fact Contract" count="0"/>
    <cacheHierarchy uniqueName="[Measures].[Con l W52p]" caption="W52+, #" measure="1" displayFolder="Лояльность" measureGroup="Fact Contract" count="0"/>
    <cacheHierarchy uniqueName="[Measures].[Con l D1]" caption="D01, #" measure="1" displayFolder="Лояльность" measureGroup="Fact Contract" count="0"/>
    <cacheHierarchy uniqueName="[Measures].[Con Dpd01]" caption="DPD01, #" measure="1" displayFolder="DPD" measureGroup="Fact Contract" count="0"/>
    <cacheHierarchy uniqueName="[Measures].[Con Dpd15]" caption="DPD15, #" measure="1" displayFolder="DPD" measureGroup="Fact Contract" count="0"/>
    <cacheHierarchy uniqueName="[Measures].[Con Dpd45]" caption="DPD45, #" measure="1" displayFolder="DPD" measureGroup="Fact Contract" count="0"/>
    <cacheHierarchy uniqueName="[Measures].[Con Dpd75]" caption="DPD75, #" measure="1" displayFolder="DPD" measureGroup="Fact Contract" count="0"/>
    <cacheHierarchy uniqueName="[Measures].[Con Dpd135]" caption="DPD135, #" measure="1" displayFolder="DPD" measureGroup="Fact Contract" count="0"/>
    <cacheHierarchy uniqueName="[Measures].[Con Dpd01 Max]" caption="DPD01 (max), #" measure="1" displayFolder="DPD (max)" measureGroup="Fact Contract" count="0"/>
    <cacheHierarchy uniqueName="[Measures].[Con Dpd15 Max]" caption="DPD15 (max), #" measure="1" displayFolder="DPD (max)" measureGroup="Fact Contract" count="0"/>
    <cacheHierarchy uniqueName="[Measures].[Con Dpd45 Max]" caption="DPD45 (max), #" measure="1" displayFolder="DPD (max)" measureGroup="Fact Contract" count="0"/>
    <cacheHierarchy uniqueName="[Measures].[Con Dpd75 Max]" caption="DPD75 (max), #" measure="1" displayFolder="DPD (max)" measureGroup="Fact Contract" count="0"/>
    <cacheHierarchy uniqueName="[Measures].[Con Dpd135 Max]" caption="DPD135 (max), #" measure="1" displayFolder="DPD (max)" measureGroup="Fact Contract" count="0"/>
    <cacheHierarchy uniqueName="[Measures].[Con Dpd1 Sum Max]" caption="DPD01 (max), руб" measure="1" displayFolder="DPD sum (max)" measureGroup="Fact Contract" count="0"/>
    <cacheHierarchy uniqueName="[Measures].[Con Dpd15 Sum Max]" caption="DPD15 (max), руб" measure="1" displayFolder="DPD sum (max)" measureGroup="Fact Contract" count="0"/>
    <cacheHierarchy uniqueName="[Measures].[Con Dpd45 Sum Max]" caption="DPD45 (max), руб" measure="1" displayFolder="DPD sum (max)" measureGroup="Fact Contract" count="0"/>
    <cacheHierarchy uniqueName="[Measures].[Con Dpd75 Sum Max]" caption="DPD75 (max), руб" measure="1" displayFolder="DPD sum (max)" measureGroup="Fact Contract" count="0"/>
    <cacheHierarchy uniqueName="[Measures].[Con Dpd135 Sum Max]" caption="DPD135 (max), руб" measure="1" displayFolder="DPD sum (max)" measureGroup="Fact Contract" count="0"/>
    <cacheHierarchy uniqueName="[Measures].[Restr Count]" caption="Реструктуризация, #" measure="1" displayFolder="Реструктуризация" measureGroup="Fact Agreement" count="0"/>
    <cacheHierarchy uniqueName="[Measures].[Restr Amount]" caption="Реструктуризация, руб" measure="1" displayFolder="Реструктуризация" measureGroup="Fact Agreement" count="0"/>
    <cacheHierarchy uniqueName="[Measures].[Loan Pay]" caption="Платеж ОД, руб" measure="1" displayFolder="Платежи" measureGroup="Fact Payment" count="0"/>
    <cacheHierarchy uniqueName="[Measures].[Interest Pay]" caption="Платеж %, руб" measure="1" displayFolder="Платежи" measureGroup="Fact Payment" count="0"/>
    <cacheHierarchy uniqueName="[Measures].[Interest Overdue Pay]" caption="Платеж % (проср), руб" measure="1" displayFolder="Платежи" measureGroup="Fact Payment" count="0"/>
    <cacheHierarchy uniqueName="[Measures].[Penalty Pay]" caption="Платеж пени, руб" measure="1" displayFolder="Платежи" measureGroup="Fact Payment" count="0"/>
    <cacheHierarchy uniqueName="[Measures].[Ins Con Pay]" caption="Платеж страховка (дог), руб" measure="1" displayFolder="Платежи" measureGroup="Fact Payment" count="0"/>
    <cacheHierarchy uniqueName="[Measures].[Ins Agr Pay]" caption="Платеж страховка (прол), руб" measure="1" displayFolder="Платежи" measureGroup="Fact Payment" count="0"/>
    <cacheHierarchy uniqueName="[Measures].[Recontract Pay]" caption="Перекредитование, руб" measure="1" displayFolder="Перекредитование" measureGroup="Fact Payment" count="0"/>
    <cacheHierarchy uniqueName="[Measures].[Recontract Count]" caption="Перекредитование, #" measure="1" displayFolder="Перекредитование" measureGroup="Fact Payment" count="0"/>
    <cacheHierarchy uniqueName="[Measures].[Paid Loan 0]" caption="Paid Loan 0, руб" measure="1" displayFolder="Paid Share" measureGroup="Fact Paid Share" count="0"/>
    <cacheHierarchy uniqueName="[Measures].[Paid Loan 15]" caption="Paid Loan 15, руб" measure="1" displayFolder="Paid Share" measureGroup="Fact Paid Share" count="0"/>
    <cacheHierarchy uniqueName="[Measures].[Paid Loan 30]" caption="Paid Loan 30, руб" measure="1" displayFolder="Paid Share" measureGroup="Fact Paid Share" count="0"/>
    <cacheHierarchy uniqueName="[Measures].[Paid Loan 45]" caption="Paid Loan 45, руб" measure="1" displayFolder="Paid Share" measureGroup="Fact Paid Share" count="0"/>
    <cacheHierarchy uniqueName="[Measures].[Paid Loan 75]" caption="Paid Loan 75, руб" measure="1" displayFolder="Paid Share" measureGroup="Fact Paid Share" count="0"/>
    <cacheHierarchy uniqueName="[Measures].[Paid Loan 180]" caption="Paid Loan 180, руб" measure="1" displayFolder="Paid Share" measureGroup="Fact Paid Share" count="0"/>
    <cacheHierarchy uniqueName="[Measures].[Paid Loan 360]" caption="Paid Loan 360, руб" measure="1" displayFolder="Paid Share" measureGroup="Fact Paid Share" count="0"/>
    <cacheHierarchy uniqueName="[Measures].[Paid Loan 360p]" caption="Paid Loan 360+, руб" measure="1" displayFolder="Paid Share" measureGroup="Fact Paid Share" count="0"/>
    <cacheHierarchy uniqueName="[Measures].[Prol Amount]" caption="Пр-ции, руб" measure="1" displayFolder="Пролонгации" measureGroup="Fact Prolong" count="0"/>
    <cacheHierarchy uniqueName="[Measures].[Prol Count]" caption="Пр-ции, #" measure="1" displayFolder="Пролонгации" measureGroup="Fact Prolong" count="0"/>
    <cacheHierarchy uniqueName="[Measures].[Prol Dpd1]" caption="DPD01, #" measure="1" displayFolder="DPD" measureGroup="Fact Prolong" count="0"/>
    <cacheHierarchy uniqueName="[Measures].[Prol Dpd15]" caption="DPD15, #" measure="1" displayFolder="DPD" measureGroup="Fact Prolong" count="0"/>
    <cacheHierarchy uniqueName="[Measures].[Prol Dpd45]" caption="DPD45, #" measure="1" displayFolder="DPD" measureGroup="Fact Prolong" count="0"/>
    <cacheHierarchy uniqueName="[Measures].[Prol Dpd75]" caption="DPD75, #" measure="1" displayFolder="DPD" measureGroup="Fact Prolong" count="0"/>
    <cacheHierarchy uniqueName="[Measures].[Prol Dpd135]" caption="DPD135, #" measure="1" displayFolder="DPD" measureGroup="Fact Prolong" count="0"/>
    <cacheHierarchy uniqueName="[Measures].[App Approved Rate]" caption="Одобрение, %" measure="1" displayFolder="Заявки" measureGroup="Fact Application" count="0"/>
    <cacheHierarchy uniqueName="[Measures].[Avg Term]" caption="По договору" measure="1" displayFolder="Средний срок" measureGroup="Fact Contract" count="0"/>
    <cacheHierarchy uniqueName="[Measures].[Avg Term Full]" caption="По дог+прол" measure="1" displayFolder="Средний срок" measureGroup="Fact Contract" count="0"/>
    <cacheHierarchy uniqueName="[Measures].[Avg Term Fact]" caption="Фактический" measure="1" displayFolder="Средний срок" measureGroup="Fact Contract" count="0"/>
    <cacheHierarchy uniqueName="[Measures].[App Avg Req Amount]" caption="Запр-я сумма, руб" measure="1" displayFolder="Показатели" measureGroup="Fact Application" count="0"/>
    <cacheHierarchy uniqueName="[Measures].[Con Avg Amount]" caption="Чек, руб" measure="1" displayFolder="Выдачи" measureGroup="Fact Contract" count="0"/>
    <cacheHierarchy uniqueName="[Measures].[Prol Avg Amount]" caption="Чек (пр-ции), руб" measure="1" displayFolder="Пролонгации" measureGroup="Fact Prolong" count="0"/>
    <cacheHierarchy uniqueName="[Measures].[Prol Psk Day Rate]" caption="ПСК-день (пр-ции), %" measure="1" displayFolder="Пролонгации" measureGroup="Fact Prolong" count="0"/>
    <cacheHierarchy uniqueName="[Measures].[Prol Avg Term]" caption="Срок (пр-ции), дни" measure="1" displayFolder="Пролонгации" measureGroup="Fact Prolong" count="0"/>
    <cacheHierarchy uniqueName="[Measures].[Restr Avg Amount]" caption="Чек, руб" measure="1" displayFolder="Реструктуризация" measureGroup="Fact Agreement" count="0"/>
    <cacheHierarchy uniqueName="[Measures].[Con Psk Day Rate]" caption="ПСК (день), %" measure="1" displayFolder="Выдачи" measureGroup="Fact Contract" count="0"/>
    <cacheHierarchy uniqueName="[Measures].[Con l W01 Rate]" caption="W01, %" measure="1" displayFolder="Лояльность" measureGroup="Fact Contract" count="0"/>
    <cacheHierarchy uniqueName="[Measures].[Con l W02 Rate]" caption="W02, %" measure="1" displayFolder="Лояльность" measureGroup="Fact Contract" count="0"/>
    <cacheHierarchy uniqueName="[Measures].[Con l W03 Rate]" caption="W03, %" measure="1" displayFolder="Лояльность" measureGroup="Fact Contract" count="0"/>
    <cacheHierarchy uniqueName="[Measures].[Con l W04 Rate]" caption="W04, %" measure="1" displayFolder="Лояльность" measureGroup="Fact Contract" count="0"/>
    <cacheHierarchy uniqueName="[Measures].[Con l W08 Rate]" caption="W08, %" measure="1" displayFolder="Лояльность" measureGroup="Fact Contract" count="0"/>
    <cacheHierarchy uniqueName="[Measures].[Con l W16 Rate]" caption="W16, %" measure="1" displayFolder="Лояльность" measureGroup="Fact Contract" count="0"/>
    <cacheHierarchy uniqueName="[Measures].[Con l W24 Rate]" caption="W24, %" measure="1" displayFolder="Лояльность" measureGroup="Fact Contract" count="0"/>
    <cacheHierarchy uniqueName="[Measures].[Con l W32 Rate]" caption="W32, %" measure="1" displayFolder="Лояльность" measureGroup="Fact Contract" count="0"/>
    <cacheHierarchy uniqueName="[Measures].[Con l W48 Rate]" caption="W48, %" measure="1" displayFolder="Лояльность" measureGroup="Fact Contract" count="0"/>
    <cacheHierarchy uniqueName="[Measures].[Con l W52 Rate]" caption="W52, %" measure="1" displayFolder="Лояльность" measureGroup="Fact Contract" count="0"/>
    <cacheHierarchy uniqueName="[Measures].[Con l W52p Rate]" caption="W52+, %" measure="1" displayFolder="Лояльность" measureGroup="Fact Contract" count="0"/>
    <cacheHierarchy uniqueName="[Measures].[Con l D1 Rate]" caption="D01, %" measure="1" displayFolder="Лояльность" measureGroup="Fact Contract" count="0"/>
    <cacheHierarchy uniqueName="[Measures].[Con Dpd01 Rate]" caption="DPD01,%" measure="1" displayFolder="DPD" measureGroup="Fact Contract" count="0"/>
    <cacheHierarchy uniqueName="[Measures].[Con Dpd15 Rate]" caption="DPD15,%" measure="1" displayFolder="DPD" measureGroup="Fact Contract" count="0"/>
    <cacheHierarchy uniqueName="[Measures].[Con Dpd45 Rate]" caption="DPD45,%" measure="1" displayFolder="DPD" measureGroup="Fact Contract" count="0"/>
    <cacheHierarchy uniqueName="[Measures].[Con Dpd75 Rate]" caption="DPD75,%" measure="1" displayFolder="DPD" measureGroup="Fact Contract" count="0"/>
    <cacheHierarchy uniqueName="[Measures].[Con Dpd135 Rate]" caption="DPD135,%" measure="1" displayFolder="DPD" measureGroup="Fact Contract" count="0"/>
    <cacheHierarchy uniqueName="[Measures].[Con Dpd01 Max Rate]" caption="DPD01 (max),%" measure="1" displayFolder="DPD (max)" measureGroup="Fact Contract" count="0"/>
    <cacheHierarchy uniqueName="[Measures].[Con Dpd15 Max Rate]" caption="DPD15 (max),%" measure="1" displayFolder="DPD (max)" measureGroup="Fact Contract" count="0"/>
    <cacheHierarchy uniqueName="[Measures].[Con Dpd45 Max Rate]" caption="DPD45 (max),%" measure="1" displayFolder="DPD (max)" measureGroup="Fact Contract" count="0"/>
    <cacheHierarchy uniqueName="[Measures].[Con Dpd75 Max Rate]" caption="DPD75 (max),%" measure="1" displayFolder="DPD (max)" measureGroup="Fact Contract" count="0"/>
    <cacheHierarchy uniqueName="[Measures].[Con Dpd135 Max Rate]" caption="DPD135 (max),%" measure="1" displayFolder="DPD (max)" measureGroup="Fact Contract" count="0"/>
    <cacheHierarchy uniqueName="[Measures].[Con Dpd01 Sum Max Rate]" caption="DPD01 sum (max),%" measure="1" displayFolder="DPD sum (max)" measureGroup="Fact Contract" count="0"/>
    <cacheHierarchy uniqueName="[Measures].[Con Dpd15 Sum Max Rate]" caption="DPD15 sum (max),%" measure="1" displayFolder="DPD sum (max)" measureGroup="Fact Contract" count="0"/>
    <cacheHierarchy uniqueName="[Measures].[Con Dpd45 Sum Max Rate]" caption="DPD45 sum (max),%" measure="1" displayFolder="DPD sum (max)" measureGroup="Fact Contract" count="0"/>
    <cacheHierarchy uniqueName="[Measures].[Con Dpd75 Sum Max Rate]" caption="DPD75 sum (max),%" measure="1" displayFolder="DPD sum (max)" measureGroup="Fact Contract" count="0"/>
    <cacheHierarchy uniqueName="[Measures].[Con Dpd135 Sum Max Rate]" caption="DPD135 sum (max),%" measure="1" displayFolder="DPD sum (max)" measureGroup="Fact Contract" count="0"/>
    <cacheHierarchy uniqueName="[Measures].[Full Pay]" caption="Платеж (итого), руб" measure="1" displayFolder="Платежи" measureGroup="Fact Payment" count="0"/>
    <cacheHierarchy uniqueName="[Measures].[ROI Pay]" caption="ROI, %" measure="1" displayFolder="" measureGroup="Fact Payment" count="0"/>
    <cacheHierarchy uniqueName="[Measures].[ROI Pay day]" caption="ROI Pay day" measure="1" displayFolder="" measureGroup="Fact Payment" count="0"/>
    <cacheHierarchy uniqueName="[Measures].[RETURN Pay]" caption="RETURN, %" measure="1" displayFolder="" measureGroup="Fact Payment" count="0"/>
    <cacheHierarchy uniqueName="[Measures].[Paid Loan 0 Rate]" caption="Paid Loan 0, %" measure="1" displayFolder="Paid Share %" measureGroup="Fact Paid Share" count="0" oneField="1">
      <fieldsUsage count="1">
        <fieldUsage x="22"/>
      </fieldsUsage>
    </cacheHierarchy>
    <cacheHierarchy uniqueName="[Measures].[Paid Loan 15 Rate]" caption="Paid Loan 15, %" measure="1" displayFolder="Paid Share %" measureGroup="Fact Paid Share" count="0" oneField="1">
      <fieldsUsage count="1">
        <fieldUsage x="23"/>
      </fieldsUsage>
    </cacheHierarchy>
    <cacheHierarchy uniqueName="[Measures].[Paid Loan 30 Rate]" caption="Paid Loan 30, %" measure="1" displayFolder="Paid Share %" measureGroup="Fact Paid Share" count="0" oneField="1">
      <fieldsUsage count="1">
        <fieldUsage x="24"/>
      </fieldsUsage>
    </cacheHierarchy>
    <cacheHierarchy uniqueName="[Measures].[Paid Loan 45 Rate]" caption="Paid Loan 45, %" measure="1" displayFolder="Paid Share %" measureGroup="Fact Paid Share" count="0" oneField="1">
      <fieldsUsage count="1">
        <fieldUsage x="25"/>
      </fieldsUsage>
    </cacheHierarchy>
    <cacheHierarchy uniqueName="[Measures].[Paid Loan 75 Rate]" caption="Paid Loan 75, %" measure="1" displayFolder="Paid Share %" measureGroup="Fact Paid Share" count="0" oneField="1">
      <fieldsUsage count="1">
        <fieldUsage x="26"/>
      </fieldsUsage>
    </cacheHierarchy>
    <cacheHierarchy uniqueName="[Measures].[Paid Loan 180 Rate]" caption="Paid Loan 180, %" measure="1" displayFolder="Paid Share %" measureGroup="Fact Paid Share" count="0" oneField="1">
      <fieldsUsage count="1">
        <fieldUsage x="27"/>
      </fieldsUsage>
    </cacheHierarchy>
    <cacheHierarchy uniqueName="[Measures].[Paid Loan 360 Rate]" caption="Paid Loan 360, %" measure="1" displayFolder="Paid Share %" measureGroup="Fact Paid Share" count="0" oneField="1">
      <fieldsUsage count="1">
        <fieldUsage x="28"/>
      </fieldsUsage>
    </cacheHierarchy>
    <cacheHierarchy uniqueName="[Measures].[Paid Loan 360p Rate]" caption="Paid Loan 360+, %" measure="1" displayFolder="Paid Share %" measureGroup="Fact Paid Share" count="0" oneField="1">
      <fieldsUsage count="1">
        <fieldUsage x="29"/>
      </fieldsUsage>
    </cacheHierarchy>
    <cacheHierarchy uniqueName="[Measures].[Сon Provision Rate]" caption="Резервы ЦВЗ, %" measure="1" displayFolder="Показатели" measureGroup="Fact Contract" count="0"/>
    <cacheHierarchy uniqueName="[Measures].[Сon Provision Sum]" caption="Резервы ЦВЗ, руб" measure="1" displayFolder="Показатели" measureGroup="Fact Contract" count="0"/>
    <cacheHierarchy uniqueName="[Measures].[App Req Amount]" caption="App Req Amount" measure="1" displayFolder="" measureGroup="Fact Application" count="0" hidden="1"/>
    <cacheHierarchy uniqueName="[Measures].[Con Psk Sum]" caption="ПСК, руб" measure="1" displayFolder="" measureGroup="Fact Contract" count="0" hidden="1"/>
    <cacheHierarchy uniqueName="[Measures].[Con Ins Amount]" caption="Con Ins Amount" measure="1" displayFolder="" measureGroup="Fact Contract" count="0" hidden="1"/>
    <cacheHierarchy uniqueName="[Measures].[Сon Provision Amount]" caption="Резервы ЦВЗ, руб" measure="1" displayFolder="Показатели" measureGroup="Fact Contract" count="0" hidden="1"/>
    <cacheHierarchy uniqueName="[Measures].[Termfact Sum]" caption="Termfact Sum" measure="1" displayFolder="" measureGroup="Fact Contract" count="0" hidden="1"/>
    <cacheHierarchy uniqueName="[Measures].[Term Sum]" caption="Term Sum" measure="1" displayFolder="" measureGroup="Fact Contract" count="0" hidden="1"/>
    <cacheHierarchy uniqueName="[Measures].[Termfull Sum]" caption="Termfull Sum" measure="1" displayFolder="" measureGroup="Fact Contract" count="0" hidden="1"/>
    <cacheHierarchy uniqueName="[Measures].[Prol Psk Sum]" caption="Prol Psk Sum" measure="1" displayFolder="" measureGroup="Fact Prolong" count="0" hidden="1"/>
    <cacheHierarchy uniqueName="[Measures].[Prol Term Sum]" caption="Prol Term Sum" measure="1" displayFolder="" measureGroup="Fact Prolong" count="0" hidden="1"/>
  </cacheHierarchies>
  <kpis count="0"/>
  <dimensions count="10">
    <dimension name="Dim Agreement" uniqueName="[Dim Agreement]" caption="3 - Пролонгации"/>
    <dimension name="Dim Application" uniqueName="[Dim Application]" caption="1 - Заявки"/>
    <dimension name="Dim Client" uniqueName="[Dim Client]" caption="5 - Клиенты"/>
    <dimension name="Dim Collection Stage" uniqueName="[Dim Collection Stage]" caption="Dim Collection Stage"/>
    <dimension name="Dim Contract" uniqueName="[Dim Contract]" caption="2 - Договор"/>
    <dimension name="Dim Division" uniqueName="[Dim Division]" caption="Офисы"/>
    <dimension name="Dim Dpd" uniqueName="[Dim Dpd]" caption="Dim Dpd"/>
    <dimension name="Dim Payment Mob" uniqueName="[Dim Payment Mob]" caption="4 - Месяц от выдачи (платеж)"/>
    <dimension name="Dim Pcd Day" uniqueName="[Dim Pcd Day]" caption="Dim Pcd Day"/>
    <dimension measure="1" name="Measures" uniqueName="[Measures]" caption="Measures"/>
  </dimensions>
  <measureGroups count="6">
    <measureGroup name="Fact Agreement" caption="3 - Реструктуризации"/>
    <measureGroup name="Fact Application" caption="1 - Заявки"/>
    <measureGroup name="Fact Contract" caption="2 - Выдачи"/>
    <measureGroup name="Fact Paid Share" caption="5 - Paid Share"/>
    <measureGroup name="Fact Payment" caption="4 - Платежи"/>
    <measureGroup name="Fact Prolong" caption="3 - Пролонгации"/>
  </measureGroups>
  <maps count="27">
    <map measureGroup="0" dimension="0"/>
    <map measureGroup="0" dimension="1"/>
    <map measureGroup="0" dimension="4"/>
    <map measureGroup="0" dimension="5"/>
    <map measureGroup="1" dimension="0"/>
    <map measureGroup="1" dimension="1"/>
    <map measureGroup="1" dimension="2"/>
    <map measureGroup="1" dimension="4"/>
    <map measureGroup="1" dimension="5"/>
    <map measureGroup="2" dimension="0"/>
    <map measureGroup="2" dimension="1"/>
    <map measureGroup="2" dimension="2"/>
    <map measureGroup="2" dimension="4"/>
    <map measureGroup="2" dimension="5"/>
    <map measureGroup="3" dimension="1"/>
    <map measureGroup="3" dimension="2"/>
    <map measureGroup="3" dimension="4"/>
    <map measureGroup="4" dimension="1"/>
    <map measureGroup="4" dimension="2"/>
    <map measureGroup="4" dimension="4"/>
    <map measureGroup="4" dimension="6"/>
    <map measureGroup="4" dimension="7"/>
    <map measureGroup="4" dimension="8"/>
    <map measureGroup="5" dimension="0"/>
    <map measureGroup="5" dimension="1"/>
    <map measureGroup="5" dimension="4"/>
    <map measureGroup="5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Леонид Корнилов" refreshedDate="43287.469478240739" backgroundQuery="1" createdVersion="5" refreshedVersion="6" minRefreshableVersion="3" recordCount="0" supportSubquery="1" supportAdvancedDrill="1" xr:uid="{00000000-000A-0000-FFFF-FFFF0F000000}">
  <cacheSource type="external" connectionId="4"/>
  <cacheFields count="8">
    <cacheField name="[Dim Delay Mob].[Mob].[Mob]" caption="Срок просрочки (мес)" numFmtId="0" hierarchy="1" level="1">
      <sharedItems count="38">
        <s v="[Dim Delay Mob].[Mob].&amp;[0]" c="0"/>
        <s v="[Dim Delay Mob].[Mob].&amp;[1]" c="1"/>
        <s v="[Dim Delay Mob].[Mob].&amp;[2]" c="2"/>
        <s v="[Dim Delay Mob].[Mob].&amp;[3]" c="3"/>
        <s v="[Dim Delay Mob].[Mob].&amp;[4]" c="4"/>
        <s v="[Dim Delay Mob].[Mob].&amp;[5]" c="5"/>
        <s v="[Dim Delay Mob].[Mob].&amp;[6]" c="6"/>
        <s v="[Dim Delay Mob].[Mob].&amp;[7]" c="7"/>
        <s v="[Dim Delay Mob].[Mob].&amp;[8]" c="8"/>
        <s v="[Dim Delay Mob].[Mob].&amp;[9]" c="9"/>
        <s v="[Dim Delay Mob].[Mob].&amp;[10]" c="10"/>
        <s v="[Dim Delay Mob].[Mob].&amp;[11]" c="11"/>
        <s v="[Dim Delay Mob].[Mob].&amp;[12]" c="12"/>
        <s v="[Dim Delay Mob].[Mob].&amp;[13]" c="13"/>
        <s v="[Dim Delay Mob].[Mob].&amp;[14]" c="14"/>
        <s v="[Dim Delay Mob].[Mob].&amp;[15]" c="15"/>
        <s v="[Dim Delay Mob].[Mob].&amp;[16]" c="16"/>
        <s v="[Dim Delay Mob].[Mob].&amp;[17]" c="17"/>
        <s v="[Dim Delay Mob].[Mob].&amp;[18]" c="18"/>
        <s v="[Dim Delay Mob].[Mob].&amp;[19]" c="19"/>
        <s v="[Dim Delay Mob].[Mob].&amp;[20]" c="20"/>
        <s v="[Dim Delay Mob].[Mob].&amp;[21]" c="21"/>
        <s v="[Dim Delay Mob].[Mob].&amp;[22]" c="22"/>
        <s v="[Dim Delay Mob].[Mob].&amp;[23]" c="23"/>
        <s v="[Dim Delay Mob].[Mob].&amp;[24]" c="24"/>
        <s v="[Dim Delay Mob].[Mob].&amp;[25]" c="25"/>
        <s v="[Dim Delay Mob].[Mob].&amp;[26]" c="26"/>
        <s v="[Dim Delay Mob].[Mob].&amp;[27]" c="27"/>
        <s v="[Dim Delay Mob].[Mob].&amp;[28]" c="28"/>
        <s v="[Dim Delay Mob].[Mob].&amp;[29]" c="29"/>
        <s v="[Dim Delay Mob].[Mob].&amp;[30]" c="30"/>
        <s v="[Dim Delay Mob].[Mob].&amp;[31]" c="31"/>
        <s v="[Dim Delay Mob].[Mob].&amp;[32]" c="32"/>
        <s v="[Dim Delay Mob].[Mob].&amp;[33]" c="33"/>
        <s v="[Dim Delay Mob].[Mob].&amp;[34]" c="34"/>
        <s v="[Dim Delay Mob].[Mob].&amp;[35]" c="35"/>
        <s v="[Dim Delay Mob].[Mob].&amp;[36]" c="36"/>
        <s v="[Dim Delay Mob].[Mob].&amp;[37]" c="37"/>
      </sharedItems>
    </cacheField>
    <cacheField name="[Dim Report Date].[I Report date].[Year]" caption="Год" numFmtId="0" hierarchy="7" level="1">
      <sharedItems count="3">
        <s v="[Dim Report Date].[I Report date].[Year].&amp;[2016]" c="2016"/>
        <s v="[Dim Report Date].[I Report date].[Year].&amp;[2017]" c="2017"/>
        <s v="[Dim Report Date].[I Report date].[Year].&amp;[2018]" c="2018"/>
      </sharedItems>
    </cacheField>
    <cacheField name="[Dim Report Date].[I Report date].[Date]" caption="Дата" numFmtId="0" hierarchy="7" level="2" mappingCount="1">
      <sharedItems count="18">
        <s v="[Dim Report Date].[I Report date].[Date].&amp;[2018-01-31T00:00:00]" c="2018-01-31" cp="1">
          <x/>
        </s>
        <s v="[Dim Report Date].[I Report date].[Date].&amp;[2018-02-28T00:00:00]" c="2018-02-28" cp="1">
          <x/>
        </s>
        <s v="[Dim Report Date].[I Report date].[Date].&amp;[2018-03-31T00:00:00]" c="2018-03-31" cp="1">
          <x/>
        </s>
        <s v="[Dim Report Date].[I Report date].[Date].&amp;[2018-04-30T00:00:00]" c="2018-04-30" cp="1">
          <x/>
        </s>
        <s v="[Dim Report Date].[I Report date].[Date].&amp;[2018-05-31T00:00:00]" c="2018-05-31" cp="1">
          <x/>
        </s>
        <s v="[Dim Report Date].[I Report date].[Date].&amp;[2018-06-30T00:00:00]" c="2018-06-30" cp="1">
          <x/>
        </s>
        <s v="[Dim Report Date].[I Report date].[Date].&amp;[2017-01-31T00:00:00]" u="1" c="2017-01-31"/>
        <s v="[Dim Report Date].[I Report date].[Date].&amp;[2017-02-28T00:00:00]" u="1" c="2017-02-28"/>
        <s v="[Dim Report Date].[I Report date].[Date].&amp;[2017-03-31T00:00:00]" u="1" c="2017-03-31"/>
        <s v="[Dim Report Date].[I Report date].[Date].&amp;[2017-04-30T00:00:00]" u="1" c="2017-04-30"/>
        <s v="[Dim Report Date].[I Report date].[Date].&amp;[2017-05-31T00:00:00]" u="1" c="2017-05-31"/>
        <s v="[Dim Report Date].[I Report date].[Date].&amp;[2017-06-30T00:00:00]" u="1" c="2017-06-30"/>
        <s v="[Dim Report Date].[I Report date].[Date].&amp;[2017-07-31T00:00:00]" u="1" c="2017-07-31"/>
        <s v="[Dim Report Date].[I Report date].[Date].&amp;[2017-08-31T00:00:00]" u="1" c="2017-08-31"/>
        <s v="[Dim Report Date].[I Report date].[Date].&amp;[2017-09-30T00:00:00]" u="1" c="2017-09-30"/>
        <s v="[Dim Report Date].[I Report date].[Date].&amp;[2017-10-31T00:00:00]" u="1" c="2017-10-31"/>
        <s v="[Dim Report Date].[I Report date].[Date].&amp;[2017-11-30T00:00:00]" u="1" c="2017-11-30"/>
        <s v="[Dim Report Date].[I Report date].[Date].&amp;[2017-12-31T00:00:00]" u="1" c="2017-12-31"/>
      </sharedItems>
      <mpMap v="3"/>
    </cacheField>
    <cacheField name="[Dim Report Date].[I Report date].[Date].[Year]" caption="Год" propertyName="Year" numFmtId="0" hierarchy="7" level="2" memberPropertyField="1">
      <sharedItems containsSemiMixedTypes="0" containsString="0" containsNumber="1" containsInteger="1" minValue="2018" maxValue="2018" count="1">
        <n v="2018"/>
      </sharedItems>
    </cacheField>
    <cacheField name="[Measures].[Loan Count]" caption="Портфель, #" numFmtId="0" hierarchy="11" level="32767"/>
    <cacheField name="[Measures].[RR Count]" caption="RR (кол-во), %" numFmtId="0" hierarchy="13" level="32767"/>
    <cacheField name="[Dim Division].[Division].[Division]" caption="ЦВЗ" numFmtId="0" hierarchy="2" level="1">
      <sharedItems containsSemiMixedTypes="0" containsString="0"/>
    </cacheField>
    <cacheField name="[Dim Division].[Division].[Division].[Reg Center]" caption="РЦ" propertyName="Reg Center" numFmtId="0" hierarchy="2" level="1" memberPropertyField="1">
      <sharedItems containsSemiMixedTypes="0" containsString="0"/>
    </cacheField>
  </cacheFields>
  <cacheHierarchies count="16">
    <cacheHierarchy uniqueName="[Dim Client Type].[Client Type]" caption="Тип клиента" attribute="1" keyAttribute="1" defaultMemberUniqueName="[Dim Client Type].[Client Type].[All]" allUniqueName="[Dim Client Type].[Client Type].[All]" dimensionUniqueName="[Dim Client Type]" displayFolder="" count="0" unbalanced="0"/>
    <cacheHierarchy uniqueName="[Dim Delay Mob].[Mob]" caption="Срок просрочки (мес)" attribute="1" keyAttribute="1" defaultMemberUniqueName="[Dim Delay Mob].[Mob].[All]" allUniqueName="[Dim Delay Mob].[Mob].[All]" dimensionUniqueName="[Dim Delay Mob]" displayFolder="" count="2" unbalanced="0">
      <fieldsUsage count="2">
        <fieldUsage x="-1"/>
        <fieldUsage x="0"/>
      </fieldsUsage>
    </cacheHierarchy>
    <cacheHierarchy uniqueName="[Dim Division].[Division]" caption="ЦВЗ" attribute="1" keyAttribute="1" defaultMemberUniqueName="[Dim Division].[Division].[All]" allUniqueName="[Dim Division].[Division].[All]" dimensionUniqueName="[Dim Division]" displayFolder="Офисы" count="2" unbalanced="0">
      <fieldsUsage count="2">
        <fieldUsage x="-1"/>
        <fieldUsage x="6"/>
      </fieldsUsage>
    </cacheHierarchy>
    <cacheHierarchy uniqueName="[Dim Division].[Hub Center]" caption="МРД" attribute="1" defaultMemberUniqueName="[Dim Division].[Hub Center].[All]" allUniqueName="[Dim Division].[Hub Center].[All]" dimensionUniqueName="[Dim Division]" displayFolder="Офисы" count="0" unbalanced="0"/>
    <cacheHierarchy uniqueName="[Dim Division].[I Division]" caption="МРД" defaultMemberUniqueName="[Dim Division].[I Division].[All]" allUniqueName="[Dim Division].[I Division].[All]" dimensionUniqueName="[Dim Division]" displayFolder="" count="0" unbalanced="0"/>
    <cacheHierarchy uniqueName="[Dim Division].[Reg Center]" caption="РЦ" attribute="1" defaultMemberUniqueName="[Dim Division].[Reg Center].[All]" allUniqueName="[Dim Division].[Reg Center].[All]" dimensionUniqueName="[Dim Division]" displayFolder="Офисы" count="0" unbalanced="0"/>
    <cacheHierarchy uniqueName="[Dim Report Date].[Date]" caption="Дата" attribute="1" keyAttribute="1" defaultMemberUniqueName="[Dim Report Date].[Date].[All]" allUniqueName="[Dim Report Date].[Date].[All]" dimensionUniqueName="[Dim Report Date]" displayFolder="" count="0" unbalanced="0"/>
    <cacheHierarchy uniqueName="[Dim Report Date].[I Report date]" caption="Отчетная дата" defaultMemberUniqueName="[Dim Report Date].[I Report date].[All]" allUniqueName="[Dim Report Date].[I Report date].[All]" dimensionUniqueName="[Dim Report Date]" displayFolder="" count="3" unbalanced="0">
      <fieldsUsage count="3">
        <fieldUsage x="-1"/>
        <fieldUsage x="1"/>
        <fieldUsage x="2"/>
      </fieldsUsage>
    </cacheHierarchy>
    <cacheHierarchy uniqueName="[Dim Report Date].[Year]" caption="Год" attribute="1" defaultMemberUniqueName="[Dim Report Date].[Year].[All]" allUniqueName="[Dim Report Date].[Year].[All]" dimensionUniqueName="[Dim Report Date]" displayFolder="" count="0" unbalanced="0"/>
    <cacheHierarchy uniqueName="[Measures].[Loan Debt]" caption="Портфель ОД, руб" measure="1" displayFolder="" measureGroup="Fact Portfolio Month" count="0"/>
    <cacheHierarchy uniqueName="[Measures].[Interest Debt]" caption="Портфель %, руб" measure="1" displayFolder="" measureGroup="Fact Portfolio Month" count="0"/>
    <cacheHierarchy uniqueName="[Measures].[Loan Count]" caption="Портфель, #" measure="1" displayFolder="" measureGroup="Fact Portfolio Month" count="0" oneField="1">
      <fieldsUsage count="1">
        <fieldUsage x="4"/>
      </fieldsUsage>
    </cacheHierarchy>
    <cacheHierarchy uniqueName="[Measures].[RR Debt]" caption="RR (ОД), %" measure="1" displayFolder="" measureGroup="Fact Portfolio Month" count="0"/>
    <cacheHierarchy uniqueName="[Measures].[RR Count]" caption="RR (кол-во), %" measure="1" displayFolder="" measureGroup="Fact Portfolio Month" count="0" oneField="1">
      <fieldsUsage count="1">
        <fieldUsage x="5"/>
      </fieldsUsage>
    </cacheHierarchy>
    <cacheHierarchy uniqueName="[Measures].[Loan Debt_-1]" caption="Loan Debt_-1" measure="1" displayFolder="" measureGroup="Fact Portfolio Month_-1" count="0" hidden="1"/>
    <cacheHierarchy uniqueName="[Measures].[Loan Count_-1]" caption="Loan Count_-1" measure="1" displayFolder="" measureGroup="Fact Portfolio Month_-1" count="0" hidden="1"/>
  </cacheHierarchies>
  <kpis count="0"/>
  <dimensions count="5">
    <dimension name="Dim Client Type" uniqueName="[Dim Client Type]" caption="3 - Тип клиента"/>
    <dimension name="Dim Delay Mob" uniqueName="[Dim Delay Mob]" caption="2 - Срок просрочки"/>
    <dimension name="Dim Division" uniqueName="[Dim Division]" caption="4 - Офисы"/>
    <dimension name="Dim Report Date" uniqueName="[Dim Report Date]" caption="1 - Отчетная дата"/>
    <dimension measure="1" name="Measures" uniqueName="[Measures]" caption="Measures"/>
  </dimensions>
  <measureGroups count="2">
    <measureGroup name="Fact Portfolio Month" caption="1 - Портфель"/>
    <measureGroup name="Fact Portfolio Month_-1" caption="Fact Portfolio Month_-1"/>
  </measureGroups>
  <maps count="8">
    <map measureGroup="0" dimension="0"/>
    <map measureGroup="0" dimension="1"/>
    <map measureGroup="0" dimension="2"/>
    <map measureGroup="0" dimension="3"/>
    <map measureGroup="1" dimension="0"/>
    <map measureGroup="1" dimension="1"/>
    <map measureGroup="1" dimension="2"/>
    <map measureGroup="1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Леонид Корнилов" refreshedDate="43325.447248263888" backgroundQuery="1" createdVersion="5" refreshedVersion="6" minRefreshableVersion="3" recordCount="0" supportSubquery="1" supportAdvancedDrill="1" xr:uid="{00000000-000A-0000-FFFF-FFFF10000000}">
  <cacheSource type="external" connectionId="6"/>
  <cacheFields count="23">
    <cacheField name="[Dim Date].[I Date].[Year]" caption="Год" numFmtId="0" hierarchy="40" level="1">
      <sharedItems count="4">
        <s v="[Dim Date].[I Date].[Year].&amp;[2017-01-01T00:00:00]" c="2017"/>
        <s v="[Dim Date].[I Date].[Year].&amp;[2018-01-01T00:00:00]" c="2018"/>
        <s v="[Dim Date].[I Date].[Year].&amp;[2016-01-01T00:00:00]" u="1" c="2016"/>
        <s v="[Dim Date].[I Date].[Year].&amp;[2015-01-01T00:00:00]" u="1" c="2015"/>
      </sharedItems>
    </cacheField>
    <cacheField name="[Dim Date].[I Date].[Month]" caption="Месяц" numFmtId="0" hierarchy="40" level="2" mappingCount="1">
      <sharedItems count="9">
        <s v="[Dim Date].[I Date].[Month].&amp;[2017-05-01T00:00:00]" c="Май 2017" cp="1">
          <x/>
        </s>
        <s v="[Dim Date].[I Date].[Month].&amp;[2018-01-01T00:00:00]" c="Январь 2018" cp="1">
          <x v="1"/>
        </s>
        <s v="[Dim Date].[I Date].[Month].&amp;[2018-02-01T00:00:00]" c="Февраль 2018" cp="1">
          <x v="1"/>
        </s>
        <s v="[Dim Date].[I Date].[Month].&amp;[2018-03-01T00:00:00]" c="Март 2018" cp="1">
          <x v="1"/>
        </s>
        <s v="[Dim Date].[I Date].[Month].&amp;[2018-04-01T00:00:00]" c="Апрель 2018" cp="1">
          <x v="1"/>
        </s>
        <s v="[Dim Date].[I Date].[Month].&amp;[2018-05-01T00:00:00]" c="Май 2018" cp="1">
          <x v="1"/>
        </s>
        <s v="[Dim Date].[I Date].[Month].&amp;[2018-06-01T00:00:00]" c="Июнь 2018" cp="1">
          <x v="1"/>
        </s>
        <s v="[Dim Date].[I Date].[Month].&amp;[2018-07-01T00:00:00]" c="Июль 2018" cp="1">
          <x v="1"/>
        </s>
        <s v="[Dim Date].[I Date].[Month].&amp;[2018-08-01T00:00:00]" c="Август 2018" cp="1">
          <x v="1"/>
        </s>
      </sharedItems>
      <mpMap v="3"/>
    </cacheField>
    <cacheField name="[Dim Date].[I Date].[Date]" caption="Дата" numFmtId="0" hierarchy="40" level="3">
      <sharedItems count="47">
        <s v="[Dim Date].[I Date].[Date].&amp;[2018-05-01T00:00:00]" c="2018-05-01"/>
        <s v="[Dim Date].[I Date].[Date].&amp;[2018-05-02T00:00:00]" c="2018-05-02"/>
        <s v="[Dim Date].[I Date].[Date].&amp;[2018-05-03T00:00:00]" c="2018-05-03"/>
        <s v="[Dim Date].[I Date].[Date].&amp;[2018-05-04T00:00:00]" c="2018-05-04"/>
        <s v="[Dim Date].[I Date].[Date].&amp;[2018-05-05T00:00:00]" c="2018-05-05"/>
        <s v="[Dim Date].[I Date].[Date].&amp;[2018-05-06T00:00:00]" c="2018-05-06"/>
        <s v="[Dim Date].[I Date].[Date].&amp;[2018-05-07T00:00:00]" c="2018-05-07"/>
        <s v="[Dim Date].[I Date].[Date].&amp;[2018-05-08T00:00:00]" c="2018-05-08"/>
        <s v="[Dim Date].[I Date].[Date].&amp;[2018-05-09T00:00:00]" c="2018-05-09"/>
        <s v="[Dim Date].[I Date].[Date].&amp;[2018-05-10T00:00:00]" c="2018-05-10"/>
        <s v="[Dim Date].[I Date].[Date].&amp;[2018-05-11T00:00:00]" c="2018-05-11"/>
        <s v="[Dim Date].[I Date].[Date].&amp;[2018-05-12T00:00:00]" c="2018-05-12"/>
        <s v="[Dim Date].[I Date].[Date].&amp;[2018-05-13T00:00:00]" c="2018-05-13"/>
        <s v="[Dim Date].[I Date].[Date].&amp;[2018-05-14T00:00:00]" c="2018-05-14"/>
        <s v="[Dim Date].[I Date].[Date].&amp;[2018-05-15T00:00:00]" c="2018-05-15"/>
        <s v="[Dim Date].[I Date].[Date].&amp;[2018-05-16T00:00:00]" c="2018-05-16"/>
        <s v="[Dim Date].[I Date].[Date].&amp;[2018-05-17T00:00:00]" c="2018-05-17"/>
        <s v="[Dim Date].[I Date].[Date].&amp;[2018-05-18T00:00:00]" c="2018-05-18"/>
        <s v="[Dim Date].[I Date].[Date].&amp;[2018-05-19T00:00:00]" c="2018-05-19"/>
        <s v="[Dim Date].[I Date].[Date].&amp;[2018-05-20T00:00:00]" c="2018-05-20"/>
        <s v="[Dim Date].[I Date].[Date].&amp;[2018-05-21T00:00:00]" c="2018-05-21"/>
        <s v="[Dim Date].[I Date].[Date].&amp;[2018-05-22T00:00:00]" c="2018-05-22"/>
        <s v="[Dim Date].[I Date].[Date].&amp;[2018-05-23T00:00:00]" c="2018-05-23"/>
        <s v="[Dim Date].[I Date].[Date].&amp;[2018-05-24T00:00:00]" c="2018-05-24"/>
        <s v="[Dim Date].[I Date].[Date].&amp;[2018-05-25T00:00:00]" c="2018-05-25"/>
        <s v="[Dim Date].[I Date].[Date].&amp;[2018-05-26T00:00:00]" c="2018-05-26"/>
        <s v="[Dim Date].[I Date].[Date].&amp;[2018-05-27T00:00:00]" c="2018-05-27"/>
        <s v="[Dim Date].[I Date].[Date].&amp;[2018-05-28T00:00:00]" c="2018-05-28"/>
        <s v="[Dim Date].[I Date].[Date].&amp;[2018-05-29T00:00:00]" c="2018-05-29"/>
        <s v="[Dim Date].[I Date].[Date].&amp;[2018-05-30T00:00:00]" c="2018-05-30"/>
        <s v="[Dim Date].[I Date].[Date].&amp;[2018-05-31T00:00:00]" c="2018-05-31"/>
        <s v="[Dim Date].[I Date].[Date].&amp;[2017-05-01T00:00:00]" u="1" c="2017-05-01"/>
        <s v="[Dim Date].[I Date].[Date].&amp;[2017-05-02T00:00:00]" u="1" c="2017-05-02"/>
        <s v="[Dim Date].[I Date].[Date].&amp;[2017-05-03T00:00:00]" u="1" c="2017-05-03"/>
        <s v="[Dim Date].[I Date].[Date].&amp;[2017-05-04T00:00:00]" u="1" c="2017-05-04"/>
        <s v="[Dim Date].[I Date].[Date].&amp;[2017-05-05T00:00:00]" u="1" c="2017-05-05"/>
        <s v="[Dim Date].[I Date].[Date].&amp;[2017-05-06T00:00:00]" u="1" c="2017-05-06"/>
        <s v="[Dim Date].[I Date].[Date].&amp;[2017-05-07T00:00:00]" u="1" c="2017-05-07"/>
        <s v="[Dim Date].[I Date].[Date].&amp;[2017-05-08T00:00:00]" u="1" c="2017-05-08"/>
        <s v="[Dim Date].[I Date].[Date].&amp;[2017-05-09T00:00:00]" u="1" c="2017-05-09"/>
        <s v="[Dim Date].[I Date].[Date].&amp;[2017-05-10T00:00:00]" u="1" c="2017-05-10"/>
        <s v="[Dim Date].[I Date].[Date].&amp;[2017-05-11T00:00:00]" u="1" c="2017-05-11"/>
        <s v="[Dim Date].[I Date].[Date].&amp;[2017-05-12T00:00:00]" u="1" c="2017-05-12"/>
        <s v="[Dim Date].[I Date].[Date].&amp;[2017-05-13T00:00:00]" u="1" c="2017-05-13"/>
        <s v="[Dim Date].[I Date].[Date].&amp;[2017-05-14T00:00:00]" u="1" c="2017-05-14"/>
        <s v="[Dim Date].[I Date].[Date].&amp;[2017-05-15T00:00:00]" u="1" c="2017-05-15"/>
        <s v="[Dim Date].[I Date].[Date].&amp;[2017-05-16T00:00:00]" u="1" c="2017-05-16"/>
      </sharedItems>
    </cacheField>
    <cacheField name="[Dim Date].[I Date].[Month].[Year]" caption="Год" propertyName="Year" numFmtId="0" hierarchy="40" level="2" memberPropertyField="1">
      <sharedItems count="2">
        <s v="2017"/>
        <s v="2018"/>
      </sharedItems>
    </cacheField>
    <cacheField name="[Dim Date].[I Date].[Date].[_Datemyear]" caption="_Datemyear" propertyName="_Datemyear" numFmtId="0" hierarchy="40" level="3" memberPropertyField="1">
      <sharedItems containsSemiMixedTypes="0" containsString="0"/>
    </cacheField>
    <cacheField name="[Dim Date].[I Date].[Date].[Month]" caption="Месяц" propertyName="Month" numFmtId="0" hierarchy="40" level="3" memberPropertyField="1">
      <sharedItems containsSemiMixedTypes="0" containsString="0"/>
    </cacheField>
    <cacheField name="[Dim Date].[I Date].[Date].[Week Day]" caption="День недели" propertyName="Week Day" numFmtId="0" hierarchy="40" level="3" memberPropertyField="1">
      <sharedItems containsSemiMixedTypes="0" containsString="0"/>
    </cacheField>
    <cacheField name="[Dim Date].[I Date].[Date].[Мonth Year]" caption="Месяц года" propertyName="Мonth Year" numFmtId="0" hierarchy="40" level="3" memberPropertyField="1">
      <sharedItems containsSemiMixedTypes="0" containsString="0"/>
    </cacheField>
    <cacheField name="[Measures].[Full Pay]" caption="Платеж (итого), руб" numFmtId="0" hierarchy="100" level="32767"/>
    <cacheField name="[Dim Division].[I Division].[Hub Center]" caption="МРД" numFmtId="0" hierarchy="52" level="1">
      <sharedItems containsSemiMixedTypes="0" containsString="0"/>
    </cacheField>
    <cacheField name="[Dim Division].[I Division].[Reg Center]" caption="РЦ" numFmtId="0" hierarchy="52" level="2">
      <sharedItems containsSemiMixedTypes="0" containsString="0"/>
    </cacheField>
    <cacheField name="[Dim Division].[I Division].[Division]" caption="ЦВЗ" numFmtId="0" hierarchy="52" level="3">
      <sharedItems containsSemiMixedTypes="0" containsString="0"/>
    </cacheField>
    <cacheField name="[Dim Division].[I Division].[Reg Center].[Hub Center]" caption="МРД" propertyName="Hub Center" numFmtId="0" hierarchy="52" level="2" memberPropertyField="1">
      <sharedItems containsSemiMixedTypes="0" containsString="0"/>
    </cacheField>
    <cacheField name="[Dim Division].[I Division].[Division].[Reg Center]" caption="РЦ" propertyName="Reg Center" numFmtId="0" hierarchy="52" level="3" memberPropertyField="1">
      <sharedItems containsSemiMixedTypes="0" containsString="0"/>
    </cacheField>
    <cacheField name="[Dim Client Type].[Client Type].[Client Type]" caption="Тип клиента" numFmtId="0" hierarchy="36" level="1">
      <sharedItems containsSemiMixedTypes="0" containsString="0"/>
    </cacheField>
    <cacheField name="[Dim Product Type].[Product Type].[Product Type]" caption="Тип продукта" numFmtId="0" hierarchy="62" level="1">
      <sharedItems containsSemiMixedTypes="0" containsString="0"/>
    </cacheField>
    <cacheField name="[Dim Date].[I Date].[Date].[Week Year]" caption="Неделя года" propertyName="Week Year" numFmtId="0" hierarchy="40" level="3" memberPropertyField="1">
      <sharedItems containsSemiMixedTypes="0" containsString="0"/>
    </cacheField>
    <cacheField name="[Dim Date].[I Date].[Date].[Yyyy Mm]" caption="Год месяц" propertyName="Yyyy Mm" numFmtId="0" hierarchy="40" level="3" memberPropertyField="1">
      <sharedItems containsSemiMixedTypes="0" containsString="0"/>
    </cacheField>
    <cacheField name="[Dim Date].[I Date].[Date].[Yyyymm]" caption="ГодМесяц" propertyName="Yyyymm" numFmtId="0" hierarchy="40" level="3" memberPropertyField="1">
      <sharedItems containsSemiMixedTypes="0" containsString="0"/>
    </cacheField>
    <cacheField name="[Dim Division].[I Division].[Division].[Reg Director]" caption="РЦ Директор" propertyName="Reg Director" numFmtId="0" hierarchy="52" level="3" memberPropertyField="1">
      <sharedItems containsSemiMixedTypes="0" containsString="0"/>
    </cacheField>
    <cacheField name="[Dim Division].[I Division].[Division].[Number]" caption="Номер" propertyName="Number" numFmtId="0" hierarchy="52" level="3" memberPropertyField="1">
      <sharedItems containsSemiMixedTypes="0" containsString="0"/>
    </cacheField>
    <cacheField name="[Dim Dpd].[Dpd Group Name].[Dpd Group Name]" caption="Dpd Group Name" numFmtId="0" hierarchy="59" level="1">
      <sharedItems count="8">
        <s v="[Dim Dpd].[Dpd Group Name].&amp;[early]" c="early"/>
        <s v="[Dim Dpd].[Dpd Group Name].&amp;[hard]" c="hard"/>
        <s v="[Dim Dpd].[Dpd Group Name].&amp;[legal]" c="legal"/>
        <s v="[Dim Dpd].[Dpd Group Name].&amp;[on schedule]" c="on schedule"/>
        <s v="[Dim Dpd].[Dpd Group Name].&amp;[silence]" c="silence"/>
        <s v="[Dim Dpd].[Dpd Group Name].&amp;[soft 1]" c="soft 1"/>
        <s v="[Dim Dpd].[Dpd Group Name].&amp;[soft 2]" c="soft 2"/>
        <s v="[Dim Dpd].[Dpd Group Name].[All].UNKNOWNMEMBER" c="Unknown"/>
      </sharedItems>
    </cacheField>
    <cacheField name="[Dim Division].[I Division].[Division].[Prod Group]" caption="Группа (коммерция)" propertyName="Prod Group" numFmtId="0" hierarchy="52" level="3" memberPropertyField="1">
      <sharedItems containsSemiMixedTypes="0" containsString="0"/>
    </cacheField>
  </cacheFields>
  <cacheHierarchies count="131">
    <cacheHierarchy uniqueName="[Dim Application].[B Date]" caption="Дата" attribute="1" defaultMemberUniqueName="[Dim Application].[B Date].[All]" allUniqueName="[Dim Application].[B Date].[All]" dimensionUniqueName="[Dim Application]" displayFolder="Дата заявки" count="0" unbalanced="0"/>
    <cacheHierarchy uniqueName="[Dim Application].[B Month]" caption="Месяц" attribute="1" defaultMemberUniqueName="[Dim Application].[B Month].[All]" allUniqueName="[Dim Application].[B Month].[All]" dimensionUniqueName="[Dim Application]" displayFolder="Дата заявки" count="0" unbalanced="0"/>
    <cacheHierarchy uniqueName="[Dim Application].[B Week Day]" caption="День недели" attribute="1" defaultMemberUniqueName="[Dim Application].[B Week Day].[All]" allUniqueName="[Dim Application].[B Week Day].[All]" dimensionUniqueName="[Dim Application]" displayFolder="Дата заявки" count="0" unbalanced="0"/>
    <cacheHierarchy uniqueName="[Dim Application].[B Week Year]" caption="Неделя года" attribute="1" defaultMemberUniqueName="[Dim Application].[B Week Year].[All]" allUniqueName="[Dim Application].[B Week Year].[All]" dimensionUniqueName="[Dim Application]" displayFolder="Дата заявки" count="0" unbalanced="0"/>
    <cacheHierarchy uniqueName="[Dim Application].[B Year]" caption="Год" attribute="1" defaultMemberUniqueName="[Dim Application].[B Year].[All]" allUniqueName="[Dim Application].[B Year].[All]" dimensionUniqueName="[Dim Application]" displayFolder="Дата заявки" count="0" unbalanced="0"/>
    <cacheHierarchy uniqueName="[Dim Application].[B yyyymm]" caption="ГодМесяц" attribute="1" defaultMemberUniqueName="[Dim Application].[B yyyymm].[All]" allUniqueName="[Dim Application].[B yyyymm].[All]" dimensionUniqueName="[Dim Application]" displayFolder="Дата заявки" count="0" unbalanced="0"/>
    <cacheHierarchy uniqueName="[Dim Application].[B Мonth Year]" caption="Месяц года" attribute="1" defaultMemberUniqueName="[Dim Application].[B Мonth Year].[All]" allUniqueName="[Dim Application].[B Мonth Year].[All]" dimensionUniqueName="[Dim Application]" displayFolder="Дата заявки" count="0" unbalanced="0"/>
    <cacheHierarchy uniqueName="[Dim Application].[D Num]" caption="Порядковый номер" attribute="1" defaultMemberUniqueName="[Dim Application].[D Num].[All]" allUniqueName="[Dim Application].[D Num].[All]" dimensionUniqueName="[Dim Application]" displayFolder="Показатели" count="0" unbalanced="0"/>
    <cacheHierarchy uniqueName="[Dim Application].[E Product]" caption="Продукт +" attribute="1" defaultMemberUniqueName="[Dim Application].[E Product].[All]" allUniqueName="[Dim Application].[E Product].[All]" dimensionUniqueName="[Dim Application]" displayFolder="Продукт" count="0" unbalanced="0"/>
    <cacheHierarchy uniqueName="[Dim Application].[E Product Owner]" caption="Продукт" attribute="1" defaultMemberUniqueName="[Dim Application].[E Product Owner].[All]" allUniqueName="[Dim Application].[E Product Owner].[All]" dimensionUniqueName="[Dim Application]" displayFolder="Продукт" count="0" unbalanced="0"/>
    <cacheHierarchy uniqueName="[Dim Application].[E Product Type]" caption="Тип продукта" attribute="1" defaultMemberUniqueName="[Dim Application].[E Product Type].[All]" allUniqueName="[Dim Application].[E Product Type].[All]" dimensionUniqueName="[Dim Application]" displayFolder="Продукт" count="0" unbalanced="0"/>
    <cacheHierarchy uniqueName="[Dim Application].[F Age]" caption="Возраст" attribute="1" defaultMemberUniqueName="[Dim Application].[F Age].[All]" allUniqueName="[Dim Application].[F Age].[All]" dimensionUniqueName="[Dim Application]" displayFolder="Анкета" count="0" unbalanced="0"/>
    <cacheHierarchy uniqueName="[Dim Application].[F Education]" caption="Образование" attribute="1" defaultMemberUniqueName="[Dim Application].[F Education].[All]" allUniqueName="[Dim Application].[F Education].[All]" dimensionUniqueName="[Dim Application]" displayFolder="Анкета" count="0" unbalanced="0"/>
    <cacheHierarchy uniqueName="[Dim Application].[F Gender]" caption="Пол" attribute="1" defaultMemberUniqueName="[Dim Application].[F Gender].[All]" allUniqueName="[Dim Application].[F Gender].[All]" dimensionUniqueName="[Dim Application]" displayFolder="Анкета" count="0" unbalanced="0"/>
    <cacheHierarchy uniqueName="[Dim Application].[F Industry]" caption="Отрасль" attribute="1" defaultMemberUniqueName="[Dim Application].[F Industry].[All]" allUniqueName="[Dim Application].[F Industry].[All]" dimensionUniqueName="[Dim Application]" displayFolder="Анкета" count="0" unbalanced="0"/>
    <cacheHierarchy uniqueName="[Dim Application].[F Inf Source]" caption="Источник информации" attribute="1" defaultMemberUniqueName="[Dim Application].[F Inf Source].[All]" allUniqueName="[Dim Application].[F Inf Source].[All]" dimensionUniqueName="[Dim Application]" displayFolder="Анкета" count="0" unbalanced="0"/>
    <cacheHierarchy uniqueName="[Dim Application].[F Marital Status]" caption="Семейное положение" attribute="1" defaultMemberUniqueName="[Dim Application].[F Marital Status].[All]" allUniqueName="[Dim Application].[F Marital Status].[All]" dimensionUniqueName="[Dim Application]" displayFolder="Анкета" count="0" unbalanced="0"/>
    <cacheHierarchy uniqueName="[Dim Application].[F Position Type]" caption="Позиция" attribute="1" defaultMemberUniqueName="[Dim Application].[F Position Type].[All]" allUniqueName="[Dim Application].[F Position Type].[All]" dimensionUniqueName="[Dim Application]" displayFolder="Анкета" count="0" unbalanced="0"/>
    <cacheHierarchy uniqueName="[Dim Application].[F Work Experience]" caption="Стаж работы" attribute="1" defaultMemberUniqueName="[Dim Application].[F Work Experience].[All]" allUniqueName="[Dim Application].[F Work Experience].[All]" dimensionUniqueName="[Dim Application]" displayFolder="Анкета" count="0" unbalanced="0"/>
    <cacheHierarchy uniqueName="[Dim Application].[I Client Type]" caption="Тип клиента" defaultMemberUniqueName="[Dim Application].[I Client Type].[All]" allUniqueName="[Dim Application].[I Client Type].[All]" dimensionUniqueName="[Dim Application]" displayFolder="" count="0" unbalanced="0"/>
    <cacheHierarchy uniqueName="[Dim Application].[I Create date]" caption="Дата заявки" defaultMemberUniqueName="[Dim Application].[I Create date].[All]" allUniqueName="[Dim Application].[I Create date].[All]" dimensionUniqueName="[Dim Application]" displayFolder="" count="0" unbalanced="0"/>
    <cacheHierarchy uniqueName="[Dim Application].[I Denial]" caption="Причина отказа" defaultMemberUniqueName="[Dim Application].[I Denial].[All]" allUniqueName="[Dim Application].[I Denial].[All]" dimensionUniqueName="[Dim Application]" displayFolder="" count="0" unbalanced="0"/>
    <cacheHierarchy uniqueName="[Dim Application].[I Division]" caption="МРД" defaultMemberUniqueName="[Dim Application].[I Division].[All]" allUniqueName="[Dim Application].[I Division].[All]" dimensionUniqueName="[Dim Application]" displayFolder="" count="0" unbalanced="0"/>
    <cacheHierarchy uniqueName="[Dim Application].[I Product]" caption="Продукт" defaultMemberUniqueName="[Dim Application].[I Product].[All]" allUniqueName="[Dim Application].[I Product].[All]" dimensionUniqueName="[Dim Application]" displayFolder="" count="0" unbalanced="0"/>
    <cacheHierarchy uniqueName="[Dim Application].[L Division]" caption="ЦВЗ" attribute="1" defaultMemberUniqueName="[Dim Application].[L Division].[All]" allUniqueName="[Dim Application].[L Division].[All]" dimensionUniqueName="[Dim Application]" displayFolder="Офис" count="0" unbalanced="0"/>
    <cacheHierarchy uniqueName="[Dim Application].[L Division Type]" caption="Риск группа (ЦВЗ)" attribute="1" defaultMemberUniqueName="[Dim Application].[L Division Type].[All]" allUniqueName="[Dim Application].[L Division Type].[All]" dimensionUniqueName="[Dim Application]" displayFolder="Офис" count="0" unbalanced="0"/>
    <cacheHierarchy uniqueName="[Dim Application].[L Finsoyz]" caption="Финсоюз" attribute="1" defaultMemberUniqueName="[Dim Application].[L Finsoyz].[All]" allUniqueName="[Dim Application].[L Finsoyz].[All]" dimensionUniqueName="[Dim Application]" displayFolder="Показатели" count="0" unbalanced="0"/>
    <cacheHierarchy uniqueName="[Dim Application].[L Hub Center]" caption="МРД" attribute="1" defaultMemberUniqueName="[Dim Application].[L Hub Center].[All]" allUniqueName="[Dim Application].[L Hub Center].[All]" dimensionUniqueName="[Dim Application]" displayFolder="Офис" count="0" unbalanced="0"/>
    <cacheHierarchy uniqueName="[Dim Application].[L Reg Center]" caption="РЦ" attribute="1" defaultMemberUniqueName="[Dim Application].[L Reg Center].[All]" allUniqueName="[Dim Application].[L Reg Center].[All]" dimensionUniqueName="[Dim Application]" displayFolder="Офис" count="0" unbalanced="0"/>
    <cacheHierarchy uniqueName="[Dim Application].[M Division]" caption="ЦВЗ (-1)" attribute="1" defaultMemberUniqueName="[Dim Application].[M Division].[All]" allUniqueName="[Dim Application].[M Division].[All]" dimensionUniqueName="[Dim Application]" displayFolder="Офис миграции" count="0" unbalanced="0"/>
    <cacheHierarchy uniqueName="[Dim Application].[M Hub Center]" caption="МРД (-1)" attribute="1" defaultMemberUniqueName="[Dim Application].[M Hub Center].[All]" allUniqueName="[Dim Application].[M Hub Center].[All]" dimensionUniqueName="[Dim Application]" displayFolder="Офис миграции" count="0" unbalanced="0"/>
    <cacheHierarchy uniqueName="[Dim Application].[M Reg Center]" caption="РЦ (-1)" attribute="1" defaultMemberUniqueName="[Dim Application].[M Reg Center].[All]" allUniqueName="[Dim Application].[M Reg Center].[All]" dimensionUniqueName="[Dim Application]" displayFolder="Офис миграции" count="0" unbalanced="0"/>
    <cacheHierarchy uniqueName="[Dim Application].[S Application Score]" caption="Application score" attribute="1" defaultMemberUniqueName="[Dim Application].[S Application Score].[All]" allUniqueName="[Dim Application].[S Application Score].[All]" dimensionUniqueName="[Dim Application]" displayFolder="СПР балл" count="0" unbalanced="0"/>
    <cacheHierarchy uniqueName="[Dim Application].[S Combo Score]" caption="Combo score" attribute="1" defaultMemberUniqueName="[Dim Application].[S Combo Score].[All]" allUniqueName="[Dim Application].[S Combo Score].[All]" dimensionUniqueName="[Dim Application]" displayFolder="СПР балл" count="0" unbalanced="0"/>
    <cacheHierarchy uniqueName="[Dim Application].[S Equifax Score]" caption="Equifax score" attribute="1" defaultMemberUniqueName="[Dim Application].[S Equifax Score].[All]" allUniqueName="[Dim Application].[S Equifax Score].[All]" dimensionUniqueName="[Dim Application]" displayFolder="СПР балл" count="0" unbalanced="0"/>
    <cacheHierarchy uniqueName="[Dim Application].[S Score Card Name]" caption="Score Card Name" attribute="1" defaultMemberUniqueName="[Dim Application].[S Score Card Name].[All]" allUniqueName="[Dim Application].[S Score Card Name].[All]" dimensionUniqueName="[Dim Application]" displayFolder="СПР" count="0" unbalanced="0"/>
    <cacheHierarchy uniqueName="[Dim Client Type].[Client Type]" caption="Тип клиента" attribute="1" keyAttribute="1" defaultMemberUniqueName="[Dim Client Type].[Client Type].[All]" allUniqueName="[Dim Client Type].[Client Type].[All]" dimensionUniqueName="[Dim Client Type]" displayFolder="" count="2" unbalanced="0">
      <fieldsUsage count="2">
        <fieldUsage x="-1"/>
        <fieldUsage x="14"/>
      </fieldsUsage>
    </cacheHierarchy>
    <cacheHierarchy uniqueName="[Dim Collection Stage].[Collection Stage]" caption="Collection Stage" attribute="1" keyAttribute="1" defaultMemberUniqueName="[Dim Collection Stage].[Collection Stage].[All]" allUniqueName="[Dim Collection Stage].[Collection Stage].[All]" dimensionUniqueName="[Dim Collection Stage]" displayFolder="" count="0" unbalanced="0"/>
    <cacheHierarchy uniqueName="[Dim Date].[_Datemyear]" caption="_Datemyear" attribute="1" defaultMemberUniqueName="[Dim Date].[_Datemyear].[All]" allUniqueName="[Dim Date].[_Datemyear].[All]" dimensionUniqueName="[Dim Date]" displayFolder="" count="0" unbalanced="0"/>
    <cacheHierarchy uniqueName="[Dim Date].[Date]" caption="Дата" attribute="1" keyAttribute="1" defaultMemberUniqueName="[Dim Date].[Date].[All]" allUniqueName="[Dim Date].[Date].[All]" dimensionUniqueName="[Dim Date]" displayFolder="Дата (свод)" count="0" unbalanced="0"/>
    <cacheHierarchy uniqueName="[Dim Date].[I Date]" caption="Дата (свод)" defaultMemberUniqueName="[Dim Date].[I Date].[All]" allUniqueName="[Dim Date].[I Date].[All]" dimensionUniqueName="[Dim Date]" displayFolder="" count="4" unbalanced="0">
      <fieldsUsage count="4">
        <fieldUsage x="-1"/>
        <fieldUsage x="0"/>
        <fieldUsage x="1"/>
        <fieldUsage x="2"/>
      </fieldsUsage>
    </cacheHierarchy>
    <cacheHierarchy uniqueName="[Dim Date].[Month]" caption="Месяц" attribute="1" defaultMemberUniqueName="[Dim Date].[Month].[All]" allUniqueName="[Dim Date].[Month].[All]" dimensionUniqueName="[Dim Date]" displayFolder="Дата (свод)" count="0" unbalanced="0"/>
    <cacheHierarchy uniqueName="[Dim Date].[Week Day]" caption="День недели" attribute="1" defaultMemberUniqueName="[Dim Date].[Week Day].[All]" allUniqueName="[Dim Date].[Week Day].[All]" dimensionUniqueName="[Dim Date]" displayFolder="Дата (свод)" count="0" unbalanced="0"/>
    <cacheHierarchy uniqueName="[Dim Date].[Week Year]" caption="Неделя" attribute="1" defaultMemberUniqueName="[Dim Date].[Week Year].[All]" allUniqueName="[Dim Date].[Week Year].[All]" dimensionUniqueName="[Dim Date]" displayFolder="Дата (свод)" count="0" unbalanced="0"/>
    <cacheHierarchy uniqueName="[Dim Date].[Year]" caption="Год" attribute="1" defaultMemberUniqueName="[Dim Date].[Year].[All]" allUniqueName="[Dim Date].[Year].[All]" dimensionUniqueName="[Dim Date]" displayFolder="Дата (свод)" count="0" unbalanced="0"/>
    <cacheHierarchy uniqueName="[Dim Date].[Yyyy Mm]" caption="Год месяц" attribute="1" defaultMemberUniqueName="[Dim Date].[Yyyy Mm].[All]" allUniqueName="[Dim Date].[Yyyy Mm].[All]" dimensionUniqueName="[Dim Date]" displayFolder="Дата (свод)" count="0" unbalanced="0"/>
    <cacheHierarchy uniqueName="[Dim Date].[Yyyymm]" caption="ГодМесяц" attribute="1" defaultMemberUniqueName="[Dim Date].[Yyyymm].[All]" allUniqueName="[Dim Date].[Yyyymm].[All]" dimensionUniqueName="[Dim Date]" displayFolder="Дата (свод)" count="0" unbalanced="0"/>
    <cacheHierarchy uniqueName="[Dim Date].[Мonth Year]" caption="Месяц года" attribute="1" defaultMemberUniqueName="[Dim Date].[Мonth Year].[All]" allUniqueName="[Dim Date].[Мonth Year].[All]" dimensionUniqueName="[Dim Date]" displayFolder="Дата (свод)" count="0" unbalanced="0"/>
    <cacheHierarchy uniqueName="[Dim Division].[Division]" caption="ЦВЗ" attribute="1" keyAttribute="1" defaultMemberUniqueName="[Dim Division].[Division].[All]" allUniqueName="[Dim Division].[Division].[All]" dimensionUniqueName="[Dim Division]" displayFolder="Офисы" count="0" unbalanced="0"/>
    <cacheHierarchy uniqueName="[Dim Division].[Hub Center]" caption="МРД" attribute="1" defaultMemberUniqueName="[Dim Division].[Hub Center].[All]" allUniqueName="[Dim Division].[Hub Center].[All]" dimensionUniqueName="[Dim Division]" displayFolder="Офисы" count="0" unbalanced="0"/>
    <cacheHierarchy uniqueName="[Dim Division].[Hub Director]" caption="МРД Директор" attribute="1" defaultMemberUniqueName="[Dim Division].[Hub Director].[All]" allUniqueName="[Dim Division].[Hub Director].[All]" dimensionUniqueName="[Dim Division]" displayFolder="Офисы" count="0" unbalanced="0"/>
    <cacheHierarchy uniqueName="[Dim Division].[I Director]" caption="Директора" defaultMemberUniqueName="[Dim Division].[I Director].[All]" allUniqueName="[Dim Division].[I Director].[All]" dimensionUniqueName="[Dim Division]" displayFolder="" count="0" unbalanced="0"/>
    <cacheHierarchy uniqueName="[Dim Division].[I Division]" caption="МРД" defaultMemberUniqueName="[Dim Division].[I Division].[All]" allUniqueName="[Dim Division].[I Division].[All]" dimensionUniqueName="[Dim Division]" displayFolder="" count="4" unbalanced="0">
      <fieldsUsage count="4">
        <fieldUsage x="-1"/>
        <fieldUsage x="9"/>
        <fieldUsage x="10"/>
        <fieldUsage x="11"/>
      </fieldsUsage>
    </cacheHierarchy>
    <cacheHierarchy uniqueName="[Dim Division].[I Prod Group]" caption="Группа (коммерция)" defaultMemberUniqueName="[Dim Division].[I Prod Group].[All]" allUniqueName="[Dim Division].[I Prod Group].[All]" dimensionUniqueName="[Dim Division]" displayFolder="" count="0" unbalanced="0"/>
    <cacheHierarchy uniqueName="[Dim Division].[Number]" caption="Номер" attribute="1" defaultMemberUniqueName="[Dim Division].[Number].[All]" allUniqueName="[Dim Division].[Number].[All]" dimensionUniqueName="[Dim Division]" displayFolder="Офисы" count="0" unbalanced="0"/>
    <cacheHierarchy uniqueName="[Dim Division].[Prod Group]" caption="Группа (коммерция)" attribute="1" defaultMemberUniqueName="[Dim Division].[Prod Group].[All]" allUniqueName="[Dim Division].[Prod Group].[All]" dimensionUniqueName="[Dim Division]" displayFolder="Офисы" count="0" unbalanced="0"/>
    <cacheHierarchy uniqueName="[Dim Division].[Reg Center]" caption="РЦ" attribute="1" defaultMemberUniqueName="[Dim Division].[Reg Center].[All]" allUniqueName="[Dim Division].[Reg Center].[All]" dimensionUniqueName="[Dim Division]" displayFolder="Офисы" count="0" unbalanced="0"/>
    <cacheHierarchy uniqueName="[Dim Division].[Reg Director]" caption="РЦ Директор" attribute="1" defaultMemberUniqueName="[Dim Division].[Reg Director].[All]" allUniqueName="[Dim Division].[Reg Director].[All]" dimensionUniqueName="[Dim Division]" displayFolder="Офисы" count="0" unbalanced="0"/>
    <cacheHierarchy uniqueName="[Dim Dmm].[Dmm Name]" caption="Способ принятия решения" attribute="1" defaultMemberUniqueName="[Dim Dmm].[Dmm Name].[All]" allUniqueName="[Dim Dmm].[Dmm Name].[All]" dimensionUniqueName="[Dim Dmm]" displayFolder="" count="0" unbalanced="0"/>
    <cacheHierarchy uniqueName="[Dim Dpd].[Dpd Group Name]" caption="Dpd Group Name" attribute="1" defaultMemberUniqueName="[Dim Dpd].[Dpd Group Name].[All]" allUniqueName="[Dim Dpd].[Dpd Group Name].[All]" dimensionUniqueName="[Dim Dpd]" displayFolder="" count="2" unbalanced="0">
      <fieldsUsage count="2">
        <fieldUsage x="-1"/>
        <fieldUsage x="21"/>
      </fieldsUsage>
    </cacheHierarchy>
    <cacheHierarchy uniqueName="[Dim Dpd].[Dpd Id]" caption="Dpd Id" attribute="1" keyAttribute="1" defaultMemberUniqueName="[Dim Dpd].[Dpd Id].[All]" allUniqueName="[Dim Dpd].[Dpd Id].[All]" dimensionUniqueName="[Dim Dpd]" displayFolder="" count="0" unbalanced="0"/>
    <cacheHierarchy uniqueName="[Dim Dpd].[Dpd Name]" caption="Dpd Name" attribute="1" defaultMemberUniqueName="[Dim Dpd].[Dpd Name].[All]" allUniqueName="[Dim Dpd].[Dpd Name].[All]" dimensionUniqueName="[Dim Dpd]" displayFolder="" count="0" unbalanced="0"/>
    <cacheHierarchy uniqueName="[Dim Product Type].[Product Type]" caption="Тип продукта" attribute="1" keyAttribute="1" defaultMemberUniqueName="[Dim Product Type].[Product Type].[All]" allUniqueName="[Dim Product Type].[Product Type].[All]" dimensionUniqueName="[Dim Product Type]" displayFolder="" count="2" unbalanced="0">
      <fieldsUsage count="2">
        <fieldUsage x="-1"/>
        <fieldUsage x="15"/>
      </fieldsUsage>
    </cacheHierarchy>
    <cacheHierarchy uniqueName="[Dim Application].[Application Id]" caption="Application Id" attribute="1" keyAttribute="1" defaultMemberUniqueName="[Dim Application].[Application Id].[All]" allUniqueName="[Dim Application].[Application Id].[All]" dimensionUniqueName="[Dim Application]" displayFolder="" count="0" unbalanced="0" hidden="1"/>
    <cacheHierarchy uniqueName="[Dim Application].[C Denial]" caption="C Denial" attribute="1" defaultMemberUniqueName="[Dim Application].[C Denial].[All]" allUniqueName="[Dim Application].[C Denial].[All]" dimensionUniqueName="[Dim Application]" displayFolder="" count="0" unbalanced="0" hidden="1"/>
    <cacheHierarchy uniqueName="[Dim Application].[C Updenial]" caption="C Updenial" attribute="1" defaultMemberUniqueName="[Dim Application].[C Updenial].[All]" allUniqueName="[Dim Application].[C Updenial].[All]" dimensionUniqueName="[Dim Application]" displayFolder="" count="0" unbalanced="0" hidden="1"/>
    <cacheHierarchy uniqueName="[Dim Application].[D Client Type]" caption="Тип клиента" attribute="1" defaultMemberUniqueName="[Dim Application].[D Client Type].[All]" allUniqueName="[Dim Application].[D Client Type].[All]" dimensionUniqueName="[Dim Application]" displayFolder="" count="0" unbalanced="0" hidden="1"/>
    <cacheHierarchy uniqueName="[Dim Application].[P Dmm Name]" caption="Способ" attribute="1" defaultMemberUniqueName="[Dim Application].[P Dmm Name].[All]" allUniqueName="[Dim Application].[P Dmm Name].[All]" dimensionUniqueName="[Dim Application]" displayFolder="Принятие решения" count="0" unbalanced="0" hidden="1"/>
    <cacheHierarchy uniqueName="[Dim Dmm].[Dmm]" caption="Dmm" attribute="1" keyAttribute="1" defaultMemberUniqueName="[Dim Dmm].[Dmm].[All]" allUniqueName="[Dim Dmm].[Dmm].[All]" dimensionUniqueName="[Dim Dmm]" displayFolder="" count="0" unbalanced="0" hidden="1"/>
    <cacheHierarchy uniqueName="[Measures].[App Сount]" caption="Заявки, #" measure="1" displayFolder="Заявки" measureGroup="Fact Application" count="0"/>
    <cacheHierarchy uniqueName="[Measures].[App Approved Сount]" caption="Одобрение, #" measure="1" displayFolder="Заявки" measureGroup="Fact Application" count="0"/>
    <cacheHierarchy uniqueName="[Measures].[Con Сount]" caption="Выдачи, #" measure="1" displayFolder="Выдачи" measureGroup="Fact Contract" count="0"/>
    <cacheHierarchy uniqueName="[Measures].[Con Amount]" caption="Выдачи, руб" measure="1" displayFolder="Выдачи" measureGroup="Fact Contract" count="0"/>
    <cacheHierarchy uniqueName="[Measures].[Agr Prol Count]" caption="Пр-ции, #" measure="1" displayFolder="Пролонгации" measureGroup="Fact Agreement" count="0"/>
    <cacheHierarchy uniqueName="[Measures].[Agr Prol Amount]" caption="Пр-ции, руб" measure="1" displayFolder="Пролонгации" measureGroup="Fact Agreement" count="0"/>
    <cacheHierarchy uniqueName="[Measures].[Agr Restr Count]" caption="Рестр-ции, #" measure="1" displayFolder="Реструктуризации" measureGroup="Fact Agreement" count="0"/>
    <cacheHierarchy uniqueName="[Measures].[Agr Restr Amount]" caption="Рестр-ции, руб" measure="1" displayFolder="Реструктуризации" measureGroup="Fact Agreement" count="0"/>
    <cacheHierarchy uniqueName="[Measures].[Interest Pay]" caption="Платеж %, руб" measure="1" displayFolder="Платежи" measureGroup="Fact Payment" count="0"/>
    <cacheHierarchy uniqueName="[Measures].[Interest Overdue Pay]" caption="Платеж % (проср), руб" measure="1" displayFolder="Платежи" measureGroup="Fact Payment" count="0"/>
    <cacheHierarchy uniqueName="[Measures].[Penalty Pay]" caption="Платеж пени, руб" measure="1" displayFolder="Платежи" measureGroup="Fact Payment" count="0"/>
    <cacheHierarchy uniqueName="[Measures].[Ins Con Pay]" caption="Платеж страховка (дог), руб" measure="1" displayFolder="Платежи" measureGroup="Fact Payment" count="0"/>
    <cacheHierarchy uniqueName="[Measures].[Ins Agr Pay]" caption="Платеж страховка (прол), руб" measure="1" displayFolder="Платежи" measureGroup="Fact Payment" count="0"/>
    <cacheHierarchy uniqueName="[Measures].[Recontract Pay]" caption="Перекредитование, руб" measure="1" displayFolder="Перекредитование" measureGroup="Fact Payment" count="0"/>
    <cacheHierarchy uniqueName="[Measures].[Recontract Count]" caption="Перекредитование, #" measure="1" displayFolder="Перекредитование" measureGroup="Fact Payment" count="0"/>
    <cacheHierarchy uniqueName="[Measures].[Agr Intrst Amount]" caption="Пролонгации %, руб" measure="1" displayFolder="Пролонгации" measureGroup="Fact Intrst Prolong" count="0"/>
    <cacheHierarchy uniqueName="[Measures].[Payment]" caption="Платеж (валовый), руб" measure="1" displayFolder="" measureGroup="Fact Cashin" count="0"/>
    <cacheHierarchy uniqueName="[Measures].[App new count]" caption="Заявка (новые), #" measure="1" displayFolder="Заявки (новые)" measureGroup="Fact Application" count="0"/>
    <cacheHierarchy uniqueName="[Measures].[App rep count]" caption="Заявка (повт), #" measure="1" displayFolder="Заявки (повт)" measureGroup="Fact Application" count="0"/>
    <cacheHierarchy uniqueName="[Measures].[App new Approved count]" caption="Одобрение (новые), #" measure="1" displayFolder="Заявки (новые)" measureGroup="Fact Application" count="0"/>
    <cacheHierarchy uniqueName="[Measures].[App rep Approved count]" caption="Одобрение (повт), #" measure="1" displayFolder="Заявки (повт)" measureGroup="Fact Application" count="0"/>
    <cacheHierarchy uniqueName="[Measures].[App Approved Rate]" caption="Одобрение, %" measure="1" displayFolder="Заявки" measureGroup="Fact Application" count="0"/>
    <cacheHierarchy uniqueName="[Measures].[App new Approved Rate]" caption="Одобрение (новые), %" measure="1" displayFolder="Заявки (новые)" measureGroup="Fact Application" count="0"/>
    <cacheHierarchy uniqueName="[Measures].[App rep Approved Rate]" caption="Одобрение (повт), %" measure="1" displayFolder="Заявки (повт)" measureGroup="Fact Application" count="0"/>
    <cacheHierarchy uniqueName="[Measures].[Con new count]" caption="Выдачи (новые), #" measure="1" displayFolder="Выдачи (новые)" measureGroup="Fact Contract" count="0"/>
    <cacheHierarchy uniqueName="[Measures].[Con rep count]" caption="Выдачи (повт), #" measure="1" displayFolder="Выдачи (повт)" measureGroup="Fact Contract" count="0"/>
    <cacheHierarchy uniqueName="[Measures].[Con new Amount]" caption="Выдачи (новые), руб" measure="1" displayFolder="Выдачи (новые)" measureGroup="Fact Contract" count="0"/>
    <cacheHierarchy uniqueName="[Measures].[Con rep Amount]" caption="Выдачи (повт), руб" measure="1" displayFolder="Выдачи (повт)" measureGroup="Fact Contract" count="0"/>
    <cacheHierarchy uniqueName="[Measures].[Con new avg]" caption="Чек (новые), руб" measure="1" displayFolder="Выдачи (новые)" measureGroup="Fact Contract" count="0"/>
    <cacheHierarchy uniqueName="[Measures].[Con rep avg]" caption="Чек (повт), руб" measure="1" displayFolder="Выдачи (повт)" measureGroup="Fact Contract" count="0"/>
    <cacheHierarchy uniqueName="[Measures].[Con avg]" caption="Чек, руб" measure="1" displayFolder="Выдачи" measureGroup="Fact Contract" count="0"/>
    <cacheHierarchy uniqueName="[Measures].[Full Pay]" caption="Платеж (итого), руб" measure="1" displayFolder="Платежи" measureGroup="Fact Payment" count="0" oneField="1">
      <fieldsUsage count="1">
        <fieldUsage x="8"/>
      </fieldsUsage>
    </cacheHierarchy>
    <cacheHierarchy uniqueName="[Measures].[CF Pay]" caption="CF, руб" measure="1" displayFolder="Платежи" measureGroup="Fact Payment" count="0"/>
    <cacheHierarchy uniqueName="[Measures].[F Loan Pay]" caption="Платеж ОД, руб" measure="1" displayFolder="Платежи" measureGroup="Fact Payment" count="0"/>
    <cacheHierarchy uniqueName="[Measures].[App DMS Avg Approved Combo]" caption="Combo score (одобр)" measure="1" displayFolder="СПР балл (одобр)" measureGroup="Fact Application" count="0"/>
    <cacheHierarchy uniqueName="[Measures].[App DMS Avg Rejected Combo]" caption="Combo score (отказ)" measure="1" displayFolder="СПР балл (отказ)" measureGroup="Fact Application" count="0"/>
    <cacheHierarchy uniqueName="[Measures].[App DMS Avg Combo]" caption="Combo score" measure="1" displayFolder="СПР балл" measureGroup="Fact Application" count="0"/>
    <cacheHierarchy uniqueName="[Measures].[App DMS Avg Approved Appscore]" caption="Application score (одобр)" measure="1" displayFolder="СПР балл (одобр)" measureGroup="Fact Application" count="0"/>
    <cacheHierarchy uniqueName="[Measures].[App DMS Avg Rejected Appscore]" caption="Application score (отказ)" measure="1" displayFolder="СПР балл (отказ)" measureGroup="Fact Application" count="0"/>
    <cacheHierarchy uniqueName="[Measures].[App DMS Avg Appscore]" caption="Application score" measure="1" displayFolder="СПР балл" measureGroup="Fact Application" count="0"/>
    <cacheHierarchy uniqueName="[Measures].[App DMS Avg Approved Equifax]" caption="Equifax score (одобр)" measure="1" displayFolder="СПР балл (одобр)" measureGroup="Fact Application" count="0"/>
    <cacheHierarchy uniqueName="[Measures].[App DMS Avg Rejected Equifax]" caption="Equifax score (отказ)" measure="1" displayFolder="СПР балл (отказ)" measureGroup="Fact Application" count="0"/>
    <cacheHierarchy uniqueName="[Measures].[App DMS Avg Equifax]" caption="Equifax score" measure="1" displayFolder="СПР балл" measureGroup="Fact Application" count="0"/>
    <cacheHierarchy uniqueName="[Measures].[Sum Combo Approved]" caption="Sum Combo Approved" measure="1" displayFolder="" measureGroup="Fact Application" count="0" hidden="1"/>
    <cacheHierarchy uniqueName="[Measures].[Sum Combo Rejected]" caption="Sum Combo Rejected" measure="1" displayFolder="" measureGroup="Fact Application" count="0" hidden="1"/>
    <cacheHierarchy uniqueName="[Measures].[Sum Combo Score]" caption="Sum Combo Score" measure="1" displayFolder="" measureGroup="Fact Application" count="0" hidden="1"/>
    <cacheHierarchy uniqueName="[Measures].[Sum Appscore Approved]" caption="Sum Appscore Approved" measure="1" displayFolder="" measureGroup="Fact Application" count="0" hidden="1"/>
    <cacheHierarchy uniqueName="[Measures].[Sum Appscore Rejected]" caption="Sum Appscore Rejected" measure="1" displayFolder="" measureGroup="Fact Application" count="0" hidden="1"/>
    <cacheHierarchy uniqueName="[Measures].[Sum Appscore]" caption="Sum Appscore" measure="1" displayFolder="" measureGroup="Fact Application" count="0" hidden="1"/>
    <cacheHierarchy uniqueName="[Measures].[Sum Equifax Approved]" caption="Sum Equifax Approved" measure="1" displayFolder="" measureGroup="Fact Application" count="0" hidden="1"/>
    <cacheHierarchy uniqueName="[Measures].[Sum Equifax Rejected]" caption="Sum Equifax Rejected" measure="1" displayFolder="" measureGroup="Fact Application" count="0" hidden="1"/>
    <cacheHierarchy uniqueName="[Measures].[Sum Equifax Score]" caption="Sum Equifax Score" measure="1" displayFolder="" measureGroup="Fact Application" count="0" hidden="1"/>
    <cacheHierarchy uniqueName="[Measures].[Count Combo Approved]" caption="Count Combo Approved" measure="1" displayFolder="" measureGroup="Fact Application" count="0" hidden="1"/>
    <cacheHierarchy uniqueName="[Measures].[Count Combo Rejected]" caption="Count Combo Rejected" measure="1" displayFolder="" measureGroup="Fact Application" count="0" hidden="1"/>
    <cacheHierarchy uniqueName="[Measures].[Count Combo Score]" caption="Count Combo Score" measure="1" displayFolder="" measureGroup="Fact Application" count="0" hidden="1"/>
    <cacheHierarchy uniqueName="[Measures].[Count Appscore Approved]" caption="Count Appscore Approved" measure="1" displayFolder="" measureGroup="Fact Application" count="0" hidden="1"/>
    <cacheHierarchy uniqueName="[Measures].[Count Appscore Rejected]" caption="Count Appscore Rejected" measure="1" displayFolder="" measureGroup="Fact Application" count="0" hidden="1"/>
    <cacheHierarchy uniqueName="[Measures].[Count Appscore]" caption="Count Appscore" measure="1" displayFolder="" measureGroup="Fact Application" count="0" hidden="1"/>
    <cacheHierarchy uniqueName="[Measures].[Count Equifax Approved]" caption="Count Equifax Approved" measure="1" displayFolder="" measureGroup="Fact Application" count="0" hidden="1"/>
    <cacheHierarchy uniqueName="[Measures].[Count Equifax Rejected]" caption="Count Equifax Rejected" measure="1" displayFolder="" measureGroup="Fact Application" count="0" hidden="1"/>
    <cacheHierarchy uniqueName="[Measures].[Count Equifax Score]" caption="Count Equifax Score" measure="1" displayFolder="" measureGroup="Fact Application" count="0" hidden="1"/>
    <cacheHierarchy uniqueName="[Measures].[Loan Pay]" caption="Платеж ОД, руб" measure="1" displayFolder="Платежи" measureGroup="Fact Payment" count="0" hidden="1"/>
  </cacheHierarchies>
  <kpis count="0"/>
  <dimensions count="9">
    <dimension name="Dim Application" uniqueName="[Dim Application]" caption="1 - Заявка"/>
    <dimension name="Dim Client Type" uniqueName="[Dim Client Type]" caption="Тип клиента"/>
    <dimension name="Dim Collection Stage" uniqueName="[Dim Collection Stage]" caption="Dim Collection Stage"/>
    <dimension name="Dim Date" uniqueName="[Dim Date]" caption="Дата (свод)"/>
    <dimension name="Dim Division" uniqueName="[Dim Division]" caption="Офисы"/>
    <dimension name="Dim Dmm" uniqueName="[Dim Dmm]" caption="Способ принятия решения"/>
    <dimension name="Dim Dpd" uniqueName="[Dim Dpd]" caption="Dim Dpd"/>
    <dimension name="Dim Product Type" uniqueName="[Dim Product Type]" caption="Тип продукта"/>
    <dimension measure="1" name="Measures" uniqueName="[Measures]" caption="Measures"/>
  </dimensions>
  <measureGroups count="6">
    <measureGroup name="Fact Agreement" caption="3 - Доп соглашение"/>
    <measureGroup name="Fact Application" caption="1 - Заявка"/>
    <measureGroup name="Fact Cashin" caption="5 - Платеж (валовый)"/>
    <measureGroup name="Fact Contract" caption="2 - Выдачи"/>
    <measureGroup name="Fact Intrst Prolong" caption="6 - Пролонгации %"/>
    <measureGroup name="Fact Payment" caption="4 - Платежи"/>
  </measureGroups>
  <maps count="32">
    <map measureGroup="0" dimension="1"/>
    <map measureGroup="0" dimension="3"/>
    <map measureGroup="0" dimension="4"/>
    <map measureGroup="0" dimension="5"/>
    <map measureGroup="0" dimension="7"/>
    <map measureGroup="1" dimension="1"/>
    <map measureGroup="1" dimension="3"/>
    <map measureGroup="1" dimension="4"/>
    <map measureGroup="1" dimension="5"/>
    <map measureGroup="1" dimension="7"/>
    <map measureGroup="2" dimension="1"/>
    <map measureGroup="2" dimension="3"/>
    <map measureGroup="2" dimension="4"/>
    <map measureGroup="2" dimension="5"/>
    <map measureGroup="2" dimension="7"/>
    <map measureGroup="3" dimension="1"/>
    <map measureGroup="3" dimension="3"/>
    <map measureGroup="3" dimension="4"/>
    <map measureGroup="3" dimension="5"/>
    <map measureGroup="3" dimension="7"/>
    <map measureGroup="4" dimension="1"/>
    <map measureGroup="4" dimension="3"/>
    <map measureGroup="4" dimension="4"/>
    <map measureGroup="4" dimension="5"/>
    <map measureGroup="4" dimension="7"/>
    <map measureGroup="5" dimension="1"/>
    <map measureGroup="5" dimension="2"/>
    <map measureGroup="5" dimension="3"/>
    <map measureGroup="5" dimension="4"/>
    <map measureGroup="5" dimension="5"/>
    <map measureGroup="5" dimension="6"/>
    <map measureGroup="5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Леонид Корнилов" refreshedDate="43352.430119675926" backgroundQuery="1" createdVersion="5" refreshedVersion="6" minRefreshableVersion="3" recordCount="0" supportSubquery="1" supportAdvancedDrill="1" xr:uid="{00000000-000A-0000-FFFF-FFFF11000000}">
  <cacheSource type="external" connectionId="7"/>
  <cacheFields count="22">
    <cacheField name="[Dim Contracts].[Дата Выдачи].[A Year]" caption="Год Выдачи" numFmtId="0" hierarchy="36" level="1">
      <sharedItems count="3">
        <s v="[Dim Contracts].[Дата Выдачи].[A Year].&amp;[2016-01-01T00:00:00]" c="2016"/>
        <s v="[Dim Contracts].[Дата Выдачи].[A Year].&amp;[2017-01-01T00:00:00]" c="2017"/>
        <s v="[Dim Contracts].[Дата Выдачи].[A Year].&amp;[2018-01-01T00:00:00]" c="2018"/>
      </sharedItems>
    </cacheField>
    <cacheField name="[Dim Contracts].[Дата Выдачи].[A Month]" caption="Месяц Выдачи" numFmtId="0" hierarchy="36" level="2">
      <sharedItems containsSemiMixedTypes="0" containsString="0"/>
    </cacheField>
    <cacheField name="[Dim Contracts].[Дата Выдачи].[A Date]" caption="Дата выдачи" numFmtId="0" hierarchy="36" level="3">
      <sharedItems containsSemiMixedTypes="0" containsString="0"/>
    </cacheField>
    <cacheField name="[Dim Contracts].[Дата Выдачи].[A Month].[A Year]" caption="Год Выдачи" propertyName="A Year" numFmtId="0" hierarchy="36" level="2" memberPropertyField="1">
      <sharedItems containsSemiMixedTypes="0" containsString="0"/>
    </cacheField>
    <cacheField name="[Dim Contracts].[Дата Выдачи].[A Date].[A Month]" caption="Месяц Выдачи" propertyName="A Month" numFmtId="0" hierarchy="36" level="3" memberPropertyField="1">
      <sharedItems containsSemiMixedTypes="0" containsString="0"/>
    </cacheField>
    <cacheField name="[Measures].[Con loan Count]" caption="Выдачи, #" numFmtId="0" hierarchy="101" level="32767"/>
    <cacheField name="[Measures].[Con Loan Amount]" caption="Выдачи, руб" numFmtId="0" hierarchy="100" level="32767"/>
    <cacheField name="[Dim Applications].[C Loyal Client Id].[C Loyal Client Id]" caption="Тип клиента" numFmtId="0" hierarchy="6" level="1">
      <sharedItems count="2">
        <s v="[Dim Applications].[C Loyal Client Id].&amp;[0]" c="Новый"/>
        <s v="[Dim Applications].[C Loyal Client Id].&amp;[1]" c="Повторный"/>
      </sharedItems>
    </cacheField>
    <cacheField name="[Dim Report Date Full].[Date Full].[Year]" caption="Год" numFmtId="0" hierarchy="55" level="1">
      <sharedItems count="6">
        <s v="[Dim Report Date Full].[Date Full].[Year].&amp;[2013-01-01T00:00:00]" c="2013"/>
        <s v="[Dim Report Date Full].[Date Full].[Year].&amp;[2014-01-01T00:00:00]" c="2014"/>
        <s v="[Dim Report Date Full].[Date Full].[Year].&amp;[2015-01-01T00:00:00]" c="2015"/>
        <s v="[Dim Report Date Full].[Date Full].[Year].&amp;[2016-01-01T00:00:00]" c="2016"/>
        <s v="[Dim Report Date Full].[Date Full].[Year].&amp;[2017-01-01T00:00:00]" c="2017"/>
        <s v="[Dim Report Date Full].[Date Full].[Year].&amp;[2018-01-01T00:00:00]" c="2018"/>
      </sharedItems>
    </cacheField>
    <cacheField name="[Dim Report Date Full].[Date Full].[Month]" caption="Месяц" numFmtId="0" hierarchy="55" level="2" mappingCount="1">
      <sharedItems count="21">
        <s v="[Dim Report Date Full].[Date Full].[Month].&amp;[2017-01-01T00:00:00]" c="Январь 2017" cp="1">
          <x/>
        </s>
        <s v="[Dim Report Date Full].[Date Full].[Month].&amp;[2017-02-01T00:00:00]" c="Февраль 2017" cp="1">
          <x/>
        </s>
        <s v="[Dim Report Date Full].[Date Full].[Month].&amp;[2017-03-01T00:00:00]" c="Март 2017" cp="1">
          <x/>
        </s>
        <s v="[Dim Report Date Full].[Date Full].[Month].&amp;[2017-04-01T00:00:00]" c="Апрель 2017" cp="1">
          <x/>
        </s>
        <s v="[Dim Report Date Full].[Date Full].[Month].&amp;[2017-05-01T00:00:00]" c="Май 2017" cp="1">
          <x/>
        </s>
        <s v="[Dim Report Date Full].[Date Full].[Month].&amp;[2017-06-01T00:00:00]" c="Июнь 2017" cp="1">
          <x/>
        </s>
        <s v="[Dim Report Date Full].[Date Full].[Month].&amp;[2017-07-01T00:00:00]" c="Июль 2017" cp="1">
          <x/>
        </s>
        <s v="[Dim Report Date Full].[Date Full].[Month].&amp;[2017-08-01T00:00:00]" c="Август 2017" cp="1">
          <x/>
        </s>
        <s v="[Dim Report Date Full].[Date Full].[Month].&amp;[2017-09-01T00:00:00]" c="Сентябрь 2017" cp="1">
          <x/>
        </s>
        <s v="[Dim Report Date Full].[Date Full].[Month].&amp;[2017-10-01T00:00:00]" c="Октябрь 2017" cp="1">
          <x/>
        </s>
        <s v="[Dim Report Date Full].[Date Full].[Month].&amp;[2017-11-01T00:00:00]" c="Ноябрь 2017" cp="1">
          <x/>
        </s>
        <s v="[Dim Report Date Full].[Date Full].[Month].&amp;[2017-12-01T00:00:00]" c="Декабрь 2017" cp="1">
          <x/>
        </s>
        <s v="[Dim Report Date Full].[Date Full].[Month].&amp;[2018-01-01T00:00:00]" c="Январь 2018" cp="1">
          <x v="1"/>
        </s>
        <s v="[Dim Report Date Full].[Date Full].[Month].&amp;[2018-02-01T00:00:00]" c="Февраль 2018" cp="1">
          <x v="1"/>
        </s>
        <s v="[Dim Report Date Full].[Date Full].[Month].&amp;[2018-03-01T00:00:00]" c="Март 2018" cp="1">
          <x v="1"/>
        </s>
        <s v="[Dim Report Date Full].[Date Full].[Month].&amp;[2018-04-01T00:00:00]" c="Апрель 2018" cp="1">
          <x v="1"/>
        </s>
        <s v="[Dim Report Date Full].[Date Full].[Month].&amp;[2018-05-01T00:00:00]" c="Май 2018" cp="1">
          <x v="1"/>
        </s>
        <s v="[Dim Report Date Full].[Date Full].[Month].&amp;[2018-06-01T00:00:00]" c="Июнь 2018" cp="1">
          <x v="1"/>
        </s>
        <s v="[Dim Report Date Full].[Date Full].[Month].&amp;[2018-07-01T00:00:00]" c="Июль 2018" cp="1">
          <x v="1"/>
        </s>
        <s v="[Dim Report Date Full].[Date Full].[Month].&amp;[2018-08-01T00:00:00]" c="Август 2018" cp="1">
          <x v="1"/>
        </s>
        <s v="[Dim Report Date Full].[Date Full].[Month].&amp;[2018-09-01T00:00:00]" c="Сентябрь 2018" cp="1">
          <x v="1"/>
        </s>
      </sharedItems>
      <mpMap v="11"/>
    </cacheField>
    <cacheField name="[Dim Report Date Full].[Date Full].[PK Date]" caption="Дата" numFmtId="0" hierarchy="55" level="3">
      <sharedItems containsSemiMixedTypes="0" containsString="0"/>
    </cacheField>
    <cacheField name="[Dim Report Date Full].[Date Full].[Month].[Year]" caption="Год" propertyName="Year" numFmtId="0" hierarchy="55" level="2" memberPropertyField="1">
      <sharedItems count="2">
        <s v="2017"/>
        <s v="2018"/>
      </sharedItems>
    </cacheField>
    <cacheField name="[Dim Report Date Full].[Date Full].[PK Date].[Month]" caption="Месяц" propertyName="Month" numFmtId="0" hierarchy="55" level="3" memberPropertyField="1">
      <sharedItems containsSemiMixedTypes="0" containsString="0"/>
    </cacheField>
    <cacheField name="[Measures].[App Issue Rate]" caption="Конверсия в займ, %" numFmtId="0" hierarchy="151" level="32767"/>
    <cacheField name="[Measures].[App Approved Rate]" caption="Конверсия в одобренную, %" numFmtId="0" hierarchy="150" level="32767"/>
    <cacheField name="[Measures].[Applications Count]" caption="Заявки, #" numFmtId="0" hierarchy="97" level="32767"/>
    <cacheField name="[Measures].[Agr Loan Count]" caption="Пр-ции, #" numFmtId="0" hierarchy="141" level="32767"/>
    <cacheField name="[Dim Contracts].[Порядковый номер займа].[Num]" caption="Порядковый номер займа" numFmtId="0" hierarchy="41" level="1">
      <sharedItems containsSemiMixedTypes="0" containsString="0"/>
    </cacheField>
    <cacheField name="[Dim Report Date Full].[Date Full].[PK Date].[Month 1]" caption="Месяц" propertyName="Month 1" numFmtId="0" hierarchy="55" level="3" memberPropertyField="1">
      <sharedItems containsSemiMixedTypes="0" containsString="0"/>
    </cacheField>
    <cacheField name="[Dim Report Date Full].[Date Full].[PK Date].[PK Date]" caption="Дата" propertyName="PK Date" numFmtId="0" hierarchy="55" level="3" memberPropertyField="1">
      <sharedItems containsSemiMixedTypes="0" containsString="0"/>
    </cacheField>
    <cacheField name="[Dim Report Date Full].[Date Full].[PK Date].[Year 1]" caption="Год" propertyName="Year 1" numFmtId="0" hierarchy="55" level="3" memberPropertyField="1">
      <sharedItems containsSemiMixedTypes="0" containsString="0"/>
    </cacheField>
    <cacheField name="[Dim Report Date Full].[Date Full].[PK Date].[Yyyymm]" caption="ГодМесяц" propertyName="Yyyymm" numFmtId="0" hierarchy="55" level="3" memberPropertyField="1">
      <sharedItems containsSemiMixedTypes="0" containsString="0"/>
    </cacheField>
  </cacheFields>
  <cacheHierarchies count="248">
    <cacheHierarchy uniqueName="[Dim Agreements].[Month]" caption="Месяц" attribute="1" defaultMemberUniqueName="[Dim Agreements].[Month].[All]" allUniqueName="[Dim Agreements].[Month].[All]" dimensionUniqueName="[Dim Agreements]" displayFolder="Дата пролонгации" count="0" unbalanced="0"/>
    <cacheHierarchy uniqueName="[Dim Agreements].[№ пролонгации]" caption="№ пролонгации" defaultMemberUniqueName="[Dim Agreements].[№ пролонгации].[All]" allUniqueName="[Dim Agreements].[№ пролонгации].[All]" dimensionUniqueName="[Dim Agreements]" displayFolder="" count="0" unbalanced="0"/>
    <cacheHierarchy uniqueName="[Dim Agreements].[PK Date]" caption="Дата пролонгации" attribute="1" defaultMemberUniqueName="[Dim Agreements].[PK Date].[All]" allUniqueName="[Dim Agreements].[PK Date].[All]" dimensionUniqueName="[Dim Agreements]" displayFolder="Дата пролонгации" count="0" unbalanced="0"/>
    <cacheHierarchy uniqueName="[Dim Agreements].[Year]" caption="Год" attribute="1" defaultMemberUniqueName="[Dim Agreements].[Year].[All]" allUniqueName="[Dim Agreements].[Year].[All]" dimensionUniqueName="[Dim Agreements]" displayFolder="Дата пролонгации" count="0" unbalanced="0"/>
    <cacheHierarchy uniqueName="[Dim Agreements].[Yyyymm]" caption="ГодМесяц" attribute="1" defaultMemberUniqueName="[Dim Agreements].[Yyyymm].[All]" allUniqueName="[Dim Agreements].[Yyyymm].[All]" dimensionUniqueName="[Dim Agreements]" displayFolder="Дата пролонгации" count="0" unbalanced="0"/>
    <cacheHierarchy uniqueName="[Dim Agreements].[Дата пролонгации]" caption="Дата пролонгации" defaultMemberUniqueName="[Dim Agreements].[Дата пролонгации].[All]" allUniqueName="[Dim Agreements].[Дата пролонгации].[All]" dimensionUniqueName="[Dim Agreements]" displayFolder="" count="0" unbalanced="0"/>
    <cacheHierarchy uniqueName="[Dim Applications].[C Loyal Client Id]" caption="Тип клиента" attribute="1" defaultMemberUniqueName="[Dim Applications].[C Loyal Client Id].[All]" allUniqueName="[Dim Applications].[C Loyal Client Id].[All]" dimensionUniqueName="[Dim Applications]" displayFolder="" count="2" unbalanced="0">
      <fieldsUsage count="2">
        <fieldUsage x="-1"/>
        <fieldUsage x="7"/>
      </fieldsUsage>
    </cacheHierarchy>
    <cacheHierarchy uniqueName="[Dim Applications].[D Number]" caption="Номер заяки" attribute="1" defaultMemberUniqueName="[Dim Applications].[D Number].[All]" allUniqueName="[Dim Applications].[D Number].[All]" dimensionUniqueName="[Dim Applications]" displayFolder="" count="0" unbalanced="0"/>
    <cacheHierarchy uniqueName="[Dim Applications].[Date]" caption="Дата заявки" attribute="1" defaultMemberUniqueName="[Dim Applications].[Date].[All]" allUniqueName="[Dim Applications].[Date].[All]" dimensionUniqueName="[Dim Applications]" displayFolder="Дата заявки" count="0" unbalanced="0"/>
    <cacheHierarchy uniqueName="[Dim Applications].[Date App]" caption="Дата (заявки)" defaultMemberUniqueName="[Dim Applications].[Date App].[All]" allUniqueName="[Dim Applications].[Date App].[All]" dimensionUniqueName="[Dim Applications]" displayFolder="" count="0" unbalanced="0"/>
    <cacheHierarchy uniqueName="[Dim Applications].[Denial]" caption="Причина отказа" defaultMemberUniqueName="[Dim Applications].[Denial].[All]" allUniqueName="[Dim Applications].[Denial].[All]" dimensionUniqueName="[Dim Applications]" displayFolder="" count="0" unbalanced="0"/>
    <cacheHierarchy uniqueName="[Dim Applications].[Error Of Date Approval]" caption="Пустая дата согласования" attribute="1" defaultMemberUniqueName="[Dim Applications].[Error Of Date Approval].[All]" allUniqueName="[Dim Applications].[Error Of Date Approval].[All]" dimensionUniqueName="[Dim Applications]" displayFolder="ДОР" count="0" unbalanced="0"/>
    <cacheHierarchy uniqueName="[Dim Applications].[F Age]" caption="Возраст клиента" attribute="1" defaultMemberUniqueName="[Dim Applications].[F Age].[All]" allUniqueName="[Dim Applications].[F Age].[All]" dimensionUniqueName="[Dim Applications]" displayFolder="" count="0" unbalanced="0"/>
    <cacheHierarchy uniqueName="[Dim Applications].[Loan Officer Name]" caption="Кредитный инспектор (Имя)" attribute="1" defaultMemberUniqueName="[Dim Applications].[Loan Officer Name].[All]" allUniqueName="[Dim Applications].[Loan Officer Name].[All]" dimensionUniqueName="[Dim Applications]" displayFolder="ДОР" count="0" unbalanced="0"/>
    <cacheHierarchy uniqueName="[Dim Applications].[Month]" caption="Месяц" attribute="1" defaultMemberUniqueName="[Dim Applications].[Month].[All]" allUniqueName="[Dim Applications].[Month].[All]" dimensionUniqueName="[Dim Applications]" displayFolder="Дата заявки" count="0" unbalanced="0"/>
    <cacheHierarchy uniqueName="[Dim Applications].[UTM Source Name full]" caption="UTM имя системное" attribute="1" defaultMemberUniqueName="[Dim Applications].[UTM Source Name full].[All]" allUniqueName="[Dim Applications].[UTM Source Name full].[All]" dimensionUniqueName="[Dim Applications]" displayFolder="UTM" count="0" unbalanced="0"/>
    <cacheHierarchy uniqueName="[Dim Applications].[UTM Source Name full first issue]" caption="UTM имя системное первого займа" attribute="1" defaultMemberUniqueName="[Dim Applications].[UTM Source Name full first issue].[All]" allUniqueName="[Dim Applications].[UTM Source Name full first issue].[All]" dimensionUniqueName="[Dim Applications]" displayFolder="UTM первого займа" count="0" unbalanced="0"/>
    <cacheHierarchy uniqueName="[Dim Applications].[UTM Source Name new]" caption="UTM имя агрегат" attribute="1" defaultMemberUniqueName="[Dim Applications].[UTM Source Name new].[All]" allUniqueName="[Dim Applications].[UTM Source Name new].[All]" dimensionUniqueName="[Dim Applications]" displayFolder="UTM" count="0" unbalanced="0"/>
    <cacheHierarchy uniqueName="[Dim Applications].[UTM Source Name new first issue]" caption="UTM имя агрегат первого займа" attribute="1" defaultMemberUniqueName="[Dim Applications].[UTM Source Name new first issue].[All]" allUniqueName="[Dim Applications].[UTM Source Name new first issue].[All]" dimensionUniqueName="[Dim Applications]" displayFolder="UTM первого займа" count="0" unbalanced="0"/>
    <cacheHierarchy uniqueName="[Dim Applications].[UTM Source Source]" caption="UTM источник" attribute="1" defaultMemberUniqueName="[Dim Applications].[UTM Source Source].[All]" allUniqueName="[Dim Applications].[UTM Source Source].[All]" dimensionUniqueName="[Dim Applications]" displayFolder="UTM" count="0" unbalanced="0"/>
    <cacheHierarchy uniqueName="[Dim Applications].[UTM Source Source first issue]" caption="UTM источник первого займа" attribute="1" defaultMemberUniqueName="[Dim Applications].[UTM Source Source first issue].[All]" allUniqueName="[Dim Applications].[UTM Source Source first issue].[All]" dimensionUniqueName="[Dim Applications]" displayFolder="UTM первого займа" count="0" unbalanced="0"/>
    <cacheHierarchy uniqueName="[Dim Applications].[UTM Source Type]" caption="UTM тип" attribute="1" defaultMemberUniqueName="[Dim Applications].[UTM Source Type].[All]" allUniqueName="[Dim Applications].[UTM Source Type].[All]" dimensionUniqueName="[Dim Applications]" displayFolder="UTM" count="0" unbalanced="0"/>
    <cacheHierarchy uniqueName="[Dim Applications].[UTM Source Type first issue]" caption="UTM тип первого займа" attribute="1" defaultMemberUniqueName="[Dim Applications].[UTM Source Type first issue].[All]" allUniqueName="[Dim Applications].[UTM Source Type first issue].[All]" dimensionUniqueName="[Dim Applications]" displayFolder="UTM первого займа" count="0" unbalanced="0"/>
    <cacheHierarchy uniqueName="[Dim Applications].[Year]" caption="Год" attribute="1" defaultMemberUniqueName="[Dim Applications].[Year].[All]" allUniqueName="[Dim Applications].[Year].[All]" dimensionUniqueName="[Dim Applications]" displayFolder="Дата заявки" count="0" unbalanced="0"/>
    <cacheHierarchy uniqueName="[Dim Applications].[Yyyymm]" caption="ГодМесяц" attribute="1" defaultMemberUniqueName="[Dim Applications].[Yyyymm].[All]" allUniqueName="[Dim Applications].[Yyyymm].[All]" dimensionUniqueName="[Dim Applications]" displayFolder="Дата заявки" count="0" unbalanced="0"/>
    <cacheHierarchy uniqueName="[Dim Contracts].[Amount Id]" caption="Amount Id" attribute="1" defaultMemberUniqueName="[Dim Contracts].[Amount Id].[All]" allUniqueName="[Dim Contracts].[Amount Id].[All]" dimensionUniqueName="[Dim Contracts]" displayFolder="" count="0" unbalanced="0"/>
    <cacheHierarchy uniqueName="[Dim Contracts].[D Number]" caption="Номер договора (Имя)" attribute="1" defaultMemberUniqueName="[Dim Contracts].[D Number].[All]" allUniqueName="[Dim Contracts].[D Number].[All]" dimensionUniqueName="[Dim Contracts]" displayFolder="" count="0" unbalanced="0"/>
    <cacheHierarchy uniqueName="[Dim Contracts].[Date]" caption="Дата выдачи" attribute="1" defaultMemberUniqueName="[Dim Contracts].[Date].[All]" allUniqueName="[Dim Contracts].[Date].[All]" dimensionUniqueName="[Dim Contracts]" displayFolder="Дата выдачи" count="0" unbalanced="0"/>
    <cacheHierarchy uniqueName="[Dim Contracts].[Loan Type]" caption="Loan Type" attribute="1" defaultMemberUniqueName="[Dim Contracts].[Loan Type].[All]" allUniqueName="[Dim Contracts].[Loan Type].[All]" dimensionUniqueName="[Dim Contracts]" displayFolder="" count="0" unbalanced="0"/>
    <cacheHierarchy uniqueName="[Dim Contracts].[Month]" caption="Месяц" attribute="1" defaultMemberUniqueName="[Dim Contracts].[Month].[All]" allUniqueName="[Dim Contracts].[Month].[All]" dimensionUniqueName="[Dim Contracts]" displayFolder="Дата выдачи" count="0" unbalanced="0"/>
    <cacheHierarchy uniqueName="[Dim Contracts].[Returned fact]" caption="Returned fact" attribute="1" defaultMemberUniqueName="[Dim Contracts].[Returned fact].[All]" allUniqueName="[Dim Contracts].[Returned fact].[All]" dimensionUniqueName="[Dim Contracts]" displayFolder="" count="0" unbalanced="0"/>
    <cacheHierarchy uniqueName="[Dim Contracts].[Term Day]" caption="Term Day" attribute="1" defaultMemberUniqueName="[Dim Contracts].[Term Day].[All]" allUniqueName="[Dim Contracts].[Term Day].[All]" dimensionUniqueName="[Dim Contracts]" displayFolder="" count="0" unbalanced="0"/>
    <cacheHierarchy uniqueName="[Dim Contracts].[Week Next App]" caption="Week Next App" attribute="1" defaultMemberUniqueName="[Dim Contracts].[Week Next App].[All]" allUniqueName="[Dim Contracts].[Week Next App].[All]" dimensionUniqueName="[Dim Contracts]" displayFolder="" count="0" unbalanced="0"/>
    <cacheHierarchy uniqueName="[Dim Contracts].[Year]" caption="Год" attribute="1" defaultMemberUniqueName="[Dim Contracts].[Year].[All]" allUniqueName="[Dim Contracts].[Year].[All]" dimensionUniqueName="[Dim Contracts]" displayFolder="Дата выдачи" count="0" unbalanced="0"/>
    <cacheHierarchy uniqueName="[Dim Contracts].[Yyyymm]" caption="ГодМесяц" attribute="1" defaultMemberUniqueName="[Dim Contracts].[Yyyymm].[All]" allUniqueName="[Dim Contracts].[Yyyymm].[All]" dimensionUniqueName="[Dim Contracts]" displayFolder="Дата выдачи" count="0" unbalanced="0"/>
    <cacheHierarchy uniqueName="[Dim Contracts].[Дата возврата]" caption="Дата возврата" defaultMemberUniqueName="[Dim Contracts].[Дата возврата].[All]" allUniqueName="[Dim Contracts].[Дата возврата].[All]" dimensionUniqueName="[Dim Contracts]" displayFolder="" count="0" unbalanced="0"/>
    <cacheHierarchy uniqueName="[Dim Contracts].[Дата Выдачи]" caption="Дата Выдачи" defaultMemberUniqueName="[Dim Contracts].[Дата Выдачи].[All]" allUniqueName="[Dim Contracts].[Дата Выдачи].[All]" dimensionUniqueName="[Dim Contracts]" displayFolder="" count="4" unbalanced="0">
      <fieldsUsage count="4">
        <fieldUsage x="-1"/>
        <fieldUsage x="0"/>
        <fieldUsage x="1"/>
        <fieldUsage x="2"/>
      </fieldsUsage>
    </cacheHierarchy>
    <cacheHierarchy uniqueName="[Dim Contracts].[Дата первого займа]" caption="Дата первого займа" defaultMemberUniqueName="[Dim Contracts].[Дата первого займа].[All]" allUniqueName="[Dim Contracts].[Дата первого займа].[All]" dimensionUniqueName="[Dim Contracts]" displayFolder="" count="0" unbalanced="0"/>
    <cacheHierarchy uniqueName="[Dim Contracts].[Месяц от первого займа]" caption="Месяц от первого займа" defaultMemberUniqueName="[Dim Contracts].[Месяц от первого займа].[All]" allUniqueName="[Dim Contracts].[Месяц от первого займа].[All]" dimensionUniqueName="[Dim Contracts]" displayFolder="" count="0" unbalanced="0"/>
    <cacheHierarchy uniqueName="[Dim Contracts].[Неделя следующего займа]" caption="Неделя следующего займа" defaultMemberUniqueName="[Dim Contracts].[Неделя следующего займа].[All]" allUniqueName="[Dim Contracts].[Неделя следующего займа].[All]" dimensionUniqueName="[Dim Contracts]" displayFolder="" count="0" unbalanced="0"/>
    <cacheHierarchy uniqueName="[Dim Contracts].[Неделя следующей заявки]" caption="Неделя следующей заявки" defaultMemberUniqueName="[Dim Contracts].[Неделя следующей заявки].[All]" allUniqueName="[Dim Contracts].[Неделя следующей заявки].[All]" dimensionUniqueName="[Dim Contracts]" displayFolder="" count="0" unbalanced="0"/>
    <cacheHierarchy uniqueName="[Dim Contracts].[Порядковый номер займа]" caption="Порядковый номер займа" defaultMemberUniqueName="[Dim Contracts].[Порядковый номер займа].[All]" allUniqueName="[Dim Contracts].[Порядковый номер займа].[All]" dimensionUniqueName="[Dim Contracts]" displayFolder="" count="2" unbalanced="0">
      <fieldsUsage count="2">
        <fieldUsage x="-1"/>
        <fieldUsage x="17"/>
      </fieldsUsage>
    </cacheHierarchy>
    <cacheHierarchy uniqueName="[Dim Delay Mob].[Mob]" caption="5 - Портфель Срок просрочки.Mob" attribute="1" keyAttribute="1" defaultMemberUniqueName="[Dim Delay Mob].[Mob].[All]" allUniqueName="[Dim Delay Mob].[Mob].[All]" dimensionUniqueName="[Dim Delay Mob]" displayFolder="" count="0" unbalanced="0"/>
    <cacheHierarchy uniqueName="[Dim Month Payment Mob].[Mob]" caption="6 - ROI Месяц от месяца.Mob" attribute="1" keyAttribute="1" defaultMemberUniqueName="[Dim Month Payment Mob].[Mob].[All]" allUniqueName="[Dim Month Payment Mob].[Mob].[All]" dimensionUniqueName="[Dim Month Payment Mob]" displayFolder="" count="0" unbalanced="0"/>
    <cacheHierarchy uniqueName="[Dim Payment].[Date]" caption="Дата" attribute="1" keyAttribute="1" defaultMemberUniqueName="[Dim Payment].[Date].[All]" allUniqueName="[Dim Payment].[Date].[All]" dimensionUniqueName="[Dim Payment]" displayFolder="Дата платежа" count="0" unbalanced="0"/>
    <cacheHierarchy uniqueName="[Dim Payment].[Month]" caption="Месяц" attribute="1" defaultMemberUniqueName="[Dim Payment].[Month].[All]" allUniqueName="[Dim Payment].[Month].[All]" dimensionUniqueName="[Dim Payment]" displayFolder="Дата платежа" count="0" unbalanced="0"/>
    <cacheHierarchy uniqueName="[Dim Payment].[Year]" caption="Год" attribute="1" defaultMemberUniqueName="[Dim Payment].[Year].[All]" allUniqueName="[Dim Payment].[Year].[All]" dimensionUniqueName="[Dim Payment]" displayFolder="Дата платежа" count="0" unbalanced="0"/>
    <cacheHierarchy uniqueName="[Dim Payment].[Yyyymm]" caption="ГодМесяц" attribute="1" defaultMemberUniqueName="[Dim Payment].[Yyyymm].[All]" allUniqueName="[Dim Payment].[Yyyymm].[All]" dimensionUniqueName="[Dim Payment]" displayFolder="Дата платежа" count="0" unbalanced="0"/>
    <cacheHierarchy uniqueName="[Dim Payment].[Дата платежа]" caption="Дата платежа" defaultMemberUniqueName="[Dim Payment].[Дата платежа].[All]" allUniqueName="[Dim Payment].[Дата платежа].[All]" dimensionUniqueName="[Dim Payment]" displayFolder="" count="0" unbalanced="0"/>
    <cacheHierarchy uniqueName="[Dim Payment 2].[Contract Type]" caption="Contract Type" attribute="1" defaultMemberUniqueName="[Dim Payment 2].[Contract Type].[All]" allUniqueName="[Dim Payment 2].[Contract Type].[All]" dimensionUniqueName="[Dim Payment 2]" displayFolder="" count="0" unbalanced="0"/>
    <cacheHierarchy uniqueName="[Dim Payment 2].[Dpd Pay]" caption="Dpd Pay" attribute="1" defaultMemberUniqueName="[Dim Payment 2].[Dpd Pay].[All]" allUniqueName="[Dim Payment 2].[Dpd Pay].[All]" dimensionUniqueName="[Dim Payment 2]" displayFolder="" count="0" unbalanced="0"/>
    <cacheHierarchy uniqueName="[Dim Payment 2].[Id]" caption="Id" attribute="1" keyAttribute="1" defaultMemberUniqueName="[Dim Payment 2].[Id].[All]" allUniqueName="[Dim Payment 2].[Id].[All]" dimensionUniqueName="[Dim Payment 2]" displayFolder="" count="0" unbalanced="0"/>
    <cacheHierarchy uniqueName="[Dim Payment Mob].[Mob]" caption="6 - ROI Месяц от даты.Mob" attribute="1" keyAttribute="1" defaultMemberUniqueName="[Dim Payment Mob].[Mob].[All]" allUniqueName="[Dim Payment Mob].[Mob].[All]" dimensionUniqueName="[Dim Payment Mob]" displayFolder="" count="0" unbalanced="0"/>
    <cacheHierarchy uniqueName="[Dim Pcd Day].[Pcd Day]" caption="День от выдачи" attribute="1" keyAttribute="1" defaultMemberUniqueName="[Dim Pcd Day].[Pcd Day].[All]" allUniqueName="[Dim Pcd Day].[Pcd Day].[All]" dimensionUniqueName="[Dim Pcd Day]" displayFolder="" count="0" unbalanced="0"/>
    <cacheHierarchy uniqueName="[Dim Report Date].[Report Date]" caption="Отчетная дата портфеля" defaultMemberUniqueName="[Dim Report Date].[Report Date].[All]" allUniqueName="[Dim Report Date].[Report Date].[All]" dimensionUniqueName="[Dim Report Date]" displayFolder="" count="0" unbalanced="0"/>
    <cacheHierarchy uniqueName="[Dim Report Date Full].[Date Full]" caption="Дата (общая)" defaultMemberUniqueName="[Dim Report Date Full].[Date Full].[All]" allUniqueName="[Dim Report Date Full].[Date Full].[All]" dimensionUniqueName="[Dim Report Date Full]" displayFolder="" count="4" unbalanced="0">
      <fieldsUsage count="4">
        <fieldUsage x="-1"/>
        <fieldUsage x="8"/>
        <fieldUsage x="9"/>
        <fieldUsage x="10"/>
      </fieldsUsage>
    </cacheHierarchy>
    <cacheHierarchy uniqueName="[Dim Report Date Full].[Month 1]" caption="Месяц" attribute="1" defaultMemberUniqueName="[Dim Report Date Full].[Month 1].[All]" allUniqueName="[Dim Report Date Full].[Month 1].[All]" dimensionUniqueName="[Dim Report Date Full]" displayFolder="Дата (общая)" count="0" unbalanced="0"/>
    <cacheHierarchy uniqueName="[Dim Report Date Full].[PK Date]" caption="Дата" attribute="1" defaultMemberUniqueName="[Dim Report Date Full].[PK Date].[All]" allUniqueName="[Dim Report Date Full].[PK Date].[All]" dimensionUniqueName="[Dim Report Date Full]" displayFolder="Дата (общая)" count="0" unbalanced="0"/>
    <cacheHierarchy uniqueName="[Dim Report Date Full].[Year 1]" caption="Год" attribute="1" defaultMemberUniqueName="[Dim Report Date Full].[Year 1].[All]" allUniqueName="[Dim Report Date Full].[Year 1].[All]" dimensionUniqueName="[Dim Report Date Full]" displayFolder="Дата (общая)" count="0" unbalanced="0"/>
    <cacheHierarchy uniqueName="[Dim Report Date Full].[Yyyymm]" caption="ГодМесяц" attribute="1" defaultMemberUniqueName="[Dim Report Date Full].[Yyyymm].[All]" allUniqueName="[Dim Report Date Full].[Yyyymm].[All]" dimensionUniqueName="[Dim Report Date Full]" displayFolder="Дата (общая)" count="0" unbalanced="0"/>
    <cacheHierarchy uniqueName="[Dm Pay Dpd].[Dpd Pay Type]" caption="Dpd Pay Type" attribute="1" keyAttribute="1" defaultMemberUniqueName="[Dm Pay Dpd].[Dpd Pay Type].[All]" allUniqueName="[Dm Pay Dpd].[Dpd Pay Type].[All]" dimensionUniqueName="[Dm Pay Dpd]" displayFolder="" count="0" unbalanced="0"/>
    <cacheHierarchy uniqueName="[Dim Agreements].[A Date]" caption="A Date" attribute="1" defaultMemberUniqueName="[Dim Agreements].[A Date].[All]" allUniqueName="[Dim Agreements].[A Date].[All]" dimensionUniqueName="[Dim Agreements]" displayFolder="" count="0" unbalanced="0" hidden="1"/>
    <cacheHierarchy uniqueName="[Dim Agreements].[A Month]" caption="A Month" attribute="1" defaultMemberUniqueName="[Dim Agreements].[A Month].[All]" allUniqueName="[Dim Agreements].[A Month].[All]" dimensionUniqueName="[Dim Agreements]" displayFolder="" count="0" unbalanced="0" hidden="1"/>
    <cacheHierarchy uniqueName="[Dim Agreements].[A Year]" caption="A Year" attribute="1" defaultMemberUniqueName="[Dim Agreements].[A Year].[All]" allUniqueName="[Dim Agreements].[A Year].[All]" dimensionUniqueName="[Dim Agreements]" displayFolder="" count="0" unbalanced="0" hidden="1"/>
    <cacheHierarchy uniqueName="[Dim Agreements].[Agreement Id]" caption="Agreement Id" attribute="1" keyAttribute="1" defaultMemberUniqueName="[Dim Agreements].[Agreement Id].[All]" allUniqueName="[Dim Agreements].[Agreement Id].[All]" dimensionUniqueName="[Dim Agreements]" displayFolder="" count="0" unbalanced="0" hidden="1"/>
    <cacheHierarchy uniqueName="[Dim Agreements].[Application Id]" caption="Application Id" attribute="1" defaultMemberUniqueName="[Dim Agreements].[Application Id].[All]" allUniqueName="[Dim Agreements].[Application Id].[All]" dimensionUniqueName="[Dim Agreements]" displayFolder="" count="0" unbalanced="0" hidden="1"/>
    <cacheHierarchy uniqueName="[Dim Agreements].[Num]" caption="Num" attribute="1" defaultMemberUniqueName="[Dim Agreements].[Num].[All]" allUniqueName="[Dim Agreements].[Num].[All]" dimensionUniqueName="[Dim Agreements]" displayFolder="" count="0" unbalanced="0" hidden="1"/>
    <cacheHierarchy uniqueName="[Dim Applications].[A Date]" caption="Дата (заявки)" attribute="1" defaultMemberUniqueName="[Dim Applications].[A Date].[All]" allUniqueName="[Dim Applications].[A Date].[All]" dimensionUniqueName="[Dim Applications]" displayFolder="" count="0" unbalanced="0" hidden="1"/>
    <cacheHierarchy uniqueName="[Dim Applications].[A Month]" caption="Месяц (заявки)" attribute="1" defaultMemberUniqueName="[Dim Applications].[A Month].[All]" allUniqueName="[Dim Applications].[A Month].[All]" dimensionUniqueName="[Dim Applications]" displayFolder="" count="0" unbalanced="0" hidden="1"/>
    <cacheHierarchy uniqueName="[Dim Applications].[A Year]" caption="Год (заявки)" attribute="1" defaultMemberUniqueName="[Dim Applications].[A Year].[All]" allUniqueName="[Dim Applications].[A Year].[All]" dimensionUniqueName="[Dim Applications]" displayFolder="" count="0" unbalanced="0" hidden="1"/>
    <cacheHierarchy uniqueName="[Dim Applications].[Application Id]" caption="Application Id" attribute="1" keyAttribute="1" defaultMemberUniqueName="[Dim Applications].[Application Id].[All]" allUniqueName="[Dim Applications].[Application Id].[All]" dimensionUniqueName="[Dim Applications]" displayFolder="" count="0" unbalanced="0" hidden="1"/>
    <cacheHierarchy uniqueName="[Dim Applications].[B Denial]" caption="Причина отказа (+)" attribute="1" defaultMemberUniqueName="[Dim Applications].[B Denial].[All]" allUniqueName="[Dim Applications].[B Denial].[All]" dimensionUniqueName="[Dim Applications]" displayFolder="" count="0" unbalanced="0" hidden="1"/>
    <cacheHierarchy uniqueName="[Dim Applications].[B Updenial]" caption="Причина отказа" attribute="1" defaultMemberUniqueName="[Dim Applications].[B Updenial].[All]" allUniqueName="[Dim Applications].[B Updenial].[All]" dimensionUniqueName="[Dim Applications]" displayFolder="" count="0" unbalanced="0" hidden="1"/>
    <cacheHierarchy uniqueName="[Dim Contracts].[A Date]" caption="Дата выдачи" attribute="1" defaultMemberUniqueName="[Dim Contracts].[A Date].[All]" allUniqueName="[Dim Contracts].[A Date].[All]" dimensionUniqueName="[Dim Contracts]" displayFolder="" count="0" unbalanced="0" hidden="1"/>
    <cacheHierarchy uniqueName="[Dim Contracts].[A Month]" caption="Месяц Выдачи" attribute="1" defaultMemberUniqueName="[Dim Contracts].[A Month].[All]" allUniqueName="[Dim Contracts].[A Month].[All]" dimensionUniqueName="[Dim Contracts]" displayFolder="" count="0" unbalanced="0" hidden="1"/>
    <cacheHierarchy uniqueName="[Dim Contracts].[A Year]" caption="Год Выдачи" attribute="1" defaultMemberUniqueName="[Dim Contracts].[A Year].[All]" allUniqueName="[Dim Contracts].[A Year].[All]" dimensionUniqueName="[Dim Contracts]" displayFolder="" count="0" unbalanced="0" hidden="1"/>
    <cacheHierarchy uniqueName="[Dim Contracts].[Application Id]" caption="Application Id" attribute="1" keyAttribute="1" defaultMemberUniqueName="[Dim Contracts].[Application Id].[All]" allUniqueName="[Dim Contracts].[Application Id].[All]" dimensionUniqueName="[Dim Contracts]" displayFolder="" count="0" unbalanced="0" hidden="1"/>
    <cacheHierarchy uniqueName="[Dim Contracts].[Contract Num]" caption="Contract Num" attribute="1" defaultMemberUniqueName="[Dim Contracts].[Contract Num].[All]" allUniqueName="[Dim Contracts].[Contract Num].[All]" dimensionUniqueName="[Dim Contracts]" displayFolder="" count="0" unbalanced="0" hidden="1"/>
    <cacheHierarchy uniqueName="[Dim Contracts].[F Date]" caption="F Date" attribute="1" defaultMemberUniqueName="[Dim Contracts].[F Date].[All]" allUniqueName="[Dim Contracts].[F Date].[All]" dimensionUniqueName="[Dim Contracts]" displayFolder="" count="0" unbalanced="0" hidden="1"/>
    <cacheHierarchy uniqueName="[Dim Contracts].[F Month]" caption="F Month" attribute="1" defaultMemberUniqueName="[Dim Contracts].[F Month].[All]" allUniqueName="[Dim Contracts].[F Month].[All]" dimensionUniqueName="[Dim Contracts]" displayFolder="" count="0" unbalanced="0" hidden="1"/>
    <cacheHierarchy uniqueName="[Dim Contracts].[F Year]" caption="F Year" attribute="1" defaultMemberUniqueName="[Dim Contracts].[F Year].[All]" allUniqueName="[Dim Contracts].[F Year].[All]" dimensionUniqueName="[Dim Contracts]" displayFolder="" count="0" unbalanced="0" hidden="1"/>
    <cacheHierarchy uniqueName="[Dim Contracts].[G Date]" caption="G Date" attribute="1" defaultMemberUniqueName="[Dim Contracts].[G Date].[All]" allUniqueName="[Dim Contracts].[G Date].[All]" dimensionUniqueName="[Dim Contracts]" displayFolder="" count="0" unbalanced="0" hidden="1"/>
    <cacheHierarchy uniqueName="[Dim Contracts].[G Month]" caption="G Month" attribute="1" defaultMemberUniqueName="[Dim Contracts].[G Month].[All]" allUniqueName="[Dim Contracts].[G Month].[All]" dimensionUniqueName="[Dim Contracts]" displayFolder="" count="0" unbalanced="0" hidden="1"/>
    <cacheHierarchy uniqueName="[Dim Contracts].[G Year]" caption="G Year" attribute="1" defaultMemberUniqueName="[Dim Contracts].[G Year].[All]" allUniqueName="[Dim Contracts].[G Year].[All]" dimensionUniqueName="[Dim Contracts]" displayFolder="" count="0" unbalanced="0" hidden="1"/>
    <cacheHierarchy uniqueName="[Dim Contracts].[Mob Conv]" caption="Mob Conv" attribute="1" defaultMemberUniqueName="[Dim Contracts].[Mob Conv].[All]" allUniqueName="[Dim Contracts].[Mob Conv].[All]" dimensionUniqueName="[Dim Contracts]" displayFolder="" count="0" unbalanced="0" hidden="1"/>
    <cacheHierarchy uniqueName="[Dim Contracts].[Num]" caption="Num" attribute="1" defaultMemberUniqueName="[Dim Contracts].[Num].[All]" allUniqueName="[Dim Contracts].[Num].[All]" dimensionUniqueName="[Dim Contracts]" displayFolder="" count="0" unbalanced="0" hidden="1"/>
    <cacheHierarchy uniqueName="[Dim Contracts].[Week Next Issue]" caption="Неделя следующего займа" attribute="1" defaultMemberUniqueName="[Dim Contracts].[Week Next Issue].[All]" allUniqueName="[Dim Contracts].[Week Next Issue].[All]" dimensionUniqueName="[Dim Contracts]" displayFolder="" count="0" unbalanced="0" hidden="1"/>
    <cacheHierarchy uniqueName="[Dim Payment Date].[Date]" caption="Дата (платеж)" attribute="1" keyAttribute="1" defaultMemberUniqueName="[Dim Payment Date].[Date].[All]" allUniqueName="[Dim Payment Date].[Date].[All]" dimensionUniqueName="[Dim Payment Date]" displayFolder="Дата (платеж)" count="0" unbalanced="0" hidden="1"/>
    <cacheHierarchy uniqueName="[Dim Payment Date].[Month]" caption="Месяц (платеж)" attribute="1" defaultMemberUniqueName="[Dim Payment Date].[Month].[All]" allUniqueName="[Dim Payment Date].[Month].[All]" dimensionUniqueName="[Dim Payment Date]" displayFolder="Дата (платеж)" count="0" unbalanced="0" hidden="1"/>
    <cacheHierarchy uniqueName="[Dim Payment Date].[Year]" caption="Год (платеж)" attribute="1" defaultMemberUniqueName="[Dim Payment Date].[Year].[All]" allUniqueName="[Dim Payment Date].[Year].[All]" dimensionUniqueName="[Dim Payment Date]" displayFolder="" count="0" unbalanced="0" hidden="1"/>
    <cacheHierarchy uniqueName="[Dim Payment Date].[Иерархия]" caption="Дата (платеж)" defaultMemberUniqueName="[Dim Payment Date].[Иерархия].[All]" allUniqueName="[Dim Payment Date].[Иерархия].[All]" dimensionUniqueName="[Dim Payment Date]" displayFolder="" count="0" unbalanced="0" hidden="1"/>
    <cacheHierarchy uniqueName="[Dim Report Date].[Date]" caption="Отчетная дата" attribute="1" keyAttribute="1" defaultMemberUniqueName="[Dim Report Date].[Date].[All]" allUniqueName="[Dim Report Date].[Date].[All]" dimensionUniqueName="[Dim Report Date]" displayFolder="" count="0" unbalanced="0" hidden="1"/>
    <cacheHierarchy uniqueName="[Dim Report Date].[Month]" caption="Отчетный Месяц" attribute="1" defaultMemberUniqueName="[Dim Report Date].[Month].[All]" allUniqueName="[Dim Report Date].[Month].[All]" dimensionUniqueName="[Dim Report Date]" displayFolder="" count="0" unbalanced="0" hidden="1"/>
    <cacheHierarchy uniqueName="[Dim Report Date].[Year]" caption="Отчетный Год" attribute="1" defaultMemberUniqueName="[Dim Report Date].[Year].[All]" allUniqueName="[Dim Report Date].[Year].[All]" dimensionUniqueName="[Dim Report Date]" displayFolder="" count="0" unbalanced="0" hidden="1"/>
    <cacheHierarchy uniqueName="[Dim Report Date Full].[Date]" caption="Дата" attribute="1" keyAttribute="1" defaultMemberUniqueName="[Dim Report Date Full].[Date].[All]" allUniqueName="[Dim Report Date Full].[Date].[All]" dimensionUniqueName="[Dim Report Date Full]" displayFolder="Дата (общая)" count="0" unbalanced="0" hidden="1"/>
    <cacheHierarchy uniqueName="[Dim Report Date Full].[Month]" caption="Месяц" attribute="1" defaultMemberUniqueName="[Dim Report Date Full].[Month].[All]" allUniqueName="[Dim Report Date Full].[Month].[All]" dimensionUniqueName="[Dim Report Date Full]" displayFolder="Дата (общая)" count="0" unbalanced="0" hidden="1"/>
    <cacheHierarchy uniqueName="[Dim Report Date Full].[Year]" caption="Год" attribute="1" defaultMemberUniqueName="[Dim Report Date Full].[Year].[All]" allUniqueName="[Dim Report Date Full].[Year].[All]" dimensionUniqueName="[Dim Report Date Full]" displayFolder="Дата (общая)" count="0" unbalanced="0" hidden="1"/>
    <cacheHierarchy uniqueName="[Measures].[Applications Count]" caption="Заявки, #" measure="1" displayFolder="Заявки" measureGroup="Fact Applications" count="0" oneField="1">
      <fieldsUsage count="1">
        <fieldUsage x="15"/>
      </fieldsUsage>
    </cacheHierarchy>
    <cacheHierarchy uniqueName="[Measures].[Approved Count]" caption="Одобрение, #" measure="1" displayFolder="Заявки" measureGroup="Fact Applications" count="0"/>
    <cacheHierarchy uniqueName="[Measures].[App Client Count]" caption="Уникальные клиенты" measure="1" displayFolder="Заявки" measureGroup="Fact Applications" count="0"/>
    <cacheHierarchy uniqueName="[Measures].[Con Loan Amount]" caption="Выдачи, руб" measure="1" displayFolder="Основное" measureGroup="Fact Contracts" count="0" oneField="1">
      <fieldsUsage count="1">
        <fieldUsage x="6"/>
      </fieldsUsage>
    </cacheHierarchy>
    <cacheHierarchy uniqueName="[Measures].[Con loan Count]" caption="Выдачи, #" measure="1" displayFolder="Основное" measureGroup="Fact Contracts" count="0" oneField="1">
      <fieldsUsage count="1">
        <fieldUsage x="5"/>
      </fieldsUsage>
    </cacheHierarchy>
    <cacheHierarchy uniqueName="[Measures].[Con Dpd1]" caption="Dpd1, #" measure="1" displayFolder="DPD, #" measureGroup="Fact Contracts" count="0"/>
    <cacheHierarchy uniqueName="[Measures].[Con Dpd15]" caption="Dpd15, #" measure="1" displayFolder="DPD, #" measureGroup="Fact Contracts" count="0"/>
    <cacheHierarchy uniqueName="[Measures].[Con Dpd30]" caption="Dpd30, #" measure="1" displayFolder="DPD, #" measureGroup="Fact Contracts" count="0"/>
    <cacheHierarchy uniqueName="[Measures].[Con Dpd45]" caption="Dpd45, #" measure="1" displayFolder="DPD, #" measureGroup="Fact Contracts" count="0"/>
    <cacheHierarchy uniqueName="[Measures].[Con Dpd60]" caption="Dpd60, #" measure="1" displayFolder="DPD, #" measureGroup="Fact Contracts" count="0"/>
    <cacheHierarchy uniqueName="[Measures].[Con Dpd75]" caption="DPD75, #" measure="1" displayFolder="DPD, #" measureGroup="Fact Contracts" count="0"/>
    <cacheHierarchy uniqueName="[Measures].[Con Dpd90]" caption="Dpd90, #" measure="1" displayFolder="DPD, #" measureGroup="Fact Contracts" count="0"/>
    <cacheHierarchy uniqueName="[Measures].[Con Dpd135]" caption="DPD135, #" measure="1" displayFolder="DPD, #" measureGroup="Fact Contracts" count="0"/>
    <cacheHierarchy uniqueName="[Measures].[Con Ins Amount]" caption="Страховка, руб" measure="1" displayFolder="Основное" measureGroup="Fact Contracts" count="0"/>
    <cacheHierarchy uniqueName="[Measures].[Con Ins Count]" caption="Страховка, #" measure="1" displayFolder="Основное" measureGroup="Fact Contracts" count="0"/>
    <cacheHierarchy uniqueName="[Measures].[Con Returned Count]" caption="Возвращенные займы, #" measure="1" displayFolder="Показатели" measureGroup="Fact Contracts" count="0"/>
    <cacheHierarchy uniqueName="[Measures].[Con Client Count]" caption="Уник клиенты в займах" measure="1" displayFolder="Показатели" measureGroup="Fact Contracts" count="0"/>
    <cacheHierarchy uniqueName="[Measures].[Con l W1]" caption="W01, #" measure="1" displayFolder="Лояльность" measureGroup="Fact Contracts" count="0"/>
    <cacheHierarchy uniqueName="[Measures].[Con l W2]" caption="W02, #" measure="1" displayFolder="Лояльность" measureGroup="Fact Contracts" count="0"/>
    <cacheHierarchy uniqueName="[Measures].[Con l W3]" caption="W03, #" measure="1" displayFolder="Лояльность" measureGroup="Fact Contracts" count="0"/>
    <cacheHierarchy uniqueName="[Measures].[Con l W4]" caption="W04, #" measure="1" displayFolder="Лояльность" measureGroup="Fact Contracts" count="0"/>
    <cacheHierarchy uniqueName="[Measures].[Con l W8]" caption="W08, #" measure="1" displayFolder="Лояльность" measureGroup="Fact Contracts" count="0"/>
    <cacheHierarchy uniqueName="[Measures].[Con l W16]" caption="W16, #" measure="1" displayFolder="Лояльность" measureGroup="Fact Contracts" count="0"/>
    <cacheHierarchy uniqueName="[Measures].[Con l W24]" caption="W24, #" measure="1" displayFolder="Лояльность" measureGroup="Fact Contracts" count="0"/>
    <cacheHierarchy uniqueName="[Measures].[Con l W32]" caption="W32, #" measure="1" displayFolder="Лояльность" measureGroup="Fact Contracts" count="0"/>
    <cacheHierarchy uniqueName="[Measures].[Con l W48]" caption="W48, #" measure="1" displayFolder="Лояльность" measureGroup="Fact Contracts" count="0"/>
    <cacheHierarchy uniqueName="[Measures].[Con l W52]" caption="W52, #" measure="1" displayFolder="Лояльность" measureGroup="Fact Contracts" count="0"/>
    <cacheHierarchy uniqueName="[Measures].[Con l W52p]" caption="W52+, #" measure="1" displayFolder="Лояльность" measureGroup="Fact Contracts" count="0"/>
    <cacheHierarchy uniqueName="[Measures].[Con l D1]" caption="D01, #" measure="1" displayFolder="Лояльность" measureGroup="Fact Contracts" count="0"/>
    <cacheHierarchy uniqueName="[Measures].[Con Dpd1 Max]" caption="Con Dpd1 Max" measure="1" displayFolder="DPD, #" measureGroup="Fact Contracts" count="0"/>
    <cacheHierarchy uniqueName="[Measures].[Con Dpd15 Max]" caption="Con Dpd15 Max" measure="1" displayFolder="DPD, #" measureGroup="Fact Contracts" count="0"/>
    <cacheHierarchy uniqueName="[Measures].[Con Dpd30 Max]" caption="Con Dpd30 Max" measure="1" displayFolder="DPD, #" measureGroup="Fact Contracts" count="0"/>
    <cacheHierarchy uniqueName="[Measures].[Con Dpd45 Max]" caption="Con Dpd45 Max" measure="1" displayFolder="DPD, #" measureGroup="Fact Contracts" count="0"/>
    <cacheHierarchy uniqueName="[Measures].[Con Dpd60 Max]" caption="Con Dpd60 Max" measure="1" displayFolder="DPD, #" measureGroup="Fact Contracts" count="0"/>
    <cacheHierarchy uniqueName="[Measures].[Con Dpd75 Max]" caption="Con Dpd75 Max" measure="1" displayFolder="DPD, #" measureGroup="Fact Contracts" count="0"/>
    <cacheHierarchy uniqueName="[Measures].[Con Dpd90 Max]" caption="Con Dpd90 Max" measure="1" displayFolder="DPD, #" measureGroup="Fact Contracts" count="0"/>
    <cacheHierarchy uniqueName="[Measures].[Con Dpd135 Max]" caption="Con Dpd135 Max" measure="1" displayFolder="DPD, #" measureGroup="Fact Contracts" count="0"/>
    <cacheHierarchy uniqueName="[Measures].[Con Agreement]" caption="Con Agreement" measure="1" displayFolder="" measureGroup="Fact Contracts" count="0"/>
    <cacheHierarchy uniqueName="[Measures].[Loan Pay]" caption="Платеж ОД, руб" measure="1" displayFolder="Платежи" measureGroup="Fact Payments" count="0"/>
    <cacheHierarchy uniqueName="[Measures].[Interest Pay]" caption="Платеж %, руб" measure="1" displayFolder="Платежи" measureGroup="Fact Payments" count="0"/>
    <cacheHierarchy uniqueName="[Measures].[Penalty Pay]" caption="Платеж (пени), руб" measure="1" displayFolder="Платежи" measureGroup="Fact Payments" count="0"/>
    <cacheHierarchy uniqueName="[Measures].[Overpay Pay]" caption="Переплата, руб" measure="1" displayFolder="Платежи" measureGroup="Fact Payments" count="0"/>
    <cacheHierarchy uniqueName="[Measures].[Agr Loan Amount]" caption="Пр-ции, руб." measure="1" displayFolder="Пролонгации" measureGroup="Fact Agreements" count="0"/>
    <cacheHierarchy uniqueName="[Measures].[Agr Returned]" caption="Закрытые пр-ции, #" measure="1" displayFolder="Пролонгации" measureGroup="Fact Agreements" count="0"/>
    <cacheHierarchy uniqueName="[Measures].[Agr Loan Count]" caption="Пр-ции, #" measure="1" displayFolder="Пролонгации" measureGroup="Fact Agreements" count="0" oneField="1">
      <fieldsUsage count="1">
        <fieldUsage x="16"/>
      </fieldsUsage>
    </cacheHierarchy>
    <cacheHierarchy uniqueName="[Measures].[Agr Dpd1]" caption="Пр-ции DPD1, #" measure="1" displayFolder="dpd" measureGroup="Fact Agreements" count="0"/>
    <cacheHierarchy uniqueName="[Measures].[Agr Dpd15]" caption="Пр-ции DPD15, #" measure="1" displayFolder="dpd" measureGroup="Fact Agreements" count="0"/>
    <cacheHierarchy uniqueName="[Measures].[Agr Dpd30]" caption="Пр-ции DPD30, #" measure="1" displayFolder="dpd" measureGroup="Fact Agreements" count="0"/>
    <cacheHierarchy uniqueName="[Measures].[Agr Dpd60]" caption="Пр-ции DPD60, #" measure="1" displayFolder="dpd" measureGroup="Fact Agreements" count="0"/>
    <cacheHierarchy uniqueName="[Measures].[Agr Dpd90]" caption="Пр-ции DPD90, #" measure="1" displayFolder="dpd" measureGroup="Fact Agreements" count="0"/>
    <cacheHierarchy uniqueName="[Measures].[Portf Loan Count]" caption="Портфель, #" measure="1" displayFolder="" measureGroup="Fact Portfolio Month" count="0"/>
    <cacheHierarchy uniqueName="[Measures].[Portf Loan Debt]" caption="Портфель ОД, руб" measure="1" displayFolder="" measureGroup="Fact Portfolio Month" count="0"/>
    <cacheHierarchy uniqueName="[Measures].[Portf Loan Interest]" caption="Портфель %, руб" measure="1" displayFolder="" measureGroup="Fact Portfolio Month" count="0"/>
    <cacheHierarchy uniqueName="[Measures].[App Approved Rate]" caption="Конверсия в одобренную, %" measure="1" displayFolder="Конверсии" measureGroup="Fact Applications" count="0" oneField="1">
      <fieldsUsage count="1">
        <fieldUsage x="14"/>
      </fieldsUsage>
    </cacheHierarchy>
    <cacheHierarchy uniqueName="[Measures].[App Issue Rate]" caption="Конверсия в займ, %" measure="1" displayFolder="Конверсии" measureGroup="Fact Applications" count="0" oneField="1">
      <fieldsUsage count="1">
        <fieldUsage x="13"/>
      </fieldsUsage>
    </cacheHierarchy>
    <cacheHierarchy uniqueName="[Measures].[App Requested Amount]" caption="Запрашиваемая сумма, руб." measure="1" displayFolder="Заявки" measureGroup="Fact Applications" count="0"/>
    <cacheHierarchy uniqueName="[Measures].[Con AVG Interest Rate Per Day]" caption="% в день, %" measure="1" displayFolder="Основное" measureGroup="Fact Contracts" count="0"/>
    <cacheHierarchy uniqueName="[Measures].[ROI Mob Rate ins]" caption="ROI от даты (-ins)" measure="1" displayFolder="ROI and RI rate" count="0"/>
    <cacheHierarchy uniqueName="[Measures].[ROI Mob Rate]" caption="ROI от даты" measure="1" displayFolder="ROI and RI rate" count="0"/>
    <cacheHierarchy uniqueName="[Measures].[ROI Month Mob Rate ins]" caption="ROI от месяца (-ins)" measure="1" displayFolder="ROI and RI rate" count="0"/>
    <cacheHierarchy uniqueName="[Measures].[ROI Month Mob Rate]" caption="ROI от месяца" measure="1" displayFolder="ROI and RI rate" count="0"/>
    <cacheHierarchy uniqueName="[Measures].[ROI Pay Day ins]" caption="ROI по дням (-ins)" measure="1" displayFolder="ROI and RI rate" count="0"/>
    <cacheHierarchy uniqueName="[Measures].[RI Rate ins]" caption="RI Rate (-ins)" measure="1" displayFolder="ROI and RI rate" count="0"/>
    <cacheHierarchy uniqueName="[Measures].[RI Rate]" caption="RI Rate Общ" measure="1" displayFolder="ROI and RI rate" count="0"/>
    <cacheHierarchy uniqueName="[Measures].[Total Pay]" caption="Платеж итого" measure="1" displayFolder="Платежи расчеты" measureGroup="Fact Payments" count="0"/>
    <cacheHierarchy uniqueName="[Measures].[CF Pay Sum]" caption="CF, руб" measure="1" displayFolder="Платежи расчеты" measureGroup="Fact Payments" count="0"/>
    <cacheHierarchy uniqueName="[Measures].[Loan Amount -Ins]" caption="Выдача (-страх), руб." measure="1" displayFolder="Показатели" measureGroup="Fact Contracts" count="0"/>
    <cacheHierarchy uniqueName="[Measures].[Con Dpd1 Rate]" caption="DPD 1, %" measure="1" displayFolder="DPD, %" measureGroup="Fact Contracts" count="0"/>
    <cacheHierarchy uniqueName="[Measures].[Con Dpd15 Rate]" caption="DPD 15, %" measure="1" displayFolder="DPD, %" measureGroup="Fact Contracts" count="0"/>
    <cacheHierarchy uniqueName="[Measures].[Con Dpd30 Rate]" caption="DPD 30, %" measure="1" displayFolder="DPD, %" measureGroup="Fact Contracts" count="0"/>
    <cacheHierarchy uniqueName="[Measures].[Con Dpd45 Rate]" caption="DPD 45, %" measure="1" displayFolder="DPD, %" measureGroup="Fact Contracts" count="0"/>
    <cacheHierarchy uniqueName="[Measures].[Con Dpd60 Rate]" caption="DPD 60, %" measure="1" displayFolder="DPD, %" measureGroup="Fact Contracts" count="0"/>
    <cacheHierarchy uniqueName="[Measures].[Con Dpd75 Rate]" caption="DPD75, %" measure="1" displayFolder="DPD, %" measureGroup="Fact Contracts" count="0"/>
    <cacheHierarchy uniqueName="[Measures].[Con Dpd90 Rate]" caption="DPD 90, %" measure="1" displayFolder="DPD, %" measureGroup="Fact Contracts" count="0"/>
    <cacheHierarchy uniqueName="[Measures].[Con Dpd135 Rate]" caption="DPD135, %" measure="1" displayFolder="DPD, %" measureGroup="Fact Contracts" count="0"/>
    <cacheHierarchy uniqueName="[Measures].[Con Dpd1 Max Rate]" caption="DPD1 Max, %" measure="1" displayFolder="DPD, %" measureGroup="Fact Contracts" count="0"/>
    <cacheHierarchy uniqueName="[Measures].[Con Dpd15 Max Rate]" caption="DPD15 Max, %" measure="1" displayFolder="DPD, %" measureGroup="Fact Contracts" count="0"/>
    <cacheHierarchy uniqueName="[Measures].[Con Dpd30 Max Rate]" caption="DPD30 Max, %" measure="1" displayFolder="DPD, %" measureGroup="Fact Contracts" count="0"/>
    <cacheHierarchy uniqueName="[Measures].[Con Dpd45 Max Rate]" caption="DPD45 Max, %" measure="1" displayFolder="DPD, %" measureGroup="Fact Contracts" count="0"/>
    <cacheHierarchy uniqueName="[Measures].[Con Dpd60 Max Rate]" caption="DPD60 Max, %" measure="1" displayFolder="DPD, %" measureGroup="Fact Contracts" count="0"/>
    <cacheHierarchy uniqueName="[Measures].[Con Dpd75 Max Rate]" caption="DPD75 Max, %" measure="1" displayFolder="DPD, %" measureGroup="Fact Contracts" count="0"/>
    <cacheHierarchy uniqueName="[Measures].[Con Dpd135 Max Rate]" caption="DPD135 Max, %" measure="1" displayFolder="DPD, %" measureGroup="Fact Contracts" count="0"/>
    <cacheHierarchy uniqueName="[Measures].[Con loyalty_day_fut]" caption="Дни до новой заявки" measure="1" displayFolder="Лояльность 2" measureGroup="Fact Contracts" count="0"/>
    <cacheHierarchy uniqueName="[Measures].[Con loyalty_day_prev]" caption="Дни от закрытия пред. займа" measure="1" displayFolder="Лояльность 2" measureGroup="Fact Contracts" count="0"/>
    <cacheHierarchy uniqueName="[Measures].[Con Returned Rate]" caption="Возвращенные займы, %" measure="1" displayFolder="Показатели" measureGroup="Fact Contracts" count="0"/>
    <cacheHierarchy uniqueName="[Measures].[Client Base Con]" caption="База клиентов" measure="1" displayFolder="Лояльность 2" measureGroup="Fact Contracts" count="0"/>
    <cacheHierarchy uniqueName="[Measures].[Average Loan Amount]" caption="Средняя сумма займа" measure="1" displayFolder="Показатели" measureGroup="Fact Contracts" count="0"/>
    <cacheHierarchy uniqueName="[Measures].[Conv To Next Issue]" caption="Конв в след займ,%" measure="1" displayFolder="Лояльность 2" measureGroup="Fact Contracts" count="0"/>
    <cacheHierarchy uniqueName="[Measures].[Conv To Next App]" caption="Конв в след заявку,%" measure="1" displayFolder="Лояльность 2" measureGroup="Fact Contracts" count="0"/>
    <cacheHierarchy uniqueName="[Measures].[RI Rate Proc]" caption="RI Rate проценты" measure="1" displayFolder="ROI and RI rate" count="0"/>
    <cacheHierarchy uniqueName="[Measures].[RI Rate OD]" caption="RI Rate ОД" measure="1" displayFolder="ROI and RI rate" count="0"/>
    <cacheHierarchy uniqueName="[Measures].[Conv To Rep]" caption="Конверсия в повторные займы" measure="1" displayFolder="Лояльность 2" measureGroup="Fact Contracts" count="0"/>
    <cacheHierarchy uniqueName="[Measures].[Agr Average Loan Amount]" caption="Чек (Пр-ции), руб." measure="1" displayFolder="Пролонгации" measureGroup="Fact Agreements" count="0"/>
    <cacheHierarchy uniqueName="[Measures].[Agr Average Interest Rate Per Day]" caption="% в день (Пр-ции), %" measure="1" displayFolder="Пролонгации" measureGroup="Fact Agreements" count="0"/>
    <cacheHierarchy uniqueName="[Measures].[Agr Average Term Day]" caption="Срок (Пр-ции), дни" measure="1" displayFolder="Пролонгации" measureGroup="Fact Agreements" count="0"/>
    <cacheHierarchy uniqueName="[Measures].[Agr Dpd1 Rate]" caption="Пр-ции DPD1, %" measure="1" displayFolder="dpd" measureGroup="Fact Agreements" count="0"/>
    <cacheHierarchy uniqueName="[Measures].[Agr Dpd15 Rate]" caption="Пр-ции DPD15, %" measure="1" displayFolder="dpd" measureGroup="Fact Agreements" count="0"/>
    <cacheHierarchy uniqueName="[Measures].[Agr Ddp30 Rate]" caption="Пр-ции DPD30, %" measure="1" displayFolder="dpd" measureGroup="Fact Agreements" count="0"/>
    <cacheHierarchy uniqueName="[Measures].[Agr Dpd60 Rate]" caption="Пр-ции DPD60, %" measure="1" displayFolder="dpd" measureGroup="Fact Agreements" count="0"/>
    <cacheHierarchy uniqueName="[Measures].[Agr Dpd90 Rate]" caption="Пр-ции DPD90, %" measure="1" displayFolder="dpd" measureGroup="Fact Agreements" count="0"/>
    <cacheHierarchy uniqueName="[Measures].[Con l W1 Rate]" caption="W01, %" measure="1" displayFolder="Лояльность" measureGroup="Fact Contracts" count="0"/>
    <cacheHierarchy uniqueName="[Measures].[Con l W16 Rate]" caption="W16, %" measure="1" displayFolder="Лояльность" measureGroup="Fact Contracts" count="0"/>
    <cacheHierarchy uniqueName="[Measures].[Con l W2 Rate]" caption="W02, %" measure="1" displayFolder="Лояльность" measureGroup="Fact Contracts" count="0"/>
    <cacheHierarchy uniqueName="[Measures].[Con l W24 Rate]" caption="W24, %" measure="1" displayFolder="Лояльность" measureGroup="Fact Contracts" count="0"/>
    <cacheHierarchy uniqueName="[Measures].[Con l W3 Rate]" caption="W03, %" measure="1" displayFolder="Лояльность" measureGroup="Fact Contracts" count="0"/>
    <cacheHierarchy uniqueName="[Measures].[Con l W32 Rate]" caption="W32, %" measure="1" displayFolder="Лояльность" measureGroup="Fact Contracts" count="0"/>
    <cacheHierarchy uniqueName="[Measures].[Con l W4 Rate]" caption="W04, %" measure="1" displayFolder="Лояльность" measureGroup="Fact Contracts" count="0"/>
    <cacheHierarchy uniqueName="[Measures].[Con l W48 Rate]" caption="W48, %" measure="1" displayFolder="Лояльность" measureGroup="Fact Contracts" count="0"/>
    <cacheHierarchy uniqueName="[Measures].[Con l W52 Rate]" caption="W52, %" measure="1" displayFolder="Лояльность" measureGroup="Fact Contracts" count="0"/>
    <cacheHierarchy uniqueName="[Measures].[Con l W52p Rate]" caption="W52+, %" measure="1" displayFolder="Лояльность" measureGroup="Fact Contracts" count="0"/>
    <cacheHierarchy uniqueName="[Measures].[Con l W8 Rate]" caption="W08, %" measure="1" displayFolder="Лояльность" measureGroup="Fact Contracts" count="0"/>
    <cacheHierarchy uniqueName="[Measures].[Con l D1 Rate]" caption="D01, %" measure="1" displayFolder="Лояльность" measureGroup="Fact Contracts" count="0"/>
    <cacheHierarchy uniqueName="[Measures].[RR Debt]" caption="RR (ОД), %" measure="1" displayFolder="" measureGroup="Fact Portfolio Month" count="0"/>
    <cacheHierarchy uniqueName="[Measures].[RR Count]" caption="RR (кол-во), %" measure="1" displayFolder="" measureGroup="Fact Portfolio Month" count="0"/>
    <cacheHierarchy uniqueName="[Measures].[AVG Term Day]" caption="AVG Term Day" measure="1" displayFolder="" count="0"/>
    <cacheHierarchy uniqueName="[Measures].[AVG Full Return Day]" caption="AVG Full Return Day" measure="1" displayFolder="" count="0"/>
    <cacheHierarchy uniqueName="[Measures].[AVG Con Agreement]" caption="AVG Con Agreement" measure="1" displayFolder="" count="0"/>
    <cacheHierarchy uniqueName="[Measures].[AVG App Sec To View]" caption="Время до инспектора, сек." measure="1" displayFolder="Показатели" measureGroup="Fact Applications" count="0"/>
    <cacheHierarchy uniqueName="[Measures].[AVG App Sec To Approval]" caption="Время на инспекторе, сек." measure="1" displayFolder="Показатели" measureGroup="Fact Applications" count="0"/>
    <cacheHierarchy uniqueName="[Measures].[AVG App Min To View]" caption="Время до инспектора, мин." measure="1" displayFolder="Показатели" measureGroup="Fact Applications" count="0"/>
    <cacheHierarchy uniqueName="[Measures].[AVG App Min To Approval]" caption="Время на инспекторе, мин." measure="1" displayFolder="Показатели" measureGroup="Fact Applications" count="0"/>
    <cacheHierarchy uniqueName="[Measures].[Insurance Rate]" caption="Проникновение страховок" measure="1" displayFolder="Показатели" measureGroup="Fact Contracts" count="0"/>
    <cacheHierarchy uniqueName="[Measures].[AVG Con Num]" caption="AVG Con Num" measure="1" displayFolder="" count="0"/>
    <cacheHierarchy uniqueName="[Measures].[Approved Amount]" caption="Одобрение, руб" measure="1" displayFolder="Заявки" measureGroup="Fact Applications" count="0" hidden="1"/>
    <cacheHierarchy uniqueName="[Measures].[Requested Amount]" caption="Запрашиваемая сумма, руб" measure="1" displayFolder="Заявки" measureGroup="Fact Applications" count="0" hidden="1"/>
    <cacheHierarchy uniqueName="[Measures].[Sec To View]" caption="Sec To View" measure="1" displayFolder="" measureGroup="Fact Applications" count="0" hidden="1"/>
    <cacheHierarchy uniqueName="[Measures].[Sec To Approval]" caption="Sec To Approval" measure="1" displayFolder="" measureGroup="Fact Applications" count="0" hidden="1"/>
    <cacheHierarchy uniqueName="[Measures].[Con Term Sum]" caption="тест" measure="1" displayFolder="Основное" measureGroup="Fact Contracts" count="0" hidden="1"/>
    <cacheHierarchy uniqueName="[Measures].[Con Psk Sum]" caption="тест" measure="1" displayFolder="Основное" measureGroup="Fact Contracts" count="0" hidden="1"/>
    <cacheHierarchy uniqueName="[Measures].[Con Rate Day Sum]" caption="тест" measure="1" displayFolder="Основное" measureGroup="Fact Contracts" count="0" hidden="1"/>
    <cacheHierarchy uniqueName="[Measures].[Con Loyalty Day Fut]" caption="Дней до след заявки" measure="1" displayFolder="Показатели" measureGroup="Fact Contracts" count="0" hidden="1"/>
    <cacheHierarchy uniqueName="[Measures].[Con Loyalty Day Prev]" caption="Con Loyalty Day Prev" measure="1" displayFolder="" measureGroup="Fact Contracts" count="0" hidden="1"/>
    <cacheHierarchy uniqueName="[Measures].[Con Interest Rate Per Day]" caption="Con Interest Rate Per Day" measure="1" displayFolder="" measureGroup="Fact Contracts" count="0" hidden="1"/>
    <cacheHierarchy uniqueName="[Measures].[Term Day]" caption="Term Day" measure="1" displayFolder="" measureGroup="Fact Contracts" count="0" hidden="1"/>
    <cacheHierarchy uniqueName="[Measures].[Full Return Day]" caption="Full Return Day" measure="1" displayFolder="" measureGroup="Fact Contracts" count="0" hidden="1"/>
    <cacheHierarchy uniqueName="[Measures].[Con Contract Num]" caption="Con Contract Num" measure="1" displayFolder="" measureGroup="Fact Contracts" count="0" hidden="1"/>
    <cacheHierarchy uniqueName="[Measures].[Interest Overdue Pay]" caption="Платеж % (проср), руб" measure="1" displayFolder="Платежи" measureGroup="Fact Payments" count="0" hidden="1"/>
    <cacheHierarchy uniqueName="[Measures].[Ins Con Pay]" caption="Стаховка (дог), руб" measure="1" displayFolder="Платежи" measureGroup="Fact Payments" count="0" hidden="1"/>
    <cacheHierarchy uniqueName="[Measures].[Ins Agr Pay]" caption="Стаховка (пр-ция), руб" measure="1" displayFolder="Платежи" measureGroup="Fact Payments" count="0" hidden="1"/>
    <cacheHierarchy uniqueName="[Measures].[Total Pay 15]" caption="Total Pay 15" measure="1" displayFolder="Payments" measureGroup="Fact Payments" count="0" hidden="1"/>
    <cacheHierarchy uniqueName="[Measures].[Fact Total Pay]" caption="Fact Total Pay" measure="1" displayFolder="" measureGroup="Fact Payments" count="0" hidden="1"/>
    <cacheHierarchy uniqueName="[Measures].[Total Pay 25]" caption="Total Pay 25" measure="1" displayFolder="" measureGroup="Fact Payments" count="0" hidden="1"/>
    <cacheHierarchy uniqueName="[Measures].[Agr Interest Rate Per Day]" caption="Agr Interest Rate Per Day" measure="1" displayFolder="" measureGroup="Fact Agreements" count="0" hidden="1"/>
    <cacheHierarchy uniqueName="[Measures].[Agr Term Day]" caption="Agr Term Day" measure="1" displayFolder="" measureGroup="Fact Agreements" count="0" hidden="1"/>
    <cacheHierarchy uniqueName="[Measures].[Con R Client Count]" caption="Con R Client Count" measure="1" displayFolder="" measureGroup="Fact Contracts Returned" count="0" hidden="1"/>
    <cacheHierarchy uniqueName="[Measures].[Portf Loan Count_-1]" caption="Portf Loan Count_-1" measure="1" displayFolder="" measureGroup="Fact Portfolio Month_-1" count="0" hidden="1"/>
    <cacheHierarchy uniqueName="[Measures].[Portf Loan Debt_-1]" caption="Portf Loan Debt_-1" measure="1" displayFolder="" measureGroup="Fact Portfolio Month_-1" count="0" hidden="1"/>
    <cacheHierarchy uniqueName="[Measures].[Con Psk Year Rate]" caption="ПСК" measure="1" displayFolder="Основное" measureGroup="Fact Contracts" count="0" hidden="1"/>
    <cacheHierarchy uniqueName="[Measures].[Client Base App]" caption="Client Base App" measure="1" displayFolder="" count="0" hidden="1"/>
    <cacheHierarchy uniqueName="[Measures].[Client Returned Count]" caption="Client Returned Count" measure="1" displayFolder="" count="0" hidden="1"/>
    <cacheHierarchy uniqueName="[Measures].[Calc Fact Total Pay]" caption="Calc Fact Total Pay" measure="1" displayFolder="" count="0" hidden="1"/>
  </cacheHierarchies>
  <kpis count="0"/>
  <dimensions count="13">
    <dimension name="Dim Agreements" uniqueName="[Dim Agreements]" caption="3 - Пролонгации"/>
    <dimension name="Dim Applications" uniqueName="[Dim Applications]" caption="1 - Заявки"/>
    <dimension name="Dim Contracts" uniqueName="[Dim Contracts]" caption="2 - Займы"/>
    <dimension name="Dim Delay Mob" uniqueName="[Dim Delay Mob]" caption="5 - Портфель Срок просрочки"/>
    <dimension name="Dim Month Payment Mob" uniqueName="[Dim Month Payment Mob]" caption="6 - ROI Месяц от месяца"/>
    <dimension name="Dim Payment" uniqueName="[Dim Payment]" caption="4 - Платежи"/>
    <dimension name="Dim Payment 2" uniqueName="[Dim Payment 2]" caption="Dim Payment 2"/>
    <dimension name="Dim Payment Mob" uniqueName="[Dim Payment Mob]" caption="6 - ROI Месяц от даты"/>
    <dimension name="Dim Pcd Day" uniqueName="[Dim Pcd Day]" caption="6 - ROI День от выдачи"/>
    <dimension name="Dim Report Date" uniqueName="[Dim Report Date]" caption="5 - Портфель Отчетная дата"/>
    <dimension name="Dim Report Date Full" uniqueName="[Dim Report Date Full]" caption="7 -Дата (общая)"/>
    <dimension name="Dm Pay Dpd" uniqueName="[Dm Pay Dpd]" caption="Тип просрочки"/>
    <dimension measure="1" name="Measures" uniqueName="[Measures]" caption="Measures"/>
  </dimensions>
  <measureGroups count="7">
    <measureGroup name="Fact Agreements" caption="3- Пролонгации"/>
    <measureGroup name="Fact Applications" caption="1 - Заявки"/>
    <measureGroup name="Fact Contracts" caption="2 - Займы"/>
    <measureGroup name="Fact Contracts Returned" caption="Fact Contracts Returned"/>
    <measureGroup name="Fact Payments" caption="4 - Платежи"/>
    <measureGroup name="Fact Portfolio Month" caption="Портфель"/>
    <measureGroup name="Fact Portfolio Month_-1" caption="Fact Portfolio Month_-1"/>
  </measureGroups>
  <maps count="28">
    <map measureGroup="0" dimension="0"/>
    <map measureGroup="0" dimension="1"/>
    <map measureGroup="0" dimension="2"/>
    <map measureGroup="0" dimension="10"/>
    <map measureGroup="1" dimension="1"/>
    <map measureGroup="1" dimension="2"/>
    <map measureGroup="1" dimension="10"/>
    <map measureGroup="2" dimension="1"/>
    <map measureGroup="2" dimension="2"/>
    <map measureGroup="2" dimension="10"/>
    <map measureGroup="3" dimension="1"/>
    <map measureGroup="3" dimension="2"/>
    <map measureGroup="3" dimension="10"/>
    <map measureGroup="4" dimension="1"/>
    <map measureGroup="4" dimension="2"/>
    <map measureGroup="4" dimension="4"/>
    <map measureGroup="4" dimension="5"/>
    <map measureGroup="4" dimension="6"/>
    <map measureGroup="4" dimension="7"/>
    <map measureGroup="4" dimension="8"/>
    <map measureGroup="4" dimension="10"/>
    <map measureGroup="4" dimension="11"/>
    <map measureGroup="5" dimension="1"/>
    <map measureGroup="5" dimension="3"/>
    <map measureGroup="5" dimension="9"/>
    <map measureGroup="6" dimension="1"/>
    <map measureGroup="6" dimension="3"/>
    <map measureGroup="6" dimension="9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Леонид Корнилов" refreshedDate="43419.584493287039" backgroundQuery="1" createdVersion="5" refreshedVersion="6" minRefreshableVersion="3" recordCount="0" supportSubquery="1" supportAdvancedDrill="1" xr:uid="{00000000-000A-0000-FFFF-FFFF12000000}">
  <cacheSource type="external" connectionId="9"/>
  <cacheFields count="23">
    <cacheField name="[Dim Contracts].[Дата Выдачи].[A Year]" caption="Год Выдачи" numFmtId="0" hierarchy="10" level="1">
      <sharedItems count="3">
        <s v="[Dim Contracts].[Дата Выдачи].[A Year].&amp;[2016-01-01T00:00:00]" c="2016"/>
        <s v="[Dim Contracts].[Дата Выдачи].[A Year].&amp;[2017-01-01T00:00:00]" c="2017"/>
        <s v="[Dim Contracts].[Дата Выдачи].[A Year].&amp;[2018-01-01T00:00:00]" c="2018"/>
      </sharedItems>
    </cacheField>
    <cacheField name="[Dim Contracts].[Дата Выдачи].[A Month]" caption="Месяц Выдачи" numFmtId="0" hierarchy="10" level="2">
      <sharedItems containsSemiMixedTypes="0" containsString="0"/>
    </cacheField>
    <cacheField name="[Dim Contracts].[Дата Выдачи].[A Date]" caption="Дата выдачи" numFmtId="0" hierarchy="10" level="3">
      <sharedItems containsSemiMixedTypes="0" containsString="0"/>
    </cacheField>
    <cacheField name="[Dim Contracts].[Дата Выдачи].[A Month].[A Year]" caption="Год Выдачи" propertyName="A Year" numFmtId="0" hierarchy="10" level="2" memberPropertyField="1">
      <sharedItems containsSemiMixedTypes="0" containsString="0"/>
    </cacheField>
    <cacheField name="[Dim Contracts].[Дата Выдачи].[A Date].[A Month]" caption="Месяц Выдачи" propertyName="A Month" numFmtId="0" hierarchy="10" level="3" memberPropertyField="1">
      <sharedItems containsSemiMixedTypes="0" containsString="0"/>
    </cacheField>
    <cacheField name="[Dim Applications].[C Loyal Client Id].[C Loyal Client Id]" caption="Тип клиента" numFmtId="0" hierarchy="2" level="1">
      <sharedItems containsSemiMixedTypes="0" containsString="0"/>
    </cacheField>
    <cacheField name="[Dim Contracts].[Дата возврата].[F Year]" caption="Год возврата" numFmtId="0" hierarchy="9" level="1">
      <sharedItems count="6">
        <s v="[Dim Contracts].[Дата возврата].[F Year].&amp;[2013-01-01T00:00:00]" c="2013"/>
        <s v="[Dim Contracts].[Дата возврата].[F Year].&amp;[2014-01-01T00:00:00]" c="2014"/>
        <s v="[Dim Contracts].[Дата возврата].[F Year].&amp;[2015-01-01T00:00:00]" c="2015"/>
        <s v="[Dim Contracts].[Дата возврата].[F Year].&amp;[2016-01-01T00:00:00]" c="2016"/>
        <s v="[Dim Contracts].[Дата возврата].[F Year].&amp;[2017-01-01T00:00:00]" c="2017"/>
        <s v="[Dim Contracts].[Дата возврата].[F Year].&amp;[2018-01-01T00:00:00]" c="2018"/>
      </sharedItems>
    </cacheField>
    <cacheField name="[Dim Contracts].[Дата возврата].[F Month]" caption="Месяц возврата" numFmtId="0" hierarchy="9" level="2" mappingCount="1">
      <sharedItems count="23">
        <s v="[Dim Contracts].[Дата возврата].[F Month].&amp;[2018-01-01T00:00:00]" c="Январь 2018" cp="1">
          <x/>
        </s>
        <s v="[Dim Contracts].[Дата возврата].[F Month].&amp;[2018-02-01T00:00:00]" c="Февраль 2018" cp="1">
          <x/>
        </s>
        <s v="[Dim Contracts].[Дата возврата].[F Month].&amp;[2018-03-01T00:00:00]" c="Март 2018" cp="1">
          <x/>
        </s>
        <s v="[Dim Contracts].[Дата возврата].[F Month].&amp;[2018-04-01T00:00:00]" c="Апрель 2018" cp="1">
          <x/>
        </s>
        <s v="[Dim Contracts].[Дата возврата].[F Month].&amp;[2018-05-01T00:00:00]" c="Май 2018" cp="1">
          <x/>
        </s>
        <s v="[Dim Contracts].[Дата возврата].[F Month].&amp;[2018-06-01T00:00:00]" c="Июнь 2018" cp="1">
          <x/>
        </s>
        <s v="[Dim Contracts].[Дата возврата].[F Month].&amp;[2018-07-01T00:00:00]" c="Июль 2018" cp="1">
          <x/>
        </s>
        <s v="[Dim Contracts].[Дата возврата].[F Month].&amp;[2018-08-01T00:00:00]" c="Август 2018" cp="1">
          <x/>
        </s>
        <s v="[Dim Contracts].[Дата возврата].[F Month].&amp;[2018-09-01T00:00:00]" c="Сентябрь 2018" cp="1">
          <x/>
        </s>
        <s v="[Dim Contracts].[Дата возврата].[F Month].&amp;[2018-10-01T00:00:00]" c="Октябрь 2018" cp="1">
          <x/>
        </s>
        <s v="[Dim Contracts].[Дата возврата].[F Month].&amp;[2018-11-01T00:00:00]" c="Ноябрь 2018" cp="1">
          <x/>
        </s>
        <s v="[Dim Contracts].[Дата возврата].[F Month].&amp;[2017-01-01T00:00:00]" u="1" c="Январь 2017"/>
        <s v="[Dim Contracts].[Дата возврата].[F Month].&amp;[2017-02-01T00:00:00]" u="1" c="Февраль 2017"/>
        <s v="[Dim Contracts].[Дата возврата].[F Month].&amp;[2017-03-01T00:00:00]" u="1" c="Март 2017"/>
        <s v="[Dim Contracts].[Дата возврата].[F Month].&amp;[2017-04-01T00:00:00]" u="1" c="Апрель 2017"/>
        <s v="[Dim Contracts].[Дата возврата].[F Month].&amp;[2017-05-01T00:00:00]" u="1" c="Май 2017"/>
        <s v="[Dim Contracts].[Дата возврата].[F Month].&amp;[2017-06-01T00:00:00]" u="1" c="Июнь 2017"/>
        <s v="[Dim Contracts].[Дата возврата].[F Month].&amp;[2017-07-01T00:00:00]" u="1" c="Июль 2017"/>
        <s v="[Dim Contracts].[Дата возврата].[F Month].&amp;[2017-08-01T00:00:00]" u="1" c="Август 2017"/>
        <s v="[Dim Contracts].[Дата возврата].[F Month].&amp;[2017-09-01T00:00:00]" u="1" c="Сентябрь 2017"/>
        <s v="[Dim Contracts].[Дата возврата].[F Month].&amp;[2017-10-01T00:00:00]" u="1" c="Октябрь 2017"/>
        <s v="[Dim Contracts].[Дата возврата].[F Month].&amp;[2017-11-01T00:00:00]" u="1" c="Ноябрь 2017"/>
        <s v="[Dim Contracts].[Дата возврата].[F Month].&amp;[2017-12-01T00:00:00]" u="1" c="Декабрь 2017"/>
      </sharedItems>
      <mpMap v="8"/>
    </cacheField>
    <cacheField name="[Dim Contracts].[Дата возврата].[F Month].[F Year]" caption="F Year" propertyName="F Year" numFmtId="0" hierarchy="9" level="2" memberPropertyField="1">
      <sharedItems count="1">
        <s v="2018"/>
      </sharedItems>
    </cacheField>
    <cacheField name="[Measures].[Con l D1 Rate]" caption="D01, %" numFmtId="0" hierarchy="165" level="32767"/>
    <cacheField name="[Measures].[Con l W1 Rate]" caption="W01, %" numFmtId="0" hierarchy="154" level="32767"/>
    <cacheField name="[Measures].[Con l W2 Rate]" caption="W02, %" numFmtId="0" hierarchy="156" level="32767"/>
    <cacheField name="[Measures].[Con l W3 Rate]" caption="W03, %" numFmtId="0" hierarchy="158" level="32767"/>
    <cacheField name="[Measures].[Con l W4 Rate]" caption="W04, %" numFmtId="0" hierarchy="160" level="32767"/>
    <cacheField name="[Measures].[Con l W8 Rate]" caption="W08, %" numFmtId="0" hierarchy="164" level="32767"/>
    <cacheField name="[Measures].[Con l W16 Rate]" caption="W16, %" numFmtId="0" hierarchy="155" level="32767"/>
    <cacheField name="[Measures].[Con l W24 Rate]" caption="W24, %" numFmtId="0" hierarchy="157" level="32767"/>
    <cacheField name="[Measures].[Con l W32 Rate]" caption="W32, %" numFmtId="0" hierarchy="159" level="32767"/>
    <cacheField name="[Measures].[Con l W48 Rate]" caption="W48, %" numFmtId="0" hierarchy="161" level="32767"/>
    <cacheField name="[Measures].[Con l W52 Rate]" caption="W52, %" numFmtId="0" hierarchy="162" level="32767"/>
    <cacheField name="[Measures].[Con l W52p Rate]" caption="W52+, %" numFmtId="0" hierarchy="163" level="32767"/>
    <cacheField name="[Dim Contracts].[Дата возврата].[F Date]" caption="Дата возврата" numFmtId="0" hierarchy="9" level="3">
      <sharedItems containsSemiMixedTypes="0" containsString="0"/>
    </cacheField>
    <cacheField name="[Dim Contracts].[Дата возврата].[F Date].[F Month]" caption="F Month" propertyName="F Month" numFmtId="0" hierarchy="9" level="3" memberPropertyField="1">
      <sharedItems containsSemiMixedTypes="0" containsString="0"/>
    </cacheField>
  </cacheFields>
  <cacheHierarchies count="186">
    <cacheHierarchy uniqueName="[Dim Agreements].[№ пролонгации]" caption="№ пролонгации" defaultMemberUniqueName="[Dim Agreements].[№ пролонгации].[All]" allUniqueName="[Dim Agreements].[№ пролонгации].[All]" dimensionUniqueName="[Dim Agreements]" displayFolder="" count="0" unbalanced="0"/>
    <cacheHierarchy uniqueName="[Dim Agreements].[Дата пролонгации]" caption="Дата пролонгации" defaultMemberUniqueName="[Dim Agreements].[Дата пролонгации].[All]" allUniqueName="[Dim Agreements].[Дата пролонгации].[All]" dimensionUniqueName="[Dim Agreements]" displayFolder="" count="0" unbalanced="0"/>
    <cacheHierarchy uniqueName="[Dim Applications].[C Loyal Client Id]" caption="Тип клиента" attribute="1" defaultMemberUniqueName="[Dim Applications].[C Loyal Client Id].[All]" allUniqueName="[Dim Applications].[C Loyal Client Id].[All]" dimensionUniqueName="[Dim Applications]" displayFolder="" count="2" unbalanced="0">
      <fieldsUsage count="2">
        <fieldUsage x="-1"/>
        <fieldUsage x="5"/>
      </fieldsUsage>
    </cacheHierarchy>
    <cacheHierarchy uniqueName="[Dim Applications].[D Number]" caption="Номер заяки" attribute="1" defaultMemberUniqueName="[Dim Applications].[D Number].[All]" allUniqueName="[Dim Applications].[D Number].[All]" dimensionUniqueName="[Dim Applications]" displayFolder="" count="0" unbalanced="0"/>
    <cacheHierarchy uniqueName="[Dim Applications].[Date App]" caption="Дата (заявки)" defaultMemberUniqueName="[Dim Applications].[Date App].[All]" allUniqueName="[Dim Applications].[Date App].[All]" dimensionUniqueName="[Dim Applications]" displayFolder="" count="0" unbalanced="0"/>
    <cacheHierarchy uniqueName="[Dim Applications].[Denial]" caption="Причина отказа" defaultMemberUniqueName="[Dim Applications].[Denial].[All]" allUniqueName="[Dim Applications].[Denial].[All]" dimensionUniqueName="[Dim Applications]" displayFolder="" count="0" unbalanced="0"/>
    <cacheHierarchy uniqueName="[Dim Applications].[F Age]" caption="Возраст клиента" attribute="1" defaultMemberUniqueName="[Dim Applications].[F Age].[All]" allUniqueName="[Dim Applications].[F Age].[All]" dimensionUniqueName="[Dim Applications]" displayFolder="" count="0" unbalanced="0"/>
    <cacheHierarchy uniqueName="[Dim Contracts].[D Number]" caption="Номер договора (Имя)" attribute="1" defaultMemberUniqueName="[Dim Contracts].[D Number].[All]" allUniqueName="[Dim Contracts].[D Number].[All]" dimensionUniqueName="[Dim Contracts]" displayFolder="" count="0" unbalanced="0"/>
    <cacheHierarchy uniqueName="[Dim Contracts].[Prok Application Id]" caption="Договоры прокофьевой" attribute="1" defaultMemberUniqueName="[Dim Contracts].[Prok Application Id].[All]" allUniqueName="[Dim Contracts].[Prok Application Id].[All]" dimensionUniqueName="[Dim Contracts]" displayFolder="" count="0" unbalanced="0"/>
    <cacheHierarchy uniqueName="[Dim Contracts].[Дата возврата]" caption="Дата возврата" defaultMemberUniqueName="[Dim Contracts].[Дата возврата].[All]" allUniqueName="[Dim Contracts].[Дата возврата].[All]" dimensionUniqueName="[Dim Contracts]" displayFolder="" count="4" unbalanced="0">
      <fieldsUsage count="4">
        <fieldUsage x="-1"/>
        <fieldUsage x="6"/>
        <fieldUsage x="7"/>
        <fieldUsage x="21"/>
      </fieldsUsage>
    </cacheHierarchy>
    <cacheHierarchy uniqueName="[Dim Contracts].[Дата Выдачи]" caption="Дата Выдачи" defaultMemberUniqueName="[Dim Contracts].[Дата Выдачи].[All]" allUniqueName="[Dim Contracts].[Дата Выдачи].[All]" dimensionUniqueName="[Dim Contracts]" displayFolder="" count="4" unbalanced="0">
      <fieldsUsage count="4">
        <fieldUsage x="-1"/>
        <fieldUsage x="0"/>
        <fieldUsage x="1"/>
        <fieldUsage x="2"/>
      </fieldsUsage>
    </cacheHierarchy>
    <cacheHierarchy uniqueName="[Dim Contracts].[Дата первого займа]" caption="Дата первого займа" defaultMemberUniqueName="[Dim Contracts].[Дата первого займа].[All]" allUniqueName="[Dim Contracts].[Дата первого займа].[All]" dimensionUniqueName="[Dim Contracts]" displayFolder="" count="0" unbalanced="0"/>
    <cacheHierarchy uniqueName="[Dim Contracts].[Месяц от первого займа]" caption="Месяц от первого займа" defaultMemberUniqueName="[Dim Contracts].[Месяц от первого займа].[All]" allUniqueName="[Dim Contracts].[Месяц от первого займа].[All]" dimensionUniqueName="[Dim Contracts]" displayFolder="" count="0" unbalanced="0"/>
    <cacheHierarchy uniqueName="[Dim Contracts].[Неделя следующего займа]" caption="Неделя следующего займа" defaultMemberUniqueName="[Dim Contracts].[Неделя следующего займа].[All]" allUniqueName="[Dim Contracts].[Неделя следующего займа].[All]" dimensionUniqueName="[Dim Contracts]" displayFolder="" count="0" unbalanced="0"/>
    <cacheHierarchy uniqueName="[Dim Contracts].[Порядковый номер займа]" caption="Порядковый номер займа" defaultMemberUniqueName="[Dim Contracts].[Порядковый номер займа].[All]" allUniqueName="[Dim Contracts].[Порядковый номер займа].[All]" dimensionUniqueName="[Dim Contracts]" displayFolder="" count="0" unbalanced="0"/>
    <cacheHierarchy uniqueName="[Dim Delay Mob].[Mob]" caption="8 - Срок просрочки в портфеле.Mob" attribute="1" keyAttribute="1" defaultMemberUniqueName="[Dim Delay Mob].[Mob].[All]" allUniqueName="[Dim Delay Mob].[Mob].[All]" dimensionUniqueName="[Dim Delay Mob]" displayFolder="" count="0" unbalanced="0"/>
    <cacheHierarchy uniqueName="[Dim Month Payment Mob].[Mob]" caption="6 - Месяц от месяца.Mob" attribute="1" keyAttribute="1" defaultMemberUniqueName="[Dim Month Payment Mob].[Mob].[All]" allUniqueName="[Dim Month Payment Mob].[Mob].[All]" dimensionUniqueName="[Dim Month Payment Mob]" displayFolder="" count="0" unbalanced="0"/>
    <cacheHierarchy uniqueName="[Dim Payment Date].[Иерархия]" caption="Дата (платеж)" defaultMemberUniqueName="[Dim Payment Date].[Иерархия].[All]" allUniqueName="[Dim Payment Date].[Иерархия].[All]" dimensionUniqueName="[Dim Payment Date]" displayFolder="" count="0" unbalanced="0"/>
    <cacheHierarchy uniqueName="[Dim Payment Mob].[Mob]" caption="5 - Месяц от даты.Mob" attribute="1" keyAttribute="1" defaultMemberUniqueName="[Dim Payment Mob].[Mob].[All]" allUniqueName="[Dim Payment Mob].[Mob].[All]" dimensionUniqueName="[Dim Payment Mob]" displayFolder="" count="0" unbalanced="0"/>
    <cacheHierarchy uniqueName="[Dim Pcd Day].[Pcd Day]" caption="День от выдачи" attribute="1" keyAttribute="1" defaultMemberUniqueName="[Dim Pcd Day].[Pcd Day].[All]" allUniqueName="[Dim Pcd Day].[Pcd Day].[All]" dimensionUniqueName="[Dim Pcd Day]" displayFolder="" count="0" unbalanced="0"/>
    <cacheHierarchy uniqueName="[Dim Report Date].[Report Date]" caption="Отчетная дата портфеля" defaultMemberUniqueName="[Dim Report Date].[Report Date].[All]" allUniqueName="[Dim Report Date].[Report Date].[All]" dimensionUniqueName="[Dim Report Date]" displayFolder="" count="0" unbalanced="0"/>
    <cacheHierarchy uniqueName="[Dim Report Date Full].[Date Full]" caption="Дата (общая)" defaultMemberUniqueName="[Dim Report Date Full].[Date Full].[All]" allUniqueName="[Dim Report Date Full].[Date Full].[All]" dimensionUniqueName="[Dim Report Date Full]" displayFolder="" count="0" unbalanced="0"/>
    <cacheHierarchy uniqueName="[Dim Agreements].[A Date]" caption="A Date" attribute="1" defaultMemberUniqueName="[Dim Agreements].[A Date].[All]" allUniqueName="[Dim Agreements].[A Date].[All]" dimensionUniqueName="[Dim Agreements]" displayFolder="" count="0" unbalanced="0" hidden="1"/>
    <cacheHierarchy uniqueName="[Dim Agreements].[A Month]" caption="A Month" attribute="1" defaultMemberUniqueName="[Dim Agreements].[A Month].[All]" allUniqueName="[Dim Agreements].[A Month].[All]" dimensionUniqueName="[Dim Agreements]" displayFolder="" count="0" unbalanced="0" hidden="1"/>
    <cacheHierarchy uniqueName="[Dim Agreements].[A Year]" caption="A Year" attribute="1" defaultMemberUniqueName="[Dim Agreements].[A Year].[All]" allUniqueName="[Dim Agreements].[A Year].[All]" dimensionUniqueName="[Dim Agreements]" displayFolder="" count="0" unbalanced="0" hidden="1"/>
    <cacheHierarchy uniqueName="[Dim Agreements].[Agreement Id]" caption="Agreement Id" attribute="1" keyAttribute="1" defaultMemberUniqueName="[Dim Agreements].[Agreement Id].[All]" allUniqueName="[Dim Agreements].[Agreement Id].[All]" dimensionUniqueName="[Dim Agreements]" displayFolder="" count="0" unbalanced="0" hidden="1"/>
    <cacheHierarchy uniqueName="[Dim Agreements].[Application Id]" caption="Application Id" attribute="1" defaultMemberUniqueName="[Dim Agreements].[Application Id].[All]" allUniqueName="[Dim Agreements].[Application Id].[All]" dimensionUniqueName="[Dim Agreements]" displayFolder="" count="0" unbalanced="0" hidden="1"/>
    <cacheHierarchy uniqueName="[Dim Agreements].[Num]" caption="Num" attribute="1" defaultMemberUniqueName="[Dim Agreements].[Num].[All]" allUniqueName="[Dim Agreements].[Num].[All]" dimensionUniqueName="[Dim Agreements]" displayFolder="" count="0" unbalanced="0" hidden="1"/>
    <cacheHierarchy uniqueName="[Dim Applications].[A Date]" caption="Дата (заявки)" attribute="1" defaultMemberUniqueName="[Dim Applications].[A Date].[All]" allUniqueName="[Dim Applications].[A Date].[All]" dimensionUniqueName="[Dim Applications]" displayFolder="" count="0" unbalanced="0" hidden="1"/>
    <cacheHierarchy uniqueName="[Dim Applications].[A Month]" caption="Месяц (заявки)" attribute="1" defaultMemberUniqueName="[Dim Applications].[A Month].[All]" allUniqueName="[Dim Applications].[A Month].[All]" dimensionUniqueName="[Dim Applications]" displayFolder="" count="0" unbalanced="0" hidden="1"/>
    <cacheHierarchy uniqueName="[Dim Applications].[A Year]" caption="Год (заявки)" attribute="1" defaultMemberUniqueName="[Dim Applications].[A Year].[All]" allUniqueName="[Dim Applications].[A Year].[All]" dimensionUniqueName="[Dim Applications]" displayFolder="" count="0" unbalanced="0" hidden="1"/>
    <cacheHierarchy uniqueName="[Dim Applications].[Application Id]" caption="Application Id" attribute="1" keyAttribute="1" defaultMemberUniqueName="[Dim Applications].[Application Id].[All]" allUniqueName="[Dim Applications].[Application Id].[All]" dimensionUniqueName="[Dim Applications]" displayFolder="" count="0" unbalanced="0" hidden="1"/>
    <cacheHierarchy uniqueName="[Dim Applications].[B Denial]" caption="Причина отказа (+)" attribute="1" defaultMemberUniqueName="[Dim Applications].[B Denial].[All]" allUniqueName="[Dim Applications].[B Denial].[All]" dimensionUniqueName="[Dim Applications]" displayFolder="" count="0" unbalanced="0" hidden="1"/>
    <cacheHierarchy uniqueName="[Dim Applications].[B Updenial]" caption="Причина отказа" attribute="1" defaultMemberUniqueName="[Dim Applications].[B Updenial].[All]" allUniqueName="[Dim Applications].[B Updenial].[All]" dimensionUniqueName="[Dim Applications]" displayFolder="" count="0" unbalanced="0" hidden="1"/>
    <cacheHierarchy uniqueName="[Dim Contracts].[A Date]" caption="Дата выдачи" attribute="1" defaultMemberUniqueName="[Dim Contracts].[A Date].[All]" allUniqueName="[Dim Contracts].[A Date].[All]" dimensionUniqueName="[Dim Contracts]" displayFolder="" count="0" unbalanced="0" hidden="1"/>
    <cacheHierarchy uniqueName="[Dim Contracts].[A Month]" caption="Месяц Выдачи" attribute="1" defaultMemberUniqueName="[Dim Contracts].[A Month].[All]" allUniqueName="[Dim Contracts].[A Month].[All]" dimensionUniqueName="[Dim Contracts]" displayFolder="" count="0" unbalanced="0" hidden="1"/>
    <cacheHierarchy uniqueName="[Dim Contracts].[A Year]" caption="Год Выдачи" attribute="1" defaultMemberUniqueName="[Dim Contracts].[A Year].[All]" allUniqueName="[Dim Contracts].[A Year].[All]" dimensionUniqueName="[Dim Contracts]" displayFolder="" count="0" unbalanced="0" hidden="1"/>
    <cacheHierarchy uniqueName="[Dim Contracts].[Application Id]" caption="Application Id" attribute="1" keyAttribute="1" defaultMemberUniqueName="[Dim Contracts].[Application Id].[All]" allUniqueName="[Dim Contracts].[Application Id].[All]" dimensionUniqueName="[Dim Contracts]" displayFolder="" count="0" unbalanced="0" hidden="1"/>
    <cacheHierarchy uniqueName="[Dim Contracts].[Contract Num]" caption="Contract Num" attribute="1" defaultMemberUniqueName="[Dim Contracts].[Contract Num].[All]" allUniqueName="[Dim Contracts].[Contract Num].[All]" dimensionUniqueName="[Dim Contracts]" displayFolder="" count="0" unbalanced="0" hidden="1"/>
    <cacheHierarchy uniqueName="[Dim Contracts].[F Date]" caption="F Date" attribute="1" defaultMemberUniqueName="[Dim Contracts].[F Date].[All]" allUniqueName="[Dim Contracts].[F Date].[All]" dimensionUniqueName="[Dim Contracts]" displayFolder="" count="0" unbalanced="0" hidden="1"/>
    <cacheHierarchy uniqueName="[Dim Contracts].[F Month]" caption="F Month" attribute="1" defaultMemberUniqueName="[Dim Contracts].[F Month].[All]" allUniqueName="[Dim Contracts].[F Month].[All]" dimensionUniqueName="[Dim Contracts]" displayFolder="" count="0" unbalanced="0" hidden="1"/>
    <cacheHierarchy uniqueName="[Dim Contracts].[F Year]" caption="F Year" attribute="1" defaultMemberUniqueName="[Dim Contracts].[F Year].[All]" allUniqueName="[Dim Contracts].[F Year].[All]" dimensionUniqueName="[Dim Contracts]" displayFolder="" count="0" unbalanced="0" hidden="1"/>
    <cacheHierarchy uniqueName="[Dim Contracts].[G Date]" caption="G Date" attribute="1" defaultMemberUniqueName="[Dim Contracts].[G Date].[All]" allUniqueName="[Dim Contracts].[G Date].[All]" dimensionUniqueName="[Dim Contracts]" displayFolder="" count="0" unbalanced="0" hidden="1"/>
    <cacheHierarchy uniqueName="[Dim Contracts].[G Month]" caption="G Month" attribute="1" defaultMemberUniqueName="[Dim Contracts].[G Month].[All]" allUniqueName="[Dim Contracts].[G Month].[All]" dimensionUniqueName="[Dim Contracts]" displayFolder="" count="0" unbalanced="0" hidden="1"/>
    <cacheHierarchy uniqueName="[Dim Contracts].[G Year]" caption="G Year" attribute="1" defaultMemberUniqueName="[Dim Contracts].[G Year].[All]" allUniqueName="[Dim Contracts].[G Year].[All]" dimensionUniqueName="[Dim Contracts]" displayFolder="" count="0" unbalanced="0" hidden="1"/>
    <cacheHierarchy uniqueName="[Dim Contracts].[Mob Conv]" caption="Mob Conv" attribute="1" defaultMemberUniqueName="[Dim Contracts].[Mob Conv].[All]" allUniqueName="[Dim Contracts].[Mob Conv].[All]" dimensionUniqueName="[Dim Contracts]" displayFolder="" count="0" unbalanced="0" hidden="1"/>
    <cacheHierarchy uniqueName="[Dim Contracts].[Num]" caption="Num" attribute="1" defaultMemberUniqueName="[Dim Contracts].[Num].[All]" allUniqueName="[Dim Contracts].[Num].[All]" dimensionUniqueName="[Dim Contracts]" displayFolder="" count="0" unbalanced="0" hidden="1"/>
    <cacheHierarchy uniqueName="[Dim Contracts].[Week Next Issue]" caption="Неделя следующего займа" attribute="1" defaultMemberUniqueName="[Dim Contracts].[Week Next Issue].[All]" allUniqueName="[Dim Contracts].[Week Next Issue].[All]" dimensionUniqueName="[Dim Contracts]" displayFolder="" count="0" unbalanced="0" hidden="1"/>
    <cacheHierarchy uniqueName="[Dim Payment Date].[Date]" caption="Дата (платеж)" attribute="1" keyAttribute="1" defaultMemberUniqueName="[Dim Payment Date].[Date].[All]" allUniqueName="[Dim Payment Date].[Date].[All]" dimensionUniqueName="[Dim Payment Date]" displayFolder="" count="0" unbalanced="0" hidden="1"/>
    <cacheHierarchy uniqueName="[Dim Payment Date].[Month]" caption="Месяц (платеж)" attribute="1" defaultMemberUniqueName="[Dim Payment Date].[Month].[All]" allUniqueName="[Dim Payment Date].[Month].[All]" dimensionUniqueName="[Dim Payment Date]" displayFolder="" count="0" unbalanced="0" hidden="1"/>
    <cacheHierarchy uniqueName="[Dim Payment Date].[Year]" caption="Год (платеж)" attribute="1" defaultMemberUniqueName="[Dim Payment Date].[Year].[All]" allUniqueName="[Dim Payment Date].[Year].[All]" dimensionUniqueName="[Dim Payment Date]" displayFolder="" count="0" unbalanced="0" hidden="1"/>
    <cacheHierarchy uniqueName="[Dim Report Date].[Date]" caption="Отчетная дата" attribute="1" keyAttribute="1" defaultMemberUniqueName="[Dim Report Date].[Date].[All]" allUniqueName="[Dim Report Date].[Date].[All]" dimensionUniqueName="[Dim Report Date]" displayFolder="" count="0" unbalanced="0" hidden="1"/>
    <cacheHierarchy uniqueName="[Dim Report Date].[Month]" caption="Отчетный Месяц" attribute="1" defaultMemberUniqueName="[Dim Report Date].[Month].[All]" allUniqueName="[Dim Report Date].[Month].[All]" dimensionUniqueName="[Dim Report Date]" displayFolder="" count="0" unbalanced="0" hidden="1"/>
    <cacheHierarchy uniqueName="[Dim Report Date].[Year]" caption="Отчетный Год" attribute="1" defaultMemberUniqueName="[Dim Report Date].[Year].[All]" allUniqueName="[Dim Report Date].[Year].[All]" dimensionUniqueName="[Dim Report Date]" displayFolder="" count="0" unbalanced="0" hidden="1"/>
    <cacheHierarchy uniqueName="[Dim Report Date Full].[Date]" caption="Дата" attribute="1" keyAttribute="1" defaultMemberUniqueName="[Dim Report Date Full].[Date].[All]" allUniqueName="[Dim Report Date Full].[Date].[All]" dimensionUniqueName="[Dim Report Date Full]" displayFolder="" count="0" unbalanced="0" hidden="1"/>
    <cacheHierarchy uniqueName="[Dim Report Date Full].[Month]" caption="Месяц" attribute="1" defaultMemberUniqueName="[Dim Report Date Full].[Month].[All]" allUniqueName="[Dim Report Date Full].[Month].[All]" dimensionUniqueName="[Dim Report Date Full]" displayFolder="" count="0" unbalanced="0" hidden="1"/>
    <cacheHierarchy uniqueName="[Dim Report Date Full].[Year]" caption="Год" attribute="1" defaultMemberUniqueName="[Dim Report Date Full].[Year].[All]" allUniqueName="[Dim Report Date Full].[Year].[All]" dimensionUniqueName="[Dim Report Date Full]" displayFolder="" count="0" unbalanced="0" hidden="1"/>
    <cacheHierarchy uniqueName="[Measures].[Applications Count]" caption="Заявки, #" measure="1" displayFolder="Заявки" measureGroup="Fact Applications" count="0"/>
    <cacheHierarchy uniqueName="[Measures].[Approved Count]" caption="Одобрение, #" measure="1" displayFolder="Заявки" measureGroup="Fact Applications" count="0"/>
    <cacheHierarchy uniqueName="[Measures].[App Client Count]" caption="Уникальные клиенты" measure="1" displayFolder="Заявки" measureGroup="Fact Applications" count="0"/>
    <cacheHierarchy uniqueName="[Measures].[Con Loan Amount]" caption="Выдачи, руб" measure="1" displayFolder="Основное" measureGroup="Fact Contracts" count="0"/>
    <cacheHierarchy uniqueName="[Measures].[Con loan Count]" caption="Выдачи, #" measure="1" displayFolder="Основное" measureGroup="Fact Contracts" count="0"/>
    <cacheHierarchy uniqueName="[Measures].[Con Dpd1]" caption="Dpd1, #" measure="1" displayFolder="DPD, #" measureGroup="Fact Contracts" count="0"/>
    <cacheHierarchy uniqueName="[Measures].[Con Dpd15]" caption="Dpd15, #" measure="1" displayFolder="DPD, #" measureGroup="Fact Contracts" count="0"/>
    <cacheHierarchy uniqueName="[Measures].[Con Dpd30]" caption="Dpd30, #" measure="1" displayFolder="DPD, #" measureGroup="Fact Contracts" count="0"/>
    <cacheHierarchy uniqueName="[Measures].[Con Dpd45]" caption="Dpd45, #" measure="1" displayFolder="DPD, #" measureGroup="Fact Contracts" count="0"/>
    <cacheHierarchy uniqueName="[Measures].[Con Dpd60]" caption="Dpd60, #" measure="1" displayFolder="DPD, #" measureGroup="Fact Contracts" count="0"/>
    <cacheHierarchy uniqueName="[Measures].[Con Dpd75]" caption="DPD75, #" measure="1" displayFolder="DPD, #" measureGroup="Fact Contracts" count="0"/>
    <cacheHierarchy uniqueName="[Measures].[Con Dpd90]" caption="Dpd90, #" measure="1" displayFolder="DPD, #" measureGroup="Fact Contracts" count="0"/>
    <cacheHierarchy uniqueName="[Measures].[Con Dpd135]" caption="DPD135, #" measure="1" displayFolder="DPD, #" measureGroup="Fact Contracts" count="0"/>
    <cacheHierarchy uniqueName="[Measures].[Con Ins Amount]" caption="Страховка, руб" measure="1" displayFolder="Основное" measureGroup="Fact Contracts" count="0"/>
    <cacheHierarchy uniqueName="[Measures].[Con Ins Count]" caption="Страховка, #" measure="1" displayFolder="Основное" measureGroup="Fact Contracts" count="0"/>
    <cacheHierarchy uniqueName="[Measures].[Con Returned Count]" caption="Возвращенные займы" measure="1" displayFolder="Показатели" measureGroup="Fact Contracts" count="0"/>
    <cacheHierarchy uniqueName="[Measures].[Con Client Count]" caption="Уник клиенты в займах" measure="1" displayFolder="Показатели" measureGroup="Fact Contracts" count="0"/>
    <cacheHierarchy uniqueName="[Measures].[Con l W1]" caption="W01, #" measure="1" displayFolder="Лояльность" measureGroup="Fact Contracts" count="0"/>
    <cacheHierarchy uniqueName="[Measures].[Con l W2]" caption="W02, #" measure="1" displayFolder="Лояльность" measureGroup="Fact Contracts" count="0"/>
    <cacheHierarchy uniqueName="[Measures].[Con l W3]" caption="W03, #" measure="1" displayFolder="Лояльность" measureGroup="Fact Contracts" count="0"/>
    <cacheHierarchy uniqueName="[Measures].[Con l W4]" caption="W04, #" measure="1" displayFolder="Лояльность" measureGroup="Fact Contracts" count="0"/>
    <cacheHierarchy uniqueName="[Measures].[Con l W8]" caption="W08, #" measure="1" displayFolder="Лояльность" measureGroup="Fact Contracts" count="0"/>
    <cacheHierarchy uniqueName="[Measures].[Con l W16]" caption="W16, #" measure="1" displayFolder="Лояльность" measureGroup="Fact Contracts" count="0"/>
    <cacheHierarchy uniqueName="[Measures].[Con l W24]" caption="W24, #" measure="1" displayFolder="Лояльность" measureGroup="Fact Contracts" count="0"/>
    <cacheHierarchy uniqueName="[Measures].[Con l W32]" caption="W32, #" measure="1" displayFolder="Лояльность" measureGroup="Fact Contracts" count="0"/>
    <cacheHierarchy uniqueName="[Measures].[Con l W48]" caption="W48, #" measure="1" displayFolder="Лояльность" measureGroup="Fact Contracts" count="0"/>
    <cacheHierarchy uniqueName="[Measures].[Con l W52]" caption="W52, #" measure="1" displayFolder="Лояльность" measureGroup="Fact Contracts" count="0"/>
    <cacheHierarchy uniqueName="[Measures].[Con l W52p]" caption="W52+, #" measure="1" displayFolder="Лояльность" measureGroup="Fact Contracts" count="0"/>
    <cacheHierarchy uniqueName="[Measures].[Con l D1]" caption="D01, #" measure="1" displayFolder="Лояльность" measureGroup="Fact Contracts" count="0"/>
    <cacheHierarchy uniqueName="[Measures].[Con Dpd1 Max]" caption="Con Dpd1 Max" measure="1" displayFolder="DPD, #" measureGroup="Fact Contracts" count="0"/>
    <cacheHierarchy uniqueName="[Measures].[Con Dpd15 Max]" caption="Con Dpd15 Max" measure="1" displayFolder="DPD, #" measureGroup="Fact Contracts" count="0"/>
    <cacheHierarchy uniqueName="[Measures].[Con Dpd30 Max]" caption="Con Dpd30 Max" measure="1" displayFolder="DPD, #" measureGroup="Fact Contracts" count="0"/>
    <cacheHierarchy uniqueName="[Measures].[Con Dpd45 Max]" caption="Con Dpd45 Max" measure="1" displayFolder="DPD, #" measureGroup="Fact Contracts" count="0"/>
    <cacheHierarchy uniqueName="[Measures].[Con Dpd60 Max]" caption="Con Dpd60 Max" measure="1" displayFolder="DPD, #" measureGroup="Fact Contracts" count="0"/>
    <cacheHierarchy uniqueName="[Measures].[Con Dpd75 Max]" caption="Con Dpd75 Max" measure="1" displayFolder="DPD, #" measureGroup="Fact Contracts" count="0"/>
    <cacheHierarchy uniqueName="[Measures].[Con Dpd90 Max]" caption="Con Dpd90 Max" measure="1" displayFolder="DPD, #" measureGroup="Fact Contracts" count="0"/>
    <cacheHierarchy uniqueName="[Measures].[Con Dpd135 Max]" caption="Con Dpd135 Max" measure="1" displayFolder="DPD, #" measureGroup="Fact Contracts" count="0"/>
    <cacheHierarchy uniqueName="[Measures].[Dpd15old]" caption="Dpd15old" measure="1" displayFolder="" measureGroup="Fact Contracts" count="0"/>
    <cacheHierarchy uniqueName="[Measures].[Loan Pay]" caption="Платеж ОД, руб" measure="1" displayFolder="Платежи" measureGroup="Fact Payments" count="0"/>
    <cacheHierarchy uniqueName="[Measures].[Interest Pay]" caption="Платеж %, руб" measure="1" displayFolder="Платежи" measureGroup="Fact Payments" count="0"/>
    <cacheHierarchy uniqueName="[Measures].[Penalty Pay]" caption="Платеж (пени), руб" measure="1" displayFolder="Платежи" measureGroup="Fact Payments" count="0"/>
    <cacheHierarchy uniqueName="[Measures].[Overpay Pay]" caption="Переплата, руб" measure="1" displayFolder="Платежи" measureGroup="Fact Payments" count="0"/>
    <cacheHierarchy uniqueName="[Measures].[Agr Loan Amount]" caption="Пр-ции, руб." measure="1" displayFolder="Пролонгации" measureGroup="Fact Agreements" count="0"/>
    <cacheHierarchy uniqueName="[Measures].[Agr Returned]" caption="Закрытые пр-ции, #" measure="1" displayFolder="Пролонгации" measureGroup="Fact Agreements" count="0"/>
    <cacheHierarchy uniqueName="[Measures].[Agr Loan Count]" caption="Пр-ции, #" measure="1" displayFolder="Пролонгации" measureGroup="Fact Agreements" count="0"/>
    <cacheHierarchy uniqueName="[Measures].[Agr Dpd1]" caption="Пр-ции DPD1, #" measure="1" displayFolder="dpd" measureGroup="Fact Agreements" count="0"/>
    <cacheHierarchy uniqueName="[Measures].[Agr Dpd15]" caption="Пр-ции DPD15, #" measure="1" displayFolder="dpd" measureGroup="Fact Agreements" count="0"/>
    <cacheHierarchy uniqueName="[Measures].[Agr Dpd30]" caption="Пр-ции DPD30, #" measure="1" displayFolder="dpd" measureGroup="Fact Agreements" count="0"/>
    <cacheHierarchy uniqueName="[Measures].[Agr Dpd60]" caption="Пр-ции DPD60, #" measure="1" displayFolder="dpd" measureGroup="Fact Agreements" count="0"/>
    <cacheHierarchy uniqueName="[Measures].[Agr Dpd90]" caption="Пр-ции DPD90, #" measure="1" displayFolder="dpd" measureGroup="Fact Agreements" count="0"/>
    <cacheHierarchy uniqueName="[Measures].[App Approved Rate]" caption="Конверсия в одобренную, %" measure="1" displayFolder="Конверсии" measureGroup="Fact Applications" count="0"/>
    <cacheHierarchy uniqueName="[Measures].[App Issue Rate]" caption="Конверсия в займ, %" measure="1" displayFolder="Конверсии" measureGroup="Fact Applications" count="0"/>
    <cacheHierarchy uniqueName="[Measures].[App Requested Amount]" caption="Запрашиваемая сумма, руб." measure="1" displayFolder="Заявки" measureGroup="Fact Applications" count="0"/>
    <cacheHierarchy uniqueName="[Measures].[Con AVG Interest Rate Per Day]" caption="% в день, %" measure="1" displayFolder="Основное" measureGroup="Fact Contracts" count="0"/>
    <cacheHierarchy uniqueName="[Measures].[ROI Mob Rate ins]" caption="ROI от даты (-ins)" measure="1" displayFolder="ROI and RI rate" count="0"/>
    <cacheHierarchy uniqueName="[Measures].[ROI Mob Rate]" caption="ROI от даты" measure="1" displayFolder="ROI and RI rate" count="0"/>
    <cacheHierarchy uniqueName="[Measures].[ROI Month Mob Rate ins]" caption="ROI от месяца (-ins)" measure="1" displayFolder="ROI and RI rate" count="0"/>
    <cacheHierarchy uniqueName="[Measures].[ROI Month Mob Rate]" caption="ROI от месяца" measure="1" displayFolder="ROI and RI rate" count="0"/>
    <cacheHierarchy uniqueName="[Measures].[ROI Pay Day ins]" caption="ROI по дням (-ins)" measure="1" displayFolder="ROI and RI rate" count="0"/>
    <cacheHierarchy uniqueName="[Measures].[RI Rate ins]" caption="RI Rate (-ins)" measure="1" displayFolder="ROI and RI rate" count="0"/>
    <cacheHierarchy uniqueName="[Measures].[RI Rate]" caption="RI Rate Общ" measure="1" displayFolder="ROI and RI rate" count="0"/>
    <cacheHierarchy uniqueName="[Measures].[Total Pay]" caption="Платеж итого" measure="1" displayFolder="Платежи расчеты" measureGroup="Fact Payments" count="0"/>
    <cacheHierarchy uniqueName="[Measures].[CF Pay Sum]" caption="CF, руб" measure="1" displayFolder="Платежи расчеты" measureGroup="Fact Payments" count="0"/>
    <cacheHierarchy uniqueName="[Measures].[Loan Amount -Ins]" caption="Выдача (-страх), руб." measure="1" displayFolder="Показатели" measureGroup="Fact Contracts" count="0"/>
    <cacheHierarchy uniqueName="[Measures].[Con Dpd1 Rate]" caption="DPD 1, %" measure="1" displayFolder="DPD, %" measureGroup="Fact Contracts" count="0"/>
    <cacheHierarchy uniqueName="[Measures].[Con Dpd15 Rate]" caption="DPD 15, %" measure="1" displayFolder="DPD, %" measureGroup="Fact Contracts" count="0"/>
    <cacheHierarchy uniqueName="[Measures].[Con Dpd30 Rate]" caption="DPD 30, %" measure="1" displayFolder="DPD, %" measureGroup="Fact Contracts" count="0"/>
    <cacheHierarchy uniqueName="[Measures].[Con Dpd45 Rate]" caption="DPD 45, %" measure="1" displayFolder="DPD, %" measureGroup="Fact Contracts" count="0"/>
    <cacheHierarchy uniqueName="[Measures].[Con Dpd60 Rate]" caption="DPD 60, %" measure="1" displayFolder="DPD, %" measureGroup="Fact Contracts" count="0"/>
    <cacheHierarchy uniqueName="[Measures].[Con Dpd75 Rate]" caption="DPD75, %" measure="1" displayFolder="DPD, %" measureGroup="Fact Contracts" count="0"/>
    <cacheHierarchy uniqueName="[Measures].[Con Dpd90 Rate]" caption="DPD 90, %" measure="1" displayFolder="DPD, %" measureGroup="Fact Contracts" count="0"/>
    <cacheHierarchy uniqueName="[Measures].[Con Dpd135 Rate]" caption="DPD135, %" measure="1" displayFolder="DPD, %" measureGroup="Fact Contracts" count="0"/>
    <cacheHierarchy uniqueName="[Measures].[Con Dpd1 Max Rate]" caption="DPD1 Max, %" measure="1" displayFolder="DPD, %" measureGroup="Fact Contracts" count="0"/>
    <cacheHierarchy uniqueName="[Measures].[Con Dpd15 Max Rate]" caption="DPD15 Max, %" measure="1" displayFolder="DPD, %" measureGroup="Fact Contracts" count="0"/>
    <cacheHierarchy uniqueName="[Measures].[Con Dpd30 Max Rate]" caption="DPD30 Max, %" measure="1" displayFolder="DPD, %" measureGroup="Fact Contracts" count="0"/>
    <cacheHierarchy uniqueName="[Measures].[Con Dpd45 Max Rate]" caption="DPD45 Max, %" measure="1" displayFolder="DPD, %" measureGroup="Fact Contracts" count="0"/>
    <cacheHierarchy uniqueName="[Measures].[Con Dpd60 Max Rate]" caption="DPD60 Max, %" measure="1" displayFolder="DPD, %" measureGroup="Fact Contracts" count="0"/>
    <cacheHierarchy uniqueName="[Measures].[Con Dpd75 Max Rate]" caption="DPD75 Max, %" measure="1" displayFolder="DPD, %" measureGroup="Fact Contracts" count="0"/>
    <cacheHierarchy uniqueName="[Measures].[Con Dpd135 Max Rate]" caption="DPD135 Max, %" measure="1" displayFolder="DPD, %" measureGroup="Fact Contracts" count="0"/>
    <cacheHierarchy uniqueName="[Measures].[Con loyalty_day_fut]" caption="Дни до новой заявки" measure="1" displayFolder="Лояльность 2" measureGroup="Fact Contracts" count="0"/>
    <cacheHierarchy uniqueName="[Measures].[Con loyalty_day_prev]" caption="Дни от закрытия пред. займа" measure="1" displayFolder="Лояльность 2" measureGroup="Fact Contracts" count="0"/>
    <cacheHierarchy uniqueName="[Measures].[Con Returned Rate]" caption="Con Returned Rate" measure="1" displayFolder="" count="0"/>
    <cacheHierarchy uniqueName="[Measures].[Client Base Con]" caption="База клиентов" measure="1" displayFolder="Лояльность 2" measureGroup="Fact Contracts" count="0"/>
    <cacheHierarchy uniqueName="[Measures].[Client Returned Count]" caption="Client Returned Count" measure="1" displayFolder="" count="0"/>
    <cacheHierarchy uniqueName="[Measures].[Average Loan Amount]" caption="Средняя сумма займа" measure="1" displayFolder="Показатели" measureGroup="Fact Contracts" count="0"/>
    <cacheHierarchy uniqueName="[Measures].[Conv To Next Issue]" caption="Конв в след займ,%" measure="1" displayFolder="Лояльность 2" measureGroup="Fact Contracts" count="0"/>
    <cacheHierarchy uniqueName="[Measures].[RI Rate Proc]" caption="RI Rate проценты" measure="1" displayFolder="ROI and RI rate" count="0"/>
    <cacheHierarchy uniqueName="[Measures].[RI Rate OD]" caption="RI Rate ОД" measure="1" displayFolder="ROI and RI rate" count="0"/>
    <cacheHierarchy uniqueName="[Measures].[Conv To Rep]" caption="Конверсия в повторные займы" measure="1" displayFolder="Лояльность 2" measureGroup="Fact Contracts" count="0"/>
    <cacheHierarchy uniqueName="[Measures].[Agr Average Loan Amount]" caption="Чек (Пр-ции), руб." measure="1" displayFolder="Пролонгации" measureGroup="Fact Agreements" count="0"/>
    <cacheHierarchy uniqueName="[Measures].[Agr Average Interest Rate Per Day]" caption="% в день (Пр-ции), %" measure="1" displayFolder="Пролонгации" measureGroup="Fact Agreements" count="0"/>
    <cacheHierarchy uniqueName="[Measures].[Agr Average Term Day]" caption="Срок (Пр-ции), дни" measure="1" displayFolder="Пролонгации" measureGroup="Fact Agreements" count="0"/>
    <cacheHierarchy uniqueName="[Measures].[Agr Dpd1 Rate]" caption="Пр-ции DPD1, %" measure="1" displayFolder="dpd" measureGroup="Fact Agreements" count="0"/>
    <cacheHierarchy uniqueName="[Measures].[Agr Dpd15 Rate]" caption="Пр-ции DPD15, %" measure="1" displayFolder="dpd" measureGroup="Fact Agreements" count="0"/>
    <cacheHierarchy uniqueName="[Measures].[Agr Ddp30 Rate]" caption="Пр-ции DPD30, %" measure="1" displayFolder="dpd" measureGroup="Fact Agreements" count="0"/>
    <cacheHierarchy uniqueName="[Measures].[Agr Dpd60 Rate]" caption="Пр-ции DPD60, %" measure="1" displayFolder="dpd" measureGroup="Fact Agreements" count="0"/>
    <cacheHierarchy uniqueName="[Measures].[Agr Dpd90 Rate]" caption="Пр-ции DPD90, %" measure="1" displayFolder="dpd" measureGroup="Fact Agreements" count="0"/>
    <cacheHierarchy uniqueName="[Measures].[Con l W1 Rate]" caption="W01, %" measure="1" displayFolder="Лояльность" measureGroup="Fact Contracts" count="0" oneField="1">
      <fieldsUsage count="1">
        <fieldUsage x="10"/>
      </fieldsUsage>
    </cacheHierarchy>
    <cacheHierarchy uniqueName="[Measures].[Con l W16 Rate]" caption="W16, %" measure="1" displayFolder="Лояльность" measureGroup="Fact Contracts" count="0" oneField="1">
      <fieldsUsage count="1">
        <fieldUsage x="15"/>
      </fieldsUsage>
    </cacheHierarchy>
    <cacheHierarchy uniqueName="[Measures].[Con l W2 Rate]" caption="W02, %" measure="1" displayFolder="Лояльность" measureGroup="Fact Contracts" count="0" oneField="1">
      <fieldsUsage count="1">
        <fieldUsage x="11"/>
      </fieldsUsage>
    </cacheHierarchy>
    <cacheHierarchy uniqueName="[Measures].[Con l W24 Rate]" caption="W24, %" measure="1" displayFolder="Лояльность" measureGroup="Fact Contracts" count="0" oneField="1">
      <fieldsUsage count="1">
        <fieldUsage x="16"/>
      </fieldsUsage>
    </cacheHierarchy>
    <cacheHierarchy uniqueName="[Measures].[Con l W3 Rate]" caption="W03, %" measure="1" displayFolder="Лояльность" measureGroup="Fact Contracts" count="0" oneField="1">
      <fieldsUsage count="1">
        <fieldUsage x="12"/>
      </fieldsUsage>
    </cacheHierarchy>
    <cacheHierarchy uniqueName="[Measures].[Con l W32 Rate]" caption="W32, %" measure="1" displayFolder="Лояльность" measureGroup="Fact Contracts" count="0" oneField="1">
      <fieldsUsage count="1">
        <fieldUsage x="17"/>
      </fieldsUsage>
    </cacheHierarchy>
    <cacheHierarchy uniqueName="[Measures].[Con l W4 Rate]" caption="W04, %" measure="1" displayFolder="Лояльность" measureGroup="Fact Contracts" count="0" oneField="1">
      <fieldsUsage count="1">
        <fieldUsage x="13"/>
      </fieldsUsage>
    </cacheHierarchy>
    <cacheHierarchy uniqueName="[Measures].[Con l W48 Rate]" caption="W48, %" measure="1" displayFolder="Лояльность" measureGroup="Fact Contracts" count="0" oneField="1">
      <fieldsUsage count="1">
        <fieldUsage x="18"/>
      </fieldsUsage>
    </cacheHierarchy>
    <cacheHierarchy uniqueName="[Measures].[Con l W52 Rate]" caption="W52, %" measure="1" displayFolder="Лояльность" measureGroup="Fact Contracts" count="0" oneField="1">
      <fieldsUsage count="1">
        <fieldUsage x="19"/>
      </fieldsUsage>
    </cacheHierarchy>
    <cacheHierarchy uniqueName="[Measures].[Con l W52p Rate]" caption="W52+, %" measure="1" displayFolder="Лояльность" measureGroup="Fact Contracts" count="0" oneField="1">
      <fieldsUsage count="1">
        <fieldUsage x="20"/>
      </fieldsUsage>
    </cacheHierarchy>
    <cacheHierarchy uniqueName="[Measures].[Con l W8 Rate]" caption="W08, %" measure="1" displayFolder="Лояльность" measureGroup="Fact Contracts" count="0" oneField="1">
      <fieldsUsage count="1">
        <fieldUsage x="14"/>
      </fieldsUsage>
    </cacheHierarchy>
    <cacheHierarchy uniqueName="[Measures].[Con l D1 Rate]" caption="D01, %" measure="1" displayFolder="Лояльность" measureGroup="Fact Contracts" count="0" oneField="1">
      <fieldsUsage count="1">
        <fieldUsage x="9"/>
      </fieldsUsage>
    </cacheHierarchy>
    <cacheHierarchy uniqueName="[Measures].[Approved Amount]" caption="Одобрение, руб" measure="1" displayFolder="Заявки" measureGroup="Fact Applications" count="0" hidden="1"/>
    <cacheHierarchy uniqueName="[Measures].[Requested Amount]" caption="Запрашиваемая сумма, руб" measure="1" displayFolder="Заявки" measureGroup="Fact Applications" count="0" hidden="1"/>
    <cacheHierarchy uniqueName="[Measures].[Con Term Sum]" caption="тест" measure="1" displayFolder="Основное" measureGroup="Fact Contracts" count="0" hidden="1"/>
    <cacheHierarchy uniqueName="[Measures].[Con Psk Sum]" caption="тест" measure="1" displayFolder="Основное" measureGroup="Fact Contracts" count="0" hidden="1"/>
    <cacheHierarchy uniqueName="[Measures].[Con Rate Day Sum]" caption="тест" measure="1" displayFolder="Основное" measureGroup="Fact Contracts" count="0" hidden="1"/>
    <cacheHierarchy uniqueName="[Measures].[Con Loyalty Day Fut]" caption="Дней до след заявки" measure="1" displayFolder="Показатели" measureGroup="Fact Contracts" count="0" hidden="1"/>
    <cacheHierarchy uniqueName="[Measures].[Con Loyalty Day Prev]" caption="Con Loyalty Day Prev" measure="1" displayFolder="" measureGroup="Fact Contracts" count="0" hidden="1"/>
    <cacheHierarchy uniqueName="[Measures].[Con Interest Rate Per Day]" caption="Con Interest Rate Per Day" measure="1" displayFolder="" measureGroup="Fact Contracts" count="0" hidden="1"/>
    <cacheHierarchy uniqueName="[Measures].[Interest Overdue Pay]" caption="Платеж % (проср), руб" measure="1" displayFolder="Платежи" measureGroup="Fact Payments" count="0" hidden="1"/>
    <cacheHierarchy uniqueName="[Measures].[Ins Con Pay]" caption="Стаховка (дог), руб" measure="1" displayFolder="Платежи" measureGroup="Fact Payments" count="0" hidden="1"/>
    <cacheHierarchy uniqueName="[Measures].[Ins Agr Pay]" caption="Стаховка (пр-ция), руб" measure="1" displayFolder="Платежи" measureGroup="Fact Payments" count="0" hidden="1"/>
    <cacheHierarchy uniqueName="[Measures].[Total Pay 15]" caption="Total Pay 15" measure="1" displayFolder="Payments" measureGroup="Fact Payments" count="0" hidden="1"/>
    <cacheHierarchy uniqueName="[Measures].[Fact Total Pay]" caption="Fact Total Pay" measure="1" displayFolder="" measureGroup="Fact Payments" count="0" hidden="1"/>
    <cacheHierarchy uniqueName="[Measures].[Total Pay 25]" caption="Total Pay 25" measure="1" displayFolder="" measureGroup="Fact Payments" count="0" hidden="1"/>
    <cacheHierarchy uniqueName="[Measures].[Agr Interest Rate Per Day]" caption="Agr Interest Rate Per Day" measure="1" displayFolder="" measureGroup="Fact Agreements" count="0" hidden="1"/>
    <cacheHierarchy uniqueName="[Measures].[Agr Term Day]" caption="Agr Term Day" measure="1" displayFolder="" measureGroup="Fact Agreements" count="0" hidden="1"/>
    <cacheHierarchy uniqueName="[Measures].[Con R Client Count]" caption="Con R Client Count" measure="1" displayFolder="" measureGroup="Fact Contracts Returned" count="0" hidden="1"/>
    <cacheHierarchy uniqueName="[Measures].[Con Psk Year Rate]" caption="ПСК" measure="1" displayFolder="Основное" measureGroup="Fact Contracts" count="0" hidden="1"/>
    <cacheHierarchy uniqueName="[Measures].[Client Base App]" caption="Client Base App" measure="1" displayFolder="" count="0" hidden="1"/>
    <cacheHierarchy uniqueName="[Measures].[Calc Fact Total Pay]" caption="Calc Fact Total Pay" measure="1" displayFolder="" count="0" hidden="1"/>
  </cacheHierarchies>
  <kpis count="0"/>
  <dimensions count="11">
    <dimension name="Dim Agreements" uniqueName="[Dim Agreements]" caption="3 - Пролонгации"/>
    <dimension name="Dim Applications" uniqueName="[Dim Applications]" caption="1 - Заявки"/>
    <dimension name="Dim Contracts" uniqueName="[Dim Contracts]" caption="2 - Займы"/>
    <dimension name="Dim Delay Mob" uniqueName="[Dim Delay Mob]" caption="8 - Срок просрочки в портфеле"/>
    <dimension name="Dim Month Payment Mob" uniqueName="[Dim Month Payment Mob]" caption="6 - Месяц от месяца"/>
    <dimension name="Dim Payment Date" uniqueName="[Dim Payment Date]" caption="4 - Дата (платеж)"/>
    <dimension name="Dim Payment Mob" uniqueName="[Dim Payment Mob]" caption="5 - Месяц от даты"/>
    <dimension name="Dim Pcd Day" uniqueName="[Dim Pcd Day]" caption="День от выдачи"/>
    <dimension name="Dim Report Date" uniqueName="[Dim Report Date]" caption="7 - Отчетная дата портфеля"/>
    <dimension name="Dim Report Date Full" uniqueName="[Dim Report Date Full]" caption="Дата (общая)"/>
    <dimension measure="1" name="Measures" uniqueName="[Measures]" caption="Measures"/>
  </dimensions>
  <measureGroups count="5">
    <measureGroup name="Fact Agreements" caption="3- Пролонгации"/>
    <measureGroup name="Fact Applications" caption="1 - Заявки"/>
    <measureGroup name="Fact Contracts" caption="2 - Займы"/>
    <measureGroup name="Fact Contracts Returned" caption="Fact Contracts Returned"/>
    <measureGroup name="Fact Payments" caption="4 - Платежи"/>
  </measureGroups>
  <maps count="20">
    <map measureGroup="0" dimension="0"/>
    <map measureGroup="0" dimension="1"/>
    <map measureGroup="0" dimension="2"/>
    <map measureGroup="0" dimension="9"/>
    <map measureGroup="1" dimension="1"/>
    <map measureGroup="1" dimension="2"/>
    <map measureGroup="1" dimension="9"/>
    <map measureGroup="2" dimension="1"/>
    <map measureGroup="2" dimension="2"/>
    <map measureGroup="2" dimension="9"/>
    <map measureGroup="3" dimension="1"/>
    <map measureGroup="3" dimension="2"/>
    <map measureGroup="3" dimension="9"/>
    <map measureGroup="4" dimension="1"/>
    <map measureGroup="4" dimension="2"/>
    <map measureGroup="4" dimension="4"/>
    <map measureGroup="4" dimension="5"/>
    <map measureGroup="4" dimension="6"/>
    <map measureGroup="4" dimension="7"/>
    <map measureGroup="4" dimension="9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Леонид Корнилов" refreshedDate="43500.592086689816" backgroundQuery="1" createdVersion="5" refreshedVersion="6" minRefreshableVersion="3" recordCount="0" supportSubquery="1" supportAdvancedDrill="1" xr:uid="{00000000-000A-0000-FFFF-FFFF13000000}">
  <cacheSource type="external" connectionId="3"/>
  <cacheFields count="7">
    <cacheField name="[Dim Delay Mob].[Mob].[Mob]" caption="Срок просрочки (мес)" numFmtId="0" hierarchy="6" level="1">
      <sharedItems count="50">
        <s v="[Dim Delay Mob].[Mob].&amp;[0]" c="0"/>
        <s v="[Dim Delay Mob].[Mob].&amp;[1]" c="1"/>
        <s v="[Dim Delay Mob].[Mob].&amp;[2]" c="2"/>
        <s v="[Dim Delay Mob].[Mob].&amp;[3]" c="3"/>
        <s v="[Dim Delay Mob].[Mob].&amp;[4]" c="4"/>
        <s v="[Dim Delay Mob].[Mob].&amp;[5]" c="5"/>
        <s v="[Dim Delay Mob].[Mob].&amp;[6]" c="6"/>
        <s v="[Dim Delay Mob].[Mob].&amp;[7]" c="7"/>
        <s v="[Dim Delay Mob].[Mob].&amp;[8]" c="8"/>
        <s v="[Dim Delay Mob].[Mob].&amp;[9]" c="9"/>
        <s v="[Dim Delay Mob].[Mob].&amp;[10]" c="10"/>
        <s v="[Dim Delay Mob].[Mob].&amp;[11]" c="11"/>
        <s v="[Dim Delay Mob].[Mob].&amp;[12]" c="12"/>
        <s v="[Dim Delay Mob].[Mob].&amp;[13]" c="13"/>
        <s v="[Dim Delay Mob].[Mob].&amp;[14]" c="14"/>
        <s v="[Dim Delay Mob].[Mob].&amp;[15]" c="15"/>
        <s v="[Dim Delay Mob].[Mob].&amp;[16]" c="16"/>
        <s v="[Dim Delay Mob].[Mob].&amp;[17]" c="17"/>
        <s v="[Dim Delay Mob].[Mob].&amp;[18]" c="18"/>
        <s v="[Dim Delay Mob].[Mob].&amp;[19]" c="19"/>
        <s v="[Dim Delay Mob].[Mob].&amp;[20]" c="20"/>
        <s v="[Dim Delay Mob].[Mob].&amp;[21]" c="21"/>
        <s v="[Dim Delay Mob].[Mob].&amp;[22]" c="22"/>
        <s v="[Dim Delay Mob].[Mob].&amp;[23]" c="23"/>
        <s v="[Dim Delay Mob].[Mob].&amp;[24]" c="24"/>
        <s v="[Dim Delay Mob].[Mob].&amp;[25]" c="25"/>
        <s v="[Dim Delay Mob].[Mob].&amp;[26]" c="26"/>
        <s v="[Dim Delay Mob].[Mob].&amp;[27]" c="27"/>
        <s v="[Dim Delay Mob].[Mob].&amp;[28]" c="28"/>
        <s v="[Dim Delay Mob].[Mob].&amp;[29]" c="29"/>
        <s v="[Dim Delay Mob].[Mob].&amp;[30]" c="30"/>
        <s v="[Dim Delay Mob].[Mob].&amp;[31]" c="31"/>
        <s v="[Dim Delay Mob].[Mob].&amp;[32]" c="32"/>
        <s v="[Dim Delay Mob].[Mob].&amp;[33]" c="33"/>
        <s v="[Dim Delay Mob].[Mob].&amp;[34]" c="34"/>
        <s v="[Dim Delay Mob].[Mob].&amp;[35]" c="35"/>
        <s v="[Dim Delay Mob].[Mob].&amp;[36]" c="36"/>
        <s v="[Dim Delay Mob].[Mob].&amp;[37]" c="37"/>
        <s v="[Dim Delay Mob].[Mob].&amp;[38]" c="38"/>
        <s v="[Dim Delay Mob].[Mob].&amp;[39]" c="39"/>
        <s v="[Dim Delay Mob].[Mob].&amp;[40]" c="40"/>
        <s v="[Dim Delay Mob].[Mob].&amp;[41]" c="41"/>
        <s v="[Dim Delay Mob].[Mob].&amp;[42]" c="42"/>
        <s v="[Dim Delay Mob].[Mob].&amp;[43]" c="43"/>
        <s v="[Dim Delay Mob].[Mob].&amp;[44]" c="44"/>
        <s v="[Dim Delay Mob].[Mob].&amp;[45]" c="45"/>
        <s v="[Dim Delay Mob].[Mob].&amp;[46]" c="46"/>
        <s v="[Dim Delay Mob].[Mob].&amp;[47]" c="47"/>
        <s v="[Dim Delay Mob].[Mob].&amp;[48]" c="48"/>
        <s v="[Dim Delay Mob].[Mob].&amp;[49]" c="49"/>
      </sharedItems>
    </cacheField>
    <cacheField name="[Dim Report Date].[I Report date].[Year]" caption="Год" numFmtId="0" hierarchy="22" level="1">
      <sharedItems count="4">
        <s v="[Dim Report Date].[I Report date].[Year].&amp;[2016]" c="2016"/>
        <s v="[Dim Report Date].[I Report date].[Year].&amp;[2017]" c="2017"/>
        <s v="[Dim Report Date].[I Report date].[Year].&amp;[2019]" c="2019"/>
        <s v="[Dim Report Date].[I Report date].[Year].&amp;[2018]" u="1" c="2018"/>
      </sharedItems>
    </cacheField>
    <cacheField name="[Dim Report Date].[I Report date].[Date]" caption="Дата" numFmtId="0" hierarchy="22" level="2" mappingCount="1">
      <sharedItems count="13">
        <s v="[Dim Report Date].[I Report date].[Date].&amp;[2017-01-31T00:00:00]" c="2017-01-31" cp="1">
          <x/>
        </s>
        <s v="[Dim Report Date].[I Report date].[Date].&amp;[2017-02-28T00:00:00]" c="2017-02-28" cp="1">
          <x/>
        </s>
        <s v="[Dim Report Date].[I Report date].[Date].&amp;[2017-03-31T00:00:00]" c="2017-03-31" cp="1">
          <x/>
        </s>
        <s v="[Dim Report Date].[I Report date].[Date].&amp;[2017-04-30T00:00:00]" c="2017-04-30" cp="1">
          <x/>
        </s>
        <s v="[Dim Report Date].[I Report date].[Date].&amp;[2017-05-31T00:00:00]" c="2017-05-31" cp="1">
          <x/>
        </s>
        <s v="[Dim Report Date].[I Report date].[Date].&amp;[2017-06-30T00:00:00]" c="2017-06-30" cp="1">
          <x/>
        </s>
        <s v="[Dim Report Date].[I Report date].[Date].&amp;[2017-07-31T00:00:00]" c="2017-07-31" cp="1">
          <x/>
        </s>
        <s v="[Dim Report Date].[I Report date].[Date].&amp;[2017-08-31T00:00:00]" c="2017-08-31" cp="1">
          <x/>
        </s>
        <s v="[Dim Report Date].[I Report date].[Date].&amp;[2017-09-30T00:00:00]" c="2017-09-30" cp="1">
          <x/>
        </s>
        <s v="[Dim Report Date].[I Report date].[Date].&amp;[2017-10-31T00:00:00]" c="2017-10-31" cp="1">
          <x/>
        </s>
        <s v="[Dim Report Date].[I Report date].[Date].&amp;[2017-11-30T00:00:00]" c="2017-11-30" cp="1">
          <x/>
        </s>
        <s v="[Dim Report Date].[I Report date].[Date].&amp;[2017-12-31T00:00:00]" c="2017-12-31" cp="1">
          <x/>
        </s>
        <s v="[Dim Report Date].[I Report date].[Date].&amp;[2018-07-31T00:00:00]" u="1" c="2018-07-31"/>
      </sharedItems>
      <mpMap v="3"/>
    </cacheField>
    <cacheField name="[Dim Report Date].[I Report date].[Date].[Year]" caption="Год" propertyName="Year" numFmtId="0" hierarchy="22" level="2" memberPropertyField="1">
      <sharedItems containsSemiMixedTypes="0" containsString="0" containsNumber="1" containsInteger="1" minValue="2017" maxValue="2017" count="1">
        <n v="2017"/>
      </sharedItems>
    </cacheField>
    <cacheField name="[Dim Client Type].[Client Type].[Client Type]" caption="Тип клиента" numFmtId="0" hierarchy="5" level="1">
      <sharedItems containsSemiMixedTypes="0" containsString="0"/>
    </cacheField>
    <cacheField name="[Dim Portfolio].[Portfolio].[Portfolio]" caption="Portfolio" numFmtId="0" hierarchy="20" level="1">
      <sharedItems containsSemiMixedTypes="0" containsString="0"/>
    </cacheField>
    <cacheField name="[Measures].[Interest Debt]" caption="Портфель %, руб" numFmtId="0" hierarchy="27" level="32767"/>
  </cacheFields>
  <cacheHierarchies count="33">
    <cacheHierarchy uniqueName="[Dim Agreement Type].[Agreement Type]" caption="Agreement Type" attribute="1" keyAttribute="1" defaultMemberUniqueName="[Dim Agreement Type].[Agreement Type].[All]" allUniqueName="[Dim Agreement Type].[Agreement Type].[All]" dimensionUniqueName="[Dim Agreement Type]" displayFolder="" count="0" unbalanced="0"/>
    <cacheHierarchy uniqueName="[Dim Application Portfolio].[E Product]" caption="Продукт+" attribute="1" defaultMemberUniqueName="[Dim Application Portfolio].[E Product].[All]" allUniqueName="[Dim Application Portfolio].[E Product].[All]" dimensionUniqueName="[Dim Application Portfolio]" displayFolder="Продукт" count="0" unbalanced="0"/>
    <cacheHierarchy uniqueName="[Dim Application Portfolio].[E Product Owner]" caption="Продукт" attribute="1" defaultMemberUniqueName="[Dim Application Portfolio].[E Product Owner].[All]" allUniqueName="[Dim Application Portfolio].[E Product Owner].[All]" dimensionUniqueName="[Dim Application Portfolio]" displayFolder="Продукт" count="0" unbalanced="0"/>
    <cacheHierarchy uniqueName="[Dim Application Portfolio].[E Product Type]" caption="Тип продукта" attribute="1" defaultMemberUniqueName="[Dim Application Portfolio].[E Product Type].[All]" allUniqueName="[Dim Application Portfolio].[E Product Type].[All]" dimensionUniqueName="[Dim Application Portfolio]" displayFolder="Продукт" count="0" unbalanced="0"/>
    <cacheHierarchy uniqueName="[Dim Application Portfolio].[I Product]" caption="Продукт" defaultMemberUniqueName="[Dim Application Portfolio].[I Product].[All]" allUniqueName="[Dim Application Portfolio].[I Product].[All]" dimensionUniqueName="[Dim Application Portfolio]" displayFolder="" count="0" unbalanced="0"/>
    <cacheHierarchy uniqueName="[Dim Client Type].[Client Type]" caption="Тип клиента" attribute="1" keyAttribute="1" defaultMemberUniqueName="[Dim Client Type].[Client Type].[All]" allUniqueName="[Dim Client Type].[Client Type].[All]" dimensionUniqueName="[Dim Client Type]" displayFolder="" count="2" unbalanced="0">
      <fieldsUsage count="2">
        <fieldUsage x="-1"/>
        <fieldUsage x="4"/>
      </fieldsUsage>
    </cacheHierarchy>
    <cacheHierarchy uniqueName="[Dim Delay Mob].[Mob]" caption="Срок просрочки (мес)" attribute="1" keyAttribute="1" defaultMemberUniqueName="[Dim Delay Mob].[Mob].[All]" allUniqueName="[Dim Delay Mob].[Mob].[All]" dimensionUniqueName="[Dim Delay Mob]" displayFolder="" count="2" unbalanced="0">
      <fieldsUsage count="2">
        <fieldUsage x="-1"/>
        <fieldUsage x="0"/>
      </fieldsUsage>
    </cacheHierarchy>
    <cacheHierarchy uniqueName="[Dim Division].[City Name]" caption="Населенный пункт" attribute="1" defaultMemberUniqueName="[Dim Division].[City Name].[All]" allUniqueName="[Dim Division].[City Name].[All]" dimensionUniqueName="[Dim Division]" displayFolder="" count="0" unbalanced="0"/>
    <cacheHierarchy uniqueName="[Dim Division].[Division]" caption="ЦВЗ" attribute="1" keyAttribute="1" defaultMemberUniqueName="[Dim Division].[Division].[All]" allUniqueName="[Dim Division].[Division].[All]" dimensionUniqueName="[Dim Division]" displayFolder="Офисы" count="0" unbalanced="0"/>
    <cacheHierarchy uniqueName="[Dim Division].[Hub Center]" caption="МРД" attribute="1" defaultMemberUniqueName="[Dim Division].[Hub Center].[All]" allUniqueName="[Dim Division].[Hub Center].[All]" dimensionUniqueName="[Dim Division]" displayFolder="Офисы" count="0" unbalanced="0"/>
    <cacheHierarchy uniqueName="[Dim Division].[Hub Director]" caption="МРД Директор" attribute="1" defaultMemberUniqueName="[Dim Division].[Hub Director].[All]" allUniqueName="[Dim Division].[Hub Director].[All]" dimensionUniqueName="[Dim Division]" displayFolder="Офисы" count="0" unbalanced="0"/>
    <cacheHierarchy uniqueName="[Dim Division].[I Director]" caption="Директора" defaultMemberUniqueName="[Dim Division].[I Director].[All]" allUniqueName="[Dim Division].[I Director].[All]" dimensionUniqueName="[Dim Division]" displayFolder="" count="0" unbalanced="0"/>
    <cacheHierarchy uniqueName="[Dim Division].[I Division]" caption="МРД" defaultMemberUniqueName="[Dim Division].[I Division].[All]" allUniqueName="[Dim Division].[I Division].[All]" dimensionUniqueName="[Dim Division]" displayFolder="" count="0" unbalanced="0"/>
    <cacheHierarchy uniqueName="[Dim Division].[I Prod Group]" caption="Группа (коммерция)" defaultMemberUniqueName="[Dim Division].[I Prod Group].[All]" allUniqueName="[Dim Division].[I Prod Group].[All]" dimensionUniqueName="[Dim Division]" displayFolder="" count="0" unbalanced="0"/>
    <cacheHierarchy uniqueName="[Dim Division].[I Region]" caption="Регионы" defaultMemberUniqueName="[Dim Division].[I Region].[All]" allUniqueName="[Dim Division].[I Region].[All]" dimensionUniqueName="[Dim Division]" displayFolder="" count="0" unbalanced="0"/>
    <cacheHierarchy uniqueName="[Dim Division].[Number]" caption="Номер" attribute="1" defaultMemberUniqueName="[Dim Division].[Number].[All]" allUniqueName="[Dim Division].[Number].[All]" dimensionUniqueName="[Dim Division]" displayFolder="Офисы" count="0" unbalanced="0"/>
    <cacheHierarchy uniqueName="[Dim Division].[Prod Group]" caption="Группа (коммерция)" attribute="1" defaultMemberUniqueName="[Dim Division].[Prod Group].[All]" allUniqueName="[Dim Division].[Prod Group].[All]" dimensionUniqueName="[Dim Division]" displayFolder="Офисы" count="0" unbalanced="0"/>
    <cacheHierarchy uniqueName="[Dim Division].[Reg Center]" caption="РЦ" attribute="1" defaultMemberUniqueName="[Dim Division].[Reg Center].[All]" allUniqueName="[Dim Division].[Reg Center].[All]" dimensionUniqueName="[Dim Division]" displayFolder="Офисы" count="0" unbalanced="0"/>
    <cacheHierarchy uniqueName="[Dim Division].[Reg Director]" caption="РЦ Директор" attribute="1" defaultMemberUniqueName="[Dim Division].[Reg Director].[All]" allUniqueName="[Dim Division].[Reg Director].[All]" dimensionUniqueName="[Dim Division]" displayFolder="Офисы" count="0" unbalanced="0"/>
    <cacheHierarchy uniqueName="[Dim Division].[Region Name]" caption="Регион" attribute="1" defaultMemberUniqueName="[Dim Division].[Region Name].[All]" allUniqueName="[Dim Division].[Region Name].[All]" dimensionUniqueName="[Dim Division]" displayFolder="" count="0" unbalanced="0"/>
    <cacheHierarchy uniqueName="[Dim Portfolio].[Portfolio]" caption="Portfolio" attribute="1" keyAttribute="1" defaultMemberUniqueName="[Dim Portfolio].[Portfolio].[All]" allUniqueName="[Dim Portfolio].[Portfolio].[All]" dimensionUniqueName="[Dim Portfolio]" displayFolder="" count="2" unbalanced="0">
      <fieldsUsage count="2">
        <fieldUsage x="-1"/>
        <fieldUsage x="5"/>
      </fieldsUsage>
    </cacheHierarchy>
    <cacheHierarchy uniqueName="[Dim Report Date].[Date]" caption="Дата" attribute="1" keyAttribute="1" defaultMemberUniqueName="[Dim Report Date].[Date].[All]" allUniqueName="[Dim Report Date].[Date].[All]" dimensionUniqueName="[Dim Report Date]" displayFolder="" count="0" unbalanced="0"/>
    <cacheHierarchy uniqueName="[Dim Report Date].[I Report date]" caption="Отчетная дата" defaultMemberUniqueName="[Dim Report Date].[I Report date].[All]" allUniqueName="[Dim Report Date].[I Report date].[All]" dimensionUniqueName="[Dim Report Date]" displayFolder="" count="3" unbalanced="0">
      <fieldsUsage count="3">
        <fieldUsage x="-1"/>
        <fieldUsage x="1"/>
        <fieldUsage x="2"/>
      </fieldsUsage>
    </cacheHierarchy>
    <cacheHierarchy uniqueName="[Dim Report Date].[Year]" caption="Год" attribute="1" defaultMemberUniqueName="[Dim Report Date].[Year].[All]" allUniqueName="[Dim Report Date].[Year].[All]" dimensionUniqueName="[Dim Report Date]" displayFolder="" count="0" unbalanced="0"/>
    <cacheHierarchy uniqueName="[Dim Sum Type].[Sum Type]" caption="Sum Type" attribute="1" keyAttribute="1" defaultMemberUniqueName="[Dim Sum Type].[Sum Type].[All]" allUniqueName="[Dim Sum Type].[Sum Type].[All]" dimensionUniqueName="[Dim Sum Type]" displayFolder="" count="0" unbalanced="0"/>
    <cacheHierarchy uniqueName="[Dim Application Portfolio].[Application Id]" caption="Application Id" attribute="1" keyAttribute="1" defaultMemberUniqueName="[Dim Application Portfolio].[Application Id].[All]" allUniqueName="[Dim Application Portfolio].[Application Id].[All]" dimensionUniqueName="[Dim Application Portfolio]" displayFolder="" count="0" unbalanced="0" hidden="1"/>
    <cacheHierarchy uniqueName="[Measures].[Loan Debt]" caption="Портфель ОД, руб" measure="1" displayFolder="" measureGroup="Fact Portfolio Month" count="0"/>
    <cacheHierarchy uniqueName="[Measures].[Interest Debt]" caption="Портфель %, руб" measure="1" displayFolder="" measureGroup="Fact Portfolio Month" count="0" oneField="1">
      <fieldsUsage count="1">
        <fieldUsage x="6"/>
      </fieldsUsage>
    </cacheHierarchy>
    <cacheHierarchy uniqueName="[Measures].[Loan Count]" caption="Портфель, #" measure="1" displayFolder="" measureGroup="Fact Portfolio Month" count="0"/>
    <cacheHierarchy uniqueName="[Measures].[RR Debt]" caption="RR (ОД), %" measure="1" displayFolder="" measureGroup="Fact Portfolio Month" count="0"/>
    <cacheHierarchy uniqueName="[Measures].[RR Count]" caption="RR (кол-во), %" measure="1" displayFolder="" measureGroup="Fact Portfolio Month" count="0"/>
    <cacheHierarchy uniqueName="[Measures].[Loan Debt_-1]" caption="Loan Debt_-1" measure="1" displayFolder="" measureGroup="Fact Portfolio Month_-1" count="0" hidden="1"/>
    <cacheHierarchy uniqueName="[Measures].[Loan Count_-1]" caption="Loan Count_-1" measure="1" displayFolder="" measureGroup="Fact Portfolio Month_-1" count="0" hidden="1"/>
  </cacheHierarchies>
  <kpis count="0"/>
  <dimensions count="9">
    <dimension name="Dim Agreement Type" uniqueName="[Dim Agreement Type]" caption="Dim Agreement Type"/>
    <dimension name="Dim Application Portfolio" uniqueName="[Dim Application Portfolio]" caption="5 - Заявки"/>
    <dimension name="Dim Client Type" uniqueName="[Dim Client Type]" caption="3 - Тип клиента"/>
    <dimension name="Dim Delay Mob" uniqueName="[Dim Delay Mob]" caption="2 - Срок просрочки"/>
    <dimension name="Dim Division" uniqueName="[Dim Division]" caption="4 - Офисы"/>
    <dimension name="Dim Portfolio" uniqueName="[Dim Portfolio]" caption="Dim Portfolio"/>
    <dimension name="Dim Report Date" uniqueName="[Dim Report Date]" caption="1 - Отчетная дата"/>
    <dimension name="Dim Sum Type" uniqueName="[Dim Sum Type]" caption="Dim Sum Type"/>
    <dimension measure="1" name="Measures" uniqueName="[Measures]" caption="Measures"/>
  </dimensions>
  <measureGroups count="2">
    <measureGroup name="Fact Portfolio Month" caption="1 - Портфель"/>
    <measureGroup name="Fact Portfolio Month_-1" caption="Fact Portfolio Month_-1"/>
  </measureGroups>
  <maps count="13">
    <map measureGroup="0" dimension="0"/>
    <map measureGroup="0" dimension="1"/>
    <map measureGroup="0" dimension="2"/>
    <map measureGroup="0" dimension="3"/>
    <map measureGroup="0" dimension="4"/>
    <map measureGroup="0" dimension="5"/>
    <map measureGroup="0" dimension="6"/>
    <map measureGroup="0" dimension="7"/>
    <map measureGroup="1" dimension="1"/>
    <map measureGroup="1" dimension="2"/>
    <map measureGroup="1" dimension="3"/>
    <map measureGroup="1" dimension="4"/>
    <map measureGroup="1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Леонид Корнилов" refreshedDate="43500.604143171295" backgroundQuery="1" createdVersion="5" refreshedVersion="6" minRefreshableVersion="3" recordCount="0" supportSubquery="1" supportAdvancedDrill="1" xr:uid="{00000000-000A-0000-FFFF-FFFF14000000}">
  <cacheSource type="external" connectionId="3"/>
  <cacheFields count="10">
    <cacheField name="[Dim Delay Mob].[Mob].[Mob]" caption="Срок просрочки (мес)" numFmtId="0" hierarchy="6" level="1">
      <sharedItems count="50">
        <s v="[Dim Delay Mob].[Mob].&amp;[0]" c="0"/>
        <s v="[Dim Delay Mob].[Mob].&amp;[1]" c="1"/>
        <s v="[Dim Delay Mob].[Mob].&amp;[2]" c="2"/>
        <s v="[Dim Delay Mob].[Mob].&amp;[3]" c="3"/>
        <s v="[Dim Delay Mob].[Mob].&amp;[4]" c="4"/>
        <s v="[Dim Delay Mob].[Mob].&amp;[5]" c="5"/>
        <s v="[Dim Delay Mob].[Mob].&amp;[6]" c="6"/>
        <s v="[Dim Delay Mob].[Mob].&amp;[7]" c="7"/>
        <s v="[Dim Delay Mob].[Mob].&amp;[8]" c="8"/>
        <s v="[Dim Delay Mob].[Mob].&amp;[9]" c="9"/>
        <s v="[Dim Delay Mob].[Mob].&amp;[10]" c="10"/>
        <s v="[Dim Delay Mob].[Mob].&amp;[11]" c="11"/>
        <s v="[Dim Delay Mob].[Mob].&amp;[12]" c="12"/>
        <s v="[Dim Delay Mob].[Mob].&amp;[13]" c="13"/>
        <s v="[Dim Delay Mob].[Mob].&amp;[14]" c="14"/>
        <s v="[Dim Delay Mob].[Mob].&amp;[15]" c="15"/>
        <s v="[Dim Delay Mob].[Mob].&amp;[16]" c="16"/>
        <s v="[Dim Delay Mob].[Mob].&amp;[17]" c="17"/>
        <s v="[Dim Delay Mob].[Mob].&amp;[18]" c="18"/>
        <s v="[Dim Delay Mob].[Mob].&amp;[19]" c="19"/>
        <s v="[Dim Delay Mob].[Mob].&amp;[20]" c="20"/>
        <s v="[Dim Delay Mob].[Mob].&amp;[21]" c="21"/>
        <s v="[Dim Delay Mob].[Mob].&amp;[22]" c="22"/>
        <s v="[Dim Delay Mob].[Mob].&amp;[23]" c="23"/>
        <s v="[Dim Delay Mob].[Mob].&amp;[24]" c="24"/>
        <s v="[Dim Delay Mob].[Mob].&amp;[25]" c="25"/>
        <s v="[Dim Delay Mob].[Mob].&amp;[26]" c="26"/>
        <s v="[Dim Delay Mob].[Mob].&amp;[27]" c="27"/>
        <s v="[Dim Delay Mob].[Mob].&amp;[28]" c="28"/>
        <s v="[Dim Delay Mob].[Mob].&amp;[29]" c="29"/>
        <s v="[Dim Delay Mob].[Mob].&amp;[30]" c="30"/>
        <s v="[Dim Delay Mob].[Mob].&amp;[31]" c="31"/>
        <s v="[Dim Delay Mob].[Mob].&amp;[32]" c="32"/>
        <s v="[Dim Delay Mob].[Mob].&amp;[33]" c="33"/>
        <s v="[Dim Delay Mob].[Mob].&amp;[34]" c="34"/>
        <s v="[Dim Delay Mob].[Mob].&amp;[35]" c="35"/>
        <s v="[Dim Delay Mob].[Mob].&amp;[36]" c="36"/>
        <s v="[Dim Delay Mob].[Mob].&amp;[37]" c="37"/>
        <s v="[Dim Delay Mob].[Mob].&amp;[38]" c="38"/>
        <s v="[Dim Delay Mob].[Mob].&amp;[39]" c="39"/>
        <s v="[Dim Delay Mob].[Mob].&amp;[40]" c="40"/>
        <s v="[Dim Delay Mob].[Mob].&amp;[41]" c="41"/>
        <s v="[Dim Delay Mob].[Mob].&amp;[42]" c="42"/>
        <s v="[Dim Delay Mob].[Mob].&amp;[43]" c="43"/>
        <s v="[Dim Delay Mob].[Mob].&amp;[44]" c="44"/>
        <s v="[Dim Delay Mob].[Mob].&amp;[45]" c="45"/>
        <s v="[Dim Delay Mob].[Mob].&amp;[46]" c="46"/>
        <s v="[Dim Delay Mob].[Mob].&amp;[47]" c="47"/>
        <s v="[Dim Delay Mob].[Mob].&amp;[48]" c="48"/>
        <s v="[Dim Delay Mob].[Mob].&amp;[49]" c="49"/>
      </sharedItems>
    </cacheField>
    <cacheField name="[Dim Report Date].[I Report date].[Year]" caption="Год" numFmtId="0" hierarchy="22" level="1">
      <sharedItems count="3">
        <s v="[Dim Report Date].[I Report date].[Year].&amp;[2017]" c="2017"/>
        <s v="[Dim Report Date].[I Report date].[Year].&amp;[2018]" c="2018"/>
        <s v="[Dim Report Date].[I Report date].[Year].&amp;[2019]" c="2019"/>
      </sharedItems>
    </cacheField>
    <cacheField name="[Dim Report Date].[I Report date].[Date]" caption="Дата" numFmtId="0" hierarchy="22" level="2" mappingCount="1">
      <sharedItems count="25">
        <s v="[Dim Report Date].[I Report date].[Date].&amp;[2017-01-31T00:00:00]" c="2017-01-31" cp="1">
          <x/>
        </s>
        <s v="[Dim Report Date].[I Report date].[Date].&amp;[2017-02-28T00:00:00]" c="2017-02-28" cp="1">
          <x/>
        </s>
        <s v="[Dim Report Date].[I Report date].[Date].&amp;[2017-03-31T00:00:00]" c="2017-03-31" cp="1">
          <x/>
        </s>
        <s v="[Dim Report Date].[I Report date].[Date].&amp;[2017-04-30T00:00:00]" c="2017-04-30" cp="1">
          <x/>
        </s>
        <s v="[Dim Report Date].[I Report date].[Date].&amp;[2017-05-31T00:00:00]" c="2017-05-31" cp="1">
          <x/>
        </s>
        <s v="[Dim Report Date].[I Report date].[Date].&amp;[2017-06-30T00:00:00]" c="2017-06-30" cp="1">
          <x/>
        </s>
        <s v="[Dim Report Date].[I Report date].[Date].&amp;[2017-07-31T00:00:00]" c="2017-07-31" cp="1">
          <x/>
        </s>
        <s v="[Dim Report Date].[I Report date].[Date].&amp;[2017-08-31T00:00:00]" c="2017-08-31" cp="1">
          <x/>
        </s>
        <s v="[Dim Report Date].[I Report date].[Date].&amp;[2017-09-30T00:00:00]" c="2017-09-30" cp="1">
          <x/>
        </s>
        <s v="[Dim Report Date].[I Report date].[Date].&amp;[2017-10-31T00:00:00]" c="2017-10-31" cp="1">
          <x/>
        </s>
        <s v="[Dim Report Date].[I Report date].[Date].&amp;[2017-11-30T00:00:00]" c="2017-11-30" cp="1">
          <x/>
        </s>
        <s v="[Dim Report Date].[I Report date].[Date].&amp;[2017-12-31T00:00:00]" c="2017-12-31" cp="1">
          <x/>
        </s>
        <s v="[Dim Report Date].[I Report date].[Date].&amp;[2018-01-31T00:00:00]" c="2018-01-31" cp="1">
          <x v="1"/>
        </s>
        <s v="[Dim Report Date].[I Report date].[Date].&amp;[2018-02-28T00:00:00]" c="2018-02-28" cp="1">
          <x v="1"/>
        </s>
        <s v="[Dim Report Date].[I Report date].[Date].&amp;[2018-03-31T00:00:00]" c="2018-03-31" cp="1">
          <x v="1"/>
        </s>
        <s v="[Dim Report Date].[I Report date].[Date].&amp;[2018-04-30T00:00:00]" c="2018-04-30" cp="1">
          <x v="1"/>
        </s>
        <s v="[Dim Report Date].[I Report date].[Date].&amp;[2018-05-31T00:00:00]" c="2018-05-31" cp="1">
          <x v="1"/>
        </s>
        <s v="[Dim Report Date].[I Report date].[Date].&amp;[2018-06-30T00:00:00]" c="2018-06-30" cp="1">
          <x v="1"/>
        </s>
        <s v="[Dim Report Date].[I Report date].[Date].&amp;[2018-07-31T00:00:00]" c="2018-07-31" cp="1">
          <x v="1"/>
        </s>
        <s v="[Dim Report Date].[I Report date].[Date].&amp;[2018-08-31T00:00:00]" c="2018-08-31" cp="1">
          <x v="1"/>
        </s>
        <s v="[Dim Report Date].[I Report date].[Date].&amp;[2018-09-30T00:00:00]" c="2018-09-30" cp="1">
          <x v="1"/>
        </s>
        <s v="[Dim Report Date].[I Report date].[Date].&amp;[2018-10-31T00:00:00]" c="2018-10-31" cp="1">
          <x v="1"/>
        </s>
        <s v="[Dim Report Date].[I Report date].[Date].&amp;[2018-11-30T00:00:00]" c="2018-11-30" cp="1">
          <x v="1"/>
        </s>
        <s v="[Dim Report Date].[I Report date].[Date].&amp;[2018-12-31T00:00:00]" c="2018-12-31" cp="1">
          <x v="1"/>
        </s>
        <s v="[Dim Report Date].[I Report date].[Date].&amp;[2019-01-31T00:00:00]" c="2019-01-31" cp="1">
          <x v="2"/>
        </s>
      </sharedItems>
      <mpMap v="3"/>
    </cacheField>
    <cacheField name="[Dim Report Date].[I Report date].[Date].[Year]" caption="Год" propertyName="Year" numFmtId="0" hierarchy="22" level="2" memberPropertyField="1">
      <sharedItems containsSemiMixedTypes="0" containsString="0" containsNumber="1" containsInteger="1" minValue="2017" maxValue="2019" count="3">
        <n v="2017"/>
        <n v="2018"/>
        <n v="2019"/>
      </sharedItems>
    </cacheField>
    <cacheField name="[Measures].[Loan Debt]" caption="Портфель ОД, руб" numFmtId="0" hierarchy="26" level="32767"/>
    <cacheField name="[Dim Client Type].[Client Type].[Client Type]" caption="Тип клиента" numFmtId="0" hierarchy="5" level="1">
      <sharedItems containsSemiMixedTypes="0" containsString="0"/>
    </cacheField>
    <cacheField name="[Dim Portfolio].[Portfolio].[Portfolio]" caption="Portfolio" numFmtId="0" hierarchy="20" level="1">
      <sharedItems containsSemiMixedTypes="0" containsString="0"/>
    </cacheField>
    <cacheField name="[Dim Application Portfolio].[I Product].[E Product Type]" caption="Тип продукта" numFmtId="0" hierarchy="4" level="1">
      <sharedItems containsSemiMixedTypes="0" containsString="0"/>
    </cacheField>
    <cacheField name="[Dim Application Portfolio].[I Product].[E Product Owner]" caption="Продукт" numFmtId="0" hierarchy="4" level="2">
      <sharedItems containsSemiMixedTypes="0" containsString="0"/>
    </cacheField>
    <cacheField name="[Dim Application Portfolio].[I Product].[E Product]" caption="Продукт+" numFmtId="0" hierarchy="4" level="3">
      <sharedItems containsSemiMixedTypes="0" containsString="0"/>
    </cacheField>
  </cacheFields>
  <cacheHierarchies count="33">
    <cacheHierarchy uniqueName="[Dim Agreement Type].[Agreement Type]" caption="Agreement Type" attribute="1" keyAttribute="1" defaultMemberUniqueName="[Dim Agreement Type].[Agreement Type].[All]" allUniqueName="[Dim Agreement Type].[Agreement Type].[All]" dimensionUniqueName="[Dim Agreement Type]" displayFolder="" count="0" unbalanced="0"/>
    <cacheHierarchy uniqueName="[Dim Application Portfolio].[E Product]" caption="Продукт+" attribute="1" defaultMemberUniqueName="[Dim Application Portfolio].[E Product].[All]" allUniqueName="[Dim Application Portfolio].[E Product].[All]" dimensionUniqueName="[Dim Application Portfolio]" displayFolder="Продукт" count="0" unbalanced="0"/>
    <cacheHierarchy uniqueName="[Dim Application Portfolio].[E Product Owner]" caption="Продукт" attribute="1" defaultMemberUniqueName="[Dim Application Portfolio].[E Product Owner].[All]" allUniqueName="[Dim Application Portfolio].[E Product Owner].[All]" dimensionUniqueName="[Dim Application Portfolio]" displayFolder="Продукт" count="0" unbalanced="0"/>
    <cacheHierarchy uniqueName="[Dim Application Portfolio].[E Product Type]" caption="Тип продукта" attribute="1" defaultMemberUniqueName="[Dim Application Portfolio].[E Product Type].[All]" allUniqueName="[Dim Application Portfolio].[E Product Type].[All]" dimensionUniqueName="[Dim Application Portfolio]" displayFolder="Продукт" count="0" unbalanced="0"/>
    <cacheHierarchy uniqueName="[Dim Application Portfolio].[I Product]" caption="Продукт" defaultMemberUniqueName="[Dim Application Portfolio].[I Product].[All]" allUniqueName="[Dim Application Portfolio].[I Product].[All]" dimensionUniqueName="[Dim Application Portfolio]" displayFolder="" count="4" unbalanced="0">
      <fieldsUsage count="4">
        <fieldUsage x="-1"/>
        <fieldUsage x="7"/>
        <fieldUsage x="8"/>
        <fieldUsage x="9"/>
      </fieldsUsage>
    </cacheHierarchy>
    <cacheHierarchy uniqueName="[Dim Client Type].[Client Type]" caption="Тип клиента" attribute="1" keyAttribute="1" defaultMemberUniqueName="[Dim Client Type].[Client Type].[All]" allUniqueName="[Dim Client Type].[Client Type].[All]" dimensionUniqueName="[Dim Client Type]" displayFolder="" count="2" unbalanced="0">
      <fieldsUsage count="2">
        <fieldUsage x="-1"/>
        <fieldUsage x="5"/>
      </fieldsUsage>
    </cacheHierarchy>
    <cacheHierarchy uniqueName="[Dim Delay Mob].[Mob]" caption="Срок просрочки (мес)" attribute="1" keyAttribute="1" defaultMemberUniqueName="[Dim Delay Mob].[Mob].[All]" allUniqueName="[Dim Delay Mob].[Mob].[All]" dimensionUniqueName="[Dim Delay Mob]" displayFolder="" count="2" unbalanced="0">
      <fieldsUsage count="2">
        <fieldUsage x="-1"/>
        <fieldUsage x="0"/>
      </fieldsUsage>
    </cacheHierarchy>
    <cacheHierarchy uniqueName="[Dim Division].[City Name]" caption="Населенный пункт" attribute="1" defaultMemberUniqueName="[Dim Division].[City Name].[All]" allUniqueName="[Dim Division].[City Name].[All]" dimensionUniqueName="[Dim Division]" displayFolder="" count="0" unbalanced="0"/>
    <cacheHierarchy uniqueName="[Dim Division].[Division]" caption="ЦВЗ" attribute="1" keyAttribute="1" defaultMemberUniqueName="[Dim Division].[Division].[All]" allUniqueName="[Dim Division].[Division].[All]" dimensionUniqueName="[Dim Division]" displayFolder="Офисы" count="0" unbalanced="0"/>
    <cacheHierarchy uniqueName="[Dim Division].[Hub Center]" caption="МРД" attribute="1" defaultMemberUniqueName="[Dim Division].[Hub Center].[All]" allUniqueName="[Dim Division].[Hub Center].[All]" dimensionUniqueName="[Dim Division]" displayFolder="Офисы" count="0" unbalanced="0"/>
    <cacheHierarchy uniqueName="[Dim Division].[Hub Director]" caption="МРД Директор" attribute="1" defaultMemberUniqueName="[Dim Division].[Hub Director].[All]" allUniqueName="[Dim Division].[Hub Director].[All]" dimensionUniqueName="[Dim Division]" displayFolder="Офисы" count="0" unbalanced="0"/>
    <cacheHierarchy uniqueName="[Dim Division].[I Director]" caption="Директора" defaultMemberUniqueName="[Dim Division].[I Director].[All]" allUniqueName="[Dim Division].[I Director].[All]" dimensionUniqueName="[Dim Division]" displayFolder="" count="0" unbalanced="0"/>
    <cacheHierarchy uniqueName="[Dim Division].[I Division]" caption="МРД" defaultMemberUniqueName="[Dim Division].[I Division].[All]" allUniqueName="[Dim Division].[I Division].[All]" dimensionUniqueName="[Dim Division]" displayFolder="" count="0" unbalanced="0"/>
    <cacheHierarchy uniqueName="[Dim Division].[I Prod Group]" caption="Группа (коммерция)" defaultMemberUniqueName="[Dim Division].[I Prod Group].[All]" allUniqueName="[Dim Division].[I Prod Group].[All]" dimensionUniqueName="[Dim Division]" displayFolder="" count="0" unbalanced="0"/>
    <cacheHierarchy uniqueName="[Dim Division].[I Region]" caption="Регионы" defaultMemberUniqueName="[Dim Division].[I Region].[All]" allUniqueName="[Dim Division].[I Region].[All]" dimensionUniqueName="[Dim Division]" displayFolder="" count="0" unbalanced="0"/>
    <cacheHierarchy uniqueName="[Dim Division].[Number]" caption="Номер" attribute="1" defaultMemberUniqueName="[Dim Division].[Number].[All]" allUniqueName="[Dim Division].[Number].[All]" dimensionUniqueName="[Dim Division]" displayFolder="Офисы" count="0" unbalanced="0"/>
    <cacheHierarchy uniqueName="[Dim Division].[Prod Group]" caption="Группа (коммерция)" attribute="1" defaultMemberUniqueName="[Dim Division].[Prod Group].[All]" allUniqueName="[Dim Division].[Prod Group].[All]" dimensionUniqueName="[Dim Division]" displayFolder="Офисы" count="0" unbalanced="0"/>
    <cacheHierarchy uniqueName="[Dim Division].[Reg Center]" caption="РЦ" attribute="1" defaultMemberUniqueName="[Dim Division].[Reg Center].[All]" allUniqueName="[Dim Division].[Reg Center].[All]" dimensionUniqueName="[Dim Division]" displayFolder="Офисы" count="0" unbalanced="0"/>
    <cacheHierarchy uniqueName="[Dim Division].[Reg Director]" caption="РЦ Директор" attribute="1" defaultMemberUniqueName="[Dim Division].[Reg Director].[All]" allUniqueName="[Dim Division].[Reg Director].[All]" dimensionUniqueName="[Dim Division]" displayFolder="Офисы" count="0" unbalanced="0"/>
    <cacheHierarchy uniqueName="[Dim Division].[Region Name]" caption="Регион" attribute="1" defaultMemberUniqueName="[Dim Division].[Region Name].[All]" allUniqueName="[Dim Division].[Region Name].[All]" dimensionUniqueName="[Dim Division]" displayFolder="" count="0" unbalanced="0"/>
    <cacheHierarchy uniqueName="[Dim Portfolio].[Portfolio]" caption="Portfolio" attribute="1" keyAttribute="1" defaultMemberUniqueName="[Dim Portfolio].[Portfolio].[All]" allUniqueName="[Dim Portfolio].[Portfolio].[All]" dimensionUniqueName="[Dim Portfolio]" displayFolder="" count="2" unbalanced="0">
      <fieldsUsage count="2">
        <fieldUsage x="-1"/>
        <fieldUsage x="6"/>
      </fieldsUsage>
    </cacheHierarchy>
    <cacheHierarchy uniqueName="[Dim Report Date].[Date]" caption="Дата" attribute="1" keyAttribute="1" defaultMemberUniqueName="[Dim Report Date].[Date].[All]" allUniqueName="[Dim Report Date].[Date].[All]" dimensionUniqueName="[Dim Report Date]" displayFolder="" count="0" unbalanced="0"/>
    <cacheHierarchy uniqueName="[Dim Report Date].[I Report date]" caption="Отчетная дата" defaultMemberUniqueName="[Dim Report Date].[I Report date].[All]" allUniqueName="[Dim Report Date].[I Report date].[All]" dimensionUniqueName="[Dim Report Date]" displayFolder="" count="3" unbalanced="0">
      <fieldsUsage count="3">
        <fieldUsage x="-1"/>
        <fieldUsage x="1"/>
        <fieldUsage x="2"/>
      </fieldsUsage>
    </cacheHierarchy>
    <cacheHierarchy uniqueName="[Dim Report Date].[Year]" caption="Год" attribute="1" defaultMemberUniqueName="[Dim Report Date].[Year].[All]" allUniqueName="[Dim Report Date].[Year].[All]" dimensionUniqueName="[Dim Report Date]" displayFolder="" count="0" unbalanced="0"/>
    <cacheHierarchy uniqueName="[Dim Sum Type].[Sum Type]" caption="Sum Type" attribute="1" keyAttribute="1" defaultMemberUniqueName="[Dim Sum Type].[Sum Type].[All]" allUniqueName="[Dim Sum Type].[Sum Type].[All]" dimensionUniqueName="[Dim Sum Type]" displayFolder="" count="0" unbalanced="0"/>
    <cacheHierarchy uniqueName="[Dim Application Portfolio].[Application Id]" caption="Application Id" attribute="1" keyAttribute="1" defaultMemberUniqueName="[Dim Application Portfolio].[Application Id].[All]" allUniqueName="[Dim Application Portfolio].[Application Id].[All]" dimensionUniqueName="[Dim Application Portfolio]" displayFolder="" count="0" unbalanced="0" hidden="1"/>
    <cacheHierarchy uniqueName="[Measures].[Loan Debt]" caption="Портфель ОД, руб" measure="1" displayFolder="" measureGroup="Fact Portfolio Month" count="0" oneField="1">
      <fieldsUsage count="1">
        <fieldUsage x="4"/>
      </fieldsUsage>
    </cacheHierarchy>
    <cacheHierarchy uniqueName="[Measures].[Interest Debt]" caption="Портфель %, руб" measure="1" displayFolder="" measureGroup="Fact Portfolio Month" count="0"/>
    <cacheHierarchy uniqueName="[Measures].[Loan Count]" caption="Портфель, #" measure="1" displayFolder="" measureGroup="Fact Portfolio Month" count="0"/>
    <cacheHierarchy uniqueName="[Measures].[RR Debt]" caption="RR (ОД), %" measure="1" displayFolder="" measureGroup="Fact Portfolio Month" count="0"/>
    <cacheHierarchy uniqueName="[Measures].[RR Count]" caption="RR (кол-во), %" measure="1" displayFolder="" measureGroup="Fact Portfolio Month" count="0"/>
    <cacheHierarchy uniqueName="[Measures].[Loan Debt_-1]" caption="Loan Debt_-1" measure="1" displayFolder="" measureGroup="Fact Portfolio Month_-1" count="0" hidden="1"/>
    <cacheHierarchy uniqueName="[Measures].[Loan Count_-1]" caption="Loan Count_-1" measure="1" displayFolder="" measureGroup="Fact Portfolio Month_-1" count="0" hidden="1"/>
  </cacheHierarchies>
  <kpis count="0"/>
  <dimensions count="9">
    <dimension name="Dim Agreement Type" uniqueName="[Dim Agreement Type]" caption="Dim Agreement Type"/>
    <dimension name="Dim Application Portfolio" uniqueName="[Dim Application Portfolio]" caption="5 - Заявки"/>
    <dimension name="Dim Client Type" uniqueName="[Dim Client Type]" caption="3 - Тип клиента"/>
    <dimension name="Dim Delay Mob" uniqueName="[Dim Delay Mob]" caption="2 - Срок просрочки"/>
    <dimension name="Dim Division" uniqueName="[Dim Division]" caption="4 - Офисы"/>
    <dimension name="Dim Portfolio" uniqueName="[Dim Portfolio]" caption="Dim Portfolio"/>
    <dimension name="Dim Report Date" uniqueName="[Dim Report Date]" caption="1 - Отчетная дата"/>
    <dimension name="Dim Sum Type" uniqueName="[Dim Sum Type]" caption="Dim Sum Type"/>
    <dimension measure="1" name="Measures" uniqueName="[Measures]" caption="Measures"/>
  </dimensions>
  <measureGroups count="2">
    <measureGroup name="Fact Portfolio Month" caption="1 - Портфель"/>
    <measureGroup name="Fact Portfolio Month_-1" caption="Fact Portfolio Month_-1"/>
  </measureGroups>
  <maps count="13">
    <map measureGroup="0" dimension="0"/>
    <map measureGroup="0" dimension="1"/>
    <map measureGroup="0" dimension="2"/>
    <map measureGroup="0" dimension="3"/>
    <map measureGroup="0" dimension="4"/>
    <map measureGroup="0" dimension="5"/>
    <map measureGroup="0" dimension="6"/>
    <map measureGroup="0" dimension="7"/>
    <map measureGroup="1" dimension="1"/>
    <map measureGroup="1" dimension="2"/>
    <map measureGroup="1" dimension="3"/>
    <map measureGroup="1" dimension="4"/>
    <map measureGroup="1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Леонид Корнилов" refreshedDate="43504.567310532409" backgroundQuery="1" createdVersion="5" refreshedVersion="6" minRefreshableVersion="3" recordCount="0" supportSubquery="1" supportAdvancedDrill="1" xr:uid="{00000000-000A-0000-FFFF-FFFF15000000}">
  <cacheSource type="external" connectionId="1"/>
  <cacheFields count="28">
    <cacheField name="[Dim Application].[I Client Type].[D Client Type]" caption="Тип клиента" numFmtId="0" hierarchy="34" level="1">
      <sharedItems containsSemiMixedTypes="0" containsString="0"/>
    </cacheField>
    <cacheField name="[Dim Application].[I Product].[E Product Type]" caption="Тип продукта" numFmtId="0" hierarchy="38" level="1">
      <sharedItems containsSemiMixedTypes="0" containsString="0"/>
    </cacheField>
    <cacheField name="[Dim Application].[I Product].[E Product Owner]" caption="Продукт" numFmtId="0" hierarchy="38" level="2">
      <sharedItems containsSemiMixedTypes="0" containsString="0"/>
    </cacheField>
    <cacheField name="[Dim Application].[I Product].[E Product]" caption="Продукт +" numFmtId="0" hierarchy="38" level="3">
      <sharedItems containsSemiMixedTypes="0" containsString="0"/>
    </cacheField>
    <cacheField name="[Dim Application].[I Product].[E Product Owner].[E Product Type]" caption="Тип продукта" propertyName="E Product Type" numFmtId="0" hierarchy="38" level="2" memberPropertyField="1">
      <sharedItems containsSemiMixedTypes="0" containsString="0"/>
    </cacheField>
    <cacheField name="[Dim Application].[I Product].[E Product].[E Product Owner]" caption="Продукт" propertyName="E Product Owner" numFmtId="0" hierarchy="38" level="3" memberPropertyField="1">
      <sharedItems containsSemiMixedTypes="0" containsString="0"/>
    </cacheField>
    <cacheField name="[Dim Application].[I Division].[L Hub Center]" caption="МРД" numFmtId="0" hierarchy="37" level="1">
      <sharedItems containsSemiMixedTypes="0" containsString="0"/>
    </cacheField>
    <cacheField name="[Dim Application].[I Division].[L Reg Center]" caption="РЦ" numFmtId="0" hierarchy="37" level="2">
      <sharedItems containsSemiMixedTypes="0" containsString="0"/>
    </cacheField>
    <cacheField name="[Dim Application].[I Division].[L Division]" caption="ЦВЗ" numFmtId="0" hierarchy="37" level="3">
      <sharedItems containsSemiMixedTypes="0" containsString="0"/>
    </cacheField>
    <cacheField name="[Dim Application].[I Division].[L Reg Center].[L Hub Center]" caption="МРД" propertyName="L Hub Center" numFmtId="0" hierarchy="37" level="2" memberPropertyField="1">
      <sharedItems containsSemiMixedTypes="0" containsString="0"/>
    </cacheField>
    <cacheField name="[Dim Application].[I Division].[L Division].[L Reg Center]" caption="РЦ" propertyName="L Reg Center" numFmtId="0" hierarchy="37" level="3" memberPropertyField="1">
      <sharedItems containsSemiMixedTypes="0" containsString="0"/>
    </cacheField>
    <cacheField name="[Dim Contract].[I Create date].[B Year]" caption="Год" numFmtId="0" hierarchy="79" level="1">
      <sharedItems count="5">
        <s v="[Dim Contract].[I Create date].[B Year].&amp;[2017-01-01T00:00:00]" c="2017"/>
        <s v="[Dim Contract].[I Create date].[B Year].&amp;[2018-01-01T00:00:00]" c="2018"/>
        <s v="[Dim Contract].[I Create date].[B Year].&amp;[2019-01-01T00:00:00]" c="2019"/>
        <s v="[Dim Contract].[I Create date].[B Year].&amp;[2016-01-01T00:00:00]" u="1" c="2016"/>
        <s v="[Dim Contract].[I Create date].[B Year].&amp;[2015-01-01T00:00:00]" u="1" c="2015"/>
      </sharedItems>
    </cacheField>
    <cacheField name="[Dim Contract].[I Create date].[B Month]" caption="Месяц" numFmtId="0" hierarchy="79" level="2" mappingCount="1">
      <sharedItems count="50">
        <s v="[Dim Contract].[I Create date].[B Month].&amp;[2017-10-01T00:00:00]" c="Октябрь 2017" cp="1">
          <x/>
        </s>
        <s v="[Dim Contract].[I Create date].[B Month].&amp;[2017-11-01T00:00:00]" c="Ноябрь 2017" cp="1">
          <x/>
        </s>
        <s v="[Dim Contract].[I Create date].[B Month].&amp;[2017-12-01T00:00:00]" c="Декабрь 2017" cp="1">
          <x/>
        </s>
        <s v="[Dim Contract].[I Create date].[B Month].&amp;[2018-01-01T00:00:00]" c="Январь 2018" cp="1">
          <x v="1"/>
        </s>
        <s v="[Dim Contract].[I Create date].[B Month].&amp;[2018-02-01T00:00:00]" c="Февраль 2018" cp="1">
          <x v="1"/>
        </s>
        <s v="[Dim Contract].[I Create date].[B Month].&amp;[2018-03-01T00:00:00]" c="Март 2018" cp="1">
          <x v="1"/>
        </s>
        <s v="[Dim Contract].[I Create date].[B Month].&amp;[2018-04-01T00:00:00]" c="Апрель 2018" cp="1">
          <x v="1"/>
        </s>
        <s v="[Dim Contract].[I Create date].[B Month].&amp;[2018-05-01T00:00:00]" c="Май 2018" cp="1">
          <x v="1"/>
        </s>
        <s v="[Dim Contract].[I Create date].[B Month].&amp;[2018-06-01T00:00:00]" c="Июнь 2018" cp="1">
          <x v="1"/>
        </s>
        <s v="[Dim Contract].[I Create date].[B Month].&amp;[2018-07-01T00:00:00]" c="Июль 2018" cp="1">
          <x v="1"/>
        </s>
        <s v="[Dim Contract].[I Create date].[B Month].&amp;[2018-08-01T00:00:00]" c="Август 2018" cp="1">
          <x v="1"/>
        </s>
        <s v="[Dim Contract].[I Create date].[B Month].&amp;[2018-09-01T00:00:00]" c="Сентябрь 2018" cp="1">
          <x v="1"/>
        </s>
        <s v="[Dim Contract].[I Create date].[B Month].&amp;[2018-10-01T00:00:00]" c="Октябрь 2018" cp="1">
          <x v="1"/>
        </s>
        <s v="[Dim Contract].[I Create date].[B Month].&amp;[2018-11-01T00:00:00]" c="Ноябрь 2018" cp="1">
          <x v="1"/>
        </s>
        <s v="[Dim Contract].[I Create date].[B Month].&amp;[2018-12-01T00:00:00]" c="Декабрь 2018" cp="1">
          <x v="1"/>
        </s>
        <s v="[Dim Contract].[I Create date].[B Month].&amp;[2019-01-01T00:00:00]" c="Январь 2019" cp="1">
          <x v="2"/>
        </s>
        <s v="[Dim Contract].[I Create date].[B Month].&amp;[2019-02-01T00:00:00]" c="Февраль 2019" cp="1">
          <x v="2"/>
        </s>
        <s v="[Dim Contract].[I Create date].[B Month].&amp;[2017-01-01T00:00:00]" u="1" c="Январь 2017"/>
        <s v="[Dim Contract].[I Create date].[B Month].&amp;[2017-02-01T00:00:00]" u="1" c="Февраль 2017"/>
        <s v="[Dim Contract].[I Create date].[B Month].&amp;[2017-03-01T00:00:00]" u="1" c="Март 2017"/>
        <s v="[Dim Contract].[I Create date].[B Month].&amp;[2017-04-01T00:00:00]" u="1" c="Апрель 2017"/>
        <s v="[Dim Contract].[I Create date].[B Month].&amp;[2017-05-01T00:00:00]" u="1" c="Май 2017"/>
        <s v="[Dim Contract].[I Create date].[B Month].&amp;[2017-06-01T00:00:00]" u="1" c="Июнь 2017"/>
        <s v="[Dim Contract].[I Create date].[B Month].&amp;[2017-07-01T00:00:00]" u="1" c="Июль 2017"/>
        <s v="[Dim Contract].[I Create date].[B Month].&amp;[2017-08-01T00:00:00]" u="1" c="Август 2017"/>
        <s v="[Dim Contract].[I Create date].[B Month].&amp;[2017-09-01T00:00:00]" u="1" c="Сентябрь 2017"/>
        <s v="[Dim Contract].[I Create date].[B Month].&amp;[2016-01-01T00:00:00]" u="1" c="Январь 2016"/>
        <s v="[Dim Contract].[I Create date].[B Month].&amp;[2016-02-01T00:00:00]" u="1" c="Февраль 2016"/>
        <s v="[Dim Contract].[I Create date].[B Month].&amp;[2016-03-01T00:00:00]" u="1" c="Март 2016"/>
        <s v="[Dim Contract].[I Create date].[B Month].&amp;[2016-04-01T00:00:00]" u="1" c="Апрель 2016"/>
        <s v="[Dim Contract].[I Create date].[B Month].&amp;[2016-05-01T00:00:00]" u="1" c="Май 2016"/>
        <s v="[Dim Contract].[I Create date].[B Month].&amp;[2016-06-01T00:00:00]" u="1" c="Июнь 2016"/>
        <s v="[Dim Contract].[I Create date].[B Month].&amp;[2016-07-01T00:00:00]" u="1" c="Июль 2016"/>
        <s v="[Dim Contract].[I Create date].[B Month].&amp;[2016-08-01T00:00:00]" u="1" c="Август 2016"/>
        <s v="[Dim Contract].[I Create date].[B Month].&amp;[2016-09-01T00:00:00]" u="1" c="Сентябрь 2016"/>
        <s v="[Dim Contract].[I Create date].[B Month].&amp;[2016-10-01T00:00:00]" u="1" c="Октябрь 2016"/>
        <s v="[Dim Contract].[I Create date].[B Month].&amp;[2016-11-01T00:00:00]" u="1" c="Ноябрь 2016"/>
        <s v="[Dim Contract].[I Create date].[B Month].&amp;[2016-12-01T00:00:00]" u="1" c="Декабрь 2016"/>
        <s v="[Dim Contract].[I Create date].[B Month].&amp;[2015-01-01T00:00:00]" u="1" c="Январь 2015"/>
        <s v="[Dim Contract].[I Create date].[B Month].&amp;[2015-02-01T00:00:00]" u="1" c="Февраль 2015"/>
        <s v="[Dim Contract].[I Create date].[B Month].&amp;[2015-03-01T00:00:00]" u="1" c="Март 2015"/>
        <s v="[Dim Contract].[I Create date].[B Month].&amp;[2015-04-01T00:00:00]" u="1" c="Апрель 2015"/>
        <s v="[Dim Contract].[I Create date].[B Month].&amp;[2015-05-01T00:00:00]" u="1" c="Май 2015"/>
        <s v="[Dim Contract].[I Create date].[B Month].&amp;[2015-06-01T00:00:00]" u="1" c="Июнь 2015"/>
        <s v="[Dim Contract].[I Create date].[B Month].&amp;[2015-07-01T00:00:00]" u="1" c="Июль 2015"/>
        <s v="[Dim Contract].[I Create date].[B Month].&amp;[2015-08-01T00:00:00]" u="1" c="Август 2015"/>
        <s v="[Dim Contract].[I Create date].[B Month].&amp;[2015-09-01T00:00:00]" u="1" c="Сентябрь 2015"/>
        <s v="[Dim Contract].[I Create date].[B Month].&amp;[2015-10-01T00:00:00]" u="1" c="Октябрь 2015"/>
        <s v="[Dim Contract].[I Create date].[B Month].&amp;[2015-11-01T00:00:00]" u="1" c="Ноябрь 2015"/>
        <s v="[Dim Contract].[I Create date].[B Month].&amp;[2015-12-01T00:00:00]" u="1" c="Декабрь 2015"/>
      </sharedItems>
      <mpMap v="14"/>
    </cacheField>
    <cacheField name="[Dim Contract].[I Create date].[B Date]" caption="Дата" numFmtId="0" hierarchy="79" level="3" mappingCount="4">
      <sharedItems count="63">
        <s v="[Dim Contract].[I Create date].[B Date].&amp;[2018-12-01T00:00:00]" c="2018-12-01" cp="4">
          <x/>
          <x/>
          <x/>
          <x/>
        </s>
        <s v="[Dim Contract].[I Create date].[B Date].&amp;[2018-12-02T00:00:00]" c="2018-12-02" cp="4">
          <x/>
          <x v="1"/>
          <x v="1"/>
          <x/>
        </s>
        <s v="[Dim Contract].[I Create date].[B Date].&amp;[2018-12-03T00:00:00]" c="2018-12-03" cp="4">
          <x/>
          <x v="2"/>
          <x v="1"/>
          <x/>
        </s>
        <s v="[Dim Contract].[I Create date].[B Date].&amp;[2018-12-04T00:00:00]" c="2018-12-04" cp="4">
          <x/>
          <x v="3"/>
          <x v="1"/>
          <x/>
        </s>
        <s v="[Dim Contract].[I Create date].[B Date].&amp;[2018-12-05T00:00:00]" c="2018-12-05" cp="4">
          <x/>
          <x v="4"/>
          <x v="1"/>
          <x/>
        </s>
        <s v="[Dim Contract].[I Create date].[B Date].&amp;[2018-12-06T00:00:00]" c="2018-12-06" cp="4">
          <x/>
          <x v="5"/>
          <x v="1"/>
          <x/>
        </s>
        <s v="[Dim Contract].[I Create date].[B Date].&amp;[2018-12-07T00:00:00]" c="2018-12-07" cp="4">
          <x/>
          <x v="6"/>
          <x v="1"/>
          <x/>
        </s>
        <s v="[Dim Contract].[I Create date].[B Date].&amp;[2018-12-08T00:00:00]" c="2018-12-08" cp="4">
          <x/>
          <x/>
          <x v="1"/>
          <x/>
        </s>
        <s v="[Dim Contract].[I Create date].[B Date].&amp;[2018-12-09T00:00:00]" c="2018-12-09" cp="4">
          <x/>
          <x v="1"/>
          <x v="2"/>
          <x/>
        </s>
        <s v="[Dim Contract].[I Create date].[B Date].&amp;[2018-12-10T00:00:00]" c="2018-12-10" cp="4">
          <x/>
          <x v="2"/>
          <x v="2"/>
          <x/>
        </s>
        <s v="[Dim Contract].[I Create date].[B Date].&amp;[2018-12-11T00:00:00]" c="2018-12-11" cp="4">
          <x/>
          <x v="3"/>
          <x v="2"/>
          <x/>
        </s>
        <s v="[Dim Contract].[I Create date].[B Date].&amp;[2018-12-12T00:00:00]" c="2018-12-12" cp="4">
          <x/>
          <x v="4"/>
          <x v="2"/>
          <x/>
        </s>
        <s v="[Dim Contract].[I Create date].[B Date].&amp;[2018-12-13T00:00:00]" c="2018-12-13" cp="4">
          <x/>
          <x v="5"/>
          <x v="2"/>
          <x/>
        </s>
        <s v="[Dim Contract].[I Create date].[B Date].&amp;[2018-12-14T00:00:00]" c="2018-12-14" cp="4">
          <x/>
          <x v="6"/>
          <x v="2"/>
          <x/>
        </s>
        <s v="[Dim Contract].[I Create date].[B Date].&amp;[2018-12-15T00:00:00]" c="2018-12-15" cp="4">
          <x/>
          <x/>
          <x v="2"/>
          <x/>
        </s>
        <s v="[Dim Contract].[I Create date].[B Date].&amp;[2018-12-16T00:00:00]" c="2018-12-16" cp="4">
          <x/>
          <x v="1"/>
          <x v="3"/>
          <x/>
        </s>
        <s v="[Dim Contract].[I Create date].[B Date].&amp;[2018-12-17T00:00:00]" c="2018-12-17" cp="4">
          <x/>
          <x v="2"/>
          <x v="3"/>
          <x/>
        </s>
        <s v="[Dim Contract].[I Create date].[B Date].&amp;[2018-12-18T00:00:00]" c="2018-12-18" cp="4">
          <x/>
          <x v="3"/>
          <x v="3"/>
          <x/>
        </s>
        <s v="[Dim Contract].[I Create date].[B Date].&amp;[2018-12-19T00:00:00]" c="2018-12-19" cp="4">
          <x/>
          <x v="4"/>
          <x v="3"/>
          <x/>
        </s>
        <s v="[Dim Contract].[I Create date].[B Date].&amp;[2018-12-20T00:00:00]" c="2018-12-20" cp="4">
          <x/>
          <x v="5"/>
          <x v="3"/>
          <x/>
        </s>
        <s v="[Dim Contract].[I Create date].[B Date].&amp;[2018-12-21T00:00:00]" c="2018-12-21" cp="4">
          <x/>
          <x v="6"/>
          <x v="3"/>
          <x/>
        </s>
        <s v="[Dim Contract].[I Create date].[B Date].&amp;[2018-12-22T00:00:00]" c="2018-12-22" cp="4">
          <x/>
          <x/>
          <x v="3"/>
          <x/>
        </s>
        <s v="[Dim Contract].[I Create date].[B Date].&amp;[2018-12-23T00:00:00]" c="2018-12-23" cp="4">
          <x/>
          <x v="1"/>
          <x v="4"/>
          <x/>
        </s>
        <s v="[Dim Contract].[I Create date].[B Date].&amp;[2018-12-24T00:00:00]" c="2018-12-24" cp="4">
          <x/>
          <x v="2"/>
          <x v="4"/>
          <x/>
        </s>
        <s v="[Dim Contract].[I Create date].[B Date].&amp;[2018-12-25T00:00:00]" c="2018-12-25" cp="4">
          <x/>
          <x v="3"/>
          <x v="4"/>
          <x/>
        </s>
        <s v="[Dim Contract].[I Create date].[B Date].&amp;[2018-12-26T00:00:00]" c="2018-12-26" cp="4">
          <x/>
          <x v="4"/>
          <x v="4"/>
          <x/>
        </s>
        <s v="[Dim Contract].[I Create date].[B Date].&amp;[2018-12-27T00:00:00]" c="2018-12-27" cp="4">
          <x/>
          <x v="5"/>
          <x v="4"/>
          <x/>
        </s>
        <s v="[Dim Contract].[I Create date].[B Date].&amp;[2018-12-28T00:00:00]" c="2018-12-28" cp="4">
          <x/>
          <x v="6"/>
          <x v="4"/>
          <x/>
        </s>
        <s v="[Dim Contract].[I Create date].[B Date].&amp;[2018-12-29T00:00:00]" c="2018-12-29" cp="4">
          <x/>
          <x/>
          <x v="4"/>
          <x/>
        </s>
        <s v="[Dim Contract].[I Create date].[B Date].&amp;[2018-12-30T00:00:00]" c="2018-12-30" cp="4">
          <x/>
          <x v="1"/>
          <x v="5"/>
          <x/>
        </s>
        <s v="[Dim Contract].[I Create date].[B Date].&amp;[2018-12-31T00:00:00]" c="2018-12-31" cp="4">
          <x/>
          <x v="2"/>
          <x v="5"/>
          <x/>
        </s>
        <s v="[Dim Contract].[I Create date].[B Date].&amp;[2019-01-02T00:00:00]" c="2019-01-02" cp="4">
          <x v="1"/>
          <x v="4"/>
          <x v="6"/>
          <x v="1"/>
        </s>
        <s v="[Dim Contract].[I Create date].[B Date].&amp;[2019-01-03T00:00:00]" c="2019-01-03" cp="4">
          <x v="1"/>
          <x v="5"/>
          <x v="6"/>
          <x v="1"/>
        </s>
        <s v="[Dim Contract].[I Create date].[B Date].&amp;[2019-01-04T00:00:00]" c="2019-01-04" cp="4">
          <x v="1"/>
          <x v="6"/>
          <x v="6"/>
          <x v="1"/>
        </s>
        <s v="[Dim Contract].[I Create date].[B Date].&amp;[2019-01-05T00:00:00]" c="2019-01-05" cp="4">
          <x v="1"/>
          <x/>
          <x v="6"/>
          <x v="1"/>
        </s>
        <s v="[Dim Contract].[I Create date].[B Date].&amp;[2019-01-06T00:00:00]" c="2019-01-06" cp="4">
          <x v="1"/>
          <x v="1"/>
          <x v="7"/>
          <x v="1"/>
        </s>
        <s v="[Dim Contract].[I Create date].[B Date].&amp;[2019-01-07T00:00:00]" c="2019-01-07" cp="4">
          <x v="1"/>
          <x v="2"/>
          <x v="7"/>
          <x v="1"/>
        </s>
        <s v="[Dim Contract].[I Create date].[B Date].&amp;[2019-01-08T00:00:00]" c="2019-01-08" cp="4">
          <x v="1"/>
          <x v="3"/>
          <x v="7"/>
          <x v="1"/>
        </s>
        <s v="[Dim Contract].[I Create date].[B Date].&amp;[2019-01-09T00:00:00]" c="2019-01-09" cp="4">
          <x v="1"/>
          <x v="4"/>
          <x v="7"/>
          <x v="1"/>
        </s>
        <s v="[Dim Contract].[I Create date].[B Date].&amp;[2019-01-10T00:00:00]" c="2019-01-10" cp="4">
          <x v="1"/>
          <x v="5"/>
          <x v="7"/>
          <x v="1"/>
        </s>
        <s v="[Dim Contract].[I Create date].[B Date].&amp;[2019-01-11T00:00:00]" c="2019-01-11" cp="4">
          <x v="1"/>
          <x v="6"/>
          <x v="7"/>
          <x v="1"/>
        </s>
        <s v="[Dim Contract].[I Create date].[B Date].&amp;[2019-01-12T00:00:00]" c="2019-01-12" cp="4">
          <x v="1"/>
          <x/>
          <x v="7"/>
          <x v="1"/>
        </s>
        <s v="[Dim Contract].[I Create date].[B Date].&amp;[2019-01-13T00:00:00]" c="2019-01-13" cp="4">
          <x v="1"/>
          <x v="1"/>
          <x v="8"/>
          <x v="1"/>
        </s>
        <s v="[Dim Contract].[I Create date].[B Date].&amp;[2019-01-14T00:00:00]" c="2019-01-14" cp="4">
          <x v="1"/>
          <x v="2"/>
          <x v="8"/>
          <x v="1"/>
        </s>
        <s v="[Dim Contract].[I Create date].[B Date].&amp;[2019-01-15T00:00:00]" c="2019-01-15" cp="4">
          <x v="1"/>
          <x v="3"/>
          <x v="8"/>
          <x v="1"/>
        </s>
        <s v="[Dim Contract].[I Create date].[B Date].&amp;[2019-01-16T00:00:00]" c="2019-01-16" cp="4">
          <x v="1"/>
          <x v="4"/>
          <x v="8"/>
          <x v="1"/>
        </s>
        <s v="[Dim Contract].[I Create date].[B Date].&amp;[2019-01-17T00:00:00]" c="2019-01-17" cp="4">
          <x v="1"/>
          <x v="5"/>
          <x v="8"/>
          <x v="1"/>
        </s>
        <s v="[Dim Contract].[I Create date].[B Date].&amp;[2019-01-18T00:00:00]" c="2019-01-18" cp="4">
          <x v="1"/>
          <x v="6"/>
          <x v="8"/>
          <x v="1"/>
        </s>
        <s v="[Dim Contract].[I Create date].[B Date].&amp;[2019-01-19T00:00:00]" c="2019-01-19" cp="4">
          <x v="1"/>
          <x/>
          <x v="8"/>
          <x v="1"/>
        </s>
        <s v="[Dim Contract].[I Create date].[B Date].&amp;[2019-01-20T00:00:00]" c="2019-01-20" cp="4">
          <x v="1"/>
          <x v="1"/>
          <x v="9"/>
          <x v="1"/>
        </s>
        <s v="[Dim Contract].[I Create date].[B Date].&amp;[2019-01-21T00:00:00]" c="2019-01-21" cp="4">
          <x v="1"/>
          <x v="2"/>
          <x v="9"/>
          <x v="1"/>
        </s>
        <s v="[Dim Contract].[I Create date].[B Date].&amp;[2019-01-22T00:00:00]" c="2019-01-22" cp="4">
          <x v="1"/>
          <x v="3"/>
          <x v="9"/>
          <x v="1"/>
        </s>
        <s v="[Dim Contract].[I Create date].[B Date].&amp;[2019-01-23T00:00:00]" c="2019-01-23" cp="4">
          <x v="1"/>
          <x v="4"/>
          <x v="9"/>
          <x v="1"/>
        </s>
        <s v="[Dim Contract].[I Create date].[B Date].&amp;[2019-01-24T00:00:00]" c="2019-01-24" cp="4">
          <x v="1"/>
          <x v="5"/>
          <x v="9"/>
          <x v="1"/>
        </s>
        <s v="[Dim Contract].[I Create date].[B Date].&amp;[2019-01-25T00:00:00]" c="2019-01-25" cp="4">
          <x v="1"/>
          <x v="6"/>
          <x v="9"/>
          <x v="1"/>
        </s>
        <s v="[Dim Contract].[I Create date].[B Date].&amp;[2019-01-26T00:00:00]" c="2019-01-26" cp="4">
          <x v="1"/>
          <x/>
          <x v="9"/>
          <x v="1"/>
        </s>
        <s v="[Dim Contract].[I Create date].[B Date].&amp;[2019-01-28T00:00:00]" c="2019-01-28" cp="4">
          <x v="1"/>
          <x v="2"/>
          <x v="10"/>
          <x v="1"/>
        </s>
        <s v="[Dim Contract].[I Create date].[B Date].&amp;[2019-01-29T00:00:00]" c="2019-01-29" cp="4">
          <x v="1"/>
          <x v="3"/>
          <x v="10"/>
          <x v="1"/>
        </s>
        <s v="[Dim Contract].[I Create date].[B Date].&amp;[2019-01-31T00:00:00]" c="2019-01-31" cp="4">
          <x v="1"/>
          <x v="5"/>
          <x v="10"/>
          <x v="1"/>
        </s>
        <s v="[Dim Contract].[I Create date].[B Date].&amp;[2019-02-01T00:00:00]" c="2019-02-01" cp="4">
          <x v="2"/>
          <x v="6"/>
          <x v="10"/>
          <x v="2"/>
        </s>
        <s v="[Dim Contract].[I Create date].[B Date].&amp;[2019-02-03T00:00:00]" c="2019-02-03" cp="4">
          <x v="2"/>
          <x v="1"/>
          <x v="11"/>
          <x v="2"/>
        </s>
        <s v="[Dim Contract].[I Create date].[B Date].&amp;[2019-02-04T00:00:00]" c="2019-02-04" cp="4">
          <x v="2"/>
          <x v="2"/>
          <x v="11"/>
          <x v="2"/>
        </s>
        <s v="[Dim Contract].[I Create date].[B Date].&amp;[2019-02-06T00:00:00]" c="2019-02-06" cp="4">
          <x v="2"/>
          <x v="4"/>
          <x v="11"/>
          <x v="2"/>
        </s>
      </sharedItems>
      <mpMap v="15"/>
      <mpMap v="18"/>
      <mpMap v="19"/>
      <mpMap v="20"/>
    </cacheField>
    <cacheField name="[Dim Contract].[I Create date].[B Month].[B Year]" caption="Год" propertyName="B Year" numFmtId="0" hierarchy="79" level="2" memberPropertyField="1">
      <sharedItems count="3">
        <s v="2017"/>
        <s v="2018"/>
        <s v="2019"/>
      </sharedItems>
    </cacheField>
    <cacheField name="[Dim Contract].[I Create date].[B Date].[B Month]" caption="Месяц" propertyName="B Month" numFmtId="0" hierarchy="79" level="3" memberPropertyField="1">
      <sharedItems count="3">
        <s v="Декабрь 2018"/>
        <s v="Январь 2019"/>
        <s v="Февраль 2019"/>
      </sharedItems>
    </cacheField>
    <cacheField name="[Dim Payment Mob].[Mob].[Mob]" caption="Месяц от выдачи" numFmtId="0" hierarchy="106" level="1">
      <sharedItems count="36">
        <s v="[Dim Payment Mob].[Mob].&amp;[1]" c="1"/>
        <s v="[Dim Payment Mob].[Mob].&amp;[2]" c="2"/>
        <s v="[Dim Payment Mob].[Mob].&amp;[3]" c="3"/>
        <s v="[Dim Payment Mob].[Mob].&amp;[4]" c="4"/>
        <s v="[Dim Payment Mob].[Mob].&amp;[5]" c="5"/>
        <s v="[Dim Payment Mob].[Mob].&amp;[6]" c="6"/>
        <s v="[Dim Payment Mob].[Mob].&amp;[7]" c="7"/>
        <s v="[Dim Payment Mob].[Mob].&amp;[8]" c="8"/>
        <s v="[Dim Payment Mob].[Mob].&amp;[9]" c="9"/>
        <s v="[Dim Payment Mob].[Mob].&amp;[10]" c="10"/>
        <s v="[Dim Payment Mob].[Mob].&amp;[11]" c="11"/>
        <s v="[Dim Payment Mob].[Mob].&amp;[12]" c="12"/>
        <s v="[Dim Payment Mob].[Mob].&amp;[13]" c="13"/>
        <s v="[Dim Payment Mob].[Mob].&amp;[14]" c="14"/>
        <s v="[Dim Payment Mob].[Mob].&amp;[15]" c="15"/>
        <s v="[Dim Payment Mob].[Mob].&amp;[16]" c="16"/>
        <s v="[Dim Payment Mob].[Mob].&amp;[17]" u="1" c="17"/>
        <s v="[Dim Payment Mob].[Mob].&amp;[18]" u="1" c="18"/>
        <s v="[Dim Payment Mob].[Mob].&amp;[19]" u="1" c="19"/>
        <s v="[Dim Payment Mob].[Mob].&amp;[20]" u="1" c="20"/>
        <s v="[Dim Payment Mob].[Mob].&amp;[21]" u="1" c="21"/>
        <s v="[Dim Payment Mob].[Mob].&amp;[22]" u="1" c="22"/>
        <s v="[Dim Payment Mob].[Mob].&amp;[23]" u="1" c="23"/>
        <s v="[Dim Payment Mob].[Mob].&amp;[24]" u="1" c="24"/>
        <s v="[Dim Payment Mob].[Mob].&amp;[25]" u="1" c="25"/>
        <s v="[Dim Payment Mob].[Mob].&amp;[26]" u="1" c="26"/>
        <s v="[Dim Payment Mob].[Mob].&amp;[27]" u="1" c="27"/>
        <s v="[Dim Payment Mob].[Mob].&amp;[28]" u="1" c="28"/>
        <s v="[Dim Payment Mob].[Mob].&amp;[29]" u="1" c="29"/>
        <s v="[Dim Payment Mob].[Mob].&amp;[30]" u="1" c="30"/>
        <s v="[Dim Payment Mob].[Mob].&amp;[31]" u="1" c="31"/>
        <s v="[Dim Payment Mob].[Mob].&amp;[32]" u="1" c="32"/>
        <s v="[Dim Payment Mob].[Mob].&amp;[33]" u="1" c="33"/>
        <s v="[Dim Payment Mob].[Mob].&amp;[34]" u="1" c="34"/>
        <s v="[Dim Payment Mob].[Mob].&amp;[35]" u="1" c="35"/>
        <s v="[Dim Payment Mob].[Mob].&amp;[36]" u="1" c="36"/>
      </sharedItems>
    </cacheField>
    <cacheField name="[Measures].[ROI Pay]" caption="ROI, %" numFmtId="0" hierarchy="282" level="32767"/>
    <cacheField name="[Dim Contract].[I Create date].[B Date].[B Week Day]" caption="День недели" propertyName="B Week Day" numFmtId="0" hierarchy="79" level="3" memberPropertyField="1">
      <sharedItems count="7">
        <s v="Суббота"/>
        <s v="Воскресенье"/>
        <s v="Понедельник"/>
        <s v="Вторник"/>
        <s v="Среда"/>
        <s v="Четверг"/>
        <s v="Пятница"/>
      </sharedItems>
    </cacheField>
    <cacheField name="[Dim Contract].[I Create date].[B Date].[B Week Year]" caption="Неделя года" propertyName="B Week Year" numFmtId="0" hierarchy="79" level="3" memberPropertyField="1">
      <sharedItems count="12">
        <s v="Week 48"/>
        <s v="Week 49"/>
        <s v="Week 50"/>
        <s v="Week 51"/>
        <s v="Week 52"/>
        <s v="Week 53"/>
        <s v="Week 1"/>
        <s v="Week 2"/>
        <s v="Week 3"/>
        <s v="Week 4"/>
        <s v="Week 5"/>
        <s v="Week 6"/>
      </sharedItems>
    </cacheField>
    <cacheField name="[Dim Contract].[I Create date].[B Date].[B Мonth Year]" caption="Месяц года" propertyName="B Мonth Year" numFmtId="0" hierarchy="79" level="3" memberPropertyField="1">
      <sharedItems count="3">
        <s v="Month 12"/>
        <s v="Month 1"/>
        <s v="Month 2"/>
      </sharedItems>
    </cacheField>
    <cacheField name="[Dim Application].[L Division].[L Division]" caption="ЦВЗ" numFmtId="0" hierarchy="39" level="1">
      <sharedItems containsSemiMixedTypes="0" containsString="0"/>
    </cacheField>
    <cacheField name="[Dim Application].[L Division].[L Division].[L Reg Center]" caption="РЦ" propertyName="L Reg Center" numFmtId="0" hierarchy="39" level="1" memberPropertyField="1">
      <sharedItems containsSemiMixedTypes="0" containsString="0"/>
    </cacheField>
    <cacheField name="[Dim Application].[F Age].[F Age]" caption="Возраст" numFmtId="0" hierarchy="26" level="1">
      <sharedItems containsSemiMixedTypes="0" containsString="0"/>
    </cacheField>
    <cacheField name="[Dim Contract].[K Amount].[K Amount]" caption="Чек (разбивка)" numFmtId="0" hierarchy="82" level="1">
      <sharedItems containsSemiMixedTypes="0" containsString="0"/>
    </cacheField>
    <cacheField name="[Dim Application].[D Num].[D Num]" caption="Порядковый номер" numFmtId="0" hierarchy="22" level="1">
      <sharedItems containsSemiMixedTypes="0" containsString="0"/>
    </cacheField>
    <cacheField name="[Dim Application].[L Division Type].[L Division Type]" caption="Риск группа (ЦВЗ)" numFmtId="0" hierarchy="40" level="1">
      <sharedItems containsSemiMixedTypes="0" containsString="0"/>
    </cacheField>
    <cacheField name="[Dim Contract].[D Num].[D Num]" caption="Порядковый номер" numFmtId="0" hierarchy="76" level="1">
      <sharedItems containsSemiMixedTypes="0" containsString="0"/>
    </cacheField>
  </cacheFields>
  <cacheHierarchies count="343">
    <cacheHierarchy uniqueName="[Dim Agreement].[B Date]" caption="Дата" attribute="1" defaultMemberUniqueName="[Dim Agreement].[B Date].[All]" allUniqueName="[Dim Agreement].[B Date].[All]" dimensionUniqueName="[Dim Agreement]" displayFolder="Дата пролонгации" count="0" unbalanced="0"/>
    <cacheHierarchy uniqueName="[Dim Agreement].[B Month]" caption="Месяц" attribute="1" defaultMemberUniqueName="[Dim Agreement].[B Month].[All]" allUniqueName="[Dim Agreement].[B Month].[All]" dimensionUniqueName="[Dim Agreement]" displayFolder="Дата пролонгации" count="0" unbalanced="0"/>
    <cacheHierarchy uniqueName="[Dim Agreement].[B Year]" caption="Год" attribute="1" defaultMemberUniqueName="[Dim Agreement].[B Year].[All]" allUniqueName="[Dim Agreement].[B Year].[All]" dimensionUniqueName="[Dim Agreement]" displayFolder="Дата пролонгации" count="0" unbalanced="0"/>
    <cacheHierarchy uniqueName="[Dim Agreement].[B yyyymm]" caption="ГодМесяц" attribute="1" defaultMemberUniqueName="[Dim Agreement].[B yyyymm].[All]" allUniqueName="[Dim Agreement].[B yyyymm].[All]" dimensionUniqueName="[Dim Agreement]" displayFolder="Дата пролонгации" count="0" unbalanced="0"/>
    <cacheHierarchy uniqueName="[Dim Agreement].[I Create date]" caption="Дата пролонгации" defaultMemberUniqueName="[Dim Agreement].[I Create date].[All]" allUniqueName="[Dim Agreement].[I Create date].[All]" dimensionUniqueName="[Dim Agreement]" displayFolder="" count="0" unbalanced="0"/>
    <cacheHierarchy uniqueName="[Dim Agreement].[I Division]" caption="МРД" defaultMemberUniqueName="[Dim Agreement].[I Division].[All]" allUniqueName="[Dim Agreement].[I Division].[All]" dimensionUniqueName="[Dim Agreement]" displayFolder="" count="0" unbalanced="0"/>
    <cacheHierarchy uniqueName="[Dim Agreement].[IM Division]" caption="Офис миграции" defaultMemberUniqueName="[Dim Agreement].[IM Division].[All]" allUniqueName="[Dim Agreement].[IM Division].[All]" dimensionUniqueName="[Dim Agreement]" displayFolder="" count="0" unbalanced="0"/>
    <cacheHierarchy uniqueName="[Dim Agreement].[L Division]" caption="ЦВЗ" attribute="1" defaultMemberUniqueName="[Dim Agreement].[L Division].[All]" allUniqueName="[Dim Agreement].[L Division].[All]" dimensionUniqueName="[Dim Agreement]" displayFolder="Офис" count="0" unbalanced="0"/>
    <cacheHierarchy uniqueName="[Dim Agreement].[L Hub Center]" caption="МРД" attribute="1" defaultMemberUniqueName="[Dim Agreement].[L Hub Center].[All]" allUniqueName="[Dim Agreement].[L Hub Center].[All]" dimensionUniqueName="[Dim Agreement]" displayFolder="Офис" count="0" unbalanced="0"/>
    <cacheHierarchy uniqueName="[Dim Agreement].[L Reg Center]" caption="РЦ" attribute="1" defaultMemberUniqueName="[Dim Agreement].[L Reg Center].[All]" allUniqueName="[Dim Agreement].[L Reg Center].[All]" dimensionUniqueName="[Dim Agreement]" displayFolder="Офис" count="0" unbalanced="0"/>
    <cacheHierarchy uniqueName="[Dim Agreement].[M Division]" caption="ЦВЗ (-1)" attribute="1" defaultMemberUniqueName="[Dim Agreement].[M Division].[All]" allUniqueName="[Dim Agreement].[M Division].[All]" dimensionUniqueName="[Dim Agreement]" displayFolder="Офис миграции" count="0" unbalanced="0"/>
    <cacheHierarchy uniqueName="[Dim Agreement].[M Hub Center]" caption="МРД (-1)" attribute="1" defaultMemberUniqueName="[Dim Agreement].[M Hub Center].[All]" allUniqueName="[Dim Agreement].[M Hub Center].[All]" dimensionUniqueName="[Dim Agreement]" displayFolder="Офис миграции" count="0" unbalanced="0"/>
    <cacheHierarchy uniqueName="[Dim Agreement].[M Reg Center]" caption="РЦ (-1)" attribute="1" defaultMemberUniqueName="[Dim Agreement].[M Reg Center].[All]" allUniqueName="[Dim Agreement].[M Reg Center].[All]" dimensionUniqueName="[Dim Agreement]" displayFolder="Офис миграции" count="0" unbalanced="0"/>
    <cacheHierarchy uniqueName="[Dim Agreement].[В Num]" caption="Порядковый номер" attribute="1" defaultMemberUniqueName="[Dim Agreement].[В Num].[All]" allUniqueName="[Dim Agreement].[В Num].[All]" dimensionUniqueName="[Dim Agreement]" displayFolder="Показатели" count="0" unbalanced="0"/>
    <cacheHierarchy uniqueName="[Dim Application].[App Number]" caption="Номер заявки" attribute="1" defaultMemberUniqueName="[Dim Application].[App Number].[All]" allUniqueName="[Dim Application].[App Number].[All]" dimensionUniqueName="[Dim Application]" displayFolder="" count="0" unbalanced="0"/>
    <cacheHierarchy uniqueName="[Dim Application].[B Date]" caption="Дата" attribute="1" defaultMemberUniqueName="[Dim Application].[B Date].[All]" allUniqueName="[Dim Application].[B Date].[All]" dimensionUniqueName="[Dim Application]" displayFolder="Дата заявки" count="0" unbalanced="0"/>
    <cacheHierarchy uniqueName="[Dim Application].[B Month]" caption="Месяц" attribute="1" defaultMemberUniqueName="[Dim Application].[B Month].[All]" allUniqueName="[Dim Application].[B Month].[All]" dimensionUniqueName="[Dim Application]" displayFolder="Дата заявки" count="0" unbalanced="0"/>
    <cacheHierarchy uniqueName="[Dim Application].[B Week Day]" caption="День недели" attribute="1" defaultMemberUniqueName="[Dim Application].[B Week Day].[All]" allUniqueName="[Dim Application].[B Week Day].[All]" dimensionUniqueName="[Dim Application]" displayFolder="Дата заявки" count="0" unbalanced="0"/>
    <cacheHierarchy uniqueName="[Dim Application].[B Week Year]" caption="Неделя года" attribute="1" defaultMemberUniqueName="[Dim Application].[B Week Year].[All]" allUniqueName="[Dim Application].[B Week Year].[All]" dimensionUniqueName="[Dim Application]" displayFolder="Дата заявки" count="0" unbalanced="0"/>
    <cacheHierarchy uniqueName="[Dim Application].[B Year]" caption="Год" attribute="1" defaultMemberUniqueName="[Dim Application].[B Year].[All]" allUniqueName="[Dim Application].[B Year].[All]" dimensionUniqueName="[Dim Application]" displayFolder="Дата заявки" count="0" unbalanced="0"/>
    <cacheHierarchy uniqueName="[Dim Application].[B yyyymm]" caption="ГодМесяц" attribute="1" defaultMemberUniqueName="[Dim Application].[B yyyymm].[All]" allUniqueName="[Dim Application].[B yyyymm].[All]" dimensionUniqueName="[Dim Application]" displayFolder="Дата заявки" count="0" unbalanced="0"/>
    <cacheHierarchy uniqueName="[Dim Application].[B Мonth Year]" caption="Месяц года" attribute="1" defaultMemberUniqueName="[Dim Application].[B Мonth Year].[All]" allUniqueName="[Dim Application].[B Мonth Year].[All]" dimensionUniqueName="[Dim Application]" displayFolder="Дата заявки" count="0" unbalanced="0"/>
    <cacheHierarchy uniqueName="[Dim Application].[D Num]" caption="Порядковый номер" attribute="1" defaultMemberUniqueName="[Dim Application].[D Num].[All]" allUniqueName="[Dim Application].[D Num].[All]" dimensionUniqueName="[Dim Application]" displayFolder="Показатели" count="2" unbalanced="0">
      <fieldsUsage count="2">
        <fieldUsage x="-1"/>
        <fieldUsage x="25"/>
      </fieldsUsage>
    </cacheHierarchy>
    <cacheHierarchy uniqueName="[Dim Application].[E Product]" caption="Продукт +" attribute="1" defaultMemberUniqueName="[Dim Application].[E Product].[All]" allUniqueName="[Dim Application].[E Product].[All]" dimensionUniqueName="[Dim Application]" displayFolder="Продукт" count="0" unbalanced="0"/>
    <cacheHierarchy uniqueName="[Dim Application].[E Product Owner]" caption="Продукт" attribute="1" defaultMemberUniqueName="[Dim Application].[E Product Owner].[All]" allUniqueName="[Dim Application].[E Product Owner].[All]" dimensionUniqueName="[Dim Application]" displayFolder="Продукт" count="0" unbalanced="0"/>
    <cacheHierarchy uniqueName="[Dim Application].[E Product Type]" caption="Тип продукта" attribute="1" defaultMemberUniqueName="[Dim Application].[E Product Type].[All]" allUniqueName="[Dim Application].[E Product Type].[All]" dimensionUniqueName="[Dim Application]" displayFolder="Продукт" count="0" unbalanced="0"/>
    <cacheHierarchy uniqueName="[Dim Application].[F Age]" caption="Возраст" attribute="1" defaultMemberUniqueName="[Dim Application].[F Age].[All]" allUniqueName="[Dim Application].[F Age].[All]" dimensionUniqueName="[Dim Application]" displayFolder="Анкета" count="2" unbalanced="0">
      <fieldsUsage count="2">
        <fieldUsage x="-1"/>
        <fieldUsage x="23"/>
      </fieldsUsage>
    </cacheHierarchy>
    <cacheHierarchy uniqueName="[Dim Application].[F Education]" caption="Образование" attribute="1" defaultMemberUniqueName="[Dim Application].[F Education].[All]" allUniqueName="[Dim Application].[F Education].[All]" dimensionUniqueName="[Dim Application]" displayFolder="Анкета" count="0" unbalanced="0"/>
    <cacheHierarchy uniqueName="[Dim Application].[F Gender]" caption="Пол" attribute="1" defaultMemberUniqueName="[Dim Application].[F Gender].[All]" allUniqueName="[Dim Application].[F Gender].[All]" dimensionUniqueName="[Dim Application]" displayFolder="Анкета" count="0" unbalanced="0"/>
    <cacheHierarchy uniqueName="[Dim Application].[F Industry]" caption="Отрасль" attribute="1" defaultMemberUniqueName="[Dim Application].[F Industry].[All]" allUniqueName="[Dim Application].[F Industry].[All]" dimensionUniqueName="[Dim Application]" displayFolder="Анкета" count="0" unbalanced="0"/>
    <cacheHierarchy uniqueName="[Dim Application].[F Inf Source]" caption="Источник информации" attribute="1" defaultMemberUniqueName="[Dim Application].[F Inf Source].[All]" allUniqueName="[Dim Application].[F Inf Source].[All]" dimensionUniqueName="[Dim Application]" displayFolder="Анкета" count="0" unbalanced="0"/>
    <cacheHierarchy uniqueName="[Dim Application].[F Marital Status]" caption="Семейное положение" attribute="1" defaultMemberUniqueName="[Dim Application].[F Marital Status].[All]" allUniqueName="[Dim Application].[F Marital Status].[All]" dimensionUniqueName="[Dim Application]" displayFolder="Анкета" count="0" unbalanced="0"/>
    <cacheHierarchy uniqueName="[Dim Application].[F Position Type]" caption="Позиция" attribute="1" defaultMemberUniqueName="[Dim Application].[F Position Type].[All]" allUniqueName="[Dim Application].[F Position Type].[All]" dimensionUniqueName="[Dim Application]" displayFolder="Анкета" count="0" unbalanced="0"/>
    <cacheHierarchy uniqueName="[Dim Application].[F Work Experience]" caption="Стаж работы" attribute="1" defaultMemberUniqueName="[Dim Application].[F Work Experience].[All]" allUniqueName="[Dim Application].[F Work Experience].[All]" dimensionUniqueName="[Dim Application]" displayFolder="Анкета" count="0" unbalanced="0"/>
    <cacheHierarchy uniqueName="[Dim Application].[I Client Type]" caption="Тип клиента" defaultMemberUniqueName="[Dim Application].[I Client Type].[All]" allUniqueName="[Dim Application].[I Client Type].[All]" dimensionUniqueName="[Dim Application]" displayFolder="" count="2" unbalanced="0">
      <fieldsUsage count="2">
        <fieldUsage x="-1"/>
        <fieldUsage x="0"/>
      </fieldsUsage>
    </cacheHierarchy>
    <cacheHierarchy uniqueName="[Dim Application].[I Create date]" caption="Дата заявки" defaultMemberUniqueName="[Dim Application].[I Create date].[All]" allUniqueName="[Dim Application].[I Create date].[All]" dimensionUniqueName="[Dim Application]" displayFolder="" count="0" unbalanced="0"/>
    <cacheHierarchy uniqueName="[Dim Application].[I Denial]" caption="Причина отказа" defaultMemberUniqueName="[Dim Application].[I Denial].[All]" allUniqueName="[Dim Application].[I Denial].[All]" dimensionUniqueName="[Dim Application]" displayFolder="" count="0" unbalanced="0"/>
    <cacheHierarchy uniqueName="[Dim Application].[I Division]" caption="МРД" defaultMemberUniqueName="[Dim Application].[I Division].[All]" allUniqueName="[Dim Application].[I Division].[All]" dimensionUniqueName="[Dim Application]" displayFolder="" count="4" unbalanced="0">
      <fieldsUsage count="4">
        <fieldUsage x="-1"/>
        <fieldUsage x="6"/>
        <fieldUsage x="7"/>
        <fieldUsage x="8"/>
      </fieldsUsage>
    </cacheHierarchy>
    <cacheHierarchy uniqueName="[Dim Application].[I Product]" caption="Продукт" defaultMemberUniqueName="[Dim Application].[I Product].[All]" allUniqueName="[Dim Application].[I Product].[All]" dimensionUniqueName="[Dim Application]" displayFolder="" count="4" unbalanced="0">
      <fieldsUsage count="4">
        <fieldUsage x="-1"/>
        <fieldUsage x="1"/>
        <fieldUsage x="2"/>
        <fieldUsage x="3"/>
      </fieldsUsage>
    </cacheHierarchy>
    <cacheHierarchy uniqueName="[Dim Application].[L Division]" caption="ЦВЗ" attribute="1" defaultMemberUniqueName="[Dim Application].[L Division].[All]" allUniqueName="[Dim Application].[L Division].[All]" dimensionUniqueName="[Dim Application]" displayFolder="Офис" count="2" unbalanced="0">
      <fieldsUsage count="2">
        <fieldUsage x="-1"/>
        <fieldUsage x="21"/>
      </fieldsUsage>
    </cacheHierarchy>
    <cacheHierarchy uniqueName="[Dim Application].[L Division Type]" caption="Риск группа (ЦВЗ)" attribute="1" defaultMemberUniqueName="[Dim Application].[L Division Type].[All]" allUniqueName="[Dim Application].[L Division Type].[All]" dimensionUniqueName="[Dim Application]" displayFolder="Офис" count="2" unbalanced="0">
      <fieldsUsage count="2">
        <fieldUsage x="-1"/>
        <fieldUsage x="26"/>
      </fieldsUsage>
    </cacheHierarchy>
    <cacheHierarchy uniqueName="[Dim Application].[L Finsoyz]" caption="Финсоюз" attribute="1" defaultMemberUniqueName="[Dim Application].[L Finsoyz].[All]" allUniqueName="[Dim Application].[L Finsoyz].[All]" dimensionUniqueName="[Dim Application]" displayFolder="Показатели" count="0" unbalanced="0"/>
    <cacheHierarchy uniqueName="[Dim Application].[L Hub Center]" caption="МРД" attribute="1" defaultMemberUniqueName="[Dim Application].[L Hub Center].[All]" allUniqueName="[Dim Application].[L Hub Center].[All]" dimensionUniqueName="[Dim Application]" displayFolder="Офис" count="0" unbalanced="0"/>
    <cacheHierarchy uniqueName="[Dim Application].[L Reg Center]" caption="РЦ" attribute="1" defaultMemberUniqueName="[Dim Application].[L Reg Center].[All]" allUniqueName="[Dim Application].[L Reg Center].[All]" dimensionUniqueName="[Dim Application]" displayFolder="Офис" count="0" unbalanced="0"/>
    <cacheHierarchy uniqueName="[Dim Application].[M Division]" caption="ЦВЗ (-1)" attribute="1" defaultMemberUniqueName="[Dim Application].[M Division].[All]" allUniqueName="[Dim Application].[M Division].[All]" dimensionUniqueName="[Dim Application]" displayFolder="Офис миграции" count="0" unbalanced="0"/>
    <cacheHierarchy uniqueName="[Dim Application].[M Hub Center]" caption="МРД (-1)" attribute="1" defaultMemberUniqueName="[Dim Application].[M Hub Center].[All]" allUniqueName="[Dim Application].[M Hub Center].[All]" dimensionUniqueName="[Dim Application]" displayFolder="Офис миграции" count="0" unbalanced="0"/>
    <cacheHierarchy uniqueName="[Dim Application].[M Reg Center]" caption="РЦ (-1)" attribute="1" defaultMemberUniqueName="[Dim Application].[M Reg Center].[All]" allUniqueName="[Dim Application].[M Reg Center].[All]" dimensionUniqueName="[Dim Application]" displayFolder="Офис миграции" count="0" unbalanced="0"/>
    <cacheHierarchy uniqueName="[Dim Application].[Meth Reg App]" caption="Метод регистрации заявки" attribute="1" defaultMemberUniqueName="[Dim Application].[Meth Reg App].[All]" allUniqueName="[Dim Application].[Meth Reg App].[All]" dimensionUniqueName="[Dim Application]" displayFolder="" count="0" unbalanced="0"/>
    <cacheHierarchy uniqueName="[Dim Application].[P Dmm Name]" caption="Способ" attribute="1" defaultMemberUniqueName="[Dim Application].[P Dmm Name].[All]" allUniqueName="[Dim Application].[P Dmm Name].[All]" dimensionUniqueName="[Dim Application]" displayFolder="Принятие решения" count="0" unbalanced="0"/>
    <cacheHierarchy uniqueName="[Dim Application].[Prolong Flag]" caption="Наличие пр-ции" attribute="1" defaultMemberUniqueName="[Dim Application].[Prolong Flag].[All]" allUniqueName="[Dim Application].[Prolong Flag].[All]" dimensionUniqueName="[Dim Application]" displayFolder="" count="0" unbalanced="0"/>
    <cacheHierarchy uniqueName="[Dim Application].[S Application Score]" caption="Application score" attribute="1" defaultMemberUniqueName="[Dim Application].[S Application Score].[All]" allUniqueName="[Dim Application].[S Application Score].[All]" dimensionUniqueName="[Dim Application]" displayFolder="СПР балл" count="0" unbalanced="0"/>
    <cacheHierarchy uniqueName="[Dim Application].[S Combo Score]" caption="Combo score" attribute="1" defaultMemberUniqueName="[Dim Application].[S Combo Score].[All]" allUniqueName="[Dim Application].[S Combo Score].[All]" dimensionUniqueName="[Dim Application]" displayFolder="СПР балл" count="0" unbalanced="0"/>
    <cacheHierarchy uniqueName="[Dim Application].[S Equifax Score]" caption="Equifax score" attribute="1" defaultMemberUniqueName="[Dim Application].[S Equifax Score].[All]" allUniqueName="[Dim Application].[S Equifax Score].[All]" dimensionUniqueName="[Dim Application]" displayFolder="СПР балл" count="0" unbalanced="0"/>
    <cacheHierarchy uniqueName="[Dim Application].[S Rqst Inst Flag]" caption="Наличие запроса СПР на inst" attribute="1" defaultMemberUniqueName="[Dim Application].[S Rqst Inst Flag].[All]" allUniqueName="[Dim Application].[S Rqst Inst Flag].[All]" dimensionUniqueName="[Dim Application]" displayFolder="" count="0" unbalanced="0"/>
    <cacheHierarchy uniqueName="[Dim Application].[S Score Card Name Inst]" caption="Score Card Name INST" attribute="1" defaultMemberUniqueName="[Dim Application].[S Score Card Name Inst].[All]" allUniqueName="[Dim Application].[S Score Card Name Inst].[All]" dimensionUniqueName="[Dim Application]" displayFolder="СПР" count="0" unbalanced="0"/>
    <cacheHierarchy uniqueName="[Dim Application].[S Score Card Name Pdl]" caption="Score Card Name PDL" attribute="1" defaultMemberUniqueName="[Dim Application].[S Score Card Name Pdl].[All]" allUniqueName="[Dim Application].[S Score Card Name Pdl].[All]" dimensionUniqueName="[Dim Application]" displayFolder="СПР" count="0" unbalanced="0"/>
    <cacheHierarchy uniqueName="[Dim Client].[B Date]" caption="Дата" attribute="1" defaultMemberUniqueName="[Dim Client].[B Date].[All]" allUniqueName="[Dim Client].[B Date].[All]" dimensionUniqueName="[Dim Client]" displayFolder="Дата клиента" count="0" unbalanced="0"/>
    <cacheHierarchy uniqueName="[Dim Client].[B Month]" caption="Месяц" attribute="1" defaultMemberUniqueName="[Dim Client].[B Month].[All]" allUniqueName="[Dim Client].[B Month].[All]" dimensionUniqueName="[Dim Client]" displayFolder="Дата клиента" count="0" unbalanced="0"/>
    <cacheHierarchy uniqueName="[Dim Client].[B Year]" caption="Год" attribute="1" defaultMemberUniqueName="[Dim Client].[B Year].[All]" allUniqueName="[Dim Client].[B Year].[All]" dimensionUniqueName="[Dim Client]" displayFolder="Дата клиента" count="0" unbalanced="0"/>
    <cacheHierarchy uniqueName="[Dim Client].[Contract Count]" caption="Количество договоров" attribute="1" defaultMemberUniqueName="[Dim Client].[Contract Count].[All]" allUniqueName="[Dim Client].[Contract Count].[All]" dimensionUniqueName="[Dim Client]" displayFolder="" count="0" unbalanced="0"/>
    <cacheHierarchy uniqueName="[Dim Client].[I Create date]" caption="Дата клиента" defaultMemberUniqueName="[Dim Client].[I Create date].[All]" allUniqueName="[Dim Client].[I Create date].[All]" dimensionUniqueName="[Dim Client]" displayFolder="" count="0" unbalanced="0"/>
    <cacheHierarchy uniqueName="[Dim Client].[Inf Source]" caption="Источник информации" attribute="1" defaultMemberUniqueName="[Dim Client].[Inf Source].[All]" allUniqueName="[Dim Client].[Inf Source].[All]" dimensionUniqueName="[Dim Client]" displayFolder="" count="0" unbalanced="0"/>
    <cacheHierarchy uniqueName="[Dim Client].[Loyality Client]" caption="Лояльность" attribute="1" defaultMemberUniqueName="[Dim Client].[Loyality Client].[All]" allUniqueName="[Dim Client].[Loyality Client].[All]" dimensionUniqueName="[Dim Client]" displayFolder="Лояльность" count="0" unbalanced="0"/>
    <cacheHierarchy uniqueName="[Dim Collection Stages].[Collection Stage Id]" caption="Стадия взыскания" attribute="1" keyAttribute="1" defaultMemberUniqueName="[Dim Collection Stages].[Collection Stage Id].[All]" allUniqueName="[Dim Collection Stages].[Collection Stage Id].[All]" dimensionUniqueName="[Dim Collection Stages]" displayFolder="" count="0" unbalanced="0"/>
    <cacheHierarchy uniqueName="[Dim Contract].[B Date]" caption="Дата" attribute="1" defaultMemberUniqueName="[Dim Contract].[B Date].[All]" allUniqueName="[Dim Contract].[B Date].[All]" dimensionUniqueName="[Dim Contract]" displayFolder="Дата выдачи" count="0" unbalanced="0"/>
    <cacheHierarchy uniqueName="[Dim Contract].[B Month]" caption="Месяц" attribute="1" defaultMemberUniqueName="[Dim Contract].[B Month].[All]" allUniqueName="[Dim Contract].[B Month].[All]" dimensionUniqueName="[Dim Contract]" displayFolder="Дата выдачи" count="0" unbalanced="0"/>
    <cacheHierarchy uniqueName="[Dim Contract].[B Week Day]" caption="День недели" attribute="1" defaultMemberUniqueName="[Dim Contract].[B Week Day].[All]" allUniqueName="[Dim Contract].[B Week Day].[All]" dimensionUniqueName="[Dim Contract]" displayFolder="Дата выдачи" count="0" unbalanced="0"/>
    <cacheHierarchy uniqueName="[Dim Contract].[B Week Year]" caption="Неделя года" attribute="1" defaultMemberUniqueName="[Dim Contract].[B Week Year].[All]" allUniqueName="[Dim Contract].[B Week Year].[All]" dimensionUniqueName="[Dim Contract]" displayFolder="Дата выдачи" count="0" unbalanced="0"/>
    <cacheHierarchy uniqueName="[Dim Contract].[B Year]" caption="Год" attribute="1" defaultMemberUniqueName="[Dim Contract].[B Year].[All]" allUniqueName="[Dim Contract].[B Year].[All]" dimensionUniqueName="[Dim Contract]" displayFolder="Дата выдачи" count="0" unbalanced="0"/>
    <cacheHierarchy uniqueName="[Dim Contract].[B yyyymm]" caption="ГодМесяц" attribute="1" defaultMemberUniqueName="[Dim Contract].[B yyyymm].[All]" allUniqueName="[Dim Contract].[B yyyymm].[All]" dimensionUniqueName="[Dim Contract]" displayFolder="Дата выдачи" count="0" unbalanced="0"/>
    <cacheHierarchy uniqueName="[Dim Contract].[B Мonth Year]" caption="Месяц года" attribute="1" defaultMemberUniqueName="[Dim Contract].[B Мonth Year].[All]" allUniqueName="[Dim Contract].[B Мonth Year].[All]" dimensionUniqueName="[Dim Contract]" displayFolder="Дата выдачи" count="0" unbalanced="0"/>
    <cacheHierarchy uniqueName="[Dim Contract].[C Date]" caption="Дата" attribute="1" defaultMemberUniqueName="[Dim Contract].[C Date].[All]" allUniqueName="[Dim Contract].[C Date].[All]" dimensionUniqueName="[Dim Contract]" displayFolder="Дата возврата план (дог)" count="0" unbalanced="0"/>
    <cacheHierarchy uniqueName="[Dim Contract].[C Month]" caption="Месяц" attribute="1" defaultMemberUniqueName="[Dim Contract].[C Month].[All]" allUniqueName="[Dim Contract].[C Month].[All]" dimensionUniqueName="[Dim Contract]" displayFolder="Дата возврата план (дог)" count="0" unbalanced="0"/>
    <cacheHierarchy uniqueName="[Dim Contract].[C Year]" caption="Год" attribute="1" defaultMemberUniqueName="[Dim Contract].[C Year].[All]" allUniqueName="[Dim Contract].[C Year].[All]" dimensionUniqueName="[Dim Contract]" displayFolder="Дата возврата план (дог)" count="0" unbalanced="0"/>
    <cacheHierarchy uniqueName="[Dim Contract].[D Dpd Stage]" caption="Разбивка по DPD (max)" attribute="1" defaultMemberUniqueName="[Dim Contract].[D Dpd Stage].[All]" allUniqueName="[Dim Contract].[D Dpd Stage].[All]" dimensionUniqueName="[Dim Contract]" displayFolder="Показатели" count="0" unbalanced="0"/>
    <cacheHierarchy uniqueName="[Dim Contract].[D Loyality]" caption="Лояльность (недели)" attribute="1" defaultMemberUniqueName="[Dim Contract].[D Loyality].[All]" allUniqueName="[Dim Contract].[D Loyality].[All]" dimensionUniqueName="[Dim Contract]" displayFolder="Показатели" count="0" unbalanced="0"/>
    <cacheHierarchy uniqueName="[Dim Contract].[D Num]" caption="Порядковый номер" attribute="1" defaultMemberUniqueName="[Dim Contract].[D Num].[All]" allUniqueName="[Dim Contract].[D Num].[All]" dimensionUniqueName="[Dim Contract]" displayFolder="Показатели" count="2" unbalanced="0">
      <fieldsUsage count="2">
        <fieldUsage x="-1"/>
        <fieldUsage x="27"/>
      </fieldsUsage>
    </cacheHierarchy>
    <cacheHierarchy uniqueName="[Dim Contract].[D Num Bs]" caption="Порядковый номер (bs)" attribute="1" defaultMemberUniqueName="[Dim Contract].[D Num Bs].[All]" allUniqueName="[Dim Contract].[D Num Bs].[All]" dimensionUniqueName="[Dim Contract]" displayFolder="Показатели" count="0" unbalanced="0"/>
    <cacheHierarchy uniqueName="[Dim Contract].[Dpd Stage Id]" caption="Разбивка по DPD" attribute="1" defaultMemberUniqueName="[Dim Contract].[Dpd Stage Id].[All]" allUniqueName="[Dim Contract].[Dpd Stage Id].[All]" dimensionUniqueName="[Dim Contract]" displayFolder="Показатели" count="0" unbalanced="0"/>
    <cacheHierarchy uniqueName="[Dim Contract].[I Create date]" caption="Дата выдачи" defaultMemberUniqueName="[Dim Contract].[I Create date].[All]" allUniqueName="[Dim Contract].[I Create date].[All]" dimensionUniqueName="[Dim Contract]" displayFolder="" count="4" unbalanced="0">
      <fieldsUsage count="4">
        <fieldUsage x="-1"/>
        <fieldUsage x="11"/>
        <fieldUsage x="12"/>
        <fieldUsage x="13"/>
      </fieldsUsage>
    </cacheHierarchy>
    <cacheHierarchy uniqueName="[Dim Contract].[I Return Plan date]" caption="Дата возврата план (дог)" defaultMemberUniqueName="[Dim Contract].[I Return Plan date].[All]" allUniqueName="[Dim Contract].[I Return Plan date].[All]" dimensionUniqueName="[Dim Contract]" displayFolder="" count="0" unbalanced="0"/>
    <cacheHierarchy uniqueName="[Dim Contract].[I Returned date]" caption="Дата возврата" defaultMemberUniqueName="[Dim Contract].[I Returned date].[All]" allUniqueName="[Dim Contract].[I Returned date].[All]" dimensionUniqueName="[Dim Contract]" displayFolder="" count="0" unbalanced="0"/>
    <cacheHierarchy uniqueName="[Dim Contract].[K Amount]" caption="Чек (разбивка)" attribute="1" defaultMemberUniqueName="[Dim Contract].[K Amount].[All]" allUniqueName="[Dim Contract].[K Amount].[All]" dimensionUniqueName="[Dim Contract]" displayFolder="Показатели" count="2" unbalanced="0">
      <fieldsUsage count="2">
        <fieldUsage x="-1"/>
        <fieldUsage x="24"/>
      </fieldsUsage>
    </cacheHierarchy>
    <cacheHierarchy uniqueName="[Dim Contract].[Number]" caption="Номер договора" attribute="1" defaultMemberUniqueName="[Dim Contract].[Number].[All]" allUniqueName="[Dim Contract].[Number].[All]" dimensionUniqueName="[Dim Contract]" displayFolder="" count="0" unbalanced="0"/>
    <cacheHierarchy uniqueName="[Dim Contract].[R Date]" caption="Дата" attribute="1" defaultMemberUniqueName="[Dim Contract].[R Date].[All]" allUniqueName="[Dim Contract].[R Date].[All]" dimensionUniqueName="[Dim Contract]" displayFolder="Дата возврата" count="0" unbalanced="0"/>
    <cacheHierarchy uniqueName="[Dim Contract].[R Month]" caption="Месяц" attribute="1" defaultMemberUniqueName="[Dim Contract].[R Month].[All]" allUniqueName="[Dim Contract].[R Month].[All]" dimensionUniqueName="[Dim Contract]" displayFolder="Дата возврата" count="0" unbalanced="0"/>
    <cacheHierarchy uniqueName="[Dim Contract].[R Year]" caption="Год" attribute="1" defaultMemberUniqueName="[Dim Contract].[R Year].[All]" allUniqueName="[Dim Contract].[R Year].[All]" dimensionUniqueName="[Dim Contract]" displayFolder="Дата возврата" count="0" unbalanced="0"/>
    <cacheHierarchy uniqueName="[Dim Contract].[S Signature PA]" caption="Подписано в:" attribute="1" defaultMemberUniqueName="[Dim Contract].[S Signature PA].[All]" allUniqueName="[Dim Contract].[S Signature PA].[All]" dimensionUniqueName="[Dim Contract]" displayFolder="Показатели" count="0" unbalanced="0"/>
    <cacheHierarchy uniqueName="[Dim Contract].[Signature PA]" caption="Подписано в:" defaultMemberUniqueName="[Dim Contract].[Signature PA].[All]" allUniqueName="[Dim Contract].[Signature PA].[All]" dimensionUniqueName="[Dim Contract]" displayFolder="" count="0" unbalanced="0"/>
    <cacheHierarchy uniqueName="[Dim Division].[City Name]" caption="Населенный пункт" attribute="1" defaultMemberUniqueName="[Dim Division].[City Name].[All]" allUniqueName="[Dim Division].[City Name].[All]" dimensionUniqueName="[Dim Division]" displayFolder="" count="0" unbalanced="0"/>
    <cacheHierarchy uniqueName="[Dim Division].[Division]" caption="ЦВЗ" attribute="1" keyAttribute="1" defaultMemberUniqueName="[Dim Division].[Division].[All]" allUniqueName="[Dim Division].[Division].[All]" dimensionUniqueName="[Dim Division]" displayFolder="Офисы" count="0" unbalanced="0"/>
    <cacheHierarchy uniqueName="[Dim Division].[Hub Center]" caption="МРД" attribute="1" defaultMemberUniqueName="[Dim Division].[Hub Center].[All]" allUniqueName="[Dim Division].[Hub Center].[All]" dimensionUniqueName="[Dim Division]" displayFolder="Офисы" count="0" unbalanced="0"/>
    <cacheHierarchy uniqueName="[Dim Division].[Hub Director]" caption="МРД Директор" attribute="1" defaultMemberUniqueName="[Dim Division].[Hub Director].[All]" allUniqueName="[Dim Division].[Hub Director].[All]" dimensionUniqueName="[Dim Division]" displayFolder="Офисы" count="0" unbalanced="0"/>
    <cacheHierarchy uniqueName="[Dim Division].[I Director]" caption="Директора" defaultMemberUniqueName="[Dim Division].[I Director].[All]" allUniqueName="[Dim Division].[I Director].[All]" dimensionUniqueName="[Dim Division]" displayFolder="" count="0" unbalanced="0"/>
    <cacheHierarchy uniqueName="[Dim Division].[I Division]" caption="МРД" defaultMemberUniqueName="[Dim Division].[I Division].[All]" allUniqueName="[Dim Division].[I Division].[All]" dimensionUniqueName="[Dim Division]" displayFolder="" count="0" unbalanced="0"/>
    <cacheHierarchy uniqueName="[Dim Division].[I Prod Group]" caption="Группа (коммерция)" defaultMemberUniqueName="[Dim Division].[I Prod Group].[All]" allUniqueName="[Dim Division].[I Prod Group].[All]" dimensionUniqueName="[Dim Division]" displayFolder="" count="0" unbalanced="0"/>
    <cacheHierarchy uniqueName="[Dim Division].[I Region]" caption="Регионы" defaultMemberUniqueName="[Dim Division].[I Region].[All]" allUniqueName="[Dim Division].[I Region].[All]" dimensionUniqueName="[Dim Division]" displayFolder="" count="0" unbalanced="0"/>
    <cacheHierarchy uniqueName="[Dim Division].[Number]" caption="Номер" attribute="1" defaultMemberUniqueName="[Dim Division].[Number].[All]" allUniqueName="[Dim Division].[Number].[All]" dimensionUniqueName="[Dim Division]" displayFolder="Офисы" count="0" unbalanced="0"/>
    <cacheHierarchy uniqueName="[Dim Division].[Prod Group]" caption="Группа (коммерция)" attribute="1" defaultMemberUniqueName="[Dim Division].[Prod Group].[All]" allUniqueName="[Dim Division].[Prod Group].[All]" dimensionUniqueName="[Dim Division]" displayFolder="Офисы" count="0" unbalanced="0"/>
    <cacheHierarchy uniqueName="[Dim Division].[Reg Center]" caption="РЦ" attribute="1" defaultMemberUniqueName="[Dim Division].[Reg Center].[All]" allUniqueName="[Dim Division].[Reg Center].[All]" dimensionUniqueName="[Dim Division]" displayFolder="Офисы" count="0" unbalanced="0"/>
    <cacheHierarchy uniqueName="[Dim Division].[Reg Director]" caption="РЦ Директор" attribute="1" defaultMemberUniqueName="[Dim Division].[Reg Director].[All]" allUniqueName="[Dim Division].[Reg Director].[All]" dimensionUniqueName="[Dim Division]" displayFolder="Офисы" count="0" unbalanced="0"/>
    <cacheHierarchy uniqueName="[Dim Division].[Region Name]" caption="Регион" attribute="1" defaultMemberUniqueName="[Dim Division].[Region Name].[All]" allUniqueName="[Dim Division].[Region Name].[All]" dimensionUniqueName="[Dim Division]" displayFolder="" count="0" unbalanced="0"/>
    <cacheHierarchy uniqueName="[Dim Dpd].[Dpd Group Name]" caption="Dpd Group Name" attribute="1" defaultMemberUniqueName="[Dim Dpd].[Dpd Group Name].[All]" allUniqueName="[Dim Dpd].[Dpd Group Name].[All]" dimensionUniqueName="[Dim Dpd]" displayFolder="" count="0" unbalanced="0"/>
    <cacheHierarchy uniqueName="[Dim Dpd].[Dpd Id]" caption="Dpd Id" attribute="1" keyAttribute="1" defaultMemberUniqueName="[Dim Dpd].[Dpd Id].[All]" allUniqueName="[Dim Dpd].[Dpd Id].[All]" dimensionUniqueName="[Dim Dpd]" displayFolder="" count="0" unbalanced="0"/>
    <cacheHierarchy uniqueName="[Dim Dpd].[Dpd Name]" caption="Dpd Name" attribute="1" defaultMemberUniqueName="[Dim Dpd].[Dpd Name].[All]" allUniqueName="[Dim Dpd].[Dpd Name].[All]" dimensionUniqueName="[Dim Dpd]" displayFolder="" count="0" unbalanced="0"/>
    <cacheHierarchy uniqueName="[Dim Month Payment Mob].[Mob]" caption="8 - ROI Месяц от месяца.Месяц от выдачи" attribute="1" keyAttribute="1" defaultMemberUniqueName="[Dim Month Payment Mob].[Mob].[All]" allUniqueName="[Dim Month Payment Mob].[Mob].[All]" dimensionUniqueName="[Dim Month Payment Mob]" displayFolder="" count="0" unbalanced="0"/>
    <cacheHierarchy uniqueName="[Dim Payment Mob].[Mob]" caption="4 - Месяц от выдачи (платеж).Месяц от выдачи" attribute="1" keyAttribute="1" defaultMemberUniqueName="[Dim Payment Mob].[Mob].[All]" allUniqueName="[Dim Payment Mob].[Mob].[All]" dimensionUniqueName="[Dim Payment Mob]" displayFolder="" count="2" unbalanced="0">
      <fieldsUsage count="2">
        <fieldUsage x="-1"/>
        <fieldUsage x="16"/>
      </fieldsUsage>
    </cacheHierarchy>
    <cacheHierarchy uniqueName="[Dim Pcd Day].[Pcd Day]" caption="Pcd Day" attribute="1" keyAttribute="1" defaultMemberUniqueName="[Dim Pcd Day].[Pcd Day].[All]" allUniqueName="[Dim Pcd Day].[Pcd Day].[All]" dimensionUniqueName="[Dim Pcd Day]" displayFolder="" count="0" unbalanced="0"/>
    <cacheHierarchy uniqueName="[Dim Agreement].[Agreement Id]" caption="Agreement Id" attribute="1" keyAttribute="1" defaultMemberUniqueName="[Dim Agreement].[Agreement Id].[All]" allUniqueName="[Dim Agreement].[Agreement Id].[All]" dimensionUniqueName="[Dim Agreement]" displayFolder="" count="0" unbalanced="0" hidden="1"/>
    <cacheHierarchy uniqueName="[Dim Application].[Application Id]" caption="Application Id" attribute="1" keyAttribute="1" defaultMemberUniqueName="[Dim Application].[Application Id].[All]" allUniqueName="[Dim Application].[Application Id].[All]" dimensionUniqueName="[Dim Application]" displayFolder="" count="0" unbalanced="0" hidden="1"/>
    <cacheHierarchy uniqueName="[Dim Application].[C Denial]" caption="C Denial" attribute="1" defaultMemberUniqueName="[Dim Application].[C Denial].[All]" allUniqueName="[Dim Application].[C Denial].[All]" dimensionUniqueName="[Dim Application]" displayFolder="" count="0" unbalanced="0" hidden="1"/>
    <cacheHierarchy uniqueName="[Dim Application].[C Updenial]" caption="C Updenial" attribute="1" defaultMemberUniqueName="[Dim Application].[C Updenial].[All]" allUniqueName="[Dim Application].[C Updenial].[All]" dimensionUniqueName="[Dim Application]" displayFolder="" count="0" unbalanced="0" hidden="1"/>
    <cacheHierarchy uniqueName="[Dim Application].[D Client Type]" caption="Тип клиента" attribute="1" defaultMemberUniqueName="[Dim Application].[D Client Type].[All]" allUniqueName="[Dim Application].[D Client Type].[All]" dimensionUniqueName="[Dim Application]" displayFolder="" count="0" unbalanced="0" hidden="1"/>
    <cacheHierarchy uniqueName="[Dim Client].[Client Id]" caption="Client Id" attribute="1" keyAttribute="1" defaultMemberUniqueName="[Dim Client].[Client Id].[All]" allUniqueName="[Dim Client].[Client Id].[All]" dimensionUniqueName="[Dim Client]" displayFolder="" count="0" unbalanced="0" hidden="1"/>
    <cacheHierarchy uniqueName="[Dim Contract].[Application Id]" caption="Application Id" attribute="1" keyAttribute="1" defaultMemberUniqueName="[Dim Contract].[Application Id].[All]" allUniqueName="[Dim Contract].[Application Id].[All]" dimensionUniqueName="[Dim Contract]" displayFolder="" count="0" unbalanced="0" hidden="1"/>
    <cacheHierarchy uniqueName="[Measures].[App Approved Count]" caption="Одобрение, #" measure="1" displayFolder="Заявки" measureGroup="Fact Application" count="0"/>
    <cacheHierarchy uniqueName="[Measures].[App Count]" caption="Заявки, #" measure="1" displayFolder="Заявки" measureGroup="Fact Application" count="0"/>
    <cacheHierarchy uniqueName="[Measures].[App First Count]" caption="Заявки (новая), #" measure="1" displayFolder="Заявки" measureGroup="Fact Application" count="0"/>
    <cacheHierarchy uniqueName="[Measures].[App Spr Inst Count]" caption="Заявки (спр inst), #" measure="1" displayFolder="Заявки" measureGroup="Fact Application" count="0"/>
    <cacheHierarchy uniqueName="[Measures].[App Rejected Count]" caption="Отказ, #" measure="1" displayFolder="Заявки" measureGroup="Fact Application" count="0"/>
    <cacheHierarchy uniqueName="[Measures].[Con Count]" caption="Выдачи, #" measure="1" displayFolder="Выдачи" measureGroup="Fact Contract" count="0"/>
    <cacheHierarchy uniqueName="[Measures].[Con Amount]" caption="Выдачи, руб" measure="1" displayFolder="Выдачи" measureGroup="Fact Contract" count="0"/>
    <cacheHierarchy uniqueName="[Measures].[Con l W01]" caption="W01, #" measure="1" displayFolder="Лояльность" measureGroup="Fact Contract" count="0"/>
    <cacheHierarchy uniqueName="[Measures].[Con l W02]" caption="W02, #" measure="1" displayFolder="Лояльность" measureGroup="Fact Contract" count="0"/>
    <cacheHierarchy uniqueName="[Measures].[Con l W03]" caption="W03, #" measure="1" displayFolder="Лояльность" measureGroup="Fact Contract" count="0"/>
    <cacheHierarchy uniqueName="[Measures].[Con l W04]" caption="W04, #" measure="1" displayFolder="Лояльность" measureGroup="Fact Contract" count="0"/>
    <cacheHierarchy uniqueName="[Measures].[Con l W08]" caption="W08, #" measure="1" displayFolder="Лояльность" measureGroup="Fact Contract" count="0"/>
    <cacheHierarchy uniqueName="[Measures].[Con l W16]" caption="W16, #" measure="1" displayFolder="Лояльность" measureGroup="Fact Contract" count="0"/>
    <cacheHierarchy uniqueName="[Measures].[Con l W24]" caption="W24, #" measure="1" displayFolder="Лояльность" measureGroup="Fact Contract" count="0"/>
    <cacheHierarchy uniqueName="[Measures].[Con l W32]" caption="W32, #" measure="1" displayFolder="Лояльность" measureGroup="Fact Contract" count="0"/>
    <cacheHierarchy uniqueName="[Measures].[Con l W48]" caption="W48, #" measure="1" displayFolder="Лояльность" measureGroup="Fact Contract" count="0"/>
    <cacheHierarchy uniqueName="[Measures].[Con l W52]" caption="W52, #" measure="1" displayFolder="Лояльность" measureGroup="Fact Contract" count="0"/>
    <cacheHierarchy uniqueName="[Measures].[Con l W52p]" caption="W52+, #" measure="1" displayFolder="Лояльность" measureGroup="Fact Contract" count="0"/>
    <cacheHierarchy uniqueName="[Measures].[Con l D1]" caption="D01, #" measure="1" displayFolder="Лояльность" measureGroup="Fact Contract" count="0"/>
    <cacheHierarchy uniqueName="[Measures].[Con Dpd01]" caption="DPD01, #" measure="1" displayFolder="DPD" measureGroup="Fact Contract" count="0"/>
    <cacheHierarchy uniqueName="[Measures].[Con Dpd15]" caption="DPD15, #" measure="1" displayFolder="DPD" measureGroup="Fact Contract" count="0"/>
    <cacheHierarchy uniqueName="[Measures].[Con Dpd45]" caption="DPD45, #" measure="1" displayFolder="DPD" measureGroup="Fact Contract" count="0"/>
    <cacheHierarchy uniqueName="[Measures].[Con Dpd75]" caption="DPD75, #" measure="1" displayFolder="DPD" measureGroup="Fact Contract" count="0"/>
    <cacheHierarchy uniqueName="[Measures].[Con Dpd135]" caption="DPD135, #" measure="1" displayFolder="DPD" measureGroup="Fact Contract" count="0"/>
    <cacheHierarchy uniqueName="[Measures].[Con Dpd01 Max]" caption="DPD01 (max), #" measure="1" displayFolder="DPD (max)" measureGroup="Fact Contract" count="0"/>
    <cacheHierarchy uniqueName="[Measures].[Con Dpd15 Max]" caption="DPD15 (max), #" measure="1" displayFolder="DPD (max)" measureGroup="Fact Contract" count="0"/>
    <cacheHierarchy uniqueName="[Measures].[Con Dpd45 Max]" caption="DPD45 (max), #" measure="1" displayFolder="DPD (max)" measureGroup="Fact Contract" count="0"/>
    <cacheHierarchy uniqueName="[Measures].[Con Dpd75 Max]" caption="DPD75 (max), #" measure="1" displayFolder="DPD (max)" measureGroup="Fact Contract" count="0"/>
    <cacheHierarchy uniqueName="[Measures].[Con Dpd135 Max]" caption="DPD135 (max), #" measure="1" displayFolder="DPD (max)" measureGroup="Fact Contract" count="0"/>
    <cacheHierarchy uniqueName="[Measures].[Con Dpd1 Sum Max]" caption="DPD01 (max), руб" measure="1" displayFolder="DPD sum (max)" measureGroup="Fact Contract" count="0"/>
    <cacheHierarchy uniqueName="[Measures].[Con Dpd15 Sum Max]" caption="DPD15 (max), руб" measure="1" displayFolder="DPD sum (max)" measureGroup="Fact Contract" count="0"/>
    <cacheHierarchy uniqueName="[Measures].[Con Dpd45 Sum Max]" caption="DPD45 (max), руб" measure="1" displayFolder="DPD sum (max)" measureGroup="Fact Contract" count="0"/>
    <cacheHierarchy uniqueName="[Measures].[Con Dpd75 Sum Max]" caption="DPD75 (max), руб" measure="1" displayFolder="DPD sum (max)" measureGroup="Fact Contract" count="0"/>
    <cacheHierarchy uniqueName="[Measures].[Con Dpd135 Sum Max]" caption="DPD135 (max), руб" measure="1" displayFolder="DPD sum (max)" measureGroup="Fact Contract" count="0"/>
    <cacheHierarchy uniqueName="[Measures].[Con Dpd1 1pay]" caption="DPD01_1pay, #" measure="1" displayFolder="DPD inst (1-го платежа)" measureGroup="Fact Contract" count="0"/>
    <cacheHierarchy uniqueName="[Measures].[Con Dpd15 1pay]" caption="DPD15_1pay, #" measure="1" displayFolder="DPD inst (1-го платежа)" measureGroup="Fact Contract" count="0"/>
    <cacheHierarchy uniqueName="[Measures].[Con Dpd45 1pay]" caption="DPD45_1pay, #" measure="1" displayFolder="DPD inst (1-го платежа)" measureGroup="Fact Contract" count="0"/>
    <cacheHierarchy uniqueName="[Measures].[Con Dpd75 1pay]" caption="DPD75_1pay, #" measure="1" displayFolder="DPD inst (1-го платежа)" measureGroup="Fact Contract" count="0"/>
    <cacheHierarchy uniqueName="[Measures].[Con Dpd135 1pay]" caption="DPD135_1pay, #" measure="1" displayFolder="DPD inst (1-го платежа)" measureGroup="Fact Contract" count="0"/>
    <cacheHierarchy uniqueName="[Measures].[Con Dpd1 2pay]" caption="DPD01_2pay, #" measure="1" displayFolder="DPD inst (2-го платежа)" measureGroup="Fact Contract" count="0"/>
    <cacheHierarchy uniqueName="[Measures].[Con Dpd15 2pay]" caption="DPD15_2pay, #" measure="1" displayFolder="DPD inst (2-го платежа)" measureGroup="Fact Contract" count="0"/>
    <cacheHierarchy uniqueName="[Measures].[Con Dpd45 2pay]" caption="DPD45_2pay, #" measure="1" displayFolder="DPD inst (2-го платежа)" measureGroup="Fact Contract" count="0"/>
    <cacheHierarchy uniqueName="[Measures].[Con Dpd75 2pay]" caption="DPD75_2pay, #" measure="1" displayFolder="DPD inst (2-го платежа)" measureGroup="Fact Contract" count="0"/>
    <cacheHierarchy uniqueName="[Measures].[Con Dpd135 2pay]" caption="DPD135_2pay, #" measure="1" displayFolder="DPD inst (2-го платежа)" measureGroup="Fact Contract" count="0"/>
    <cacheHierarchy uniqueName="[Measures].[Con Dpd1 3pay]" caption="DPD01_3pay, #" measure="1" displayFolder="DPD inst (3-го платежа)" measureGroup="Fact Contract" count="0"/>
    <cacheHierarchy uniqueName="[Measures].[Con Dpd15 3pay]" caption="DPD15_3pay, #" measure="1" displayFolder="DPD inst (3-го платежа)" measureGroup="Fact Contract" count="0"/>
    <cacheHierarchy uniqueName="[Measures].[Con Dpd45 3pay]" caption="DPD45_3pay, #" measure="1" displayFolder="DPD inst (3-го платежа)" measureGroup="Fact Contract" count="0"/>
    <cacheHierarchy uniqueName="[Measures].[Con Dpd75 3pay]" caption="DPD75_3pay, #" measure="1" displayFolder="DPD inst (3-го платежа)" measureGroup="Fact Contract" count="0"/>
    <cacheHierarchy uniqueName="[Measures].[Con Dpd135 3pay]" caption="DPD135_3pay, #" measure="1" displayFolder="DPD inst (3-го платежа)" measureGroup="Fact Contract" count="0"/>
    <cacheHierarchy uniqueName="[Measures].[Con Dpd1 6pay]" caption="DPD01_6pay, #" measure="1" displayFolder="DPD inst (6-го платежа)" measureGroup="Fact Contract" count="0"/>
    <cacheHierarchy uniqueName="[Measures].[Con Dpd15 6pay]" caption="DPD15_6pay, #" measure="1" displayFolder="DPD inst (6-го платежа)" measureGroup="Fact Contract" count="0"/>
    <cacheHierarchy uniqueName="[Measures].[Con Dpd45 6pay]" caption="DPD45_6pay, #" measure="1" displayFolder="DPD inst (6-го платежа)" measureGroup="Fact Contract" count="0"/>
    <cacheHierarchy uniqueName="[Measures].[Con Dpd75 6pay]" caption="DPD75_6pay, #" measure="1" displayFolder="DPD inst (6-го платежа)" measureGroup="Fact Contract" count="0"/>
    <cacheHierarchy uniqueName="[Measures].[Con Dpd135 6pay]" caption="DPD135_6pay, #" measure="1" displayFolder="DPD inst (6-го платежа)" measureGroup="Fact Contract" count="0"/>
    <cacheHierarchy uniqueName="[Measures].[Con Con Dpd1 12pay]" caption="DPD01_12pay, #" measure="1" displayFolder="DPD inst (12-го платежа)" measureGroup="Fact Contract" count="0"/>
    <cacheHierarchy uniqueName="[Measures].[Con Dpd15 12pay]" caption="DPD15_12pay, #" measure="1" displayFolder="DPD inst (12-го платежа)" measureGroup="Fact Contract" count="0"/>
    <cacheHierarchy uniqueName="[Measures].[Con Dpd45 12pay]" caption="DPD45_12pay, #" measure="1" displayFolder="DPD inst (12-го платежа)" measureGroup="Fact Contract" count="0"/>
    <cacheHierarchy uniqueName="[Measures].[Con Dpd75 12pay]" caption="DPD75_12pay, #" measure="1" displayFolder="DPD inst (12-го платежа)" measureGroup="Fact Contract" count="0"/>
    <cacheHierarchy uniqueName="[Measures].[Con Dpd135 12pay]" caption="DPD135_12pay, #" measure="1" displayFolder="DPD inst (12-го платежа)" measureGroup="Fact Contract" count="0"/>
    <cacheHierarchy uniqueName="[Measures].[Ready 1pay]" caption="Ready 1pay" measure="1" displayFolder="dpd 1pay" measureGroup="Fact Contract" count="0"/>
    <cacheHierarchy uniqueName="[Measures].[Restr Count]" caption="Реструктуризация, #" measure="1" displayFolder="Реструктуризация" measureGroup="Fact Agreement" count="0"/>
    <cacheHierarchy uniqueName="[Measures].[Restr Amount]" caption="Реструктуризация, руб" measure="1" displayFolder="Реструктуризация" measureGroup="Fact Agreement" count="0"/>
    <cacheHierarchy uniqueName="[Measures].[Loan Pay]" caption="Платеж ОД, руб" measure="1" displayFolder="Платежи" measureGroup="Fact Payment" count="0"/>
    <cacheHierarchy uniqueName="[Measures].[Interest Pay]" caption="Платеж %, руб" measure="1" displayFolder="Платежи" measureGroup="Fact Payment" count="0"/>
    <cacheHierarchy uniqueName="[Measures].[Interest Overdue Pay]" caption="Платеж % (проср), руб" measure="1" displayFolder="Платежи" measureGroup="Fact Payment" count="0"/>
    <cacheHierarchy uniqueName="[Measures].[Penalty Pay]" caption="Платеж пени, руб" measure="1" displayFolder="Платежи" measureGroup="Fact Payment" count="0"/>
    <cacheHierarchy uniqueName="[Measures].[Ins Con Pay]" caption="Платеж страховка (дог), руб" measure="1" displayFolder="Платежи" measureGroup="Fact Payment" count="0"/>
    <cacheHierarchy uniqueName="[Measures].[Ins Agr Pay]" caption="Платеж страховка (прол), руб" measure="1" displayFolder="Платежи" measureGroup="Fact Payment" count="0"/>
    <cacheHierarchy uniqueName="[Measures].[Recontract Pay]" caption="Перекредитование, руб" measure="1" displayFolder="Перекредитование" measureGroup="Fact Payment" count="0"/>
    <cacheHierarchy uniqueName="[Measures].[Recontract Count]" caption="Перекредитование, #" measure="1" displayFolder="Перекредитование" measureGroup="Fact Payment" count="0"/>
    <cacheHierarchy uniqueName="[Measures].[Ins Recon Pay]" caption="Платеж страховка (пер-ие), руб" measure="1" displayFolder="Платежи" measureGroup="Fact Payment" count="0"/>
    <cacheHierarchy uniqueName="[Measures].[Comm1 Pay]" caption="Сод-ие в оф-ии док., руб" measure="1" displayFolder="Комиссия" measureGroup="Fact Payment" count="0"/>
    <cacheHierarchy uniqueName="[Measures].[Comm2 Pay]" caption="Конс-ция в сфере потреб. кредит., руб" measure="1" displayFolder="Комиссия" measureGroup="Fact Payment" count="0"/>
    <cacheHierarchy uniqueName="[Measures].[Comm3 Pay]" caption="Получение кредитного рейтинга" measure="1" displayFolder="Комиссия" measureGroup="Fact Payment" count="0"/>
    <cacheHierarchy uniqueName="[Measures].[Comm4 Pay]" caption="Прочие комиссии, руб." measure="1" displayFolder="Комиссия" measureGroup="Fact Payment" count="0"/>
    <cacheHierarchy uniqueName="[Measures].[Recon Comm1 Pay]" caption="Сод-ие в оф-ии док. (пер-ние), руб" measure="1" displayFolder="Комиссия" measureGroup="Fact Payment" count="0"/>
    <cacheHierarchy uniqueName="[Measures].[Recon Comm2 Pay]" caption="Конс-ция в сфере потреб. кредит. (пер-ние), руб" measure="1" displayFolder="Комиссия" measureGroup="Fact Payment" count="0"/>
    <cacheHierarchy uniqueName="[Measures].[Recon Comm3 Pay]" caption="Получение кредитного рейтинга (пер-ние), руб" measure="1" displayFolder="Комиссия" measureGroup="Fact Payment" count="0"/>
    <cacheHierarchy uniqueName="[Measures].[Recon Comm4 Pay]" caption="Прочие комиссии (пер-ние), руб." measure="1" displayFolder="Комиссия" measureGroup="Fact Payment" count="0"/>
    <cacheHierarchy uniqueName="[Measures].[Agr Comm1 Pay]" caption="Сод-ие в оф-ии док. (прол-ция), руб" measure="1" displayFolder="Комиссия" measureGroup="Fact Payment" count="0"/>
    <cacheHierarchy uniqueName="[Measures].[Agr Comm2 Pay]" caption="Конс-ция в сфере потреб. кредит. (прол-ция), руб" measure="1" displayFolder="Комиссия" measureGroup="Fact Payment" count="0"/>
    <cacheHierarchy uniqueName="[Measures].[Agr Comm3 Pay]" caption="Получение кредитного рейтинга (прол-ция), руб" measure="1" displayFolder="Комиссия" measureGroup="Fact Payment" count="0"/>
    <cacheHierarchy uniqueName="[Measures].[Agr Comm4 Pay]" caption="Прочие комиссии (прол-ция), руб." measure="1" displayFolder="Комиссия" measureGroup="Fact Payment" count="0"/>
    <cacheHierarchy uniqueName="[Measures].[Paid Loan 0]" caption="Paid Loan 0, руб" measure="1" displayFolder="Paid Share" measureGroup="Fact Paid Share" count="0"/>
    <cacheHierarchy uniqueName="[Measures].[Paid Loan 15]" caption="Paid Loan 15, руб" measure="1" displayFolder="Paid Share" measureGroup="Fact Paid Share" count="0"/>
    <cacheHierarchy uniqueName="[Measures].[Paid Loan 30]" caption="Paid Loan 30, руб" measure="1" displayFolder="Paid Share" measureGroup="Fact Paid Share" count="0"/>
    <cacheHierarchy uniqueName="[Measures].[Paid Loan 45]" caption="Paid Loan 45, руб" measure="1" displayFolder="Paid Share" measureGroup="Fact Paid Share" count="0"/>
    <cacheHierarchy uniqueName="[Measures].[Paid Loan 75]" caption="Paid Loan 75, руб" measure="1" displayFolder="Paid Share" measureGroup="Fact Paid Share" count="0"/>
    <cacheHierarchy uniqueName="[Measures].[Paid Loan 180]" caption="Paid Loan 180, руб" measure="1" displayFolder="Paid Share" measureGroup="Fact Paid Share" count="0"/>
    <cacheHierarchy uniqueName="[Measures].[Paid Loan 360]" caption="Paid Loan 360, руб" measure="1" displayFolder="Paid Share" measureGroup="Fact Paid Share" count="0"/>
    <cacheHierarchy uniqueName="[Measures].[Paid Loan 360p]" caption="Paid Loan 360+, руб" measure="1" displayFolder="Paid Share" measureGroup="Fact Paid Share" count="0"/>
    <cacheHierarchy uniqueName="[Measures].[Prol Amount]" caption="Пр-ции, руб" measure="1" displayFolder="Пролонгации" measureGroup="Fact Prolong" count="0"/>
    <cacheHierarchy uniqueName="[Measures].[Prol Count]" caption="Пр-ции, #" measure="1" displayFolder="Пролонгации" measureGroup="Fact Prolong" count="0"/>
    <cacheHierarchy uniqueName="[Measures].[Prol Dpd1]" caption="DPD01, #" measure="1" displayFolder="DPD" measureGroup="Fact Prolong" count="0"/>
    <cacheHierarchy uniqueName="[Measures].[Prol Dpd15]" caption="DPD15, #" measure="1" displayFolder="DPD" measureGroup="Fact Prolong" count="0"/>
    <cacheHierarchy uniqueName="[Measures].[Prol Dpd45]" caption="DPD45, #" measure="1" displayFolder="DPD" measureGroup="Fact Prolong" count="0"/>
    <cacheHierarchy uniqueName="[Measures].[Prol Dpd75]" caption="DPD75, #" measure="1" displayFolder="DPD" measureGroup="Fact Prolong" count="0"/>
    <cacheHierarchy uniqueName="[Measures].[Prol Dpd135]" caption="DPD135, #" measure="1" displayFolder="DPD" measureGroup="Fact Prolong" count="0"/>
    <cacheHierarchy uniqueName="[Measures].[App Approved Rate]" caption="Одобрение, %" measure="1" displayFolder="Заявки" measureGroup="Fact Application" count="0"/>
    <cacheHierarchy uniqueName="[Measures].[Avg Term]" caption="По договору" measure="1" displayFolder="Средний срок" measureGroup="Fact Contract" count="0"/>
    <cacheHierarchy uniqueName="[Measures].[Avg Term Full]" caption="По дог+прол" measure="1" displayFolder="Средний срок" measureGroup="Fact Contract" count="0"/>
    <cacheHierarchy uniqueName="[Measures].[Avg Term Fact]" caption="Фактический" measure="1" displayFolder="Средний срок" measureGroup="Fact Contract" count="0"/>
    <cacheHierarchy uniqueName="[Measures].[App Avg Req Amount]" caption="Запр-я сумма, руб" measure="1" displayFolder="Показатели" measureGroup="Fact Application" count="0"/>
    <cacheHierarchy uniqueName="[Measures].[App Avg Req Approved Amount]" caption="Запр-я сумма (одобр), руб" measure="1" displayFolder="Показатели" measureGroup="Fact Application" count="0"/>
    <cacheHierarchy uniqueName="[Measures].[App Avg Req Rejected Amount]" caption="Запр-я сумма (отказ), руб" measure="1" displayFolder="Показатели" measureGroup="Fact Application" count="0"/>
    <cacheHierarchy uniqueName="[Measures].[Con Avg Amount]" caption="Чек, руб" measure="1" displayFolder="Выдачи" measureGroup="Fact Contract" count="0"/>
    <cacheHierarchy uniqueName="[Measures].[Prol Avg Amount]" caption="Чек (пр-ции), руб" measure="1" displayFolder="Пролонгации" measureGroup="Fact Prolong" count="0"/>
    <cacheHierarchy uniqueName="[Measures].[Prol Psk Day Rate]" caption="ПСК-день (пр-ции), %" measure="1" displayFolder="Пролонгации" measureGroup="Fact Prolong" count="0"/>
    <cacheHierarchy uniqueName="[Measures].[Prol Avg Term]" caption="Срок (пр-ции), дни" measure="1" displayFolder="Пролонгации" measureGroup="Fact Prolong" count="0"/>
    <cacheHierarchy uniqueName="[Measures].[Restr Avg Amount]" caption="Чек, руб" measure="1" displayFolder="Реструктуризация" measureGroup="Fact Agreement" count="0"/>
    <cacheHierarchy uniqueName="[Measures].[Con Psk Day Rate]" caption="ПСК (день), %" measure="1" displayFolder="Выдачи" measureGroup="Fact Contract" count="0"/>
    <cacheHierarchy uniqueName="[Measures].[Con l W01 Rate]" caption="W01, %" measure="1" displayFolder="Лояльность" measureGroup="Fact Contract" count="0"/>
    <cacheHierarchy uniqueName="[Measures].[Con l W02 Rate]" caption="W02, %" measure="1" displayFolder="Лояльность" measureGroup="Fact Contract" count="0"/>
    <cacheHierarchy uniqueName="[Measures].[Con l W03 Rate]" caption="W03, %" measure="1" displayFolder="Лояльность" measureGroup="Fact Contract" count="0"/>
    <cacheHierarchy uniqueName="[Measures].[Con l W04 Rate]" caption="W04, %" measure="1" displayFolder="Лояльность" measureGroup="Fact Contract" count="0"/>
    <cacheHierarchy uniqueName="[Measures].[Con l W08 Rate]" caption="W08, %" measure="1" displayFolder="Лояльность" measureGroup="Fact Contract" count="0"/>
    <cacheHierarchy uniqueName="[Measures].[Con l W16 Rate]" caption="W16, %" measure="1" displayFolder="Лояльность" measureGroup="Fact Contract" count="0"/>
    <cacheHierarchy uniqueName="[Measures].[Con l W24 Rate]" caption="W24, %" measure="1" displayFolder="Лояльность" measureGroup="Fact Contract" count="0"/>
    <cacheHierarchy uniqueName="[Measures].[Con l W32 Rate]" caption="W32, %" measure="1" displayFolder="Лояльность" measureGroup="Fact Contract" count="0"/>
    <cacheHierarchy uniqueName="[Measures].[Con l W48 Rate]" caption="W48, %" measure="1" displayFolder="Лояльность" measureGroup="Fact Contract" count="0"/>
    <cacheHierarchy uniqueName="[Measures].[Con l W52 Rate]" caption="W52, %" measure="1" displayFolder="Лояльность" measureGroup="Fact Contract" count="0"/>
    <cacheHierarchy uniqueName="[Measures].[Con l W52p Rate]" caption="W52+, %" measure="1" displayFolder="Лояльность" measureGroup="Fact Contract" count="0"/>
    <cacheHierarchy uniqueName="[Measures].[Con l D1 Rate]" caption="D01, %" measure="1" displayFolder="Лояльность" measureGroup="Fact Contract" count="0"/>
    <cacheHierarchy uniqueName="[Measures].[Con Dpd01 Rate]" caption="DPD01,%" measure="1" displayFolder="DPD" measureGroup="Fact Contract" count="0"/>
    <cacheHierarchy uniqueName="[Measures].[Con Dpd15 Rate]" caption="DPD15,%" measure="1" displayFolder="DPD" measureGroup="Fact Contract" count="0"/>
    <cacheHierarchy uniqueName="[Measures].[Con Dpd45 Rate]" caption="DPD45,%" measure="1" displayFolder="DPD" measureGroup="Fact Contract" count="0"/>
    <cacheHierarchy uniqueName="[Measures].[Con Dpd75 Rate]" caption="DPD75,%" measure="1" displayFolder="DPD" measureGroup="Fact Contract" count="0"/>
    <cacheHierarchy uniqueName="[Measures].[Con Dpd135 Rate]" caption="DPD135,%" measure="1" displayFolder="DPD" measureGroup="Fact Contract" count="0"/>
    <cacheHierarchy uniqueName="[Measures].[Con Dpd01 1Pay Rate]" caption="DPD01_1pay, %" measure="1" displayFolder="DPD inst (1-го платежа)" measureGroup="Fact Contract" count="0"/>
    <cacheHierarchy uniqueName="[Measures].[Con Dpd15 1Pay Rate]" caption="DPD15_1pay, %" measure="1" displayFolder="DPD inst (1-го платежа)" measureGroup="Fact Contract" count="0"/>
    <cacheHierarchy uniqueName="[Measures].[Con Dpd45 1Pay Rate]" caption="DPD45_1pay, %" measure="1" displayFolder="DPD inst (1-го платежа)" measureGroup="Fact Contract" count="0"/>
    <cacheHierarchy uniqueName="[Measures].[Con Dpd75 1Pay Rate]" caption="DPD75_1pay, %" measure="1" displayFolder="DPD inst (1-го платежа)" measureGroup="Fact Contract" count="0"/>
    <cacheHierarchy uniqueName="[Measures].[Con Dpd135 1Pay Rate]" caption="DPD135_1pay, %" measure="1" displayFolder="DPD inst (1-го платежа)" measureGroup="Fact Contract" count="0"/>
    <cacheHierarchy uniqueName="[Measures].[Con Dpd01 2Pay Rate]" caption="DPD01_2pay, %" measure="1" displayFolder="DPD inst (2-го платежа)" measureGroup="Fact Contract" count="0"/>
    <cacheHierarchy uniqueName="[Measures].[Con Dpd15 2Pay Rate]" caption="DPD15_2pay, %" measure="1" displayFolder="DPD inst (2-го платежа)" measureGroup="Fact Contract" count="0"/>
    <cacheHierarchy uniqueName="[Measures].[Con Dpd45 2Pay Rate]" caption="DPD45_2pay, %" measure="1" displayFolder="DPD inst (2-го платежа)" measureGroup="Fact Contract" count="0"/>
    <cacheHierarchy uniqueName="[Measures].[Con Dpd75 2Pay Rate]" caption="DPD75_2pay, %" measure="1" displayFolder="DPD inst (2-го платежа)" measureGroup="Fact Contract" count="0"/>
    <cacheHierarchy uniqueName="[Measures].[Con Dpd135 2Pay Rate]" caption="DPD135_2pay, %" measure="1" displayFolder="DPD inst (2-го платежа)" measureGroup="Fact Contract" count="0"/>
    <cacheHierarchy uniqueName="[Measures].[Con Dpd01 3Pay Rate]" caption="DPD01_3pay, %" measure="1" displayFolder="DPD inst (3-го платежа)" measureGroup="Fact Contract" count="0"/>
    <cacheHierarchy uniqueName="[Measures].[Con Dpd15 3Pay Rate]" caption="DPD15_3pay, %" measure="1" displayFolder="DPD inst (3-го платежа)" measureGroup="Fact Contract" count="0"/>
    <cacheHierarchy uniqueName="[Measures].[Con Dpd45 3Pay Rate]" caption="DPD45_3pay, %" measure="1" displayFolder="DPD inst (3-го платежа)" measureGroup="Fact Contract" count="0"/>
    <cacheHierarchy uniqueName="[Measures].[Con Dpd75 3Pay Rate]" caption="DPD75_3pay, %" measure="1" displayFolder="DPD inst (3-го платежа)" measureGroup="Fact Contract" count="0"/>
    <cacheHierarchy uniqueName="[Measures].[Con Dpd135 3Pay Rate]" caption="DPD135_3pay, %" measure="1" displayFolder="DPD inst (3-го платежа)" measureGroup="Fact Contract" count="0"/>
    <cacheHierarchy uniqueName="[Measures].[Con Dpd01 6Pay Rate]" caption="DPD01_6pay, %" measure="1" displayFolder="DPD inst (6-го платежа)" measureGroup="Fact Contract" count="0"/>
    <cacheHierarchy uniqueName="[Measures].[Con Dpd15 6Pay Rate]" caption="DPD15_6pay, %" measure="1" displayFolder="DPD inst (6-го платежа)" measureGroup="Fact Contract" count="0"/>
    <cacheHierarchy uniqueName="[Measures].[Con Dpd45 6Pay Rate]" caption="DPD45_6pay, %" measure="1" displayFolder="DPD inst (6-го платежа)" measureGroup="Fact Contract" count="0"/>
    <cacheHierarchy uniqueName="[Measures].[Con Dpd75 6Pay Rate]" caption="DPD75_6pay, %" measure="1" displayFolder="DPD inst (6-го платежа)" measureGroup="Fact Contract" count="0"/>
    <cacheHierarchy uniqueName="[Measures].[Con Dpd135 6Pay Rate]" caption="DPD135_6pay, %" measure="1" displayFolder="DPD inst (6-го платежа)" measureGroup="Fact Contract" count="0"/>
    <cacheHierarchy uniqueName="[Measures].[Con Dpd01 12Pay Rate]" caption="DPD01_12pay, %" measure="1" displayFolder="DPD inst (12-го платежа)" measureGroup="Fact Contract" count="0"/>
    <cacheHierarchy uniqueName="[Measures].[Con Dpd15 12Pay Rate]" caption="DPD15_12pay, %" measure="1" displayFolder="DPD inst (12-го платежа)" measureGroup="Fact Contract" count="0"/>
    <cacheHierarchy uniqueName="[Measures].[Con Dpd45 12Pay Rate]" caption="DPD45_12pay, %" measure="1" displayFolder="DPD inst (12-го платежа)" measureGroup="Fact Contract" count="0"/>
    <cacheHierarchy uniqueName="[Measures].[Con Dpd75 12Pay Rate]" caption="DPD75_12pay, %" measure="1" displayFolder="DPD inst (12-го платежа)" measureGroup="Fact Contract" count="0"/>
    <cacheHierarchy uniqueName="[Measures].[Con Dpd135 12Pay Rate]" caption="DPD135_12pay, %" measure="1" displayFolder="DPD inst (12-го платежа)" measureGroup="Fact Contract" count="0"/>
    <cacheHierarchy uniqueName="[Measures].[Con Dpd01 Max Rate]" caption="DPD01 (max),%" measure="1" displayFolder="DPD (max)" measureGroup="Fact Contract" count="0"/>
    <cacheHierarchy uniqueName="[Measures].[Con Dpd15 Max Rate]" caption="DPD15 (max),%" measure="1" displayFolder="DPD (max)" measureGroup="Fact Contract" count="0"/>
    <cacheHierarchy uniqueName="[Measures].[Con Dpd45 Max Rate]" caption="DPD45 (max),%" measure="1" displayFolder="DPD (max)" measureGroup="Fact Contract" count="0"/>
    <cacheHierarchy uniqueName="[Measures].[Con Dpd75 Max Rate]" caption="DPD75 (max),%" measure="1" displayFolder="DPD (max)" measureGroup="Fact Contract" count="0"/>
    <cacheHierarchy uniqueName="[Measures].[Con Dpd135 Max Rate]" caption="DPD135 (max),%" measure="1" displayFolder="DPD (max)" measureGroup="Fact Contract" count="0"/>
    <cacheHierarchy uniqueName="[Measures].[Con Dpd01 Sum Max Rate]" caption="DPD01 sum (max),%" measure="1" displayFolder="DPD sum (max)" measureGroup="Fact Contract" count="0"/>
    <cacheHierarchy uniqueName="[Measures].[Con Dpd15 Sum Max Rate]" caption="DPD15 sum (max),%" measure="1" displayFolder="DPD sum (max)" measureGroup="Fact Contract" count="0"/>
    <cacheHierarchy uniqueName="[Measures].[Con Dpd45 Sum Max Rate]" caption="DPD45 sum (max),%" measure="1" displayFolder="DPD sum (max)" measureGroup="Fact Contract" count="0"/>
    <cacheHierarchy uniqueName="[Measures].[Con Dpd75 Sum Max Rate]" caption="DPD75 sum (max),%" measure="1" displayFolder="DPD sum (max)" measureGroup="Fact Contract" count="0"/>
    <cacheHierarchy uniqueName="[Measures].[Con Dpd135 Sum Max Rate]" caption="DPD135 sum (max),%" measure="1" displayFolder="DPD sum (max)" measureGroup="Fact Contract" count="0"/>
    <cacheHierarchy uniqueName="[Measures].[Full comm pay]" caption="Комиссия (итого), руб" measure="1" displayFolder="Комиссия" measureGroup="Fact Payment" count="0"/>
    <cacheHierarchy uniqueName="[Measures].[Full recon comm pay]" caption="Комиссия (пер-ние итого), руб" measure="1" displayFolder="" measureGroup="Fact Payment" count="0"/>
    <cacheHierarchy uniqueName="[Measures].[Full agr comm pay]" caption="Комиссия (прол-ция итого), руб" measure="1" displayFolder="" measureGroup="Fact Payment" count="0"/>
    <cacheHierarchy uniqueName="[Measures].[Full Pay]" caption="Платеж (итого), руб" measure="1" displayFolder="Платежи" measureGroup="Fact Payment" count="0"/>
    <cacheHierarchy uniqueName="[Measures].[ROI Pay]" caption="ROI, %" measure="1" displayFolder="" measureGroup="Fact Payment" count="0" oneField="1">
      <fieldsUsage count="1">
        <fieldUsage x="17"/>
      </fieldsUsage>
    </cacheHierarchy>
    <cacheHierarchy uniqueName="[Measures].[ROI Month Pay]" caption="ROI от месяца, %" measure="1" displayFolder="" measureGroup="Fact Payment" count="0"/>
    <cacheHierarchy uniqueName="[Measures].[ROI Pay day]" caption="ROI Pay day" measure="1" displayFolder="" measureGroup="Fact Payment" count="0"/>
    <cacheHierarchy uniqueName="[Measures].[RETURN Pay]" caption="RETURN, %" measure="1" displayFolder="" measureGroup="Fact Payment" count="0"/>
    <cacheHierarchy uniqueName="[Measures].[Paid Loan 0 Rate]" caption="Paid Loan 0, %" measure="1" displayFolder="Paid Share %" measureGroup="Fact Paid Share" count="0"/>
    <cacheHierarchy uniqueName="[Measures].[Paid Loan 15 Rate]" caption="Paid Loan 15, %" measure="1" displayFolder="Paid Share %" measureGroup="Fact Paid Share" count="0"/>
    <cacheHierarchy uniqueName="[Measures].[Paid Loan 30 Rate]" caption="Paid Loan 30, %" measure="1" displayFolder="Paid Share %" measureGroup="Fact Paid Share" count="0"/>
    <cacheHierarchy uniqueName="[Measures].[Paid Loan 45 Rate]" caption="Paid Loan 45, %" measure="1" displayFolder="Paid Share %" measureGroup="Fact Paid Share" count="0"/>
    <cacheHierarchy uniqueName="[Measures].[Paid Loan 75 Rate]" caption="Paid Loan 75, %" measure="1" displayFolder="Paid Share %" measureGroup="Fact Paid Share" count="0"/>
    <cacheHierarchy uniqueName="[Measures].[Paid Loan 180 Rate]" caption="Paid Loan 180, %" measure="1" displayFolder="Paid Share %" measureGroup="Fact Paid Share" count="0"/>
    <cacheHierarchy uniqueName="[Measures].[Paid Loan 360 Rate]" caption="Paid Loan 360, %" measure="1" displayFolder="Paid Share %" measureGroup="Fact Paid Share" count="0"/>
    <cacheHierarchy uniqueName="[Measures].[Paid Loan 360p Rate]" caption="Paid Loan 360+, %" measure="1" displayFolder="Paid Share %" measureGroup="Fact Paid Share" count="0"/>
    <cacheHierarchy uniqueName="[Measures].[Сon Provision Rate]" caption="Резервы ЦВЗ, %" measure="1" displayFolder="Показатели" measureGroup="Fact Contract" count="0"/>
    <cacheHierarchy uniqueName="[Measures].[Сon Provision Sum]" caption="Резервы ЦВЗ, руб" measure="1" displayFolder="Показатели" measureGroup="Fact Contract" count="0"/>
    <cacheHierarchy uniqueName="[Measures].[Con Manager Avg Count]" caption="Выдачи (per manager), #" measure="1" displayFolder="Показатели" measureGroup="Fact Contract" count="0"/>
    <cacheHierarchy uniqueName="[Measures].[Con Division Avg Count]" caption="Выдачи (per office), #" measure="1" displayFolder="Показатели" measureGroup="Fact Contract" count="0"/>
    <cacheHierarchy uniqueName="[Measures].[App DMS Avg Approved Combo]" caption="Combo score (одобр)" measure="1" displayFolder="СПР балл (одобр)" measureGroup="Fact Application" count="0"/>
    <cacheHierarchy uniqueName="[Measures].[App DMS Avg Rejected Combo]" caption="Combo score (отказ)" measure="1" displayFolder="СПР балл (отказ)" measureGroup="Fact Application" count="0"/>
    <cacheHierarchy uniqueName="[Measures].[App DMS Avg Combo]" caption="Combo score" measure="1" displayFolder="СПР балл" measureGroup="Fact Application" count="0"/>
    <cacheHierarchy uniqueName="[Measures].[App DMS Avg Approved Appscore]" caption="Application score (одобр)" measure="1" displayFolder="СПР балл (одобр)" measureGroup="Fact Application" count="0"/>
    <cacheHierarchy uniqueName="[Measures].[App DMS Avg Rejected Appscore]" caption="Application score (отказ)" measure="1" displayFolder="СПР балл (отказ)" measureGroup="Fact Application" count="0"/>
    <cacheHierarchy uniqueName="[Measures].[App DMS Avg Appscore]" caption="Application score" measure="1" displayFolder="СПР балл" measureGroup="Fact Application" count="0"/>
    <cacheHierarchy uniqueName="[Measures].[App DMS Avg Approved Equifax]" caption="Equifax score (одобр)" measure="1" displayFolder="СПР балл (одобр)" measureGroup="Fact Application" count="0"/>
    <cacheHierarchy uniqueName="[Measures].[App DMS Avg Rejected Equifax]" caption="Equifax score (отказ)" measure="1" displayFolder="СПР балл (отказ)" measureGroup="Fact Application" count="0"/>
    <cacheHierarchy uniqueName="[Measures].[App DMS Avg Equifax]" caption="Equifax score" measure="1" displayFolder="СПР балл" measureGroup="Fact Application" count="0"/>
    <cacheHierarchy uniqueName="[Measures].[App Req Amount]" caption="App Req Amount" measure="1" displayFolder="" measureGroup="Fact Application" count="0" hidden="1"/>
    <cacheHierarchy uniqueName="[Measures].[App Req Approved Amount]" caption="App Req Approved Amount" measure="1" displayFolder="" measureGroup="Fact Application" count="0" hidden="1"/>
    <cacheHierarchy uniqueName="[Measures].[App Req Rejected Amount]" caption="App Req Rejected Amount" measure="1" displayFolder="" measureGroup="Fact Application" count="0" hidden="1"/>
    <cacheHierarchy uniqueName="[Measures].[App Req All Amount]" caption="App Req All Amount" measure="1" displayFolder="" measureGroup="Fact Application" count="0" hidden="1"/>
    <cacheHierarchy uniqueName="[Measures].[Sum Combo Approved]" caption="Sum Combo Approved" measure="1" displayFolder="" measureGroup="Fact Application" count="0" hidden="1"/>
    <cacheHierarchy uniqueName="[Measures].[Sum Combo Rejected]" caption="Sum Combo Rejected" measure="1" displayFolder="" measureGroup="Fact Application" count="0" hidden="1"/>
    <cacheHierarchy uniqueName="[Measures].[Sum Combo Score]" caption="Sum Combo Score" measure="1" displayFolder="" measureGroup="Fact Application" count="0" hidden="1"/>
    <cacheHierarchy uniqueName="[Measures].[Sum Appscore Approved]" caption="Sum Appscore Approved" measure="1" displayFolder="" measureGroup="Fact Application" count="0" hidden="1"/>
    <cacheHierarchy uniqueName="[Measures].[Sum Appscore Rejected]" caption="Sum Appscore Rejected" measure="1" displayFolder="" measureGroup="Fact Application" count="0" hidden="1"/>
    <cacheHierarchy uniqueName="[Measures].[Sum Appscore]" caption="Sum Appscore" measure="1" displayFolder="" measureGroup="Fact Application" count="0" hidden="1"/>
    <cacheHierarchy uniqueName="[Measures].[Sum Equifax Approved]" caption="Sum Equifax Approved" measure="1" displayFolder="" measureGroup="Fact Application" count="0" hidden="1"/>
    <cacheHierarchy uniqueName="[Measures].[Sum Equifax Rejected]" caption="Sum Equifax Rejected" measure="1" displayFolder="" measureGroup="Fact Application" count="0" hidden="1"/>
    <cacheHierarchy uniqueName="[Measures].[Sum Equifax Score]" caption="Sum Equifax Score" measure="1" displayFolder="" measureGroup="Fact Application" count="0" hidden="1"/>
    <cacheHierarchy uniqueName="[Measures].[Count Combo Approved]" caption="Count Combo Approved" measure="1" displayFolder="" measureGroup="Fact Application" count="0" hidden="1"/>
    <cacheHierarchy uniqueName="[Measures].[Count Combo Rejected]" caption="Count Combo Rejected" measure="1" displayFolder="" measureGroup="Fact Application" count="0" hidden="1"/>
    <cacheHierarchy uniqueName="[Measures].[Count Combo Score]" caption="Count Combo Score" measure="1" displayFolder="" measureGroup="Fact Application" count="0" hidden="1"/>
    <cacheHierarchy uniqueName="[Measures].[Count Appscore Approved]" caption="Count Appscore Approved" measure="1" displayFolder="" measureGroup="Fact Application" count="0" hidden="1"/>
    <cacheHierarchy uniqueName="[Measures].[Count Appscore Rejected]" caption="Count Appscore Rejected" measure="1" displayFolder="" measureGroup="Fact Application" count="0" hidden="1"/>
    <cacheHierarchy uniqueName="[Measures].[Count Appscore]" caption="Count Appscore" measure="1" displayFolder="" measureGroup="Fact Application" count="0" hidden="1"/>
    <cacheHierarchy uniqueName="[Measures].[Count Equifax Approved]" caption="Count Equifax Approved" measure="1" displayFolder="" measureGroup="Fact Application" count="0" hidden="1"/>
    <cacheHierarchy uniqueName="[Measures].[Count Equifax Rejected]" caption="Count Equifax Rejected" measure="1" displayFolder="" measureGroup="Fact Application" count="0" hidden="1"/>
    <cacheHierarchy uniqueName="[Measures].[Count Equifax Score]" caption="Count Equifax Score" measure="1" displayFolder="" measureGroup="Fact Application" count="0" hidden="1"/>
    <cacheHierarchy uniqueName="[Measures].[Con Psk Sum]" caption="ПСК, руб" measure="1" displayFolder="" measureGroup="Fact Contract" count="0" hidden="1"/>
    <cacheHierarchy uniqueName="[Measures].[Con Ins Amount]" caption="Con Ins Amount" measure="1" displayFolder="" measureGroup="Fact Contract" count="0" hidden="1"/>
    <cacheHierarchy uniqueName="[Measures].[Сon Provision Amount]" caption="Резервы ЦВЗ, руб" measure="1" displayFolder="Показатели" measureGroup="Fact Contract" count="0" hidden="1"/>
    <cacheHierarchy uniqueName="[Measures].[Termfact Sum]" caption="Termfact Sum" measure="1" displayFolder="" measureGroup="Fact Contract" count="0" hidden="1"/>
    <cacheHierarchy uniqueName="[Measures].[Term Sum]" caption="Term Sum" measure="1" displayFolder="" measureGroup="Fact Contract" count="0" hidden="1"/>
    <cacheHierarchy uniqueName="[Measures].[Termfull Sum]" caption="Termfull Sum" measure="1" displayFolder="" measureGroup="Fact Contract" count="0" hidden="1"/>
    <cacheHierarchy uniqueName="[Measures].[Ready 2pay]" caption="Ready 2pay" measure="1" displayFolder="dpd 2pay" measureGroup="Fact Contract" count="0" hidden="1"/>
    <cacheHierarchy uniqueName="[Measures].[Ready 3pay]" caption="Ready 3pay" measure="1" displayFolder="dpd 3pay" measureGroup="Fact Contract" count="0" hidden="1"/>
    <cacheHierarchy uniqueName="[Measures].[Ready 6pay]" caption="Ready 6pay" measure="1" displayFolder="dpd 6pay" measureGroup="Fact Contract" count="0" hidden="1"/>
    <cacheHierarchy uniqueName="[Measures].[Ready 12pay]" caption="Ready 12pay" measure="1" displayFolder="dpd 12pay" measureGroup="Fact Contract" count="0" hidden="1"/>
    <cacheHierarchy uniqueName="[Measures].[Prol Psk Sum]" caption="Prol Psk Sum" measure="1" displayFolder="" measureGroup="Fact Prolong" count="0" hidden="1"/>
    <cacheHierarchy uniqueName="[Measures].[Prol Term Sum]" caption="Prol Term Sum" measure="1" displayFolder="" measureGroup="Fact Prolong" count="0" hidden="1"/>
    <cacheHierarchy uniqueName="[Measures].[Con Division Count]" caption="Con Division Count" measure="1" displayFolder="" measureGroup="Fact Contract Division" count="0" hidden="1"/>
    <cacheHierarchy uniqueName="[Measures].[Con Manager Count]" caption="Con Manager Count" measure="1" displayFolder="" measureGroup="Fact Contract Manager" count="0" hidden="1"/>
  </cacheHierarchies>
  <kpis count="0"/>
  <dimensions count="11">
    <dimension name="Dim Agreement" uniqueName="[Dim Agreement]" caption="3 - Пролонгации"/>
    <dimension name="Dim Application" uniqueName="[Dim Application]" caption="1 - Заявки"/>
    <dimension name="Dim Client" uniqueName="[Dim Client]" caption="5 - Клиенты"/>
    <dimension name="Dim Collection Stages" uniqueName="[Dim Collection Stages]" caption="7 - Стадия взыскания"/>
    <dimension name="Dim Contract" uniqueName="[Dim Contract]" caption="2 - Договор"/>
    <dimension name="Dim Division" uniqueName="[Dim Division]" caption="6 - Офисы"/>
    <dimension name="Dim Dpd" uniqueName="[Dim Dpd]" caption="Dim Dpd"/>
    <dimension name="Dim Month Payment Mob" uniqueName="[Dim Month Payment Mob]" caption="8 - ROI Месяц от месяца"/>
    <dimension name="Dim Payment Mob" uniqueName="[Dim Payment Mob]" caption="4 - Месяц от выдачи (платеж)"/>
    <dimension name="Dim Pcd Day" uniqueName="[Dim Pcd Day]" caption="Dim Pcd Day"/>
    <dimension measure="1" name="Measures" uniqueName="[Measures]" caption="Measures"/>
  </dimensions>
  <measureGroups count="8">
    <measureGroup name="Fact Agreement" caption="3 - Реструктуризации"/>
    <measureGroup name="Fact Application" caption="1 - Заявки"/>
    <measureGroup name="Fact Contract" caption="2 - Выдачи"/>
    <measureGroup name="Fact Contract Division" caption="2 - Выдачи"/>
    <measureGroup name="Fact Contract Manager" caption="2 - Выдачи"/>
    <measureGroup name="Fact Paid Share" caption="5 - Paid Share"/>
    <measureGroup name="Fact Payment" caption="4 - Платежи"/>
    <measureGroup name="Fact Prolong" caption="3 - Пролонгации"/>
  </measureGroups>
  <maps count="41">
    <map measureGroup="0" dimension="0"/>
    <map measureGroup="0" dimension="1"/>
    <map measureGroup="0" dimension="4"/>
    <map measureGroup="0" dimension="5"/>
    <map measureGroup="1" dimension="0"/>
    <map measureGroup="1" dimension="1"/>
    <map measureGroup="1" dimension="2"/>
    <map measureGroup="1" dimension="4"/>
    <map measureGroup="1" dimension="5"/>
    <map measureGroup="2" dimension="0"/>
    <map measureGroup="2" dimension="1"/>
    <map measureGroup="2" dimension="2"/>
    <map measureGroup="2" dimension="4"/>
    <map measureGroup="2" dimension="5"/>
    <map measureGroup="2" dimension="6"/>
    <map measureGroup="3" dimension="0"/>
    <map measureGroup="3" dimension="1"/>
    <map measureGroup="3" dimension="2"/>
    <map measureGroup="3" dimension="4"/>
    <map measureGroup="3" dimension="5"/>
    <map measureGroup="4" dimension="0"/>
    <map measureGroup="4" dimension="1"/>
    <map measureGroup="4" dimension="2"/>
    <map measureGroup="4" dimension="4"/>
    <map measureGroup="4" dimension="5"/>
    <map measureGroup="5" dimension="1"/>
    <map measureGroup="5" dimension="2"/>
    <map measureGroup="5" dimension="4"/>
    <map measureGroup="6" dimension="1"/>
    <map measureGroup="6" dimension="2"/>
    <map measureGroup="6" dimension="3"/>
    <map measureGroup="6" dimension="4"/>
    <map measureGroup="6" dimension="5"/>
    <map measureGroup="6" dimension="6"/>
    <map measureGroup="6" dimension="7"/>
    <map measureGroup="6" dimension="8"/>
    <map measureGroup="6" dimension="9"/>
    <map measureGroup="7" dimension="0"/>
    <map measureGroup="7" dimension="1"/>
    <map measureGroup="7" dimension="4"/>
    <map measureGroup="7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Леонид Корнилов" refreshedDate="43504.568717592592" backgroundQuery="1" createdVersion="5" refreshedVersion="6" minRefreshableVersion="3" recordCount="0" supportSubquery="1" supportAdvancedDrill="1" xr:uid="{00000000-000A-0000-FFFF-FFFF16000000}">
  <cacheSource type="external" connectionId="1"/>
  <cacheFields count="32">
    <cacheField name="[Measures].[Con Count]" caption="Выдачи, #" numFmtId="0" hierarchy="120" level="32767"/>
    <cacheField name="[Dim Application].[I Client Type].[D Client Type]" caption="Тип клиента" numFmtId="0" hierarchy="34" level="1">
      <sharedItems count="2">
        <s v="[Dim Application].[I Client Type].[D Client Type].&amp;[0]" c="Новый"/>
        <s v="[Dim Application].[I Client Type].[D Client Type].&amp;[1]" c="Повторный"/>
      </sharedItems>
    </cacheField>
    <cacheField name="[Measures].[App Count]" caption="Заявки, #" numFmtId="0" hierarchy="116" level="32767"/>
    <cacheField name="[Measures].[App Approved Rate]" caption="Одобрение, %" numFmtId="0" hierarchy="213" level="32767"/>
    <cacheField name="[Dim Application].[I Create date].[B Year]" caption="Год" numFmtId="0" hierarchy="35" level="1">
      <sharedItems count="5">
        <s v="[Dim Application].[I Create date].[B Year].&amp;[2017-01-01T00:00:00]" c="2017"/>
        <s v="[Dim Application].[I Create date].[B Year].&amp;[2018-01-01T00:00:00]" c="2018"/>
        <s v="[Dim Application].[I Create date].[B Year].&amp;[2019-01-01T00:00:00]" c="2019"/>
        <s v="[Dim Application].[I Create date].[B Year].&amp;[2016-01-01T00:00:00]" u="1" c="2016"/>
        <s v="[Dim Application].[I Create date].[B Year].&amp;[2015-01-01T00:00:00]" u="1" c="2015"/>
      </sharedItems>
    </cacheField>
    <cacheField name="[Dim Application].[I Create date].[B Month]" caption="Месяц" numFmtId="0" hierarchy="35" level="2" mappingCount="1">
      <sharedItems count="50">
        <s v="[Dim Application].[I Create date].[B Month].&amp;[2017-09-01T00:00:00]" c="Сентябрь 2017" cp="1">
          <x/>
        </s>
        <s v="[Dim Application].[I Create date].[B Month].&amp;[2017-10-01T00:00:00]" c="Октябрь 2017" cp="1">
          <x/>
        </s>
        <s v="[Dim Application].[I Create date].[B Month].&amp;[2017-11-01T00:00:00]" c="Ноябрь 2017" cp="1">
          <x/>
        </s>
        <s v="[Dim Application].[I Create date].[B Month].&amp;[2017-12-01T00:00:00]" c="Декабрь 2017" cp="1">
          <x/>
        </s>
        <s v="[Dim Application].[I Create date].[B Month].&amp;[2018-01-01T00:00:00]" c="Январь 2018" cp="1">
          <x v="1"/>
        </s>
        <s v="[Dim Application].[I Create date].[B Month].&amp;[2018-02-01T00:00:00]" c="Февраль 2018" cp="1">
          <x v="1"/>
        </s>
        <s v="[Dim Application].[I Create date].[B Month].&amp;[2018-03-01T00:00:00]" c="Март 2018" cp="1">
          <x v="1"/>
        </s>
        <s v="[Dim Application].[I Create date].[B Month].&amp;[2018-04-01T00:00:00]" c="Апрель 2018" cp="1">
          <x v="1"/>
        </s>
        <s v="[Dim Application].[I Create date].[B Month].&amp;[2018-05-01T00:00:00]" c="Май 2018" cp="1">
          <x v="1"/>
        </s>
        <s v="[Dim Application].[I Create date].[B Month].&amp;[2018-06-01T00:00:00]" c="Июнь 2018" cp="1">
          <x v="1"/>
        </s>
        <s v="[Dim Application].[I Create date].[B Month].&amp;[2018-07-01T00:00:00]" c="Июль 2018" cp="1">
          <x v="1"/>
        </s>
        <s v="[Dim Application].[I Create date].[B Month].&amp;[2018-08-01T00:00:00]" c="Август 2018" cp="1">
          <x v="1"/>
        </s>
        <s v="[Dim Application].[I Create date].[B Month].&amp;[2018-09-01T00:00:00]" c="Сентябрь 2018" cp="1">
          <x v="1"/>
        </s>
        <s v="[Dim Application].[I Create date].[B Month].&amp;[2018-10-01T00:00:00]" c="Октябрь 2018" cp="1">
          <x v="1"/>
        </s>
        <s v="[Dim Application].[I Create date].[B Month].&amp;[2018-11-01T00:00:00]" c="Ноябрь 2018" cp="1">
          <x v="1"/>
        </s>
        <s v="[Dim Application].[I Create date].[B Month].&amp;[2018-12-01T00:00:00]" c="Декабрь 2018" cp="1">
          <x v="1"/>
        </s>
        <s v="[Dim Application].[I Create date].[B Month].&amp;[2019-01-01T00:00:00]" c="Январь 2019" cp="1">
          <x v="2"/>
        </s>
        <s v="[Dim Application].[I Create date].[B Month].&amp;[2019-02-01T00:00:00]" c="Февраль 2019" cp="1">
          <x v="2"/>
        </s>
        <s v="[Dim Application].[I Create date].[B Month].&amp;[2017-01-01T00:00:00]" u="1" c="Январь 2017"/>
        <s v="[Dim Application].[I Create date].[B Month].&amp;[2017-02-01T00:00:00]" u="1" c="Февраль 2017"/>
        <s v="[Dim Application].[I Create date].[B Month].&amp;[2017-03-01T00:00:00]" u="1" c="Март 2017"/>
        <s v="[Dim Application].[I Create date].[B Month].&amp;[2017-04-01T00:00:00]" u="1" c="Апрель 2017"/>
        <s v="[Dim Application].[I Create date].[B Month].&amp;[2017-05-01T00:00:00]" u="1" c="Май 2017"/>
        <s v="[Dim Application].[I Create date].[B Month].&amp;[2017-06-01T00:00:00]" u="1" c="Июнь 2017"/>
        <s v="[Dim Application].[I Create date].[B Month].&amp;[2017-07-01T00:00:00]" u="1" c="Июль 2017"/>
        <s v="[Dim Application].[I Create date].[B Month].&amp;[2017-08-01T00:00:00]" u="1" c="Август 2017"/>
        <s v="[Dim Application].[I Create date].[B Month].&amp;[2016-01-01T00:00:00]" u="1" c="Январь 2016"/>
        <s v="[Dim Application].[I Create date].[B Month].&amp;[2016-02-01T00:00:00]" u="1" c="Февраль 2016"/>
        <s v="[Dim Application].[I Create date].[B Month].&amp;[2016-03-01T00:00:00]" u="1" c="Март 2016"/>
        <s v="[Dim Application].[I Create date].[B Month].&amp;[2016-04-01T00:00:00]" u="1" c="Апрель 2016"/>
        <s v="[Dim Application].[I Create date].[B Month].&amp;[2016-05-01T00:00:00]" u="1" c="Май 2016"/>
        <s v="[Dim Application].[I Create date].[B Month].&amp;[2016-06-01T00:00:00]" u="1" c="Июнь 2016"/>
        <s v="[Dim Application].[I Create date].[B Month].&amp;[2016-07-01T00:00:00]" u="1" c="Июль 2016"/>
        <s v="[Dim Application].[I Create date].[B Month].&amp;[2016-08-01T00:00:00]" u="1" c="Август 2016"/>
        <s v="[Dim Application].[I Create date].[B Month].&amp;[2016-09-01T00:00:00]" u="1" c="Сентябрь 2016"/>
        <s v="[Dim Application].[I Create date].[B Month].&amp;[2016-10-01T00:00:00]" u="1" c="Октябрь 2016"/>
        <s v="[Dim Application].[I Create date].[B Month].&amp;[2016-11-01T00:00:00]" u="1" c="Ноябрь 2016"/>
        <s v="[Dim Application].[I Create date].[B Month].&amp;[2016-12-01T00:00:00]" u="1" c="Декабрь 2016"/>
        <s v="[Dim Application].[I Create date].[B Month].&amp;[2015-01-01T00:00:00]" u="1" c="Январь 2015"/>
        <s v="[Dim Application].[I Create date].[B Month].&amp;[2015-02-01T00:00:00]" u="1" c="Февраль 2015"/>
        <s v="[Dim Application].[I Create date].[B Month].&amp;[2015-03-01T00:00:00]" u="1" c="Март 2015"/>
        <s v="[Dim Application].[I Create date].[B Month].&amp;[2015-04-01T00:00:00]" u="1" c="Апрель 2015"/>
        <s v="[Dim Application].[I Create date].[B Month].&amp;[2015-05-01T00:00:00]" u="1" c="Май 2015"/>
        <s v="[Dim Application].[I Create date].[B Month].&amp;[2015-06-01T00:00:00]" u="1" c="Июнь 2015"/>
        <s v="[Dim Application].[I Create date].[B Month].&amp;[2015-07-01T00:00:00]" u="1" c="Июль 2015"/>
        <s v="[Dim Application].[I Create date].[B Month].&amp;[2015-08-01T00:00:00]" u="1" c="Август 2015"/>
        <s v="[Dim Application].[I Create date].[B Month].&amp;[2015-09-01T00:00:00]" u="1" c="Сентябрь 2015"/>
        <s v="[Dim Application].[I Create date].[B Month].&amp;[2015-10-01T00:00:00]" u="1" c="Октябрь 2015"/>
        <s v="[Dim Application].[I Create date].[B Month].&amp;[2015-11-01T00:00:00]" u="1" c="Ноябрь 2015"/>
        <s v="[Dim Application].[I Create date].[B Month].&amp;[2015-12-01T00:00:00]" u="1" c="Декабрь 2015"/>
      </sharedItems>
      <mpMap v="7"/>
    </cacheField>
    <cacheField name="[Dim Application].[I Create date].[B Date]" caption="Дата" numFmtId="0" hierarchy="35" level="3" mappingCount="1">
      <sharedItems count="99">
        <s v="[Dim Application].[I Create date].[B Date].&amp;[2019-01-02T00:00:00]" c="2019-01-02" cp="1">
          <x/>
        </s>
        <s v="[Dim Application].[I Create date].[B Date].&amp;[2019-01-03T00:00:00]" c="2019-01-03" cp="1">
          <x/>
        </s>
        <s v="[Dim Application].[I Create date].[B Date].&amp;[2019-01-04T00:00:00]" c="2019-01-04" cp="1">
          <x/>
        </s>
        <s v="[Dim Application].[I Create date].[B Date].&amp;[2019-01-05T00:00:00]" c="2019-01-05" cp="1">
          <x/>
        </s>
        <s v="[Dim Application].[I Create date].[B Date].&amp;[2019-01-06T00:00:00]" c="2019-01-06" cp="1">
          <x/>
        </s>
        <s v="[Dim Application].[I Create date].[B Date].&amp;[2019-01-07T00:00:00]" c="2019-01-07" cp="1">
          <x/>
        </s>
        <s v="[Dim Application].[I Create date].[B Date].&amp;[2019-01-08T00:00:00]" c="2019-01-08" cp="1">
          <x/>
        </s>
        <s v="[Dim Application].[I Create date].[B Date].&amp;[2019-01-09T00:00:00]" c="2019-01-09" cp="1">
          <x/>
        </s>
        <s v="[Dim Application].[I Create date].[B Date].&amp;[2019-01-10T00:00:00]" c="2019-01-10" cp="1">
          <x/>
        </s>
        <s v="[Dim Application].[I Create date].[B Date].&amp;[2019-01-11T00:00:00]" c="2019-01-11" cp="1">
          <x/>
        </s>
        <s v="[Dim Application].[I Create date].[B Date].&amp;[2019-01-12T00:00:00]" c="2019-01-12" cp="1">
          <x/>
        </s>
        <s v="[Dim Application].[I Create date].[B Date].&amp;[2019-01-13T00:00:00]" c="2019-01-13" cp="1">
          <x/>
        </s>
        <s v="[Dim Application].[I Create date].[B Date].&amp;[2019-01-14T00:00:00]" c="2019-01-14" cp="1">
          <x/>
        </s>
        <s v="[Dim Application].[I Create date].[B Date].&amp;[2019-01-15T00:00:00]" c="2019-01-15" cp="1">
          <x/>
        </s>
        <s v="[Dim Application].[I Create date].[B Date].&amp;[2019-01-16T00:00:00]" c="2019-01-16" cp="1">
          <x/>
        </s>
        <s v="[Dim Application].[I Create date].[B Date].&amp;[2019-01-17T00:00:00]" c="2019-01-17" cp="1">
          <x/>
        </s>
        <s v="[Dim Application].[I Create date].[B Date].&amp;[2019-01-18T00:00:00]" c="2019-01-18" cp="1">
          <x/>
        </s>
        <s v="[Dim Application].[I Create date].[B Date].&amp;[2019-01-19T00:00:00]" c="2019-01-19" cp="1">
          <x/>
        </s>
        <s v="[Dim Application].[I Create date].[B Date].&amp;[2019-01-20T00:00:00]" c="2019-01-20" cp="1">
          <x/>
        </s>
        <s v="[Dim Application].[I Create date].[B Date].&amp;[2019-01-21T00:00:00]" c="2019-01-21" cp="1">
          <x/>
        </s>
        <s v="[Dim Application].[I Create date].[B Date].&amp;[2019-01-22T00:00:00]" c="2019-01-22" cp="1">
          <x/>
        </s>
        <s v="[Dim Application].[I Create date].[B Date].&amp;[2019-01-23T00:00:00]" c="2019-01-23" cp="1">
          <x/>
        </s>
        <s v="[Dim Application].[I Create date].[B Date].&amp;[2019-01-24T00:00:00]" c="2019-01-24" cp="1">
          <x/>
        </s>
        <s v="[Dim Application].[I Create date].[B Date].&amp;[2019-01-25T00:00:00]" c="2019-01-25" cp="1">
          <x/>
        </s>
        <s v="[Dim Application].[I Create date].[B Date].&amp;[2019-01-26T00:00:00]" c="2019-01-26" cp="1">
          <x/>
        </s>
        <s v="[Dim Application].[I Create date].[B Date].&amp;[2019-01-27T00:00:00]" c="2019-01-27" cp="1">
          <x/>
        </s>
        <s v="[Dim Application].[I Create date].[B Date].&amp;[2019-01-28T00:00:00]" c="2019-01-28" cp="1">
          <x/>
        </s>
        <s v="[Dim Application].[I Create date].[B Date].&amp;[2019-01-29T00:00:00]" c="2019-01-29" cp="1">
          <x/>
        </s>
        <s v="[Dim Application].[I Create date].[B Date].&amp;[2019-01-30T00:00:00]" c="2019-01-30" cp="1">
          <x/>
        </s>
        <s v="[Dim Application].[I Create date].[B Date].&amp;[2019-01-31T00:00:00]" c="2019-01-31" cp="1">
          <x/>
        </s>
        <s v="[Dim Application].[I Create date].[B Date].&amp;[2019-02-01T00:00:00]" c="2019-02-01" cp="1">
          <x v="1"/>
        </s>
        <s v="[Dim Application].[I Create date].[B Date].&amp;[2019-02-02T00:00:00]" c="2019-02-02" cp="1">
          <x v="1"/>
        </s>
        <s v="[Dim Application].[I Create date].[B Date].&amp;[2019-02-03T00:00:00]" c="2019-02-03" cp="1">
          <x v="1"/>
        </s>
        <s v="[Dim Application].[I Create date].[B Date].&amp;[2019-02-04T00:00:00]" c="2019-02-04" cp="1">
          <x v="1"/>
        </s>
        <s v="[Dim Application].[I Create date].[B Date].&amp;[2019-02-05T00:00:00]" c="2019-02-05" cp="1">
          <x v="1"/>
        </s>
        <s v="[Dim Application].[I Create date].[B Date].&amp;[2019-02-06T00:00:00]" c="2019-02-06" cp="1">
          <x v="1"/>
        </s>
        <s v="[Dim Application].[I Create date].[B Date].&amp;[2019-02-07T00:00:00]" c="2019-02-07" cp="1">
          <x v="1"/>
        </s>
        <s v="[Dim Application].[I Create date].[B Date].&amp;[2017-09-01T00:00:00]" u="1" c="2017-09-01"/>
        <s v="[Dim Application].[I Create date].[B Date].&amp;[2017-09-02T00:00:00]" u="1" c="2017-09-02"/>
        <s v="[Dim Application].[I Create date].[B Date].&amp;[2017-09-03T00:00:00]" u="1" c="2017-09-03"/>
        <s v="[Dim Application].[I Create date].[B Date].&amp;[2017-09-04T00:00:00]" u="1" c="2017-09-04"/>
        <s v="[Dim Application].[I Create date].[B Date].&amp;[2017-09-05T00:00:00]" u="1" c="2017-09-05"/>
        <s v="[Dim Application].[I Create date].[B Date].&amp;[2017-09-06T00:00:00]" u="1" c="2017-09-06"/>
        <s v="[Dim Application].[I Create date].[B Date].&amp;[2017-09-07T00:00:00]" u="1" c="2017-09-07"/>
        <s v="[Dim Application].[I Create date].[B Date].&amp;[2017-09-08T00:00:00]" u="1" c="2017-09-08"/>
        <s v="[Dim Application].[I Create date].[B Date].&amp;[2017-09-09T00:00:00]" u="1" c="2017-09-09"/>
        <s v="[Dim Application].[I Create date].[B Date].&amp;[2017-09-10T00:00:00]" u="1" c="2017-09-10"/>
        <s v="[Dim Application].[I Create date].[B Date].&amp;[2017-09-11T00:00:00]" u="1" c="2017-09-11"/>
        <s v="[Dim Application].[I Create date].[B Date].&amp;[2017-09-12T00:00:00]" u="1" c="2017-09-12"/>
        <s v="[Dim Application].[I Create date].[B Date].&amp;[2017-09-13T00:00:00]" u="1" c="2017-09-13"/>
        <s v="[Dim Application].[I Create date].[B Date].&amp;[2017-09-14T00:00:00]" u="1" c="2017-09-14"/>
        <s v="[Dim Application].[I Create date].[B Date].&amp;[2017-09-15T00:00:00]" u="1" c="2017-09-15"/>
        <s v="[Dim Application].[I Create date].[B Date].&amp;[2017-09-16T00:00:00]" u="1" c="2017-09-16"/>
        <s v="[Dim Application].[I Create date].[B Date].&amp;[2017-09-17T00:00:00]" u="1" c="2017-09-17"/>
        <s v="[Dim Application].[I Create date].[B Date].&amp;[2017-09-18T00:00:00]" u="1" c="2017-09-18"/>
        <s v="[Dim Application].[I Create date].[B Date].&amp;[2017-09-19T00:00:00]" u="1" c="2017-09-19"/>
        <s v="[Dim Application].[I Create date].[B Date].&amp;[2017-09-20T00:00:00]" u="1" c="2017-09-20"/>
        <s v="[Dim Application].[I Create date].[B Date].&amp;[2017-09-21T00:00:00]" u="1" c="2017-09-21"/>
        <s v="[Dim Application].[I Create date].[B Date].&amp;[2017-09-22T00:00:00]" u="1" c="2017-09-22"/>
        <s v="[Dim Application].[I Create date].[B Date].&amp;[2017-09-23T00:00:00]" u="1" c="2017-09-23"/>
        <s v="[Dim Application].[I Create date].[B Date].&amp;[2017-09-24T00:00:00]" u="1" c="2017-09-24"/>
        <s v="[Dim Application].[I Create date].[B Date].&amp;[2017-09-25T00:00:00]" u="1" c="2017-09-25"/>
        <s v="[Dim Application].[I Create date].[B Date].&amp;[2017-09-26T00:00:00]" u="1" c="2017-09-26"/>
        <s v="[Dim Application].[I Create date].[B Date].&amp;[2017-09-27T00:00:00]" u="1" c="2017-09-27"/>
        <s v="[Dim Application].[I Create date].[B Date].&amp;[2017-09-28T00:00:00]" u="1" c="2017-09-28"/>
        <s v="[Dim Application].[I Create date].[B Date].&amp;[2017-09-29T00:00:00]" u="1" c="2017-09-29"/>
        <s v="[Dim Application].[I Create date].[B Date].&amp;[2017-09-30T00:00:00]" u="1" c="2017-09-30"/>
        <s v="[Dim Application].[I Create date].[B Date].&amp;[2017-12-01T00:00:00]" u="1" c="2017-12-01"/>
        <s v="[Dim Application].[I Create date].[B Date].&amp;[2017-12-02T00:00:00]" u="1" c="2017-12-02"/>
        <s v="[Dim Application].[I Create date].[B Date].&amp;[2017-12-03T00:00:00]" u="1" c="2017-12-03"/>
        <s v="[Dim Application].[I Create date].[B Date].&amp;[2017-12-04T00:00:00]" u="1" c="2017-12-04"/>
        <s v="[Dim Application].[I Create date].[B Date].&amp;[2017-12-05T00:00:00]" u="1" c="2017-12-05"/>
        <s v="[Dim Application].[I Create date].[B Date].&amp;[2017-12-06T00:00:00]" u="1" c="2017-12-06"/>
        <s v="[Dim Application].[I Create date].[B Date].&amp;[2017-12-07T00:00:00]" u="1" c="2017-12-07"/>
        <s v="[Dim Application].[I Create date].[B Date].&amp;[2017-12-08T00:00:00]" u="1" c="2017-12-08"/>
        <s v="[Dim Application].[I Create date].[B Date].&amp;[2017-12-09T00:00:00]" u="1" c="2017-12-09"/>
        <s v="[Dim Application].[I Create date].[B Date].&amp;[2017-12-10T00:00:00]" u="1" c="2017-12-10"/>
        <s v="[Dim Application].[I Create date].[B Date].&amp;[2017-12-11T00:00:00]" u="1" c="2017-12-11"/>
        <s v="[Dim Application].[I Create date].[B Date].&amp;[2017-12-12T00:00:00]" u="1" c="2017-12-12"/>
        <s v="[Dim Application].[I Create date].[B Date].&amp;[2017-12-13T00:00:00]" u="1" c="2017-12-13"/>
        <s v="[Dim Application].[I Create date].[B Date].&amp;[2017-12-14T00:00:00]" u="1" c="2017-12-14"/>
        <s v="[Dim Application].[I Create date].[B Date].&amp;[2017-12-15T00:00:00]" u="1" c="2017-12-15"/>
        <s v="[Dim Application].[I Create date].[B Date].&amp;[2017-12-16T00:00:00]" u="1" c="2017-12-16"/>
        <s v="[Dim Application].[I Create date].[B Date].&amp;[2017-12-17T00:00:00]" u="1" c="2017-12-17"/>
        <s v="[Dim Application].[I Create date].[B Date].&amp;[2017-12-18T00:00:00]" u="1" c="2017-12-18"/>
        <s v="[Dim Application].[I Create date].[B Date].&amp;[2017-12-19T00:00:00]" u="1" c="2017-12-19"/>
        <s v="[Dim Application].[I Create date].[B Date].&amp;[2017-12-20T00:00:00]" u="1" c="2017-12-20"/>
        <s v="[Dim Application].[I Create date].[B Date].&amp;[2017-12-21T00:00:00]" u="1" c="2017-12-21"/>
        <s v="[Dim Application].[I Create date].[B Date].&amp;[2017-12-22T00:00:00]" u="1" c="2017-12-22"/>
        <s v="[Dim Application].[I Create date].[B Date].&amp;[2017-12-23T00:00:00]" u="1" c="2017-12-23"/>
        <s v="[Dim Application].[I Create date].[B Date].&amp;[2017-12-24T00:00:00]" u="1" c="2017-12-24"/>
        <s v="[Dim Application].[I Create date].[B Date].&amp;[2017-12-25T00:00:00]" u="1" c="2017-12-25"/>
        <s v="[Dim Application].[I Create date].[B Date].&amp;[2017-12-26T00:00:00]" u="1" c="2017-12-26"/>
        <s v="[Dim Application].[I Create date].[B Date].&amp;[2017-12-27T00:00:00]" u="1" c="2017-12-27"/>
        <s v="[Dim Application].[I Create date].[B Date].&amp;[2017-12-28T00:00:00]" u="1" c="2017-12-28"/>
        <s v="[Dim Application].[I Create date].[B Date].&amp;[2017-12-29T00:00:00]" u="1" c="2017-12-29"/>
        <s v="[Dim Application].[I Create date].[B Date].&amp;[2017-12-30T00:00:00]" u="1" c="2017-12-30"/>
        <s v="[Dim Application].[I Create date].[B Date].&amp;[2017-12-31T00:00:00]" u="1" c="2017-12-31"/>
        <s v="[Dim Application].[I Create date].[B Date].&amp;[2017-11-30T00:00:00]" u="1" c="2017-11-30"/>
      </sharedItems>
      <mpMap v="8"/>
    </cacheField>
    <cacheField name="[Dim Application].[I Create date].[B Month].[B Year]" caption="Год" propertyName="B Year" numFmtId="0" hierarchy="35" level="2" memberPropertyField="1">
      <sharedItems count="3">
        <s v="2017"/>
        <s v="2018"/>
        <s v="2019"/>
      </sharedItems>
    </cacheField>
    <cacheField name="[Dim Application].[I Create date].[B Date].[B Month]" caption="Месяц" propertyName="B Month" numFmtId="0" hierarchy="35" level="3" memberPropertyField="1">
      <sharedItems count="2">
        <s v="Январь 2019"/>
        <s v="Февраль 2019"/>
      </sharedItems>
    </cacheField>
    <cacheField name="[Measures].[Con Amount]" caption="Выдачи, руб" numFmtId="0" hierarchy="121" level="32767"/>
    <cacheField name="[Measures].[Con Psk Day Rate]" caption="ПСК (день), %" numFmtId="0" hierarchy="225" level="32767"/>
    <cacheField name="[Dim Payment Mob].[Mob].[Mob]" caption="Месяц от выдачи" numFmtId="0" hierarchy="106" level="1">
      <sharedItems containsSemiMixedTypes="0" containsString="0"/>
    </cacheField>
    <cacheField name="[Dim Application].[I Denial].[C Updenial]" caption="Причина отказа" numFmtId="0" hierarchy="36" level="1">
      <sharedItems containsSemiMixedTypes="0" containsString="0"/>
    </cacheField>
    <cacheField name="[Dim Application].[I Denial].[C Denial]" caption="Причина отказа +" numFmtId="0" hierarchy="36" level="2">
      <sharedItems containsSemiMixedTypes="0" containsString="0"/>
    </cacheField>
    <cacheField name="[Dim Application].[I Denial].[C Denial].[C Updenial]" caption="C Updenial" propertyName="C Updenial" numFmtId="0" hierarchy="36" level="2" memberPropertyField="1">
      <sharedItems containsSemiMixedTypes="0" containsString="0"/>
    </cacheField>
    <cacheField name="[Dim Application].[E Product Owner].[E Product Owner]" caption="Продукт" numFmtId="0" hierarchy="24" level="1">
      <sharedItems containsSemiMixedTypes="0" containsString="0"/>
    </cacheField>
    <cacheField name="[Dim Application].[E Product Owner].[E Product Owner].[E Product Type]" caption="Тип продукта" propertyName="E Product Type" numFmtId="0" hierarchy="24" level="1" memberPropertyField="1">
      <sharedItems containsSemiMixedTypes="0" containsString="0"/>
    </cacheField>
    <cacheField name="[Dim Application].[E Product Type].[E Product Type]" caption="Тип продукта" numFmtId="0" hierarchy="25" level="1">
      <sharedItems containsSemiMixedTypes="0" containsString="0"/>
    </cacheField>
    <cacheField name="[Measures].[Con Avg Amount]" caption="Чек, руб" numFmtId="0" hierarchy="220" level="32767"/>
    <cacheField name="[Dim Application].[L Division].[L Division]" caption="ЦВЗ" numFmtId="0" hierarchy="39" level="1">
      <sharedItems containsSemiMixedTypes="0" containsString="0"/>
    </cacheField>
    <cacheField name="[Dim Application].[L Division].[L Division].[L Reg Center]" caption="РЦ" propertyName="L Reg Center" numFmtId="0" hierarchy="39" level="1" memberPropertyField="1">
      <sharedItems containsSemiMixedTypes="0" containsString="0"/>
    </cacheField>
    <cacheField name="[Dim Application].[F Age].[F Age]" caption="Возраст" numFmtId="0" hierarchy="26" level="1">
      <sharedItems containsSemiMixedTypes="0" containsString="0"/>
    </cacheField>
    <cacheField name="[Dim Contract].[K Amount].[K Amount]" caption="Чек (разбивка)" numFmtId="0" hierarchy="82" level="1">
      <sharedItems containsSemiMixedTypes="0" containsString="0"/>
    </cacheField>
    <cacheField name="[Dim Application].[D Num].[D Num]" caption="Порядковый номер" numFmtId="0" hierarchy="22" level="1">
      <sharedItems containsSemiMixedTypes="0" containsString="0"/>
    </cacheField>
    <cacheField name="[Dim Application].[L Division Type].[L Division Type]" caption="Риск группа (ЦВЗ)" numFmtId="0" hierarchy="40" level="1">
      <sharedItems containsSemiMixedTypes="0" containsString="0"/>
    </cacheField>
    <cacheField name="[Dim Application].[I Division].[L Hub Center]" caption="МРД" numFmtId="0" hierarchy="37" level="1">
      <sharedItems containsSemiMixedTypes="0" containsString="0"/>
    </cacheField>
    <cacheField name="[Dim Application].[I Division].[L Reg Center]" caption="РЦ" numFmtId="0" hierarchy="37" level="2">
      <sharedItems containsSemiMixedTypes="0" containsString="0"/>
    </cacheField>
    <cacheField name="[Dim Application].[I Division].[L Division]" caption="ЦВЗ" numFmtId="0" hierarchy="37" level="3">
      <sharedItems containsSemiMixedTypes="0" containsString="0"/>
    </cacheField>
    <cacheField name="[Dim Application].[I Division].[L Reg Center].[L Hub Center]" caption="МРД" propertyName="L Hub Center" numFmtId="0" hierarchy="37" level="2" memberPropertyField="1">
      <sharedItems containsSemiMixedTypes="0" containsString="0"/>
    </cacheField>
    <cacheField name="[Dim Application].[I Division].[L Division].[L Reg Center]" caption="РЦ" propertyName="L Reg Center" numFmtId="0" hierarchy="37" level="3" memberPropertyField="1">
      <sharedItems containsSemiMixedTypes="0" containsString="0"/>
    </cacheField>
    <cacheField name="[Dim Contract].[D Num].[D Num]" caption="Порядковый номер" numFmtId="0" hierarchy="76" level="1">
      <sharedItems containsSemiMixedTypes="0" containsString="0"/>
    </cacheField>
    <cacheField name="[Dim Application].[P Dmm Name].[P Dmm Name]" caption="Способ" numFmtId="0" hierarchy="48" level="1">
      <sharedItems containsSemiMixedTypes="0" containsString="0"/>
    </cacheField>
  </cacheFields>
  <cacheHierarchies count="343">
    <cacheHierarchy uniqueName="[Dim Agreement].[B Date]" caption="Дата" attribute="1" defaultMemberUniqueName="[Dim Agreement].[B Date].[All]" allUniqueName="[Dim Agreement].[B Date].[All]" dimensionUniqueName="[Dim Agreement]" displayFolder="Дата пролонгации" count="0" unbalanced="0"/>
    <cacheHierarchy uniqueName="[Dim Agreement].[B Month]" caption="Месяц" attribute="1" defaultMemberUniqueName="[Dim Agreement].[B Month].[All]" allUniqueName="[Dim Agreement].[B Month].[All]" dimensionUniqueName="[Dim Agreement]" displayFolder="Дата пролонгации" count="0" unbalanced="0"/>
    <cacheHierarchy uniqueName="[Dim Agreement].[B Year]" caption="Год" attribute="1" defaultMemberUniqueName="[Dim Agreement].[B Year].[All]" allUniqueName="[Dim Agreement].[B Year].[All]" dimensionUniqueName="[Dim Agreement]" displayFolder="Дата пролонгации" count="0" unbalanced="0"/>
    <cacheHierarchy uniqueName="[Dim Agreement].[B yyyymm]" caption="ГодМесяц" attribute="1" defaultMemberUniqueName="[Dim Agreement].[B yyyymm].[All]" allUniqueName="[Dim Agreement].[B yyyymm].[All]" dimensionUniqueName="[Dim Agreement]" displayFolder="Дата пролонгации" count="0" unbalanced="0"/>
    <cacheHierarchy uniqueName="[Dim Agreement].[I Create date]" caption="Дата пролонгации" defaultMemberUniqueName="[Dim Agreement].[I Create date].[All]" allUniqueName="[Dim Agreement].[I Create date].[All]" dimensionUniqueName="[Dim Agreement]" displayFolder="" count="0" unbalanced="0"/>
    <cacheHierarchy uniqueName="[Dim Agreement].[I Division]" caption="МРД" defaultMemberUniqueName="[Dim Agreement].[I Division].[All]" allUniqueName="[Dim Agreement].[I Division].[All]" dimensionUniqueName="[Dim Agreement]" displayFolder="" count="0" unbalanced="0"/>
    <cacheHierarchy uniqueName="[Dim Agreement].[IM Division]" caption="Офис миграции" defaultMemberUniqueName="[Dim Agreement].[IM Division].[All]" allUniqueName="[Dim Agreement].[IM Division].[All]" dimensionUniqueName="[Dim Agreement]" displayFolder="" count="0" unbalanced="0"/>
    <cacheHierarchy uniqueName="[Dim Agreement].[L Division]" caption="ЦВЗ" attribute="1" defaultMemberUniqueName="[Dim Agreement].[L Division].[All]" allUniqueName="[Dim Agreement].[L Division].[All]" dimensionUniqueName="[Dim Agreement]" displayFolder="Офис" count="0" unbalanced="0"/>
    <cacheHierarchy uniqueName="[Dim Agreement].[L Hub Center]" caption="МРД" attribute="1" defaultMemberUniqueName="[Dim Agreement].[L Hub Center].[All]" allUniqueName="[Dim Agreement].[L Hub Center].[All]" dimensionUniqueName="[Dim Agreement]" displayFolder="Офис" count="0" unbalanced="0"/>
    <cacheHierarchy uniqueName="[Dim Agreement].[L Reg Center]" caption="РЦ" attribute="1" defaultMemberUniqueName="[Dim Agreement].[L Reg Center].[All]" allUniqueName="[Dim Agreement].[L Reg Center].[All]" dimensionUniqueName="[Dim Agreement]" displayFolder="Офис" count="0" unbalanced="0"/>
    <cacheHierarchy uniqueName="[Dim Agreement].[M Division]" caption="ЦВЗ (-1)" attribute="1" defaultMemberUniqueName="[Dim Agreement].[M Division].[All]" allUniqueName="[Dim Agreement].[M Division].[All]" dimensionUniqueName="[Dim Agreement]" displayFolder="Офис миграции" count="0" unbalanced="0"/>
    <cacheHierarchy uniqueName="[Dim Agreement].[M Hub Center]" caption="МРД (-1)" attribute="1" defaultMemberUniqueName="[Dim Agreement].[M Hub Center].[All]" allUniqueName="[Dim Agreement].[M Hub Center].[All]" dimensionUniqueName="[Dim Agreement]" displayFolder="Офис миграции" count="0" unbalanced="0"/>
    <cacheHierarchy uniqueName="[Dim Agreement].[M Reg Center]" caption="РЦ (-1)" attribute="1" defaultMemberUniqueName="[Dim Agreement].[M Reg Center].[All]" allUniqueName="[Dim Agreement].[M Reg Center].[All]" dimensionUniqueName="[Dim Agreement]" displayFolder="Офис миграции" count="0" unbalanced="0"/>
    <cacheHierarchy uniqueName="[Dim Agreement].[В Num]" caption="Порядковый номер" attribute="1" defaultMemberUniqueName="[Dim Agreement].[В Num].[All]" allUniqueName="[Dim Agreement].[В Num].[All]" dimensionUniqueName="[Dim Agreement]" displayFolder="Показатели" count="0" unbalanced="0"/>
    <cacheHierarchy uniqueName="[Dim Application].[App Number]" caption="Номер заявки" attribute="1" defaultMemberUniqueName="[Dim Application].[App Number].[All]" allUniqueName="[Dim Application].[App Number].[All]" dimensionUniqueName="[Dim Application]" displayFolder="" count="0" unbalanced="0"/>
    <cacheHierarchy uniqueName="[Dim Application].[B Date]" caption="Дата" attribute="1" defaultMemberUniqueName="[Dim Application].[B Date].[All]" allUniqueName="[Dim Application].[B Date].[All]" dimensionUniqueName="[Dim Application]" displayFolder="Дата заявки" count="0" unbalanced="0"/>
    <cacheHierarchy uniqueName="[Dim Application].[B Month]" caption="Месяц" attribute="1" defaultMemberUniqueName="[Dim Application].[B Month].[All]" allUniqueName="[Dim Application].[B Month].[All]" dimensionUniqueName="[Dim Application]" displayFolder="Дата заявки" count="0" unbalanced="0"/>
    <cacheHierarchy uniqueName="[Dim Application].[B Week Day]" caption="День недели" attribute="1" defaultMemberUniqueName="[Dim Application].[B Week Day].[All]" allUniqueName="[Dim Application].[B Week Day].[All]" dimensionUniqueName="[Dim Application]" displayFolder="Дата заявки" count="0" unbalanced="0"/>
    <cacheHierarchy uniqueName="[Dim Application].[B Week Year]" caption="Неделя года" attribute="1" defaultMemberUniqueName="[Dim Application].[B Week Year].[All]" allUniqueName="[Dim Application].[B Week Year].[All]" dimensionUniqueName="[Dim Application]" displayFolder="Дата заявки" count="0" unbalanced="0"/>
    <cacheHierarchy uniqueName="[Dim Application].[B Year]" caption="Год" attribute="1" defaultMemberUniqueName="[Dim Application].[B Year].[All]" allUniqueName="[Dim Application].[B Year].[All]" dimensionUniqueName="[Dim Application]" displayFolder="Дата заявки" count="0" unbalanced="0"/>
    <cacheHierarchy uniqueName="[Dim Application].[B yyyymm]" caption="ГодМесяц" attribute="1" defaultMemberUniqueName="[Dim Application].[B yyyymm].[All]" allUniqueName="[Dim Application].[B yyyymm].[All]" dimensionUniqueName="[Dim Application]" displayFolder="Дата заявки" count="0" unbalanced="0"/>
    <cacheHierarchy uniqueName="[Dim Application].[B Мonth Year]" caption="Месяц года" attribute="1" defaultMemberUniqueName="[Dim Application].[B Мonth Year].[All]" allUniqueName="[Dim Application].[B Мonth Year].[All]" dimensionUniqueName="[Dim Application]" displayFolder="Дата заявки" count="0" unbalanced="0"/>
    <cacheHierarchy uniqueName="[Dim Application].[D Num]" caption="Порядковый номер" attribute="1" defaultMemberUniqueName="[Dim Application].[D Num].[All]" allUniqueName="[Dim Application].[D Num].[All]" dimensionUniqueName="[Dim Application]" displayFolder="Показатели" count="2" unbalanced="0">
      <fieldsUsage count="2">
        <fieldUsage x="-1"/>
        <fieldUsage x="23"/>
      </fieldsUsage>
    </cacheHierarchy>
    <cacheHierarchy uniqueName="[Dim Application].[E Product]" caption="Продукт +" attribute="1" defaultMemberUniqueName="[Dim Application].[E Product].[All]" allUniqueName="[Dim Application].[E Product].[All]" dimensionUniqueName="[Dim Application]" displayFolder="Продукт" count="0" unbalanced="0"/>
    <cacheHierarchy uniqueName="[Dim Application].[E Product Owner]" caption="Продукт" attribute="1" defaultMemberUniqueName="[Dim Application].[E Product Owner].[All]" allUniqueName="[Dim Application].[E Product Owner].[All]" dimensionUniqueName="[Dim Application]" displayFolder="Продукт" count="2" unbalanced="0">
      <fieldsUsage count="2">
        <fieldUsage x="-1"/>
        <fieldUsage x="15"/>
      </fieldsUsage>
    </cacheHierarchy>
    <cacheHierarchy uniqueName="[Dim Application].[E Product Type]" caption="Тип продукта" attribute="1" defaultMemberUniqueName="[Dim Application].[E Product Type].[All]" allUniqueName="[Dim Application].[E Product Type].[All]" dimensionUniqueName="[Dim Application]" displayFolder="Продукт" count="2" unbalanced="0">
      <fieldsUsage count="2">
        <fieldUsage x="-1"/>
        <fieldUsage x="17"/>
      </fieldsUsage>
    </cacheHierarchy>
    <cacheHierarchy uniqueName="[Dim Application].[F Age]" caption="Возраст" attribute="1" defaultMemberUniqueName="[Dim Application].[F Age].[All]" allUniqueName="[Dim Application].[F Age].[All]" dimensionUniqueName="[Dim Application]" displayFolder="Анкета" count="2" unbalanced="0">
      <fieldsUsage count="2">
        <fieldUsage x="-1"/>
        <fieldUsage x="21"/>
      </fieldsUsage>
    </cacheHierarchy>
    <cacheHierarchy uniqueName="[Dim Application].[F Education]" caption="Образование" attribute="1" defaultMemberUniqueName="[Dim Application].[F Education].[All]" allUniqueName="[Dim Application].[F Education].[All]" dimensionUniqueName="[Dim Application]" displayFolder="Анкета" count="0" unbalanced="0"/>
    <cacheHierarchy uniqueName="[Dim Application].[F Gender]" caption="Пол" attribute="1" defaultMemberUniqueName="[Dim Application].[F Gender].[All]" allUniqueName="[Dim Application].[F Gender].[All]" dimensionUniqueName="[Dim Application]" displayFolder="Анкета" count="0" unbalanced="0"/>
    <cacheHierarchy uniqueName="[Dim Application].[F Industry]" caption="Отрасль" attribute="1" defaultMemberUniqueName="[Dim Application].[F Industry].[All]" allUniqueName="[Dim Application].[F Industry].[All]" dimensionUniqueName="[Dim Application]" displayFolder="Анкета" count="0" unbalanced="0"/>
    <cacheHierarchy uniqueName="[Dim Application].[F Inf Source]" caption="Источник информации" attribute="1" defaultMemberUniqueName="[Dim Application].[F Inf Source].[All]" allUniqueName="[Dim Application].[F Inf Source].[All]" dimensionUniqueName="[Dim Application]" displayFolder="Анкета" count="0" unbalanced="0"/>
    <cacheHierarchy uniqueName="[Dim Application].[F Marital Status]" caption="Семейное положение" attribute="1" defaultMemberUniqueName="[Dim Application].[F Marital Status].[All]" allUniqueName="[Dim Application].[F Marital Status].[All]" dimensionUniqueName="[Dim Application]" displayFolder="Анкета" count="0" unbalanced="0"/>
    <cacheHierarchy uniqueName="[Dim Application].[F Position Type]" caption="Позиция" attribute="1" defaultMemberUniqueName="[Dim Application].[F Position Type].[All]" allUniqueName="[Dim Application].[F Position Type].[All]" dimensionUniqueName="[Dim Application]" displayFolder="Анкета" count="0" unbalanced="0"/>
    <cacheHierarchy uniqueName="[Dim Application].[F Work Experience]" caption="Стаж работы" attribute="1" defaultMemberUniqueName="[Dim Application].[F Work Experience].[All]" allUniqueName="[Dim Application].[F Work Experience].[All]" dimensionUniqueName="[Dim Application]" displayFolder="Анкета" count="0" unbalanced="0"/>
    <cacheHierarchy uniqueName="[Dim Application].[I Client Type]" caption="Тип клиента" defaultMemberUniqueName="[Dim Application].[I Client Type].[All]" allUniqueName="[Dim Application].[I Client Type].[All]" dimensionUniqueName="[Dim Application]" displayFolder="" count="2" unbalanced="0">
      <fieldsUsage count="2">
        <fieldUsage x="-1"/>
        <fieldUsage x="1"/>
      </fieldsUsage>
    </cacheHierarchy>
    <cacheHierarchy uniqueName="[Dim Application].[I Create date]" caption="Дата заявки" defaultMemberUniqueName="[Dim Application].[I Create date].[All]" allUniqueName="[Dim Application].[I Create date].[All]" dimensionUniqueName="[Dim Application]" displayFolder="" count="4" unbalanced="0">
      <fieldsUsage count="4">
        <fieldUsage x="-1"/>
        <fieldUsage x="4"/>
        <fieldUsage x="5"/>
        <fieldUsage x="6"/>
      </fieldsUsage>
    </cacheHierarchy>
    <cacheHierarchy uniqueName="[Dim Application].[I Denial]" caption="Причина отказа" defaultMemberUniqueName="[Dim Application].[I Denial].[All]" allUniqueName="[Dim Application].[I Denial].[All]" dimensionUniqueName="[Dim Application]" displayFolder="" count="3" unbalanced="0">
      <fieldsUsage count="3">
        <fieldUsage x="-1"/>
        <fieldUsage x="12"/>
        <fieldUsage x="13"/>
      </fieldsUsage>
    </cacheHierarchy>
    <cacheHierarchy uniqueName="[Dim Application].[I Division]" caption="МРД" defaultMemberUniqueName="[Dim Application].[I Division].[All]" allUniqueName="[Dim Application].[I Division].[All]" dimensionUniqueName="[Dim Application]" displayFolder="" count="4" unbalanced="0">
      <fieldsUsage count="4">
        <fieldUsage x="-1"/>
        <fieldUsage x="25"/>
        <fieldUsage x="26"/>
        <fieldUsage x="27"/>
      </fieldsUsage>
    </cacheHierarchy>
    <cacheHierarchy uniqueName="[Dim Application].[I Product]" caption="Продукт" defaultMemberUniqueName="[Dim Application].[I Product].[All]" allUniqueName="[Dim Application].[I Product].[All]" dimensionUniqueName="[Dim Application]" displayFolder="" count="0" unbalanced="0"/>
    <cacheHierarchy uniqueName="[Dim Application].[L Division]" caption="ЦВЗ" attribute="1" defaultMemberUniqueName="[Dim Application].[L Division].[All]" allUniqueName="[Dim Application].[L Division].[All]" dimensionUniqueName="[Dim Application]" displayFolder="Офис" count="2" unbalanced="0">
      <fieldsUsage count="2">
        <fieldUsage x="-1"/>
        <fieldUsage x="19"/>
      </fieldsUsage>
    </cacheHierarchy>
    <cacheHierarchy uniqueName="[Dim Application].[L Division Type]" caption="Риск группа (ЦВЗ)" attribute="1" defaultMemberUniqueName="[Dim Application].[L Division Type].[All]" allUniqueName="[Dim Application].[L Division Type].[All]" dimensionUniqueName="[Dim Application]" displayFolder="Офис" count="2" unbalanced="0">
      <fieldsUsage count="2">
        <fieldUsage x="-1"/>
        <fieldUsage x="24"/>
      </fieldsUsage>
    </cacheHierarchy>
    <cacheHierarchy uniqueName="[Dim Application].[L Finsoyz]" caption="Финсоюз" attribute="1" defaultMemberUniqueName="[Dim Application].[L Finsoyz].[All]" allUniqueName="[Dim Application].[L Finsoyz].[All]" dimensionUniqueName="[Dim Application]" displayFolder="Показатели" count="0" unbalanced="0"/>
    <cacheHierarchy uniqueName="[Dim Application].[L Hub Center]" caption="МРД" attribute="1" defaultMemberUniqueName="[Dim Application].[L Hub Center].[All]" allUniqueName="[Dim Application].[L Hub Center].[All]" dimensionUniqueName="[Dim Application]" displayFolder="Офис" count="0" unbalanced="0"/>
    <cacheHierarchy uniqueName="[Dim Application].[L Reg Center]" caption="РЦ" attribute="1" defaultMemberUniqueName="[Dim Application].[L Reg Center].[All]" allUniqueName="[Dim Application].[L Reg Center].[All]" dimensionUniqueName="[Dim Application]" displayFolder="Офис" count="0" unbalanced="0"/>
    <cacheHierarchy uniqueName="[Dim Application].[M Division]" caption="ЦВЗ (-1)" attribute="1" defaultMemberUniqueName="[Dim Application].[M Division].[All]" allUniqueName="[Dim Application].[M Division].[All]" dimensionUniqueName="[Dim Application]" displayFolder="Офис миграции" count="0" unbalanced="0"/>
    <cacheHierarchy uniqueName="[Dim Application].[M Hub Center]" caption="МРД (-1)" attribute="1" defaultMemberUniqueName="[Dim Application].[M Hub Center].[All]" allUniqueName="[Dim Application].[M Hub Center].[All]" dimensionUniqueName="[Dim Application]" displayFolder="Офис миграции" count="0" unbalanced="0"/>
    <cacheHierarchy uniqueName="[Dim Application].[M Reg Center]" caption="РЦ (-1)" attribute="1" defaultMemberUniqueName="[Dim Application].[M Reg Center].[All]" allUniqueName="[Dim Application].[M Reg Center].[All]" dimensionUniqueName="[Dim Application]" displayFolder="Офис миграции" count="0" unbalanced="0"/>
    <cacheHierarchy uniqueName="[Dim Application].[Meth Reg App]" caption="Метод регистрации заявки" attribute="1" defaultMemberUniqueName="[Dim Application].[Meth Reg App].[All]" allUniqueName="[Dim Application].[Meth Reg App].[All]" dimensionUniqueName="[Dim Application]" displayFolder="" count="0" unbalanced="0"/>
    <cacheHierarchy uniqueName="[Dim Application].[P Dmm Name]" caption="Способ" attribute="1" defaultMemberUniqueName="[Dim Application].[P Dmm Name].[All]" allUniqueName="[Dim Application].[P Dmm Name].[All]" dimensionUniqueName="[Dim Application]" displayFolder="Принятие решения" count="2" unbalanced="0">
      <fieldsUsage count="2">
        <fieldUsage x="-1"/>
        <fieldUsage x="31"/>
      </fieldsUsage>
    </cacheHierarchy>
    <cacheHierarchy uniqueName="[Dim Application].[Prolong Flag]" caption="Наличие пр-ции" attribute="1" defaultMemberUniqueName="[Dim Application].[Prolong Flag].[All]" allUniqueName="[Dim Application].[Prolong Flag].[All]" dimensionUniqueName="[Dim Application]" displayFolder="" count="0" unbalanced="0"/>
    <cacheHierarchy uniqueName="[Dim Application].[S Application Score]" caption="Application score" attribute="1" defaultMemberUniqueName="[Dim Application].[S Application Score].[All]" allUniqueName="[Dim Application].[S Application Score].[All]" dimensionUniqueName="[Dim Application]" displayFolder="СПР балл" count="0" unbalanced="0"/>
    <cacheHierarchy uniqueName="[Dim Application].[S Combo Score]" caption="Combo score" attribute="1" defaultMemberUniqueName="[Dim Application].[S Combo Score].[All]" allUniqueName="[Dim Application].[S Combo Score].[All]" dimensionUniqueName="[Dim Application]" displayFolder="СПР балл" count="0" unbalanced="0"/>
    <cacheHierarchy uniqueName="[Dim Application].[S Equifax Score]" caption="Equifax score" attribute="1" defaultMemberUniqueName="[Dim Application].[S Equifax Score].[All]" allUniqueName="[Dim Application].[S Equifax Score].[All]" dimensionUniqueName="[Dim Application]" displayFolder="СПР балл" count="0" unbalanced="0"/>
    <cacheHierarchy uniqueName="[Dim Application].[S Rqst Inst Flag]" caption="Наличие запроса СПР на inst" attribute="1" defaultMemberUniqueName="[Dim Application].[S Rqst Inst Flag].[All]" allUniqueName="[Dim Application].[S Rqst Inst Flag].[All]" dimensionUniqueName="[Dim Application]" displayFolder="" count="0" unbalanced="0"/>
    <cacheHierarchy uniqueName="[Dim Application].[S Score Card Name Inst]" caption="Score Card Name INST" attribute="1" defaultMemberUniqueName="[Dim Application].[S Score Card Name Inst].[All]" allUniqueName="[Dim Application].[S Score Card Name Inst].[All]" dimensionUniqueName="[Dim Application]" displayFolder="СПР" count="0" unbalanced="0"/>
    <cacheHierarchy uniqueName="[Dim Application].[S Score Card Name Pdl]" caption="Score Card Name PDL" attribute="1" defaultMemberUniqueName="[Dim Application].[S Score Card Name Pdl].[All]" allUniqueName="[Dim Application].[S Score Card Name Pdl].[All]" dimensionUniqueName="[Dim Application]" displayFolder="СПР" count="0" unbalanced="0"/>
    <cacheHierarchy uniqueName="[Dim Client].[B Date]" caption="Дата" attribute="1" defaultMemberUniqueName="[Dim Client].[B Date].[All]" allUniqueName="[Dim Client].[B Date].[All]" dimensionUniqueName="[Dim Client]" displayFolder="Дата клиента" count="0" unbalanced="0"/>
    <cacheHierarchy uniqueName="[Dim Client].[B Month]" caption="Месяц" attribute="1" defaultMemberUniqueName="[Dim Client].[B Month].[All]" allUniqueName="[Dim Client].[B Month].[All]" dimensionUniqueName="[Dim Client]" displayFolder="Дата клиента" count="0" unbalanced="0"/>
    <cacheHierarchy uniqueName="[Dim Client].[B Year]" caption="Год" attribute="1" defaultMemberUniqueName="[Dim Client].[B Year].[All]" allUniqueName="[Dim Client].[B Year].[All]" dimensionUniqueName="[Dim Client]" displayFolder="Дата клиента" count="0" unbalanced="0"/>
    <cacheHierarchy uniqueName="[Dim Client].[Contract Count]" caption="Количество договоров" attribute="1" defaultMemberUniqueName="[Dim Client].[Contract Count].[All]" allUniqueName="[Dim Client].[Contract Count].[All]" dimensionUniqueName="[Dim Client]" displayFolder="" count="0" unbalanced="0"/>
    <cacheHierarchy uniqueName="[Dim Client].[I Create date]" caption="Дата клиента" defaultMemberUniqueName="[Dim Client].[I Create date].[All]" allUniqueName="[Dim Client].[I Create date].[All]" dimensionUniqueName="[Dim Client]" displayFolder="" count="0" unbalanced="0"/>
    <cacheHierarchy uniqueName="[Dim Client].[Inf Source]" caption="Источник информации" attribute="1" defaultMemberUniqueName="[Dim Client].[Inf Source].[All]" allUniqueName="[Dim Client].[Inf Source].[All]" dimensionUniqueName="[Dim Client]" displayFolder="" count="0" unbalanced="0"/>
    <cacheHierarchy uniqueName="[Dim Client].[Loyality Client]" caption="Лояльность" attribute="1" defaultMemberUniqueName="[Dim Client].[Loyality Client].[All]" allUniqueName="[Dim Client].[Loyality Client].[All]" dimensionUniqueName="[Dim Client]" displayFolder="Лояльность" count="0" unbalanced="0"/>
    <cacheHierarchy uniqueName="[Dim Collection Stages].[Collection Stage Id]" caption="Стадия взыскания" attribute="1" keyAttribute="1" defaultMemberUniqueName="[Dim Collection Stages].[Collection Stage Id].[All]" allUniqueName="[Dim Collection Stages].[Collection Stage Id].[All]" dimensionUniqueName="[Dim Collection Stages]" displayFolder="" count="0" unbalanced="0"/>
    <cacheHierarchy uniqueName="[Dim Contract].[B Date]" caption="Дата" attribute="1" defaultMemberUniqueName="[Dim Contract].[B Date].[All]" allUniqueName="[Dim Contract].[B Date].[All]" dimensionUniqueName="[Dim Contract]" displayFolder="Дата выдачи" count="0" unbalanced="0"/>
    <cacheHierarchy uniqueName="[Dim Contract].[B Month]" caption="Месяц" attribute="1" defaultMemberUniqueName="[Dim Contract].[B Month].[All]" allUniqueName="[Dim Contract].[B Month].[All]" dimensionUniqueName="[Dim Contract]" displayFolder="Дата выдачи" count="0" unbalanced="0"/>
    <cacheHierarchy uniqueName="[Dim Contract].[B Week Day]" caption="День недели" attribute="1" defaultMemberUniqueName="[Dim Contract].[B Week Day].[All]" allUniqueName="[Dim Contract].[B Week Day].[All]" dimensionUniqueName="[Dim Contract]" displayFolder="Дата выдачи" count="0" unbalanced="0"/>
    <cacheHierarchy uniqueName="[Dim Contract].[B Week Year]" caption="Неделя года" attribute="1" defaultMemberUniqueName="[Dim Contract].[B Week Year].[All]" allUniqueName="[Dim Contract].[B Week Year].[All]" dimensionUniqueName="[Dim Contract]" displayFolder="Дата выдачи" count="0" unbalanced="0"/>
    <cacheHierarchy uniqueName="[Dim Contract].[B Year]" caption="Год" attribute="1" defaultMemberUniqueName="[Dim Contract].[B Year].[All]" allUniqueName="[Dim Contract].[B Year].[All]" dimensionUniqueName="[Dim Contract]" displayFolder="Дата выдачи" count="0" unbalanced="0"/>
    <cacheHierarchy uniqueName="[Dim Contract].[B yyyymm]" caption="ГодМесяц" attribute="1" defaultMemberUniqueName="[Dim Contract].[B yyyymm].[All]" allUniqueName="[Dim Contract].[B yyyymm].[All]" dimensionUniqueName="[Dim Contract]" displayFolder="Дата выдачи" count="0" unbalanced="0"/>
    <cacheHierarchy uniqueName="[Dim Contract].[B Мonth Year]" caption="Месяц года" attribute="1" defaultMemberUniqueName="[Dim Contract].[B Мonth Year].[All]" allUniqueName="[Dim Contract].[B Мonth Year].[All]" dimensionUniqueName="[Dim Contract]" displayFolder="Дата выдачи" count="0" unbalanced="0"/>
    <cacheHierarchy uniqueName="[Dim Contract].[C Date]" caption="Дата" attribute="1" defaultMemberUniqueName="[Dim Contract].[C Date].[All]" allUniqueName="[Dim Contract].[C Date].[All]" dimensionUniqueName="[Dim Contract]" displayFolder="Дата возврата план (дог)" count="0" unbalanced="0"/>
    <cacheHierarchy uniqueName="[Dim Contract].[C Month]" caption="Месяц" attribute="1" defaultMemberUniqueName="[Dim Contract].[C Month].[All]" allUniqueName="[Dim Contract].[C Month].[All]" dimensionUniqueName="[Dim Contract]" displayFolder="Дата возврата план (дог)" count="0" unbalanced="0"/>
    <cacheHierarchy uniqueName="[Dim Contract].[C Year]" caption="Год" attribute="1" defaultMemberUniqueName="[Dim Contract].[C Year].[All]" allUniqueName="[Dim Contract].[C Year].[All]" dimensionUniqueName="[Dim Contract]" displayFolder="Дата возврата план (дог)" count="0" unbalanced="0"/>
    <cacheHierarchy uniqueName="[Dim Contract].[D Dpd Stage]" caption="Разбивка по DPD (max)" attribute="1" defaultMemberUniqueName="[Dim Contract].[D Dpd Stage].[All]" allUniqueName="[Dim Contract].[D Dpd Stage].[All]" dimensionUniqueName="[Dim Contract]" displayFolder="Показатели" count="0" unbalanced="0"/>
    <cacheHierarchy uniqueName="[Dim Contract].[D Loyality]" caption="Лояльность (недели)" attribute="1" defaultMemberUniqueName="[Dim Contract].[D Loyality].[All]" allUniqueName="[Dim Contract].[D Loyality].[All]" dimensionUniqueName="[Dim Contract]" displayFolder="Показатели" count="0" unbalanced="0"/>
    <cacheHierarchy uniqueName="[Dim Contract].[D Num]" caption="Порядковый номер" attribute="1" defaultMemberUniqueName="[Dim Contract].[D Num].[All]" allUniqueName="[Dim Contract].[D Num].[All]" dimensionUniqueName="[Dim Contract]" displayFolder="Показатели" count="2" unbalanced="0">
      <fieldsUsage count="2">
        <fieldUsage x="-1"/>
        <fieldUsage x="30"/>
      </fieldsUsage>
    </cacheHierarchy>
    <cacheHierarchy uniqueName="[Dim Contract].[D Num Bs]" caption="Порядковый номер (bs)" attribute="1" defaultMemberUniqueName="[Dim Contract].[D Num Bs].[All]" allUniqueName="[Dim Contract].[D Num Bs].[All]" dimensionUniqueName="[Dim Contract]" displayFolder="Показатели" count="0" unbalanced="0"/>
    <cacheHierarchy uniqueName="[Dim Contract].[Dpd Stage Id]" caption="Разбивка по DPD" attribute="1" defaultMemberUniqueName="[Dim Contract].[Dpd Stage Id].[All]" allUniqueName="[Dim Contract].[Dpd Stage Id].[All]" dimensionUniqueName="[Dim Contract]" displayFolder="Показатели" count="0" unbalanced="0"/>
    <cacheHierarchy uniqueName="[Dim Contract].[I Create date]" caption="Дата выдачи" defaultMemberUniqueName="[Dim Contract].[I Create date].[All]" allUniqueName="[Dim Contract].[I Create date].[All]" dimensionUniqueName="[Dim Contract]" displayFolder="" count="0" unbalanced="0"/>
    <cacheHierarchy uniqueName="[Dim Contract].[I Return Plan date]" caption="Дата возврата план (дог)" defaultMemberUniqueName="[Dim Contract].[I Return Plan date].[All]" allUniqueName="[Dim Contract].[I Return Plan date].[All]" dimensionUniqueName="[Dim Contract]" displayFolder="" count="0" unbalanced="0"/>
    <cacheHierarchy uniqueName="[Dim Contract].[I Returned date]" caption="Дата возврата" defaultMemberUniqueName="[Dim Contract].[I Returned date].[All]" allUniqueName="[Dim Contract].[I Returned date].[All]" dimensionUniqueName="[Dim Contract]" displayFolder="" count="0" unbalanced="0"/>
    <cacheHierarchy uniqueName="[Dim Contract].[K Amount]" caption="Чек (разбивка)" attribute="1" defaultMemberUniqueName="[Dim Contract].[K Amount].[All]" allUniqueName="[Dim Contract].[K Amount].[All]" dimensionUniqueName="[Dim Contract]" displayFolder="Показатели" count="2" unbalanced="0">
      <fieldsUsage count="2">
        <fieldUsage x="-1"/>
        <fieldUsage x="22"/>
      </fieldsUsage>
    </cacheHierarchy>
    <cacheHierarchy uniqueName="[Dim Contract].[Number]" caption="Номер договора" attribute="1" defaultMemberUniqueName="[Dim Contract].[Number].[All]" allUniqueName="[Dim Contract].[Number].[All]" dimensionUniqueName="[Dim Contract]" displayFolder="" count="0" unbalanced="0"/>
    <cacheHierarchy uniqueName="[Dim Contract].[R Date]" caption="Дата" attribute="1" defaultMemberUniqueName="[Dim Contract].[R Date].[All]" allUniqueName="[Dim Contract].[R Date].[All]" dimensionUniqueName="[Dim Contract]" displayFolder="Дата возврата" count="0" unbalanced="0"/>
    <cacheHierarchy uniqueName="[Dim Contract].[R Month]" caption="Месяц" attribute="1" defaultMemberUniqueName="[Dim Contract].[R Month].[All]" allUniqueName="[Dim Contract].[R Month].[All]" dimensionUniqueName="[Dim Contract]" displayFolder="Дата возврата" count="0" unbalanced="0"/>
    <cacheHierarchy uniqueName="[Dim Contract].[R Year]" caption="Год" attribute="1" defaultMemberUniqueName="[Dim Contract].[R Year].[All]" allUniqueName="[Dim Contract].[R Year].[All]" dimensionUniqueName="[Dim Contract]" displayFolder="Дата возврата" count="0" unbalanced="0"/>
    <cacheHierarchy uniqueName="[Dim Contract].[S Signature PA]" caption="Подписано в:" attribute="1" defaultMemberUniqueName="[Dim Contract].[S Signature PA].[All]" allUniqueName="[Dim Contract].[S Signature PA].[All]" dimensionUniqueName="[Dim Contract]" displayFolder="Показатели" count="0" unbalanced="0"/>
    <cacheHierarchy uniqueName="[Dim Contract].[Signature PA]" caption="Подписано в:" defaultMemberUniqueName="[Dim Contract].[Signature PA].[All]" allUniqueName="[Dim Contract].[Signature PA].[All]" dimensionUniqueName="[Dim Contract]" displayFolder="" count="0" unbalanced="0"/>
    <cacheHierarchy uniqueName="[Dim Division].[City Name]" caption="Населенный пункт" attribute="1" defaultMemberUniqueName="[Dim Division].[City Name].[All]" allUniqueName="[Dim Division].[City Name].[All]" dimensionUniqueName="[Dim Division]" displayFolder="" count="0" unbalanced="0"/>
    <cacheHierarchy uniqueName="[Dim Division].[Division]" caption="ЦВЗ" attribute="1" keyAttribute="1" defaultMemberUniqueName="[Dim Division].[Division].[All]" allUniqueName="[Dim Division].[Division].[All]" dimensionUniqueName="[Dim Division]" displayFolder="Офисы" count="0" unbalanced="0"/>
    <cacheHierarchy uniqueName="[Dim Division].[Hub Center]" caption="МРД" attribute="1" defaultMemberUniqueName="[Dim Division].[Hub Center].[All]" allUniqueName="[Dim Division].[Hub Center].[All]" dimensionUniqueName="[Dim Division]" displayFolder="Офисы" count="0" unbalanced="0"/>
    <cacheHierarchy uniqueName="[Dim Division].[Hub Director]" caption="МРД Директор" attribute="1" defaultMemberUniqueName="[Dim Division].[Hub Director].[All]" allUniqueName="[Dim Division].[Hub Director].[All]" dimensionUniqueName="[Dim Division]" displayFolder="Офисы" count="0" unbalanced="0"/>
    <cacheHierarchy uniqueName="[Dim Division].[I Director]" caption="Директора" defaultMemberUniqueName="[Dim Division].[I Director].[All]" allUniqueName="[Dim Division].[I Director].[All]" dimensionUniqueName="[Dim Division]" displayFolder="" count="0" unbalanced="0"/>
    <cacheHierarchy uniqueName="[Dim Division].[I Division]" caption="МРД" defaultMemberUniqueName="[Dim Division].[I Division].[All]" allUniqueName="[Dim Division].[I Division].[All]" dimensionUniqueName="[Dim Division]" displayFolder="" count="0" unbalanced="0"/>
    <cacheHierarchy uniqueName="[Dim Division].[I Prod Group]" caption="Группа (коммерция)" defaultMemberUniqueName="[Dim Division].[I Prod Group].[All]" allUniqueName="[Dim Division].[I Prod Group].[All]" dimensionUniqueName="[Dim Division]" displayFolder="" count="0" unbalanced="0"/>
    <cacheHierarchy uniqueName="[Dim Division].[I Region]" caption="Регионы" defaultMemberUniqueName="[Dim Division].[I Region].[All]" allUniqueName="[Dim Division].[I Region].[All]" dimensionUniqueName="[Dim Division]" displayFolder="" count="0" unbalanced="0"/>
    <cacheHierarchy uniqueName="[Dim Division].[Number]" caption="Номер" attribute="1" defaultMemberUniqueName="[Dim Division].[Number].[All]" allUniqueName="[Dim Division].[Number].[All]" dimensionUniqueName="[Dim Division]" displayFolder="Офисы" count="0" unbalanced="0"/>
    <cacheHierarchy uniqueName="[Dim Division].[Prod Group]" caption="Группа (коммерция)" attribute="1" defaultMemberUniqueName="[Dim Division].[Prod Group].[All]" allUniqueName="[Dim Division].[Prod Group].[All]" dimensionUniqueName="[Dim Division]" displayFolder="Офисы" count="0" unbalanced="0"/>
    <cacheHierarchy uniqueName="[Dim Division].[Reg Center]" caption="РЦ" attribute="1" defaultMemberUniqueName="[Dim Division].[Reg Center].[All]" allUniqueName="[Dim Division].[Reg Center].[All]" dimensionUniqueName="[Dim Division]" displayFolder="Офисы" count="0" unbalanced="0"/>
    <cacheHierarchy uniqueName="[Dim Division].[Reg Director]" caption="РЦ Директор" attribute="1" defaultMemberUniqueName="[Dim Division].[Reg Director].[All]" allUniqueName="[Dim Division].[Reg Director].[All]" dimensionUniqueName="[Dim Division]" displayFolder="Офисы" count="0" unbalanced="0"/>
    <cacheHierarchy uniqueName="[Dim Division].[Region Name]" caption="Регион" attribute="1" defaultMemberUniqueName="[Dim Division].[Region Name].[All]" allUniqueName="[Dim Division].[Region Name].[All]" dimensionUniqueName="[Dim Division]" displayFolder="" count="0" unbalanced="0"/>
    <cacheHierarchy uniqueName="[Dim Dpd].[Dpd Group Name]" caption="Dpd Group Name" attribute="1" defaultMemberUniqueName="[Dim Dpd].[Dpd Group Name].[All]" allUniqueName="[Dim Dpd].[Dpd Group Name].[All]" dimensionUniqueName="[Dim Dpd]" displayFolder="" count="0" unbalanced="0"/>
    <cacheHierarchy uniqueName="[Dim Dpd].[Dpd Id]" caption="Dpd Id" attribute="1" keyAttribute="1" defaultMemberUniqueName="[Dim Dpd].[Dpd Id].[All]" allUniqueName="[Dim Dpd].[Dpd Id].[All]" dimensionUniqueName="[Dim Dpd]" displayFolder="" count="0" unbalanced="0"/>
    <cacheHierarchy uniqueName="[Dim Dpd].[Dpd Name]" caption="Dpd Name" attribute="1" defaultMemberUniqueName="[Dim Dpd].[Dpd Name].[All]" allUniqueName="[Dim Dpd].[Dpd Name].[All]" dimensionUniqueName="[Dim Dpd]" displayFolder="" count="0" unbalanced="0"/>
    <cacheHierarchy uniqueName="[Dim Month Payment Mob].[Mob]" caption="8 - ROI Месяц от месяца.Месяц от выдачи" attribute="1" keyAttribute="1" defaultMemberUniqueName="[Dim Month Payment Mob].[Mob].[All]" allUniqueName="[Dim Month Payment Mob].[Mob].[All]" dimensionUniqueName="[Dim Month Payment Mob]" displayFolder="" count="0" unbalanced="0"/>
    <cacheHierarchy uniqueName="[Dim Payment Mob].[Mob]" caption="4 - Месяц от выдачи (платеж).Месяц от выдачи" attribute="1" keyAttribute="1" defaultMemberUniqueName="[Dim Payment Mob].[Mob].[All]" allUniqueName="[Dim Payment Mob].[Mob].[All]" dimensionUniqueName="[Dim Payment Mob]" displayFolder="" count="2" unbalanced="0">
      <fieldsUsage count="2">
        <fieldUsage x="-1"/>
        <fieldUsage x="11"/>
      </fieldsUsage>
    </cacheHierarchy>
    <cacheHierarchy uniqueName="[Dim Pcd Day].[Pcd Day]" caption="Pcd Day" attribute="1" keyAttribute="1" defaultMemberUniqueName="[Dim Pcd Day].[Pcd Day].[All]" allUniqueName="[Dim Pcd Day].[Pcd Day].[All]" dimensionUniqueName="[Dim Pcd Day]" displayFolder="" count="0" unbalanced="0"/>
    <cacheHierarchy uniqueName="[Dim Agreement].[Agreement Id]" caption="Agreement Id" attribute="1" keyAttribute="1" defaultMemberUniqueName="[Dim Agreement].[Agreement Id].[All]" allUniqueName="[Dim Agreement].[Agreement Id].[All]" dimensionUniqueName="[Dim Agreement]" displayFolder="" count="0" unbalanced="0" hidden="1"/>
    <cacheHierarchy uniqueName="[Dim Application].[Application Id]" caption="Application Id" attribute="1" keyAttribute="1" defaultMemberUniqueName="[Dim Application].[Application Id].[All]" allUniqueName="[Dim Application].[Application Id].[All]" dimensionUniqueName="[Dim Application]" displayFolder="" count="0" unbalanced="0" hidden="1"/>
    <cacheHierarchy uniqueName="[Dim Application].[C Denial]" caption="C Denial" attribute="1" defaultMemberUniqueName="[Dim Application].[C Denial].[All]" allUniqueName="[Dim Application].[C Denial].[All]" dimensionUniqueName="[Dim Application]" displayFolder="" count="0" unbalanced="0" hidden="1"/>
    <cacheHierarchy uniqueName="[Dim Application].[C Updenial]" caption="C Updenial" attribute="1" defaultMemberUniqueName="[Dim Application].[C Updenial].[All]" allUniqueName="[Dim Application].[C Updenial].[All]" dimensionUniqueName="[Dim Application]" displayFolder="" count="0" unbalanced="0" hidden="1"/>
    <cacheHierarchy uniqueName="[Dim Application].[D Client Type]" caption="Тип клиента" attribute="1" defaultMemberUniqueName="[Dim Application].[D Client Type].[All]" allUniqueName="[Dim Application].[D Client Type].[All]" dimensionUniqueName="[Dim Application]" displayFolder="" count="0" unbalanced="0" hidden="1"/>
    <cacheHierarchy uniqueName="[Dim Client].[Client Id]" caption="Client Id" attribute="1" keyAttribute="1" defaultMemberUniqueName="[Dim Client].[Client Id].[All]" allUniqueName="[Dim Client].[Client Id].[All]" dimensionUniqueName="[Dim Client]" displayFolder="" count="0" unbalanced="0" hidden="1"/>
    <cacheHierarchy uniqueName="[Dim Contract].[Application Id]" caption="Application Id" attribute="1" keyAttribute="1" defaultMemberUniqueName="[Dim Contract].[Application Id].[All]" allUniqueName="[Dim Contract].[Application Id].[All]" dimensionUniqueName="[Dim Contract]" displayFolder="" count="0" unbalanced="0" hidden="1"/>
    <cacheHierarchy uniqueName="[Measures].[App Approved Count]" caption="Одобрение, #" measure="1" displayFolder="Заявки" measureGroup="Fact Application" count="0"/>
    <cacheHierarchy uniqueName="[Measures].[App Count]" caption="Заявки, #" measure="1" displayFolder="Заявки" measureGroup="Fact Application" count="0" oneField="1">
      <fieldsUsage count="1">
        <fieldUsage x="2"/>
      </fieldsUsage>
    </cacheHierarchy>
    <cacheHierarchy uniqueName="[Measures].[App First Count]" caption="Заявки (новая), #" measure="1" displayFolder="Заявки" measureGroup="Fact Application" count="0"/>
    <cacheHierarchy uniqueName="[Measures].[App Spr Inst Count]" caption="Заявки (спр inst), #" measure="1" displayFolder="Заявки" measureGroup="Fact Application" count="0"/>
    <cacheHierarchy uniqueName="[Measures].[App Rejected Count]" caption="Отказ, #" measure="1" displayFolder="Заявки" measureGroup="Fact Application" count="0"/>
    <cacheHierarchy uniqueName="[Measures].[Con Count]" caption="Выдачи, #" measure="1" displayFolder="Выдачи" measureGroup="Fact Contract" count="0" oneField="1">
      <fieldsUsage count="1">
        <fieldUsage x="0"/>
      </fieldsUsage>
    </cacheHierarchy>
    <cacheHierarchy uniqueName="[Measures].[Con Amount]" caption="Выдачи, руб" measure="1" displayFolder="Выдачи" measureGroup="Fact Contract" count="0" oneField="1">
      <fieldsUsage count="1">
        <fieldUsage x="9"/>
      </fieldsUsage>
    </cacheHierarchy>
    <cacheHierarchy uniqueName="[Measures].[Con l W01]" caption="W01, #" measure="1" displayFolder="Лояльность" measureGroup="Fact Contract" count="0"/>
    <cacheHierarchy uniqueName="[Measures].[Con l W02]" caption="W02, #" measure="1" displayFolder="Лояльность" measureGroup="Fact Contract" count="0"/>
    <cacheHierarchy uniqueName="[Measures].[Con l W03]" caption="W03, #" measure="1" displayFolder="Лояльность" measureGroup="Fact Contract" count="0"/>
    <cacheHierarchy uniqueName="[Measures].[Con l W04]" caption="W04, #" measure="1" displayFolder="Лояльность" measureGroup="Fact Contract" count="0"/>
    <cacheHierarchy uniqueName="[Measures].[Con l W08]" caption="W08, #" measure="1" displayFolder="Лояльность" measureGroup="Fact Contract" count="0"/>
    <cacheHierarchy uniqueName="[Measures].[Con l W16]" caption="W16, #" measure="1" displayFolder="Лояльность" measureGroup="Fact Contract" count="0"/>
    <cacheHierarchy uniqueName="[Measures].[Con l W24]" caption="W24, #" measure="1" displayFolder="Лояльность" measureGroup="Fact Contract" count="0"/>
    <cacheHierarchy uniqueName="[Measures].[Con l W32]" caption="W32, #" measure="1" displayFolder="Лояльность" measureGroup="Fact Contract" count="0"/>
    <cacheHierarchy uniqueName="[Measures].[Con l W48]" caption="W48, #" measure="1" displayFolder="Лояльность" measureGroup="Fact Contract" count="0"/>
    <cacheHierarchy uniqueName="[Measures].[Con l W52]" caption="W52, #" measure="1" displayFolder="Лояльность" measureGroup="Fact Contract" count="0"/>
    <cacheHierarchy uniqueName="[Measures].[Con l W52p]" caption="W52+, #" measure="1" displayFolder="Лояльность" measureGroup="Fact Contract" count="0"/>
    <cacheHierarchy uniqueName="[Measures].[Con l D1]" caption="D01, #" measure="1" displayFolder="Лояльность" measureGroup="Fact Contract" count="0"/>
    <cacheHierarchy uniqueName="[Measures].[Con Dpd01]" caption="DPD01, #" measure="1" displayFolder="DPD" measureGroup="Fact Contract" count="0"/>
    <cacheHierarchy uniqueName="[Measures].[Con Dpd15]" caption="DPD15, #" measure="1" displayFolder="DPD" measureGroup="Fact Contract" count="0"/>
    <cacheHierarchy uniqueName="[Measures].[Con Dpd45]" caption="DPD45, #" measure="1" displayFolder="DPD" measureGroup="Fact Contract" count="0"/>
    <cacheHierarchy uniqueName="[Measures].[Con Dpd75]" caption="DPD75, #" measure="1" displayFolder="DPD" measureGroup="Fact Contract" count="0"/>
    <cacheHierarchy uniqueName="[Measures].[Con Dpd135]" caption="DPD135, #" measure="1" displayFolder="DPD" measureGroup="Fact Contract" count="0"/>
    <cacheHierarchy uniqueName="[Measures].[Con Dpd01 Max]" caption="DPD01 (max), #" measure="1" displayFolder="DPD (max)" measureGroup="Fact Contract" count="0"/>
    <cacheHierarchy uniqueName="[Measures].[Con Dpd15 Max]" caption="DPD15 (max), #" measure="1" displayFolder="DPD (max)" measureGroup="Fact Contract" count="0"/>
    <cacheHierarchy uniqueName="[Measures].[Con Dpd45 Max]" caption="DPD45 (max), #" measure="1" displayFolder="DPD (max)" measureGroup="Fact Contract" count="0"/>
    <cacheHierarchy uniqueName="[Measures].[Con Dpd75 Max]" caption="DPD75 (max), #" measure="1" displayFolder="DPD (max)" measureGroup="Fact Contract" count="0"/>
    <cacheHierarchy uniqueName="[Measures].[Con Dpd135 Max]" caption="DPD135 (max), #" measure="1" displayFolder="DPD (max)" measureGroup="Fact Contract" count="0"/>
    <cacheHierarchy uniqueName="[Measures].[Con Dpd1 Sum Max]" caption="DPD01 (max), руб" measure="1" displayFolder="DPD sum (max)" measureGroup="Fact Contract" count="0"/>
    <cacheHierarchy uniqueName="[Measures].[Con Dpd15 Sum Max]" caption="DPD15 (max), руб" measure="1" displayFolder="DPD sum (max)" measureGroup="Fact Contract" count="0"/>
    <cacheHierarchy uniqueName="[Measures].[Con Dpd45 Sum Max]" caption="DPD45 (max), руб" measure="1" displayFolder="DPD sum (max)" measureGroup="Fact Contract" count="0"/>
    <cacheHierarchy uniqueName="[Measures].[Con Dpd75 Sum Max]" caption="DPD75 (max), руб" measure="1" displayFolder="DPD sum (max)" measureGroup="Fact Contract" count="0"/>
    <cacheHierarchy uniqueName="[Measures].[Con Dpd135 Sum Max]" caption="DPD135 (max), руб" measure="1" displayFolder="DPD sum (max)" measureGroup="Fact Contract" count="0"/>
    <cacheHierarchy uniqueName="[Measures].[Con Dpd1 1pay]" caption="DPD01_1pay, #" measure="1" displayFolder="DPD inst (1-го платежа)" measureGroup="Fact Contract" count="0"/>
    <cacheHierarchy uniqueName="[Measures].[Con Dpd15 1pay]" caption="DPD15_1pay, #" measure="1" displayFolder="DPD inst (1-го платежа)" measureGroup="Fact Contract" count="0"/>
    <cacheHierarchy uniqueName="[Measures].[Con Dpd45 1pay]" caption="DPD45_1pay, #" measure="1" displayFolder="DPD inst (1-го платежа)" measureGroup="Fact Contract" count="0"/>
    <cacheHierarchy uniqueName="[Measures].[Con Dpd75 1pay]" caption="DPD75_1pay, #" measure="1" displayFolder="DPD inst (1-го платежа)" measureGroup="Fact Contract" count="0"/>
    <cacheHierarchy uniqueName="[Measures].[Con Dpd135 1pay]" caption="DPD135_1pay, #" measure="1" displayFolder="DPD inst (1-го платежа)" measureGroup="Fact Contract" count="0"/>
    <cacheHierarchy uniqueName="[Measures].[Con Dpd1 2pay]" caption="DPD01_2pay, #" measure="1" displayFolder="DPD inst (2-го платежа)" measureGroup="Fact Contract" count="0"/>
    <cacheHierarchy uniqueName="[Measures].[Con Dpd15 2pay]" caption="DPD15_2pay, #" measure="1" displayFolder="DPD inst (2-го платежа)" measureGroup="Fact Contract" count="0"/>
    <cacheHierarchy uniqueName="[Measures].[Con Dpd45 2pay]" caption="DPD45_2pay, #" measure="1" displayFolder="DPD inst (2-го платежа)" measureGroup="Fact Contract" count="0"/>
    <cacheHierarchy uniqueName="[Measures].[Con Dpd75 2pay]" caption="DPD75_2pay, #" measure="1" displayFolder="DPD inst (2-го платежа)" measureGroup="Fact Contract" count="0"/>
    <cacheHierarchy uniqueName="[Measures].[Con Dpd135 2pay]" caption="DPD135_2pay, #" measure="1" displayFolder="DPD inst (2-го платежа)" measureGroup="Fact Contract" count="0"/>
    <cacheHierarchy uniqueName="[Measures].[Con Dpd1 3pay]" caption="DPD01_3pay, #" measure="1" displayFolder="DPD inst (3-го платежа)" measureGroup="Fact Contract" count="0"/>
    <cacheHierarchy uniqueName="[Measures].[Con Dpd15 3pay]" caption="DPD15_3pay, #" measure="1" displayFolder="DPD inst (3-го платежа)" measureGroup="Fact Contract" count="0"/>
    <cacheHierarchy uniqueName="[Measures].[Con Dpd45 3pay]" caption="DPD45_3pay, #" measure="1" displayFolder="DPD inst (3-го платежа)" measureGroup="Fact Contract" count="0"/>
    <cacheHierarchy uniqueName="[Measures].[Con Dpd75 3pay]" caption="DPD75_3pay, #" measure="1" displayFolder="DPD inst (3-го платежа)" measureGroup="Fact Contract" count="0"/>
    <cacheHierarchy uniqueName="[Measures].[Con Dpd135 3pay]" caption="DPD135_3pay, #" measure="1" displayFolder="DPD inst (3-го платежа)" measureGroup="Fact Contract" count="0"/>
    <cacheHierarchy uniqueName="[Measures].[Con Dpd1 6pay]" caption="DPD01_6pay, #" measure="1" displayFolder="DPD inst (6-го платежа)" measureGroup="Fact Contract" count="0"/>
    <cacheHierarchy uniqueName="[Measures].[Con Dpd15 6pay]" caption="DPD15_6pay, #" measure="1" displayFolder="DPD inst (6-го платежа)" measureGroup="Fact Contract" count="0"/>
    <cacheHierarchy uniqueName="[Measures].[Con Dpd45 6pay]" caption="DPD45_6pay, #" measure="1" displayFolder="DPD inst (6-го платежа)" measureGroup="Fact Contract" count="0"/>
    <cacheHierarchy uniqueName="[Measures].[Con Dpd75 6pay]" caption="DPD75_6pay, #" measure="1" displayFolder="DPD inst (6-го платежа)" measureGroup="Fact Contract" count="0"/>
    <cacheHierarchy uniqueName="[Measures].[Con Dpd135 6pay]" caption="DPD135_6pay, #" measure="1" displayFolder="DPD inst (6-го платежа)" measureGroup="Fact Contract" count="0"/>
    <cacheHierarchy uniqueName="[Measures].[Con Con Dpd1 12pay]" caption="DPD01_12pay, #" measure="1" displayFolder="DPD inst (12-го платежа)" measureGroup="Fact Contract" count="0"/>
    <cacheHierarchy uniqueName="[Measures].[Con Dpd15 12pay]" caption="DPD15_12pay, #" measure="1" displayFolder="DPD inst (12-го платежа)" measureGroup="Fact Contract" count="0"/>
    <cacheHierarchy uniqueName="[Measures].[Con Dpd45 12pay]" caption="DPD45_12pay, #" measure="1" displayFolder="DPD inst (12-го платежа)" measureGroup="Fact Contract" count="0"/>
    <cacheHierarchy uniqueName="[Measures].[Con Dpd75 12pay]" caption="DPD75_12pay, #" measure="1" displayFolder="DPD inst (12-го платежа)" measureGroup="Fact Contract" count="0"/>
    <cacheHierarchy uniqueName="[Measures].[Con Dpd135 12pay]" caption="DPD135_12pay, #" measure="1" displayFolder="DPD inst (12-го платежа)" measureGroup="Fact Contract" count="0"/>
    <cacheHierarchy uniqueName="[Measures].[Ready 1pay]" caption="Ready 1pay" measure="1" displayFolder="dpd 1pay" measureGroup="Fact Contract" count="0"/>
    <cacheHierarchy uniqueName="[Measures].[Restr Count]" caption="Реструктуризация, #" measure="1" displayFolder="Реструктуризация" measureGroup="Fact Agreement" count="0"/>
    <cacheHierarchy uniqueName="[Measures].[Restr Amount]" caption="Реструктуризация, руб" measure="1" displayFolder="Реструктуризация" measureGroup="Fact Agreement" count="0"/>
    <cacheHierarchy uniqueName="[Measures].[Loan Pay]" caption="Платеж ОД, руб" measure="1" displayFolder="Платежи" measureGroup="Fact Payment" count="0"/>
    <cacheHierarchy uniqueName="[Measures].[Interest Pay]" caption="Платеж %, руб" measure="1" displayFolder="Платежи" measureGroup="Fact Payment" count="0"/>
    <cacheHierarchy uniqueName="[Measures].[Interest Overdue Pay]" caption="Платеж % (проср), руб" measure="1" displayFolder="Платежи" measureGroup="Fact Payment" count="0"/>
    <cacheHierarchy uniqueName="[Measures].[Penalty Pay]" caption="Платеж пени, руб" measure="1" displayFolder="Платежи" measureGroup="Fact Payment" count="0"/>
    <cacheHierarchy uniqueName="[Measures].[Ins Con Pay]" caption="Платеж страховка (дог), руб" measure="1" displayFolder="Платежи" measureGroup="Fact Payment" count="0"/>
    <cacheHierarchy uniqueName="[Measures].[Ins Agr Pay]" caption="Платеж страховка (прол), руб" measure="1" displayFolder="Платежи" measureGroup="Fact Payment" count="0"/>
    <cacheHierarchy uniqueName="[Measures].[Recontract Pay]" caption="Перекредитование, руб" measure="1" displayFolder="Перекредитование" measureGroup="Fact Payment" count="0"/>
    <cacheHierarchy uniqueName="[Measures].[Recontract Count]" caption="Перекредитование, #" measure="1" displayFolder="Перекредитование" measureGroup="Fact Payment" count="0"/>
    <cacheHierarchy uniqueName="[Measures].[Ins Recon Pay]" caption="Платеж страховка (пер-ие), руб" measure="1" displayFolder="Платежи" measureGroup="Fact Payment" count="0"/>
    <cacheHierarchy uniqueName="[Measures].[Comm1 Pay]" caption="Сод-ие в оф-ии док., руб" measure="1" displayFolder="Комиссия" measureGroup="Fact Payment" count="0"/>
    <cacheHierarchy uniqueName="[Measures].[Comm2 Pay]" caption="Конс-ция в сфере потреб. кредит., руб" measure="1" displayFolder="Комиссия" measureGroup="Fact Payment" count="0"/>
    <cacheHierarchy uniqueName="[Measures].[Comm3 Pay]" caption="Получение кредитного рейтинга" measure="1" displayFolder="Комиссия" measureGroup="Fact Payment" count="0"/>
    <cacheHierarchy uniqueName="[Measures].[Comm4 Pay]" caption="Прочие комиссии, руб." measure="1" displayFolder="Комиссия" measureGroup="Fact Payment" count="0"/>
    <cacheHierarchy uniqueName="[Measures].[Recon Comm1 Pay]" caption="Сод-ие в оф-ии док. (пер-ние), руб" measure="1" displayFolder="Комиссия" measureGroup="Fact Payment" count="0"/>
    <cacheHierarchy uniqueName="[Measures].[Recon Comm2 Pay]" caption="Конс-ция в сфере потреб. кредит. (пер-ние), руб" measure="1" displayFolder="Комиссия" measureGroup="Fact Payment" count="0"/>
    <cacheHierarchy uniqueName="[Measures].[Recon Comm3 Pay]" caption="Получение кредитного рейтинга (пер-ние), руб" measure="1" displayFolder="Комиссия" measureGroup="Fact Payment" count="0"/>
    <cacheHierarchy uniqueName="[Measures].[Recon Comm4 Pay]" caption="Прочие комиссии (пер-ние), руб." measure="1" displayFolder="Комиссия" measureGroup="Fact Payment" count="0"/>
    <cacheHierarchy uniqueName="[Measures].[Agr Comm1 Pay]" caption="Сод-ие в оф-ии док. (прол-ция), руб" measure="1" displayFolder="Комиссия" measureGroup="Fact Payment" count="0"/>
    <cacheHierarchy uniqueName="[Measures].[Agr Comm2 Pay]" caption="Конс-ция в сфере потреб. кредит. (прол-ция), руб" measure="1" displayFolder="Комиссия" measureGroup="Fact Payment" count="0"/>
    <cacheHierarchy uniqueName="[Measures].[Agr Comm3 Pay]" caption="Получение кредитного рейтинга (прол-ция), руб" measure="1" displayFolder="Комиссия" measureGroup="Fact Payment" count="0"/>
    <cacheHierarchy uniqueName="[Measures].[Agr Comm4 Pay]" caption="Прочие комиссии (прол-ция), руб." measure="1" displayFolder="Комиссия" measureGroup="Fact Payment" count="0"/>
    <cacheHierarchy uniqueName="[Measures].[Paid Loan 0]" caption="Paid Loan 0, руб" measure="1" displayFolder="Paid Share" measureGroup="Fact Paid Share" count="0"/>
    <cacheHierarchy uniqueName="[Measures].[Paid Loan 15]" caption="Paid Loan 15, руб" measure="1" displayFolder="Paid Share" measureGroup="Fact Paid Share" count="0"/>
    <cacheHierarchy uniqueName="[Measures].[Paid Loan 30]" caption="Paid Loan 30, руб" measure="1" displayFolder="Paid Share" measureGroup="Fact Paid Share" count="0"/>
    <cacheHierarchy uniqueName="[Measures].[Paid Loan 45]" caption="Paid Loan 45, руб" measure="1" displayFolder="Paid Share" measureGroup="Fact Paid Share" count="0"/>
    <cacheHierarchy uniqueName="[Measures].[Paid Loan 75]" caption="Paid Loan 75, руб" measure="1" displayFolder="Paid Share" measureGroup="Fact Paid Share" count="0"/>
    <cacheHierarchy uniqueName="[Measures].[Paid Loan 180]" caption="Paid Loan 180, руб" measure="1" displayFolder="Paid Share" measureGroup="Fact Paid Share" count="0"/>
    <cacheHierarchy uniqueName="[Measures].[Paid Loan 360]" caption="Paid Loan 360, руб" measure="1" displayFolder="Paid Share" measureGroup="Fact Paid Share" count="0"/>
    <cacheHierarchy uniqueName="[Measures].[Paid Loan 360p]" caption="Paid Loan 360+, руб" measure="1" displayFolder="Paid Share" measureGroup="Fact Paid Share" count="0"/>
    <cacheHierarchy uniqueName="[Measures].[Prol Amount]" caption="Пр-ции, руб" measure="1" displayFolder="Пролонгации" measureGroup="Fact Prolong" count="0"/>
    <cacheHierarchy uniqueName="[Measures].[Prol Count]" caption="Пр-ции, #" measure="1" displayFolder="Пролонгации" measureGroup="Fact Prolong" count="0"/>
    <cacheHierarchy uniqueName="[Measures].[Prol Dpd1]" caption="DPD01, #" measure="1" displayFolder="DPD" measureGroup="Fact Prolong" count="0"/>
    <cacheHierarchy uniqueName="[Measures].[Prol Dpd15]" caption="DPD15, #" measure="1" displayFolder="DPD" measureGroup="Fact Prolong" count="0"/>
    <cacheHierarchy uniqueName="[Measures].[Prol Dpd45]" caption="DPD45, #" measure="1" displayFolder="DPD" measureGroup="Fact Prolong" count="0"/>
    <cacheHierarchy uniqueName="[Measures].[Prol Dpd75]" caption="DPD75, #" measure="1" displayFolder="DPD" measureGroup="Fact Prolong" count="0"/>
    <cacheHierarchy uniqueName="[Measures].[Prol Dpd135]" caption="DPD135, #" measure="1" displayFolder="DPD" measureGroup="Fact Prolong" count="0"/>
    <cacheHierarchy uniqueName="[Measures].[App Approved Rate]" caption="Одобрение, %" measure="1" displayFolder="Заявки" measureGroup="Fact Application" count="0" oneField="1">
      <fieldsUsage count="1">
        <fieldUsage x="3"/>
      </fieldsUsage>
    </cacheHierarchy>
    <cacheHierarchy uniqueName="[Measures].[Avg Term]" caption="По договору" measure="1" displayFolder="Средний срок" measureGroup="Fact Contract" count="0"/>
    <cacheHierarchy uniqueName="[Measures].[Avg Term Full]" caption="По дог+прол" measure="1" displayFolder="Средний срок" measureGroup="Fact Contract" count="0"/>
    <cacheHierarchy uniqueName="[Measures].[Avg Term Fact]" caption="Фактический" measure="1" displayFolder="Средний срок" measureGroup="Fact Contract" count="0"/>
    <cacheHierarchy uniqueName="[Measures].[App Avg Req Amount]" caption="Запр-я сумма, руб" measure="1" displayFolder="Показатели" measureGroup="Fact Application" count="0"/>
    <cacheHierarchy uniqueName="[Measures].[App Avg Req Approved Amount]" caption="Запр-я сумма (одобр), руб" measure="1" displayFolder="Показатели" measureGroup="Fact Application" count="0"/>
    <cacheHierarchy uniqueName="[Measures].[App Avg Req Rejected Amount]" caption="Запр-я сумма (отказ), руб" measure="1" displayFolder="Показатели" measureGroup="Fact Application" count="0"/>
    <cacheHierarchy uniqueName="[Measures].[Con Avg Amount]" caption="Чек, руб" measure="1" displayFolder="Выдачи" measureGroup="Fact Contract" count="0" oneField="1">
      <fieldsUsage count="1">
        <fieldUsage x="18"/>
      </fieldsUsage>
    </cacheHierarchy>
    <cacheHierarchy uniqueName="[Measures].[Prol Avg Amount]" caption="Чек (пр-ции), руб" measure="1" displayFolder="Пролонгации" measureGroup="Fact Prolong" count="0"/>
    <cacheHierarchy uniqueName="[Measures].[Prol Psk Day Rate]" caption="ПСК-день (пр-ции), %" measure="1" displayFolder="Пролонгации" measureGroup="Fact Prolong" count="0"/>
    <cacheHierarchy uniqueName="[Measures].[Prol Avg Term]" caption="Срок (пр-ции), дни" measure="1" displayFolder="Пролонгации" measureGroup="Fact Prolong" count="0"/>
    <cacheHierarchy uniqueName="[Measures].[Restr Avg Amount]" caption="Чек, руб" measure="1" displayFolder="Реструктуризация" measureGroup="Fact Agreement" count="0"/>
    <cacheHierarchy uniqueName="[Measures].[Con Psk Day Rate]" caption="ПСК (день), %" measure="1" displayFolder="Выдачи" measureGroup="Fact Contract" count="0" oneField="1">
      <fieldsUsage count="1">
        <fieldUsage x="10"/>
      </fieldsUsage>
    </cacheHierarchy>
    <cacheHierarchy uniqueName="[Measures].[Con l W01 Rate]" caption="W01, %" measure="1" displayFolder="Лояльность" measureGroup="Fact Contract" count="0"/>
    <cacheHierarchy uniqueName="[Measures].[Con l W02 Rate]" caption="W02, %" measure="1" displayFolder="Лояльность" measureGroup="Fact Contract" count="0"/>
    <cacheHierarchy uniqueName="[Measures].[Con l W03 Rate]" caption="W03, %" measure="1" displayFolder="Лояльность" measureGroup="Fact Contract" count="0"/>
    <cacheHierarchy uniqueName="[Measures].[Con l W04 Rate]" caption="W04, %" measure="1" displayFolder="Лояльность" measureGroup="Fact Contract" count="0"/>
    <cacheHierarchy uniqueName="[Measures].[Con l W08 Rate]" caption="W08, %" measure="1" displayFolder="Лояльность" measureGroup="Fact Contract" count="0"/>
    <cacheHierarchy uniqueName="[Measures].[Con l W16 Rate]" caption="W16, %" measure="1" displayFolder="Лояльность" measureGroup="Fact Contract" count="0"/>
    <cacheHierarchy uniqueName="[Measures].[Con l W24 Rate]" caption="W24, %" measure="1" displayFolder="Лояльность" measureGroup="Fact Contract" count="0"/>
    <cacheHierarchy uniqueName="[Measures].[Con l W32 Rate]" caption="W32, %" measure="1" displayFolder="Лояльность" measureGroup="Fact Contract" count="0"/>
    <cacheHierarchy uniqueName="[Measures].[Con l W48 Rate]" caption="W48, %" measure="1" displayFolder="Лояльность" measureGroup="Fact Contract" count="0"/>
    <cacheHierarchy uniqueName="[Measures].[Con l W52 Rate]" caption="W52, %" measure="1" displayFolder="Лояльность" measureGroup="Fact Contract" count="0"/>
    <cacheHierarchy uniqueName="[Measures].[Con l W52p Rate]" caption="W52+, %" measure="1" displayFolder="Лояльность" measureGroup="Fact Contract" count="0"/>
    <cacheHierarchy uniqueName="[Measures].[Con l D1 Rate]" caption="D01, %" measure="1" displayFolder="Лояльность" measureGroup="Fact Contract" count="0"/>
    <cacheHierarchy uniqueName="[Measures].[Con Dpd01 Rate]" caption="DPD01,%" measure="1" displayFolder="DPD" measureGroup="Fact Contract" count="0"/>
    <cacheHierarchy uniqueName="[Measures].[Con Dpd15 Rate]" caption="DPD15,%" measure="1" displayFolder="DPD" measureGroup="Fact Contract" count="0"/>
    <cacheHierarchy uniqueName="[Measures].[Con Dpd45 Rate]" caption="DPD45,%" measure="1" displayFolder="DPD" measureGroup="Fact Contract" count="0"/>
    <cacheHierarchy uniqueName="[Measures].[Con Dpd75 Rate]" caption="DPD75,%" measure="1" displayFolder="DPD" measureGroup="Fact Contract" count="0"/>
    <cacheHierarchy uniqueName="[Measures].[Con Dpd135 Rate]" caption="DPD135,%" measure="1" displayFolder="DPD" measureGroup="Fact Contract" count="0"/>
    <cacheHierarchy uniqueName="[Measures].[Con Dpd01 1Pay Rate]" caption="DPD01_1pay, %" measure="1" displayFolder="DPD inst (1-го платежа)" measureGroup="Fact Contract" count="0"/>
    <cacheHierarchy uniqueName="[Measures].[Con Dpd15 1Pay Rate]" caption="DPD15_1pay, %" measure="1" displayFolder="DPD inst (1-го платежа)" measureGroup="Fact Contract" count="0"/>
    <cacheHierarchy uniqueName="[Measures].[Con Dpd45 1Pay Rate]" caption="DPD45_1pay, %" measure="1" displayFolder="DPD inst (1-го платежа)" measureGroup="Fact Contract" count="0"/>
    <cacheHierarchy uniqueName="[Measures].[Con Dpd75 1Pay Rate]" caption="DPD75_1pay, %" measure="1" displayFolder="DPD inst (1-го платежа)" measureGroup="Fact Contract" count="0"/>
    <cacheHierarchy uniqueName="[Measures].[Con Dpd135 1Pay Rate]" caption="DPD135_1pay, %" measure="1" displayFolder="DPD inst (1-го платежа)" measureGroup="Fact Contract" count="0"/>
    <cacheHierarchy uniqueName="[Measures].[Con Dpd01 2Pay Rate]" caption="DPD01_2pay, %" measure="1" displayFolder="DPD inst (2-го платежа)" measureGroup="Fact Contract" count="0"/>
    <cacheHierarchy uniqueName="[Measures].[Con Dpd15 2Pay Rate]" caption="DPD15_2pay, %" measure="1" displayFolder="DPD inst (2-го платежа)" measureGroup="Fact Contract" count="0"/>
    <cacheHierarchy uniqueName="[Measures].[Con Dpd45 2Pay Rate]" caption="DPD45_2pay, %" measure="1" displayFolder="DPD inst (2-го платежа)" measureGroup="Fact Contract" count="0"/>
    <cacheHierarchy uniqueName="[Measures].[Con Dpd75 2Pay Rate]" caption="DPD75_2pay, %" measure="1" displayFolder="DPD inst (2-го платежа)" measureGroup="Fact Contract" count="0"/>
    <cacheHierarchy uniqueName="[Measures].[Con Dpd135 2Pay Rate]" caption="DPD135_2pay, %" measure="1" displayFolder="DPD inst (2-го платежа)" measureGroup="Fact Contract" count="0"/>
    <cacheHierarchy uniqueName="[Measures].[Con Dpd01 3Pay Rate]" caption="DPD01_3pay, %" measure="1" displayFolder="DPD inst (3-го платежа)" measureGroup="Fact Contract" count="0"/>
    <cacheHierarchy uniqueName="[Measures].[Con Dpd15 3Pay Rate]" caption="DPD15_3pay, %" measure="1" displayFolder="DPD inst (3-го платежа)" measureGroup="Fact Contract" count="0"/>
    <cacheHierarchy uniqueName="[Measures].[Con Dpd45 3Pay Rate]" caption="DPD45_3pay, %" measure="1" displayFolder="DPD inst (3-го платежа)" measureGroup="Fact Contract" count="0"/>
    <cacheHierarchy uniqueName="[Measures].[Con Dpd75 3Pay Rate]" caption="DPD75_3pay, %" measure="1" displayFolder="DPD inst (3-го платежа)" measureGroup="Fact Contract" count="0"/>
    <cacheHierarchy uniqueName="[Measures].[Con Dpd135 3Pay Rate]" caption="DPD135_3pay, %" measure="1" displayFolder="DPD inst (3-го платежа)" measureGroup="Fact Contract" count="0"/>
    <cacheHierarchy uniqueName="[Measures].[Con Dpd01 6Pay Rate]" caption="DPD01_6pay, %" measure="1" displayFolder="DPD inst (6-го платежа)" measureGroup="Fact Contract" count="0"/>
    <cacheHierarchy uniqueName="[Measures].[Con Dpd15 6Pay Rate]" caption="DPD15_6pay, %" measure="1" displayFolder="DPD inst (6-го платежа)" measureGroup="Fact Contract" count="0"/>
    <cacheHierarchy uniqueName="[Measures].[Con Dpd45 6Pay Rate]" caption="DPD45_6pay, %" measure="1" displayFolder="DPD inst (6-го платежа)" measureGroup="Fact Contract" count="0"/>
    <cacheHierarchy uniqueName="[Measures].[Con Dpd75 6Pay Rate]" caption="DPD75_6pay, %" measure="1" displayFolder="DPD inst (6-го платежа)" measureGroup="Fact Contract" count="0"/>
    <cacheHierarchy uniqueName="[Measures].[Con Dpd135 6Pay Rate]" caption="DPD135_6pay, %" measure="1" displayFolder="DPD inst (6-го платежа)" measureGroup="Fact Contract" count="0"/>
    <cacheHierarchy uniqueName="[Measures].[Con Dpd01 12Pay Rate]" caption="DPD01_12pay, %" measure="1" displayFolder="DPD inst (12-го платежа)" measureGroup="Fact Contract" count="0"/>
    <cacheHierarchy uniqueName="[Measures].[Con Dpd15 12Pay Rate]" caption="DPD15_12pay, %" measure="1" displayFolder="DPD inst (12-го платежа)" measureGroup="Fact Contract" count="0"/>
    <cacheHierarchy uniqueName="[Measures].[Con Dpd45 12Pay Rate]" caption="DPD45_12pay, %" measure="1" displayFolder="DPD inst (12-го платежа)" measureGroup="Fact Contract" count="0"/>
    <cacheHierarchy uniqueName="[Measures].[Con Dpd75 12Pay Rate]" caption="DPD75_12pay, %" measure="1" displayFolder="DPD inst (12-го платежа)" measureGroup="Fact Contract" count="0"/>
    <cacheHierarchy uniqueName="[Measures].[Con Dpd135 12Pay Rate]" caption="DPD135_12pay, %" measure="1" displayFolder="DPD inst (12-го платежа)" measureGroup="Fact Contract" count="0"/>
    <cacheHierarchy uniqueName="[Measures].[Con Dpd01 Max Rate]" caption="DPD01 (max),%" measure="1" displayFolder="DPD (max)" measureGroup="Fact Contract" count="0"/>
    <cacheHierarchy uniqueName="[Measures].[Con Dpd15 Max Rate]" caption="DPD15 (max),%" measure="1" displayFolder="DPD (max)" measureGroup="Fact Contract" count="0"/>
    <cacheHierarchy uniqueName="[Measures].[Con Dpd45 Max Rate]" caption="DPD45 (max),%" measure="1" displayFolder="DPD (max)" measureGroup="Fact Contract" count="0"/>
    <cacheHierarchy uniqueName="[Measures].[Con Dpd75 Max Rate]" caption="DPD75 (max),%" measure="1" displayFolder="DPD (max)" measureGroup="Fact Contract" count="0"/>
    <cacheHierarchy uniqueName="[Measures].[Con Dpd135 Max Rate]" caption="DPD135 (max),%" measure="1" displayFolder="DPD (max)" measureGroup="Fact Contract" count="0"/>
    <cacheHierarchy uniqueName="[Measures].[Con Dpd01 Sum Max Rate]" caption="DPD01 sum (max),%" measure="1" displayFolder="DPD sum (max)" measureGroup="Fact Contract" count="0"/>
    <cacheHierarchy uniqueName="[Measures].[Con Dpd15 Sum Max Rate]" caption="DPD15 sum (max),%" measure="1" displayFolder="DPD sum (max)" measureGroup="Fact Contract" count="0"/>
    <cacheHierarchy uniqueName="[Measures].[Con Dpd45 Sum Max Rate]" caption="DPD45 sum (max),%" measure="1" displayFolder="DPD sum (max)" measureGroup="Fact Contract" count="0"/>
    <cacheHierarchy uniqueName="[Measures].[Con Dpd75 Sum Max Rate]" caption="DPD75 sum (max),%" measure="1" displayFolder="DPD sum (max)" measureGroup="Fact Contract" count="0"/>
    <cacheHierarchy uniqueName="[Measures].[Con Dpd135 Sum Max Rate]" caption="DPD135 sum (max),%" measure="1" displayFolder="DPD sum (max)" measureGroup="Fact Contract" count="0"/>
    <cacheHierarchy uniqueName="[Measures].[Full comm pay]" caption="Комиссия (итого), руб" measure="1" displayFolder="Комиссия" measureGroup="Fact Payment" count="0"/>
    <cacheHierarchy uniqueName="[Measures].[Full recon comm pay]" caption="Комиссия (пер-ние итого), руб" measure="1" displayFolder="" measureGroup="Fact Payment" count="0"/>
    <cacheHierarchy uniqueName="[Measures].[Full agr comm pay]" caption="Комиссия (прол-ция итого), руб" measure="1" displayFolder="" measureGroup="Fact Payment" count="0"/>
    <cacheHierarchy uniqueName="[Measures].[Full Pay]" caption="Платеж (итого), руб" measure="1" displayFolder="Платежи" measureGroup="Fact Payment" count="0"/>
    <cacheHierarchy uniqueName="[Measures].[ROI Pay]" caption="ROI, %" measure="1" displayFolder="" measureGroup="Fact Payment" count="0"/>
    <cacheHierarchy uniqueName="[Measures].[ROI Month Pay]" caption="ROI от месяца, %" measure="1" displayFolder="" measureGroup="Fact Payment" count="0"/>
    <cacheHierarchy uniqueName="[Measures].[ROI Pay day]" caption="ROI Pay day" measure="1" displayFolder="" measureGroup="Fact Payment" count="0"/>
    <cacheHierarchy uniqueName="[Measures].[RETURN Pay]" caption="RETURN, %" measure="1" displayFolder="" measureGroup="Fact Payment" count="0"/>
    <cacheHierarchy uniqueName="[Measures].[Paid Loan 0 Rate]" caption="Paid Loan 0, %" measure="1" displayFolder="Paid Share %" measureGroup="Fact Paid Share" count="0"/>
    <cacheHierarchy uniqueName="[Measures].[Paid Loan 15 Rate]" caption="Paid Loan 15, %" measure="1" displayFolder="Paid Share %" measureGroup="Fact Paid Share" count="0"/>
    <cacheHierarchy uniqueName="[Measures].[Paid Loan 30 Rate]" caption="Paid Loan 30, %" measure="1" displayFolder="Paid Share %" measureGroup="Fact Paid Share" count="0"/>
    <cacheHierarchy uniqueName="[Measures].[Paid Loan 45 Rate]" caption="Paid Loan 45, %" measure="1" displayFolder="Paid Share %" measureGroup="Fact Paid Share" count="0"/>
    <cacheHierarchy uniqueName="[Measures].[Paid Loan 75 Rate]" caption="Paid Loan 75, %" measure="1" displayFolder="Paid Share %" measureGroup="Fact Paid Share" count="0"/>
    <cacheHierarchy uniqueName="[Measures].[Paid Loan 180 Rate]" caption="Paid Loan 180, %" measure="1" displayFolder="Paid Share %" measureGroup="Fact Paid Share" count="0"/>
    <cacheHierarchy uniqueName="[Measures].[Paid Loan 360 Rate]" caption="Paid Loan 360, %" measure="1" displayFolder="Paid Share %" measureGroup="Fact Paid Share" count="0"/>
    <cacheHierarchy uniqueName="[Measures].[Paid Loan 360p Rate]" caption="Paid Loan 360+, %" measure="1" displayFolder="Paid Share %" measureGroup="Fact Paid Share" count="0"/>
    <cacheHierarchy uniqueName="[Measures].[Сon Provision Rate]" caption="Резервы ЦВЗ, %" measure="1" displayFolder="Показатели" measureGroup="Fact Contract" count="0"/>
    <cacheHierarchy uniqueName="[Measures].[Сon Provision Sum]" caption="Резервы ЦВЗ, руб" measure="1" displayFolder="Показатели" measureGroup="Fact Contract" count="0"/>
    <cacheHierarchy uniqueName="[Measures].[Con Manager Avg Count]" caption="Выдачи (per manager), #" measure="1" displayFolder="Показатели" measureGroup="Fact Contract" count="0"/>
    <cacheHierarchy uniqueName="[Measures].[Con Division Avg Count]" caption="Выдачи (per office), #" measure="1" displayFolder="Показатели" measureGroup="Fact Contract" count="0"/>
    <cacheHierarchy uniqueName="[Measures].[App DMS Avg Approved Combo]" caption="Combo score (одобр)" measure="1" displayFolder="СПР балл (одобр)" measureGroup="Fact Application" count="0"/>
    <cacheHierarchy uniqueName="[Measures].[App DMS Avg Rejected Combo]" caption="Combo score (отказ)" measure="1" displayFolder="СПР балл (отказ)" measureGroup="Fact Application" count="0"/>
    <cacheHierarchy uniqueName="[Measures].[App DMS Avg Combo]" caption="Combo score" measure="1" displayFolder="СПР балл" measureGroup="Fact Application" count="0"/>
    <cacheHierarchy uniqueName="[Measures].[App DMS Avg Approved Appscore]" caption="Application score (одобр)" measure="1" displayFolder="СПР балл (одобр)" measureGroup="Fact Application" count="0"/>
    <cacheHierarchy uniqueName="[Measures].[App DMS Avg Rejected Appscore]" caption="Application score (отказ)" measure="1" displayFolder="СПР балл (отказ)" measureGroup="Fact Application" count="0"/>
    <cacheHierarchy uniqueName="[Measures].[App DMS Avg Appscore]" caption="Application score" measure="1" displayFolder="СПР балл" measureGroup="Fact Application" count="0"/>
    <cacheHierarchy uniqueName="[Measures].[App DMS Avg Approved Equifax]" caption="Equifax score (одобр)" measure="1" displayFolder="СПР балл (одобр)" measureGroup="Fact Application" count="0"/>
    <cacheHierarchy uniqueName="[Measures].[App DMS Avg Rejected Equifax]" caption="Equifax score (отказ)" measure="1" displayFolder="СПР балл (отказ)" measureGroup="Fact Application" count="0"/>
    <cacheHierarchy uniqueName="[Measures].[App DMS Avg Equifax]" caption="Equifax score" measure="1" displayFolder="СПР балл" measureGroup="Fact Application" count="0"/>
    <cacheHierarchy uniqueName="[Measures].[App Req Amount]" caption="App Req Amount" measure="1" displayFolder="" measureGroup="Fact Application" count="0" hidden="1"/>
    <cacheHierarchy uniqueName="[Measures].[App Req Approved Amount]" caption="App Req Approved Amount" measure="1" displayFolder="" measureGroup="Fact Application" count="0" hidden="1"/>
    <cacheHierarchy uniqueName="[Measures].[App Req Rejected Amount]" caption="App Req Rejected Amount" measure="1" displayFolder="" measureGroup="Fact Application" count="0" hidden="1"/>
    <cacheHierarchy uniqueName="[Measures].[App Req All Amount]" caption="App Req All Amount" measure="1" displayFolder="" measureGroup="Fact Application" count="0" hidden="1"/>
    <cacheHierarchy uniqueName="[Measures].[Sum Combo Approved]" caption="Sum Combo Approved" measure="1" displayFolder="" measureGroup="Fact Application" count="0" hidden="1"/>
    <cacheHierarchy uniqueName="[Measures].[Sum Combo Rejected]" caption="Sum Combo Rejected" measure="1" displayFolder="" measureGroup="Fact Application" count="0" hidden="1"/>
    <cacheHierarchy uniqueName="[Measures].[Sum Combo Score]" caption="Sum Combo Score" measure="1" displayFolder="" measureGroup="Fact Application" count="0" hidden="1"/>
    <cacheHierarchy uniqueName="[Measures].[Sum Appscore Approved]" caption="Sum Appscore Approved" measure="1" displayFolder="" measureGroup="Fact Application" count="0" hidden="1"/>
    <cacheHierarchy uniqueName="[Measures].[Sum Appscore Rejected]" caption="Sum Appscore Rejected" measure="1" displayFolder="" measureGroup="Fact Application" count="0" hidden="1"/>
    <cacheHierarchy uniqueName="[Measures].[Sum Appscore]" caption="Sum Appscore" measure="1" displayFolder="" measureGroup="Fact Application" count="0" hidden="1"/>
    <cacheHierarchy uniqueName="[Measures].[Sum Equifax Approved]" caption="Sum Equifax Approved" measure="1" displayFolder="" measureGroup="Fact Application" count="0" hidden="1"/>
    <cacheHierarchy uniqueName="[Measures].[Sum Equifax Rejected]" caption="Sum Equifax Rejected" measure="1" displayFolder="" measureGroup="Fact Application" count="0" hidden="1"/>
    <cacheHierarchy uniqueName="[Measures].[Sum Equifax Score]" caption="Sum Equifax Score" measure="1" displayFolder="" measureGroup="Fact Application" count="0" hidden="1"/>
    <cacheHierarchy uniqueName="[Measures].[Count Combo Approved]" caption="Count Combo Approved" measure="1" displayFolder="" measureGroup="Fact Application" count="0" hidden="1"/>
    <cacheHierarchy uniqueName="[Measures].[Count Combo Rejected]" caption="Count Combo Rejected" measure="1" displayFolder="" measureGroup="Fact Application" count="0" hidden="1"/>
    <cacheHierarchy uniqueName="[Measures].[Count Combo Score]" caption="Count Combo Score" measure="1" displayFolder="" measureGroup="Fact Application" count="0" hidden="1"/>
    <cacheHierarchy uniqueName="[Measures].[Count Appscore Approved]" caption="Count Appscore Approved" measure="1" displayFolder="" measureGroup="Fact Application" count="0" hidden="1"/>
    <cacheHierarchy uniqueName="[Measures].[Count Appscore Rejected]" caption="Count Appscore Rejected" measure="1" displayFolder="" measureGroup="Fact Application" count="0" hidden="1"/>
    <cacheHierarchy uniqueName="[Measures].[Count Appscore]" caption="Count Appscore" measure="1" displayFolder="" measureGroup="Fact Application" count="0" hidden="1"/>
    <cacheHierarchy uniqueName="[Measures].[Count Equifax Approved]" caption="Count Equifax Approved" measure="1" displayFolder="" measureGroup="Fact Application" count="0" hidden="1"/>
    <cacheHierarchy uniqueName="[Measures].[Count Equifax Rejected]" caption="Count Equifax Rejected" measure="1" displayFolder="" measureGroup="Fact Application" count="0" hidden="1"/>
    <cacheHierarchy uniqueName="[Measures].[Count Equifax Score]" caption="Count Equifax Score" measure="1" displayFolder="" measureGroup="Fact Application" count="0" hidden="1"/>
    <cacheHierarchy uniqueName="[Measures].[Con Psk Sum]" caption="ПСК, руб" measure="1" displayFolder="" measureGroup="Fact Contract" count="0" hidden="1"/>
    <cacheHierarchy uniqueName="[Measures].[Con Ins Amount]" caption="Con Ins Amount" measure="1" displayFolder="" measureGroup="Fact Contract" count="0" hidden="1"/>
    <cacheHierarchy uniqueName="[Measures].[Сon Provision Amount]" caption="Резервы ЦВЗ, руб" measure="1" displayFolder="Показатели" measureGroup="Fact Contract" count="0" hidden="1"/>
    <cacheHierarchy uniqueName="[Measures].[Termfact Sum]" caption="Termfact Sum" measure="1" displayFolder="" measureGroup="Fact Contract" count="0" hidden="1"/>
    <cacheHierarchy uniqueName="[Measures].[Term Sum]" caption="Term Sum" measure="1" displayFolder="" measureGroup="Fact Contract" count="0" hidden="1"/>
    <cacheHierarchy uniqueName="[Measures].[Termfull Sum]" caption="Termfull Sum" measure="1" displayFolder="" measureGroup="Fact Contract" count="0" hidden="1"/>
    <cacheHierarchy uniqueName="[Measures].[Ready 2pay]" caption="Ready 2pay" measure="1" displayFolder="dpd 2pay" measureGroup="Fact Contract" count="0" hidden="1"/>
    <cacheHierarchy uniqueName="[Measures].[Ready 3pay]" caption="Ready 3pay" measure="1" displayFolder="dpd 3pay" measureGroup="Fact Contract" count="0" hidden="1"/>
    <cacheHierarchy uniqueName="[Measures].[Ready 6pay]" caption="Ready 6pay" measure="1" displayFolder="dpd 6pay" measureGroup="Fact Contract" count="0" hidden="1"/>
    <cacheHierarchy uniqueName="[Measures].[Ready 12pay]" caption="Ready 12pay" measure="1" displayFolder="dpd 12pay" measureGroup="Fact Contract" count="0" hidden="1"/>
    <cacheHierarchy uniqueName="[Measures].[Prol Psk Sum]" caption="Prol Psk Sum" measure="1" displayFolder="" measureGroup="Fact Prolong" count="0" hidden="1"/>
    <cacheHierarchy uniqueName="[Measures].[Prol Term Sum]" caption="Prol Term Sum" measure="1" displayFolder="" measureGroup="Fact Prolong" count="0" hidden="1"/>
    <cacheHierarchy uniqueName="[Measures].[Con Division Count]" caption="Con Division Count" measure="1" displayFolder="" measureGroup="Fact Contract Division" count="0" hidden="1"/>
    <cacheHierarchy uniqueName="[Measures].[Con Manager Count]" caption="Con Manager Count" measure="1" displayFolder="" measureGroup="Fact Contract Manager" count="0" hidden="1"/>
  </cacheHierarchies>
  <kpis count="0"/>
  <dimensions count="11">
    <dimension name="Dim Agreement" uniqueName="[Dim Agreement]" caption="3 - Пролонгации"/>
    <dimension name="Dim Application" uniqueName="[Dim Application]" caption="1 - Заявки"/>
    <dimension name="Dim Client" uniqueName="[Dim Client]" caption="5 - Клиенты"/>
    <dimension name="Dim Collection Stages" uniqueName="[Dim Collection Stages]" caption="7 - Стадия взыскания"/>
    <dimension name="Dim Contract" uniqueName="[Dim Contract]" caption="2 - Договор"/>
    <dimension name="Dim Division" uniqueName="[Dim Division]" caption="6 - Офисы"/>
    <dimension name="Dim Dpd" uniqueName="[Dim Dpd]" caption="Dim Dpd"/>
    <dimension name="Dim Month Payment Mob" uniqueName="[Dim Month Payment Mob]" caption="8 - ROI Месяц от месяца"/>
    <dimension name="Dim Payment Mob" uniqueName="[Dim Payment Mob]" caption="4 - Месяц от выдачи (платеж)"/>
    <dimension name="Dim Pcd Day" uniqueName="[Dim Pcd Day]" caption="Dim Pcd Day"/>
    <dimension measure="1" name="Measures" uniqueName="[Measures]" caption="Measures"/>
  </dimensions>
  <measureGroups count="8">
    <measureGroup name="Fact Agreement" caption="3 - Реструктуризации"/>
    <measureGroup name="Fact Application" caption="1 - Заявки"/>
    <measureGroup name="Fact Contract" caption="2 - Выдачи"/>
    <measureGroup name="Fact Contract Division" caption="2 - Выдачи"/>
    <measureGroup name="Fact Contract Manager" caption="2 - Выдачи"/>
    <measureGroup name="Fact Paid Share" caption="5 - Paid Share"/>
    <measureGroup name="Fact Payment" caption="4 - Платежи"/>
    <measureGroup name="Fact Prolong" caption="3 - Пролонгации"/>
  </measureGroups>
  <maps count="41">
    <map measureGroup="0" dimension="0"/>
    <map measureGroup="0" dimension="1"/>
    <map measureGroup="0" dimension="4"/>
    <map measureGroup="0" dimension="5"/>
    <map measureGroup="1" dimension="0"/>
    <map measureGroup="1" dimension="1"/>
    <map measureGroup="1" dimension="2"/>
    <map measureGroup="1" dimension="4"/>
    <map measureGroup="1" dimension="5"/>
    <map measureGroup="2" dimension="0"/>
    <map measureGroup="2" dimension="1"/>
    <map measureGroup="2" dimension="2"/>
    <map measureGroup="2" dimension="4"/>
    <map measureGroup="2" dimension="5"/>
    <map measureGroup="2" dimension="6"/>
    <map measureGroup="3" dimension="0"/>
    <map measureGroup="3" dimension="1"/>
    <map measureGroup="3" dimension="2"/>
    <map measureGroup="3" dimension="4"/>
    <map measureGroup="3" dimension="5"/>
    <map measureGroup="4" dimension="0"/>
    <map measureGroup="4" dimension="1"/>
    <map measureGroup="4" dimension="2"/>
    <map measureGroup="4" dimension="4"/>
    <map measureGroup="4" dimension="5"/>
    <map measureGroup="5" dimension="1"/>
    <map measureGroup="5" dimension="2"/>
    <map measureGroup="5" dimension="4"/>
    <map measureGroup="6" dimension="1"/>
    <map measureGroup="6" dimension="2"/>
    <map measureGroup="6" dimension="3"/>
    <map measureGroup="6" dimension="4"/>
    <map measureGroup="6" dimension="5"/>
    <map measureGroup="6" dimension="6"/>
    <map measureGroup="6" dimension="7"/>
    <map measureGroup="6" dimension="8"/>
    <map measureGroup="6" dimension="9"/>
    <map measureGroup="7" dimension="0"/>
    <map measureGroup="7" dimension="1"/>
    <map measureGroup="7" dimension="4"/>
    <map measureGroup="7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Леонид Корнилов" refreshedDate="43504.56873298611" backgroundQuery="1" createdVersion="5" refreshedVersion="6" minRefreshableVersion="3" recordCount="0" supportSubquery="1" supportAdvancedDrill="1" xr:uid="{00000000-000A-0000-FFFF-FFFF17000000}">
  <cacheSource type="external" connectionId="1"/>
  <cacheFields count="29">
    <cacheField name="[Measures].[Con Count]" caption="Выдачи, #" numFmtId="0" hierarchy="120" level="32767"/>
    <cacheField name="[Dim Application].[I Client Type].[D Client Type]" caption="Тип клиента" numFmtId="0" hierarchy="34" level="1">
      <sharedItems count="2">
        <s v="[Dim Application].[I Client Type].[D Client Type].&amp;[0]" c="Новый"/>
        <s v="[Dim Application].[I Client Type].[D Client Type].&amp;[1]" c="Повторный"/>
      </sharedItems>
    </cacheField>
    <cacheField name="[Dim Application].[I Create date].[B Year]" caption="Год" numFmtId="0" hierarchy="35" level="1">
      <sharedItems count="5">
        <s v="[Dim Application].[I Create date].[B Year].&amp;[2018-01-01T00:00:00]" c="2018"/>
        <s v="[Dim Application].[I Create date].[B Year].&amp;[2019-01-01T00:00:00]" u="1" c="2019"/>
        <s v="[Dim Application].[I Create date].[B Year].&amp;[2015-01-01T00:00:00]" u="1" c="2015"/>
        <s v="[Dim Application].[I Create date].[B Year].&amp;[2016-01-01T00:00:00]" u="1" c="2016"/>
        <s v="[Dim Application].[I Create date].[B Year].&amp;[2017-01-01T00:00:00]" u="1" c="2017"/>
      </sharedItems>
    </cacheField>
    <cacheField name="[Dim Application].[I Create date].[B Month]" caption="Месяц" numFmtId="0" hierarchy="35" level="2" mappingCount="1">
      <sharedItems count="41">
        <s v="[Dim Application].[I Create date].[B Month].&amp;[2018-11-01T00:00:00]" c="Ноябрь 2018" cp="1">
          <x/>
        </s>
        <s v="[Dim Application].[I Create date].[B Month].&amp;[2018-12-01T00:00:00]" c="Декабрь 2018" cp="1">
          <x/>
        </s>
        <s v="[Dim Application].[I Create date].[B Month].&amp;[2018-01-01T00:00:00]" u="1" c="Январь 2018"/>
        <s v="[Dim Application].[I Create date].[B Month].&amp;[2018-02-01T00:00:00]" u="1" c="Февраль 2018"/>
        <s v="[Dim Application].[I Create date].[B Month].&amp;[2018-03-01T00:00:00]" u="1" c="Март 2018"/>
        <s v="[Dim Application].[I Create date].[B Month].&amp;[2017-01-01T00:00:00]" u="1" c="Январь 2017"/>
        <s v="[Dim Application].[I Create date].[B Month].&amp;[2017-02-01T00:00:00]" u="1" c="Февраль 2017"/>
        <s v="[Dim Application].[I Create date].[B Month].&amp;[2017-03-01T00:00:00]" u="1" c="Март 2017"/>
        <s v="[Dim Application].[I Create date].[B Month].&amp;[2017-04-01T00:00:00]" u="1" c="Апрель 2017"/>
        <s v="[Dim Application].[I Create date].[B Month].&amp;[2017-05-01T00:00:00]" u="1" c="Май 2017"/>
        <s v="[Dim Application].[I Create date].[B Month].&amp;[2017-06-01T00:00:00]" u="1" c="Июнь 2017"/>
        <s v="[Dim Application].[I Create date].[B Month].&amp;[2017-07-01T00:00:00]" u="1" c="Июль 2017"/>
        <s v="[Dim Application].[I Create date].[B Month].&amp;[2017-08-01T00:00:00]" u="1" c="Август 2017"/>
        <s v="[Dim Application].[I Create date].[B Month].&amp;[2017-09-01T00:00:00]" u="1" c="Сентябрь 2017"/>
        <s v="[Dim Application].[I Create date].[B Month].&amp;[2017-10-01T00:00:00]" u="1" c="Октябрь 2017"/>
        <s v="[Dim Application].[I Create date].[B Month].&amp;[2017-11-01T00:00:00]" u="1" c="Ноябрь 2017"/>
        <s v="[Dim Application].[I Create date].[B Month].&amp;[2017-12-01T00:00:00]" u="1" c="Декабрь 2017"/>
        <s v="[Dim Application].[I Create date].[B Month].&amp;[2016-01-01T00:00:00]" u="1" c="Январь 2016"/>
        <s v="[Dim Application].[I Create date].[B Month].&amp;[2016-02-01T00:00:00]" u="1" c="Февраль 2016"/>
        <s v="[Dim Application].[I Create date].[B Month].&amp;[2016-03-01T00:00:00]" u="1" c="Март 2016"/>
        <s v="[Dim Application].[I Create date].[B Month].&amp;[2016-04-01T00:00:00]" u="1" c="Апрель 2016"/>
        <s v="[Dim Application].[I Create date].[B Month].&amp;[2016-05-01T00:00:00]" u="1" c="Май 2016"/>
        <s v="[Dim Application].[I Create date].[B Month].&amp;[2016-06-01T00:00:00]" u="1" c="Июнь 2016"/>
        <s v="[Dim Application].[I Create date].[B Month].&amp;[2016-07-01T00:00:00]" u="1" c="Июль 2016"/>
        <s v="[Dim Application].[I Create date].[B Month].&amp;[2016-08-01T00:00:00]" u="1" c="Август 2016"/>
        <s v="[Dim Application].[I Create date].[B Month].&amp;[2016-09-01T00:00:00]" u="1" c="Сентябрь 2016"/>
        <s v="[Dim Application].[I Create date].[B Month].&amp;[2016-10-01T00:00:00]" u="1" c="Октябрь 2016"/>
        <s v="[Dim Application].[I Create date].[B Month].&amp;[2016-11-01T00:00:00]" u="1" c="Ноябрь 2016"/>
        <s v="[Dim Application].[I Create date].[B Month].&amp;[2016-12-01T00:00:00]" u="1" c="Декабрь 2016"/>
        <s v="[Dim Application].[I Create date].[B Month].&amp;[2015-01-01T00:00:00]" u="1" c="Январь 2015"/>
        <s v="[Dim Application].[I Create date].[B Month].&amp;[2015-02-01T00:00:00]" u="1" c="Февраль 2015"/>
        <s v="[Dim Application].[I Create date].[B Month].&amp;[2015-03-01T00:00:00]" u="1" c="Март 2015"/>
        <s v="[Dim Application].[I Create date].[B Month].&amp;[2015-04-01T00:00:00]" u="1" c="Апрель 2015"/>
        <s v="[Dim Application].[I Create date].[B Month].&amp;[2015-05-01T00:00:00]" u="1" c="Май 2015"/>
        <s v="[Dim Application].[I Create date].[B Month].&amp;[2015-06-01T00:00:00]" u="1" c="Июнь 2015"/>
        <s v="[Dim Application].[I Create date].[B Month].&amp;[2015-07-01T00:00:00]" u="1" c="Июль 2015"/>
        <s v="[Dim Application].[I Create date].[B Month].&amp;[2015-08-01T00:00:00]" u="1" c="Август 2015"/>
        <s v="[Dim Application].[I Create date].[B Month].&amp;[2015-09-01T00:00:00]" u="1" c="Сентябрь 2015"/>
        <s v="[Dim Application].[I Create date].[B Month].&amp;[2015-10-01T00:00:00]" u="1" c="Октябрь 2015"/>
        <s v="[Dim Application].[I Create date].[B Month].&amp;[2015-11-01T00:00:00]" u="1" c="Ноябрь 2015"/>
        <s v="[Dim Application].[I Create date].[B Month].&amp;[2015-12-01T00:00:00]" u="1" c="Декабрь 2015"/>
      </sharedItems>
      <mpMap v="5"/>
    </cacheField>
    <cacheField name="[Dim Application].[I Create date].[B Date]" caption="Дата" numFmtId="0" hierarchy="35" level="3">
      <sharedItems containsSemiMixedTypes="0" containsString="0"/>
    </cacheField>
    <cacheField name="[Dim Application].[I Create date].[B Month].[B Year]" caption="Год" propertyName="B Year" numFmtId="0" hierarchy="35" level="2" memberPropertyField="1">
      <sharedItems count="1">
        <s v="2018"/>
      </sharedItems>
    </cacheField>
    <cacheField name="[Dim Application].[I Create date].[B Date].[B Month]" caption="Месяц" propertyName="B Month" numFmtId="0" hierarchy="35" level="3" memberPropertyField="1">
      <sharedItems containsSemiMixedTypes="0" containsString="0"/>
    </cacheField>
    <cacheField name="[Dim Payment Mob].[Mob].[Mob]" caption="Месяц от выдачи" numFmtId="0" hierarchy="106" level="1">
      <sharedItems containsSemiMixedTypes="0" containsString="0"/>
    </cacheField>
    <cacheField name="[Dim Application].[I Denial].[C Updenial]" caption="Причина отказа" numFmtId="0" hierarchy="36" level="1">
      <sharedItems containsSemiMixedTypes="0" containsString="0"/>
    </cacheField>
    <cacheField name="[Dim Application].[I Denial].[C Denial]" caption="Причина отказа +" numFmtId="0" hierarchy="36" level="2">
      <sharedItems containsSemiMixedTypes="0" containsString="0"/>
    </cacheField>
    <cacheField name="[Dim Application].[I Denial].[C Denial].[C Updenial]" caption="C Updenial" propertyName="C Updenial" numFmtId="0" hierarchy="36" level="2" memberPropertyField="1">
      <sharedItems containsSemiMixedTypes="0" containsString="0"/>
    </cacheField>
    <cacheField name="[Dim Application].[E Product Owner].[E Product Owner]" caption="Продукт" numFmtId="0" hierarchy="24" level="1">
      <sharedItems containsSemiMixedTypes="0" containsString="0"/>
    </cacheField>
    <cacheField name="[Dim Application].[E Product Owner].[E Product Owner].[E Product Type]" caption="Тип продукта" propertyName="E Product Type" numFmtId="0" hierarchy="24" level="1" memberPropertyField="1">
      <sharedItems containsSemiMixedTypes="0" containsString="0"/>
    </cacheField>
    <cacheField name="[Dim Application].[E Product Type].[E Product Type]" caption="Тип продукта" numFmtId="0" hierarchy="25" level="1">
      <sharedItems containsSemiMixedTypes="0" containsString="0"/>
    </cacheField>
    <cacheField name="[Dim Application].[L Division].[L Division]" caption="ЦВЗ" numFmtId="0" hierarchy="39" level="1">
      <sharedItems containsSemiMixedTypes="0" containsString="0"/>
    </cacheField>
    <cacheField name="[Dim Application].[L Division].[L Division].[L Reg Center]" caption="РЦ" propertyName="L Reg Center" numFmtId="0" hierarchy="39" level="1" memberPropertyField="1">
      <sharedItems containsSemiMixedTypes="0" containsString="0"/>
    </cacheField>
    <cacheField name="[Measures].[App Approved Rate]" caption="Одобрение, %" numFmtId="0" hierarchy="213" level="32767"/>
    <cacheField name="[Dim Application].[D Num].[D Num]" caption="Порядковый номер" numFmtId="0" hierarchy="22" level="1">
      <sharedItems containsSemiMixedTypes="0" containsString="0"/>
    </cacheField>
    <cacheField name="[Dim Application].[F Age].[F Age]" caption="Возраст" numFmtId="0" hierarchy="26" level="1">
      <sharedItems containsSemiMixedTypes="0" containsString="0"/>
    </cacheField>
    <cacheField name="[Dim Application].[I Division].[L Hub Center]" caption="МРД" numFmtId="0" hierarchy="37" level="1">
      <sharedItems containsSemiMixedTypes="0" containsString="0"/>
    </cacheField>
    <cacheField name="[Dim Application].[I Division].[L Reg Center]" caption="РЦ" numFmtId="0" hierarchy="37" level="2">
      <sharedItems containsSemiMixedTypes="0" containsString="0"/>
    </cacheField>
    <cacheField name="[Dim Application].[I Division].[L Division]" caption="ЦВЗ" numFmtId="0" hierarchy="37" level="3">
      <sharedItems containsSemiMixedTypes="0" containsString="0"/>
    </cacheField>
    <cacheField name="[Dim Application].[I Division].[L Reg Center].[L Hub Center]" caption="МРД" propertyName="L Hub Center" numFmtId="0" hierarchy="37" level="2" memberPropertyField="1">
      <sharedItems containsSemiMixedTypes="0" containsString="0"/>
    </cacheField>
    <cacheField name="[Dim Application].[I Division].[L Division].[L Reg Center]" caption="РЦ" propertyName="L Reg Center" numFmtId="0" hierarchy="37" level="3" memberPropertyField="1">
      <sharedItems containsSemiMixedTypes="0" containsString="0"/>
    </cacheField>
    <cacheField name="[Dim Application].[P Dmm Name].[P Dmm Name]" caption="Способ" numFmtId="0" hierarchy="48" level="1">
      <sharedItems containsSemiMixedTypes="0" containsString="0"/>
    </cacheField>
    <cacheField name="[Measures].[Con Dpd01 Rate]" caption="DPD01,%" numFmtId="0" hierarchy="238" level="32767"/>
    <cacheField name="[Measures].[Con Dpd15 Rate]" caption="DPD15,%" numFmtId="0" hierarchy="239" level="32767"/>
    <cacheField name="[Measures].[Con Avg Amount]" caption="Чек, руб" numFmtId="0" hierarchy="220" level="32767"/>
    <cacheField name="[Dim Application].[S Score Card Name Pdl].[S Score Card Name Pdl]" caption="Score Card Name PDL" numFmtId="0" hierarchy="55" level="1">
      <sharedItems count="3">
        <s v="[Dim Application].[S Score Card Name Pdl].&amp;[]" c=""/>
        <s v="[Dim Application].[S Score Card Name Pdl].&amp;[New_PDL_201807]" c="New_PDL_201807"/>
        <s v="[Dim Application].[S Score Card Name Pdl].&amp;[Repeat_PDL_201809]" c="Repeat_PDL_201809"/>
      </sharedItems>
    </cacheField>
  </cacheFields>
  <cacheHierarchies count="343">
    <cacheHierarchy uniqueName="[Dim Agreement].[B Date]" caption="Дата" attribute="1" defaultMemberUniqueName="[Dim Agreement].[B Date].[All]" allUniqueName="[Dim Agreement].[B Date].[All]" dimensionUniqueName="[Dim Agreement]" displayFolder="Дата пролонгации" count="0" unbalanced="0"/>
    <cacheHierarchy uniqueName="[Dim Agreement].[B Month]" caption="Месяц" attribute="1" defaultMemberUniqueName="[Dim Agreement].[B Month].[All]" allUniqueName="[Dim Agreement].[B Month].[All]" dimensionUniqueName="[Dim Agreement]" displayFolder="Дата пролонгации" count="0" unbalanced="0"/>
    <cacheHierarchy uniqueName="[Dim Agreement].[B Year]" caption="Год" attribute="1" defaultMemberUniqueName="[Dim Agreement].[B Year].[All]" allUniqueName="[Dim Agreement].[B Year].[All]" dimensionUniqueName="[Dim Agreement]" displayFolder="Дата пролонгации" count="0" unbalanced="0"/>
    <cacheHierarchy uniqueName="[Dim Agreement].[B yyyymm]" caption="ГодМесяц" attribute="1" defaultMemberUniqueName="[Dim Agreement].[B yyyymm].[All]" allUniqueName="[Dim Agreement].[B yyyymm].[All]" dimensionUniqueName="[Dim Agreement]" displayFolder="Дата пролонгации" count="0" unbalanced="0"/>
    <cacheHierarchy uniqueName="[Dim Agreement].[I Create date]" caption="Дата пролонгации" defaultMemberUniqueName="[Dim Agreement].[I Create date].[All]" allUniqueName="[Dim Agreement].[I Create date].[All]" dimensionUniqueName="[Dim Agreement]" displayFolder="" count="0" unbalanced="0"/>
    <cacheHierarchy uniqueName="[Dim Agreement].[I Division]" caption="МРД" defaultMemberUniqueName="[Dim Agreement].[I Division].[All]" allUniqueName="[Dim Agreement].[I Division].[All]" dimensionUniqueName="[Dim Agreement]" displayFolder="" count="0" unbalanced="0"/>
    <cacheHierarchy uniqueName="[Dim Agreement].[IM Division]" caption="Офис миграции" defaultMemberUniqueName="[Dim Agreement].[IM Division].[All]" allUniqueName="[Dim Agreement].[IM Division].[All]" dimensionUniqueName="[Dim Agreement]" displayFolder="" count="0" unbalanced="0"/>
    <cacheHierarchy uniqueName="[Dim Agreement].[L Division]" caption="ЦВЗ" attribute="1" defaultMemberUniqueName="[Dim Agreement].[L Division].[All]" allUniqueName="[Dim Agreement].[L Division].[All]" dimensionUniqueName="[Dim Agreement]" displayFolder="Офис" count="0" unbalanced="0"/>
    <cacheHierarchy uniqueName="[Dim Agreement].[L Hub Center]" caption="МРД" attribute="1" defaultMemberUniqueName="[Dim Agreement].[L Hub Center].[All]" allUniqueName="[Dim Agreement].[L Hub Center].[All]" dimensionUniqueName="[Dim Agreement]" displayFolder="Офис" count="0" unbalanced="0"/>
    <cacheHierarchy uniqueName="[Dim Agreement].[L Reg Center]" caption="РЦ" attribute="1" defaultMemberUniqueName="[Dim Agreement].[L Reg Center].[All]" allUniqueName="[Dim Agreement].[L Reg Center].[All]" dimensionUniqueName="[Dim Agreement]" displayFolder="Офис" count="0" unbalanced="0"/>
    <cacheHierarchy uniqueName="[Dim Agreement].[M Division]" caption="ЦВЗ (-1)" attribute="1" defaultMemberUniqueName="[Dim Agreement].[M Division].[All]" allUniqueName="[Dim Agreement].[M Division].[All]" dimensionUniqueName="[Dim Agreement]" displayFolder="Офис миграции" count="0" unbalanced="0"/>
    <cacheHierarchy uniqueName="[Dim Agreement].[M Hub Center]" caption="МРД (-1)" attribute="1" defaultMemberUniqueName="[Dim Agreement].[M Hub Center].[All]" allUniqueName="[Dim Agreement].[M Hub Center].[All]" dimensionUniqueName="[Dim Agreement]" displayFolder="Офис миграции" count="0" unbalanced="0"/>
    <cacheHierarchy uniqueName="[Dim Agreement].[M Reg Center]" caption="РЦ (-1)" attribute="1" defaultMemberUniqueName="[Dim Agreement].[M Reg Center].[All]" allUniqueName="[Dim Agreement].[M Reg Center].[All]" dimensionUniqueName="[Dim Agreement]" displayFolder="Офис миграции" count="0" unbalanced="0"/>
    <cacheHierarchy uniqueName="[Dim Agreement].[В Num]" caption="Порядковый номер" attribute="1" defaultMemberUniqueName="[Dim Agreement].[В Num].[All]" allUniqueName="[Dim Agreement].[В Num].[All]" dimensionUniqueName="[Dim Agreement]" displayFolder="Показатели" count="0" unbalanced="0"/>
    <cacheHierarchy uniqueName="[Dim Application].[App Number]" caption="Номер заявки" attribute="1" defaultMemberUniqueName="[Dim Application].[App Number].[All]" allUniqueName="[Dim Application].[App Number].[All]" dimensionUniqueName="[Dim Application]" displayFolder="" count="0" unbalanced="0"/>
    <cacheHierarchy uniqueName="[Dim Application].[B Date]" caption="Дата" attribute="1" defaultMemberUniqueName="[Dim Application].[B Date].[All]" allUniqueName="[Dim Application].[B Date].[All]" dimensionUniqueName="[Dim Application]" displayFolder="Дата заявки" count="0" unbalanced="0"/>
    <cacheHierarchy uniqueName="[Dim Application].[B Month]" caption="Месяц" attribute="1" defaultMemberUniqueName="[Dim Application].[B Month].[All]" allUniqueName="[Dim Application].[B Month].[All]" dimensionUniqueName="[Dim Application]" displayFolder="Дата заявки" count="0" unbalanced="0"/>
    <cacheHierarchy uniqueName="[Dim Application].[B Week Day]" caption="День недели" attribute="1" defaultMemberUniqueName="[Dim Application].[B Week Day].[All]" allUniqueName="[Dim Application].[B Week Day].[All]" dimensionUniqueName="[Dim Application]" displayFolder="Дата заявки" count="0" unbalanced="0"/>
    <cacheHierarchy uniqueName="[Dim Application].[B Week Year]" caption="Неделя года" attribute="1" defaultMemberUniqueName="[Dim Application].[B Week Year].[All]" allUniqueName="[Dim Application].[B Week Year].[All]" dimensionUniqueName="[Dim Application]" displayFolder="Дата заявки" count="0" unbalanced="0"/>
    <cacheHierarchy uniqueName="[Dim Application].[B Year]" caption="Год" attribute="1" defaultMemberUniqueName="[Dim Application].[B Year].[All]" allUniqueName="[Dim Application].[B Year].[All]" dimensionUniqueName="[Dim Application]" displayFolder="Дата заявки" count="0" unbalanced="0"/>
    <cacheHierarchy uniqueName="[Dim Application].[B yyyymm]" caption="ГодМесяц" attribute="1" defaultMemberUniqueName="[Dim Application].[B yyyymm].[All]" allUniqueName="[Dim Application].[B yyyymm].[All]" dimensionUniqueName="[Dim Application]" displayFolder="Дата заявки" count="0" unbalanced="0"/>
    <cacheHierarchy uniqueName="[Dim Application].[B Мonth Year]" caption="Месяц года" attribute="1" defaultMemberUniqueName="[Dim Application].[B Мonth Year].[All]" allUniqueName="[Dim Application].[B Мonth Year].[All]" dimensionUniqueName="[Dim Application]" displayFolder="Дата заявки" count="0" unbalanced="0"/>
    <cacheHierarchy uniqueName="[Dim Application].[D Num]" caption="Порядковый номер" attribute="1" defaultMemberUniqueName="[Dim Application].[D Num].[All]" allUniqueName="[Dim Application].[D Num].[All]" dimensionUniqueName="[Dim Application]" displayFolder="Показатели" count="2" unbalanced="0">
      <fieldsUsage count="2">
        <fieldUsage x="-1"/>
        <fieldUsage x="17"/>
      </fieldsUsage>
    </cacheHierarchy>
    <cacheHierarchy uniqueName="[Dim Application].[E Product]" caption="Продукт +" attribute="1" defaultMemberUniqueName="[Dim Application].[E Product].[All]" allUniqueName="[Dim Application].[E Product].[All]" dimensionUniqueName="[Dim Application]" displayFolder="Продукт" count="0" unbalanced="0"/>
    <cacheHierarchy uniqueName="[Dim Application].[E Product Owner]" caption="Продукт" attribute="1" defaultMemberUniqueName="[Dim Application].[E Product Owner].[All]" allUniqueName="[Dim Application].[E Product Owner].[All]" dimensionUniqueName="[Dim Application]" displayFolder="Продукт" count="2" unbalanced="0">
      <fieldsUsage count="2">
        <fieldUsage x="-1"/>
        <fieldUsage x="11"/>
      </fieldsUsage>
    </cacheHierarchy>
    <cacheHierarchy uniqueName="[Dim Application].[E Product Type]" caption="Тип продукта" attribute="1" defaultMemberUniqueName="[Dim Application].[E Product Type].[All]" allUniqueName="[Dim Application].[E Product Type].[All]" dimensionUniqueName="[Dim Application]" displayFolder="Продукт" count="2" unbalanced="0">
      <fieldsUsage count="2">
        <fieldUsage x="-1"/>
        <fieldUsage x="13"/>
      </fieldsUsage>
    </cacheHierarchy>
    <cacheHierarchy uniqueName="[Dim Application].[F Age]" caption="Возраст" attribute="1" defaultMemberUniqueName="[Dim Application].[F Age].[All]" allUniqueName="[Dim Application].[F Age].[All]" dimensionUniqueName="[Dim Application]" displayFolder="Анкета" count="2" unbalanced="0">
      <fieldsUsage count="2">
        <fieldUsage x="-1"/>
        <fieldUsage x="18"/>
      </fieldsUsage>
    </cacheHierarchy>
    <cacheHierarchy uniqueName="[Dim Application].[F Education]" caption="Образование" attribute="1" defaultMemberUniqueName="[Dim Application].[F Education].[All]" allUniqueName="[Dim Application].[F Education].[All]" dimensionUniqueName="[Dim Application]" displayFolder="Анкета" count="0" unbalanced="0"/>
    <cacheHierarchy uniqueName="[Dim Application].[F Gender]" caption="Пол" attribute="1" defaultMemberUniqueName="[Dim Application].[F Gender].[All]" allUniqueName="[Dim Application].[F Gender].[All]" dimensionUniqueName="[Dim Application]" displayFolder="Анкета" count="0" unbalanced="0"/>
    <cacheHierarchy uniqueName="[Dim Application].[F Industry]" caption="Отрасль" attribute="1" defaultMemberUniqueName="[Dim Application].[F Industry].[All]" allUniqueName="[Dim Application].[F Industry].[All]" dimensionUniqueName="[Dim Application]" displayFolder="Анкета" count="0" unbalanced="0"/>
    <cacheHierarchy uniqueName="[Dim Application].[F Inf Source]" caption="Источник информации" attribute="1" defaultMemberUniqueName="[Dim Application].[F Inf Source].[All]" allUniqueName="[Dim Application].[F Inf Source].[All]" dimensionUniqueName="[Dim Application]" displayFolder="Анкета" count="0" unbalanced="0"/>
    <cacheHierarchy uniqueName="[Dim Application].[F Marital Status]" caption="Семейное положение" attribute="1" defaultMemberUniqueName="[Dim Application].[F Marital Status].[All]" allUniqueName="[Dim Application].[F Marital Status].[All]" dimensionUniqueName="[Dim Application]" displayFolder="Анкета" count="0" unbalanced="0"/>
    <cacheHierarchy uniqueName="[Dim Application].[F Position Type]" caption="Позиция" attribute="1" defaultMemberUniqueName="[Dim Application].[F Position Type].[All]" allUniqueName="[Dim Application].[F Position Type].[All]" dimensionUniqueName="[Dim Application]" displayFolder="Анкета" count="0" unbalanced="0"/>
    <cacheHierarchy uniqueName="[Dim Application].[F Work Experience]" caption="Стаж работы" attribute="1" defaultMemberUniqueName="[Dim Application].[F Work Experience].[All]" allUniqueName="[Dim Application].[F Work Experience].[All]" dimensionUniqueName="[Dim Application]" displayFolder="Анкета" count="0" unbalanced="0"/>
    <cacheHierarchy uniqueName="[Dim Application].[I Client Type]" caption="Тип клиента" defaultMemberUniqueName="[Dim Application].[I Client Type].[All]" allUniqueName="[Dim Application].[I Client Type].[All]" dimensionUniqueName="[Dim Application]" displayFolder="" count="2" unbalanced="0">
      <fieldsUsage count="2">
        <fieldUsage x="-1"/>
        <fieldUsage x="1"/>
      </fieldsUsage>
    </cacheHierarchy>
    <cacheHierarchy uniqueName="[Dim Application].[I Create date]" caption="Дата заявки" defaultMemberUniqueName="[Dim Application].[I Create date].[All]" allUniqueName="[Dim Application].[I Create date].[All]" dimensionUniqueName="[Dim Application]" displayFolder="" count="4" unbalanced="0">
      <fieldsUsage count="4">
        <fieldUsage x="-1"/>
        <fieldUsage x="2"/>
        <fieldUsage x="3"/>
        <fieldUsage x="4"/>
      </fieldsUsage>
    </cacheHierarchy>
    <cacheHierarchy uniqueName="[Dim Application].[I Denial]" caption="Причина отказа" defaultMemberUniqueName="[Dim Application].[I Denial].[All]" allUniqueName="[Dim Application].[I Denial].[All]" dimensionUniqueName="[Dim Application]" displayFolder="" count="3" unbalanced="0">
      <fieldsUsage count="3">
        <fieldUsage x="-1"/>
        <fieldUsage x="8"/>
        <fieldUsage x="9"/>
      </fieldsUsage>
    </cacheHierarchy>
    <cacheHierarchy uniqueName="[Dim Application].[I Division]" caption="МРД" defaultMemberUniqueName="[Dim Application].[I Division].[All]" allUniqueName="[Dim Application].[I Division].[All]" dimensionUniqueName="[Dim Application]" displayFolder="" count="4" unbalanced="0">
      <fieldsUsage count="4">
        <fieldUsage x="-1"/>
        <fieldUsage x="19"/>
        <fieldUsage x="20"/>
        <fieldUsage x="21"/>
      </fieldsUsage>
    </cacheHierarchy>
    <cacheHierarchy uniqueName="[Dim Application].[I Product]" caption="Продукт" defaultMemberUniqueName="[Dim Application].[I Product].[All]" allUniqueName="[Dim Application].[I Product].[All]" dimensionUniqueName="[Dim Application]" displayFolder="" count="0" unbalanced="0"/>
    <cacheHierarchy uniqueName="[Dim Application].[L Division]" caption="ЦВЗ" attribute="1" defaultMemberUniqueName="[Dim Application].[L Division].[All]" allUniqueName="[Dim Application].[L Division].[All]" dimensionUniqueName="[Dim Application]" displayFolder="Офис" count="2" unbalanced="0">
      <fieldsUsage count="2">
        <fieldUsage x="-1"/>
        <fieldUsage x="14"/>
      </fieldsUsage>
    </cacheHierarchy>
    <cacheHierarchy uniqueName="[Dim Application].[L Division Type]" caption="Риск группа (ЦВЗ)" attribute="1" defaultMemberUniqueName="[Dim Application].[L Division Type].[All]" allUniqueName="[Dim Application].[L Division Type].[All]" dimensionUniqueName="[Dim Application]" displayFolder="Офис" count="0" unbalanced="0"/>
    <cacheHierarchy uniqueName="[Dim Application].[L Finsoyz]" caption="Финсоюз" attribute="1" defaultMemberUniqueName="[Dim Application].[L Finsoyz].[All]" allUniqueName="[Dim Application].[L Finsoyz].[All]" dimensionUniqueName="[Dim Application]" displayFolder="Показатели" count="0" unbalanced="0"/>
    <cacheHierarchy uniqueName="[Dim Application].[L Hub Center]" caption="МРД" attribute="1" defaultMemberUniqueName="[Dim Application].[L Hub Center].[All]" allUniqueName="[Dim Application].[L Hub Center].[All]" dimensionUniqueName="[Dim Application]" displayFolder="Офис" count="0" unbalanced="0"/>
    <cacheHierarchy uniqueName="[Dim Application].[L Reg Center]" caption="РЦ" attribute="1" defaultMemberUniqueName="[Dim Application].[L Reg Center].[All]" allUniqueName="[Dim Application].[L Reg Center].[All]" dimensionUniqueName="[Dim Application]" displayFolder="Офис" count="0" unbalanced="0"/>
    <cacheHierarchy uniqueName="[Dim Application].[M Division]" caption="ЦВЗ (-1)" attribute="1" defaultMemberUniqueName="[Dim Application].[M Division].[All]" allUniqueName="[Dim Application].[M Division].[All]" dimensionUniqueName="[Dim Application]" displayFolder="Офис миграции" count="0" unbalanced="0"/>
    <cacheHierarchy uniqueName="[Dim Application].[M Hub Center]" caption="МРД (-1)" attribute="1" defaultMemberUniqueName="[Dim Application].[M Hub Center].[All]" allUniqueName="[Dim Application].[M Hub Center].[All]" dimensionUniqueName="[Dim Application]" displayFolder="Офис миграции" count="0" unbalanced="0"/>
    <cacheHierarchy uniqueName="[Dim Application].[M Reg Center]" caption="РЦ (-1)" attribute="1" defaultMemberUniqueName="[Dim Application].[M Reg Center].[All]" allUniqueName="[Dim Application].[M Reg Center].[All]" dimensionUniqueName="[Dim Application]" displayFolder="Офис миграции" count="0" unbalanced="0"/>
    <cacheHierarchy uniqueName="[Dim Application].[Meth Reg App]" caption="Метод регистрации заявки" attribute="1" defaultMemberUniqueName="[Dim Application].[Meth Reg App].[All]" allUniqueName="[Dim Application].[Meth Reg App].[All]" dimensionUniqueName="[Dim Application]" displayFolder="" count="0" unbalanced="0"/>
    <cacheHierarchy uniqueName="[Dim Application].[P Dmm Name]" caption="Способ" attribute="1" defaultMemberUniqueName="[Dim Application].[P Dmm Name].[All]" allUniqueName="[Dim Application].[P Dmm Name].[All]" dimensionUniqueName="[Dim Application]" displayFolder="Принятие решения" count="2" unbalanced="0">
      <fieldsUsage count="2">
        <fieldUsage x="-1"/>
        <fieldUsage x="24"/>
      </fieldsUsage>
    </cacheHierarchy>
    <cacheHierarchy uniqueName="[Dim Application].[Prolong Flag]" caption="Наличие пр-ции" attribute="1" defaultMemberUniqueName="[Dim Application].[Prolong Flag].[All]" allUniqueName="[Dim Application].[Prolong Flag].[All]" dimensionUniqueName="[Dim Application]" displayFolder="" count="0" unbalanced="0"/>
    <cacheHierarchy uniqueName="[Dim Application].[S Application Score]" caption="Application score" attribute="1" defaultMemberUniqueName="[Dim Application].[S Application Score].[All]" allUniqueName="[Dim Application].[S Application Score].[All]" dimensionUniqueName="[Dim Application]" displayFolder="СПР балл" count="0" unbalanced="0"/>
    <cacheHierarchy uniqueName="[Dim Application].[S Combo Score]" caption="Combo score" attribute="1" defaultMemberUniqueName="[Dim Application].[S Combo Score].[All]" allUniqueName="[Dim Application].[S Combo Score].[All]" dimensionUniqueName="[Dim Application]" displayFolder="СПР балл" count="0" unbalanced="0"/>
    <cacheHierarchy uniqueName="[Dim Application].[S Equifax Score]" caption="Equifax score" attribute="1" defaultMemberUniqueName="[Dim Application].[S Equifax Score].[All]" allUniqueName="[Dim Application].[S Equifax Score].[All]" dimensionUniqueName="[Dim Application]" displayFolder="СПР балл" count="0" unbalanced="0"/>
    <cacheHierarchy uniqueName="[Dim Application].[S Rqst Inst Flag]" caption="Наличие запроса СПР на inst" attribute="1" defaultMemberUniqueName="[Dim Application].[S Rqst Inst Flag].[All]" allUniqueName="[Dim Application].[S Rqst Inst Flag].[All]" dimensionUniqueName="[Dim Application]" displayFolder="" count="0" unbalanced="0"/>
    <cacheHierarchy uniqueName="[Dim Application].[S Score Card Name Inst]" caption="Score Card Name INST" attribute="1" defaultMemberUniqueName="[Dim Application].[S Score Card Name Inst].[All]" allUniqueName="[Dim Application].[S Score Card Name Inst].[All]" dimensionUniqueName="[Dim Application]" displayFolder="СПР" count="0" unbalanced="0"/>
    <cacheHierarchy uniqueName="[Dim Application].[S Score Card Name Pdl]" caption="Score Card Name PDL" attribute="1" defaultMemberUniqueName="[Dim Application].[S Score Card Name Pdl].[All]" allUniqueName="[Dim Application].[S Score Card Name Pdl].[All]" dimensionUniqueName="[Dim Application]" displayFolder="СПР" count="2" unbalanced="0">
      <fieldsUsage count="2">
        <fieldUsage x="-1"/>
        <fieldUsage x="28"/>
      </fieldsUsage>
    </cacheHierarchy>
    <cacheHierarchy uniqueName="[Dim Client].[B Date]" caption="Дата" attribute="1" defaultMemberUniqueName="[Dim Client].[B Date].[All]" allUniqueName="[Dim Client].[B Date].[All]" dimensionUniqueName="[Dim Client]" displayFolder="Дата клиента" count="0" unbalanced="0"/>
    <cacheHierarchy uniqueName="[Dim Client].[B Month]" caption="Месяц" attribute="1" defaultMemberUniqueName="[Dim Client].[B Month].[All]" allUniqueName="[Dim Client].[B Month].[All]" dimensionUniqueName="[Dim Client]" displayFolder="Дата клиента" count="0" unbalanced="0"/>
    <cacheHierarchy uniqueName="[Dim Client].[B Year]" caption="Год" attribute="1" defaultMemberUniqueName="[Dim Client].[B Year].[All]" allUniqueName="[Dim Client].[B Year].[All]" dimensionUniqueName="[Dim Client]" displayFolder="Дата клиента" count="0" unbalanced="0"/>
    <cacheHierarchy uniqueName="[Dim Client].[Contract Count]" caption="Количество договоров" attribute="1" defaultMemberUniqueName="[Dim Client].[Contract Count].[All]" allUniqueName="[Dim Client].[Contract Count].[All]" dimensionUniqueName="[Dim Client]" displayFolder="" count="0" unbalanced="0"/>
    <cacheHierarchy uniqueName="[Dim Client].[I Create date]" caption="Дата клиента" defaultMemberUniqueName="[Dim Client].[I Create date].[All]" allUniqueName="[Dim Client].[I Create date].[All]" dimensionUniqueName="[Dim Client]" displayFolder="" count="0" unbalanced="0"/>
    <cacheHierarchy uniqueName="[Dim Client].[Inf Source]" caption="Источник информации" attribute="1" defaultMemberUniqueName="[Dim Client].[Inf Source].[All]" allUniqueName="[Dim Client].[Inf Source].[All]" dimensionUniqueName="[Dim Client]" displayFolder="" count="0" unbalanced="0"/>
    <cacheHierarchy uniqueName="[Dim Client].[Loyality Client]" caption="Лояльность" attribute="1" defaultMemberUniqueName="[Dim Client].[Loyality Client].[All]" allUniqueName="[Dim Client].[Loyality Client].[All]" dimensionUniqueName="[Dim Client]" displayFolder="Лояльность" count="0" unbalanced="0"/>
    <cacheHierarchy uniqueName="[Dim Collection Stages].[Collection Stage Id]" caption="Стадия взыскания" attribute="1" keyAttribute="1" defaultMemberUniqueName="[Dim Collection Stages].[Collection Stage Id].[All]" allUniqueName="[Dim Collection Stages].[Collection Stage Id].[All]" dimensionUniqueName="[Dim Collection Stages]" displayFolder="" count="0" unbalanced="0"/>
    <cacheHierarchy uniqueName="[Dim Contract].[B Date]" caption="Дата" attribute="1" defaultMemberUniqueName="[Dim Contract].[B Date].[All]" allUniqueName="[Dim Contract].[B Date].[All]" dimensionUniqueName="[Dim Contract]" displayFolder="Дата выдачи" count="0" unbalanced="0"/>
    <cacheHierarchy uniqueName="[Dim Contract].[B Month]" caption="Месяц" attribute="1" defaultMemberUniqueName="[Dim Contract].[B Month].[All]" allUniqueName="[Dim Contract].[B Month].[All]" dimensionUniqueName="[Dim Contract]" displayFolder="Дата выдачи" count="0" unbalanced="0"/>
    <cacheHierarchy uniqueName="[Dim Contract].[B Week Day]" caption="День недели" attribute="1" defaultMemberUniqueName="[Dim Contract].[B Week Day].[All]" allUniqueName="[Dim Contract].[B Week Day].[All]" dimensionUniqueName="[Dim Contract]" displayFolder="Дата выдачи" count="0" unbalanced="0"/>
    <cacheHierarchy uniqueName="[Dim Contract].[B Week Year]" caption="Неделя года" attribute="1" defaultMemberUniqueName="[Dim Contract].[B Week Year].[All]" allUniqueName="[Dim Contract].[B Week Year].[All]" dimensionUniqueName="[Dim Contract]" displayFolder="Дата выдачи" count="0" unbalanced="0"/>
    <cacheHierarchy uniqueName="[Dim Contract].[B Year]" caption="Год" attribute="1" defaultMemberUniqueName="[Dim Contract].[B Year].[All]" allUniqueName="[Dim Contract].[B Year].[All]" dimensionUniqueName="[Dim Contract]" displayFolder="Дата выдачи" count="0" unbalanced="0"/>
    <cacheHierarchy uniqueName="[Dim Contract].[B yyyymm]" caption="ГодМесяц" attribute="1" defaultMemberUniqueName="[Dim Contract].[B yyyymm].[All]" allUniqueName="[Dim Contract].[B yyyymm].[All]" dimensionUniqueName="[Dim Contract]" displayFolder="Дата выдачи" count="0" unbalanced="0"/>
    <cacheHierarchy uniqueName="[Dim Contract].[B Мonth Year]" caption="Месяц года" attribute="1" defaultMemberUniqueName="[Dim Contract].[B Мonth Year].[All]" allUniqueName="[Dim Contract].[B Мonth Year].[All]" dimensionUniqueName="[Dim Contract]" displayFolder="Дата выдачи" count="0" unbalanced="0"/>
    <cacheHierarchy uniqueName="[Dim Contract].[C Date]" caption="Дата" attribute="1" defaultMemberUniqueName="[Dim Contract].[C Date].[All]" allUniqueName="[Dim Contract].[C Date].[All]" dimensionUniqueName="[Dim Contract]" displayFolder="Дата возврата план (дог)" count="0" unbalanced="0"/>
    <cacheHierarchy uniqueName="[Dim Contract].[C Month]" caption="Месяц" attribute="1" defaultMemberUniqueName="[Dim Contract].[C Month].[All]" allUniqueName="[Dim Contract].[C Month].[All]" dimensionUniqueName="[Dim Contract]" displayFolder="Дата возврата план (дог)" count="0" unbalanced="0"/>
    <cacheHierarchy uniqueName="[Dim Contract].[C Year]" caption="Год" attribute="1" defaultMemberUniqueName="[Dim Contract].[C Year].[All]" allUniqueName="[Dim Contract].[C Year].[All]" dimensionUniqueName="[Dim Contract]" displayFolder="Дата возврата план (дог)" count="0" unbalanced="0"/>
    <cacheHierarchy uniqueName="[Dim Contract].[D Dpd Stage]" caption="Разбивка по DPD (max)" attribute="1" defaultMemberUniqueName="[Dim Contract].[D Dpd Stage].[All]" allUniqueName="[Dim Contract].[D Dpd Stage].[All]" dimensionUniqueName="[Dim Contract]" displayFolder="Показатели" count="0" unbalanced="0"/>
    <cacheHierarchy uniqueName="[Dim Contract].[D Loyality]" caption="Лояльность (недели)" attribute="1" defaultMemberUniqueName="[Dim Contract].[D Loyality].[All]" allUniqueName="[Dim Contract].[D Loyality].[All]" dimensionUniqueName="[Dim Contract]" displayFolder="Показатели" count="0" unbalanced="0"/>
    <cacheHierarchy uniqueName="[Dim Contract].[D Num]" caption="Порядковый номер" attribute="1" defaultMemberUniqueName="[Dim Contract].[D Num].[All]" allUniqueName="[Dim Contract].[D Num].[All]" dimensionUniqueName="[Dim Contract]" displayFolder="Показатели" count="0" unbalanced="0"/>
    <cacheHierarchy uniqueName="[Dim Contract].[D Num Bs]" caption="Порядковый номер (bs)" attribute="1" defaultMemberUniqueName="[Dim Contract].[D Num Bs].[All]" allUniqueName="[Dim Contract].[D Num Bs].[All]" dimensionUniqueName="[Dim Contract]" displayFolder="Показатели" count="0" unbalanced="0"/>
    <cacheHierarchy uniqueName="[Dim Contract].[Dpd Stage Id]" caption="Разбивка по DPD" attribute="1" defaultMemberUniqueName="[Dim Contract].[Dpd Stage Id].[All]" allUniqueName="[Dim Contract].[Dpd Stage Id].[All]" dimensionUniqueName="[Dim Contract]" displayFolder="Показатели" count="0" unbalanced="0"/>
    <cacheHierarchy uniqueName="[Dim Contract].[I Create date]" caption="Дата выдачи" defaultMemberUniqueName="[Dim Contract].[I Create date].[All]" allUniqueName="[Dim Contract].[I Create date].[All]" dimensionUniqueName="[Dim Contract]" displayFolder="" count="0" unbalanced="0"/>
    <cacheHierarchy uniqueName="[Dim Contract].[I Return Plan date]" caption="Дата возврата план (дог)" defaultMemberUniqueName="[Dim Contract].[I Return Plan date].[All]" allUniqueName="[Dim Contract].[I Return Plan date].[All]" dimensionUniqueName="[Dim Contract]" displayFolder="" count="0" unbalanced="0"/>
    <cacheHierarchy uniqueName="[Dim Contract].[I Returned date]" caption="Дата возврата" defaultMemberUniqueName="[Dim Contract].[I Returned date].[All]" allUniqueName="[Dim Contract].[I Returned date].[All]" dimensionUniqueName="[Dim Contract]" displayFolder="" count="0" unbalanced="0"/>
    <cacheHierarchy uniqueName="[Dim Contract].[K Amount]" caption="Чек (разбивка)" attribute="1" defaultMemberUniqueName="[Dim Contract].[K Amount].[All]" allUniqueName="[Dim Contract].[K Amount].[All]" dimensionUniqueName="[Dim Contract]" displayFolder="Показатели" count="0" unbalanced="0"/>
    <cacheHierarchy uniqueName="[Dim Contract].[Number]" caption="Номер договора" attribute="1" defaultMemberUniqueName="[Dim Contract].[Number].[All]" allUniqueName="[Dim Contract].[Number].[All]" dimensionUniqueName="[Dim Contract]" displayFolder="" count="0" unbalanced="0"/>
    <cacheHierarchy uniqueName="[Dim Contract].[R Date]" caption="Дата" attribute="1" defaultMemberUniqueName="[Dim Contract].[R Date].[All]" allUniqueName="[Dim Contract].[R Date].[All]" dimensionUniqueName="[Dim Contract]" displayFolder="Дата возврата" count="0" unbalanced="0"/>
    <cacheHierarchy uniqueName="[Dim Contract].[R Month]" caption="Месяц" attribute="1" defaultMemberUniqueName="[Dim Contract].[R Month].[All]" allUniqueName="[Dim Contract].[R Month].[All]" dimensionUniqueName="[Dim Contract]" displayFolder="Дата возврата" count="0" unbalanced="0"/>
    <cacheHierarchy uniqueName="[Dim Contract].[R Year]" caption="Год" attribute="1" defaultMemberUniqueName="[Dim Contract].[R Year].[All]" allUniqueName="[Dim Contract].[R Year].[All]" dimensionUniqueName="[Dim Contract]" displayFolder="Дата возврата" count="0" unbalanced="0"/>
    <cacheHierarchy uniqueName="[Dim Contract].[S Signature PA]" caption="Подписано в:" attribute="1" defaultMemberUniqueName="[Dim Contract].[S Signature PA].[All]" allUniqueName="[Dim Contract].[S Signature PA].[All]" dimensionUniqueName="[Dim Contract]" displayFolder="Показатели" count="0" unbalanced="0"/>
    <cacheHierarchy uniqueName="[Dim Contract].[Signature PA]" caption="Подписано в:" defaultMemberUniqueName="[Dim Contract].[Signature PA].[All]" allUniqueName="[Dim Contract].[Signature PA].[All]" dimensionUniqueName="[Dim Contract]" displayFolder="" count="0" unbalanced="0"/>
    <cacheHierarchy uniqueName="[Dim Division].[City Name]" caption="Населенный пункт" attribute="1" defaultMemberUniqueName="[Dim Division].[City Name].[All]" allUniqueName="[Dim Division].[City Name].[All]" dimensionUniqueName="[Dim Division]" displayFolder="" count="0" unbalanced="0"/>
    <cacheHierarchy uniqueName="[Dim Division].[Division]" caption="ЦВЗ" attribute="1" keyAttribute="1" defaultMemberUniqueName="[Dim Division].[Division].[All]" allUniqueName="[Dim Division].[Division].[All]" dimensionUniqueName="[Dim Division]" displayFolder="Офисы" count="0" unbalanced="0"/>
    <cacheHierarchy uniqueName="[Dim Division].[Hub Center]" caption="МРД" attribute="1" defaultMemberUniqueName="[Dim Division].[Hub Center].[All]" allUniqueName="[Dim Division].[Hub Center].[All]" dimensionUniqueName="[Dim Division]" displayFolder="Офисы" count="0" unbalanced="0"/>
    <cacheHierarchy uniqueName="[Dim Division].[Hub Director]" caption="МРД Директор" attribute="1" defaultMemberUniqueName="[Dim Division].[Hub Director].[All]" allUniqueName="[Dim Division].[Hub Director].[All]" dimensionUniqueName="[Dim Division]" displayFolder="Офисы" count="0" unbalanced="0"/>
    <cacheHierarchy uniqueName="[Dim Division].[I Director]" caption="Директора" defaultMemberUniqueName="[Dim Division].[I Director].[All]" allUniqueName="[Dim Division].[I Director].[All]" dimensionUniqueName="[Dim Division]" displayFolder="" count="0" unbalanced="0"/>
    <cacheHierarchy uniqueName="[Dim Division].[I Division]" caption="МРД" defaultMemberUniqueName="[Dim Division].[I Division].[All]" allUniqueName="[Dim Division].[I Division].[All]" dimensionUniqueName="[Dim Division]" displayFolder="" count="0" unbalanced="0"/>
    <cacheHierarchy uniqueName="[Dim Division].[I Prod Group]" caption="Группа (коммерция)" defaultMemberUniqueName="[Dim Division].[I Prod Group].[All]" allUniqueName="[Dim Division].[I Prod Group].[All]" dimensionUniqueName="[Dim Division]" displayFolder="" count="0" unbalanced="0"/>
    <cacheHierarchy uniqueName="[Dim Division].[I Region]" caption="Регионы" defaultMemberUniqueName="[Dim Division].[I Region].[All]" allUniqueName="[Dim Division].[I Region].[All]" dimensionUniqueName="[Dim Division]" displayFolder="" count="0" unbalanced="0"/>
    <cacheHierarchy uniqueName="[Dim Division].[Number]" caption="Номер" attribute="1" defaultMemberUniqueName="[Dim Division].[Number].[All]" allUniqueName="[Dim Division].[Number].[All]" dimensionUniqueName="[Dim Division]" displayFolder="Офисы" count="0" unbalanced="0"/>
    <cacheHierarchy uniqueName="[Dim Division].[Prod Group]" caption="Группа (коммерция)" attribute="1" defaultMemberUniqueName="[Dim Division].[Prod Group].[All]" allUniqueName="[Dim Division].[Prod Group].[All]" dimensionUniqueName="[Dim Division]" displayFolder="Офисы" count="0" unbalanced="0"/>
    <cacheHierarchy uniqueName="[Dim Division].[Reg Center]" caption="РЦ" attribute="1" defaultMemberUniqueName="[Dim Division].[Reg Center].[All]" allUniqueName="[Dim Division].[Reg Center].[All]" dimensionUniqueName="[Dim Division]" displayFolder="Офисы" count="0" unbalanced="0"/>
    <cacheHierarchy uniqueName="[Dim Division].[Reg Director]" caption="РЦ Директор" attribute="1" defaultMemberUniqueName="[Dim Division].[Reg Director].[All]" allUniqueName="[Dim Division].[Reg Director].[All]" dimensionUniqueName="[Dim Division]" displayFolder="Офисы" count="0" unbalanced="0"/>
    <cacheHierarchy uniqueName="[Dim Division].[Region Name]" caption="Регион" attribute="1" defaultMemberUniqueName="[Dim Division].[Region Name].[All]" allUniqueName="[Dim Division].[Region Name].[All]" dimensionUniqueName="[Dim Division]" displayFolder="" count="0" unbalanced="0"/>
    <cacheHierarchy uniqueName="[Dim Dpd].[Dpd Group Name]" caption="Dpd Group Name" attribute="1" defaultMemberUniqueName="[Dim Dpd].[Dpd Group Name].[All]" allUniqueName="[Dim Dpd].[Dpd Group Name].[All]" dimensionUniqueName="[Dim Dpd]" displayFolder="" count="0" unbalanced="0"/>
    <cacheHierarchy uniqueName="[Dim Dpd].[Dpd Id]" caption="Dpd Id" attribute="1" keyAttribute="1" defaultMemberUniqueName="[Dim Dpd].[Dpd Id].[All]" allUniqueName="[Dim Dpd].[Dpd Id].[All]" dimensionUniqueName="[Dim Dpd]" displayFolder="" count="0" unbalanced="0"/>
    <cacheHierarchy uniqueName="[Dim Dpd].[Dpd Name]" caption="Dpd Name" attribute="1" defaultMemberUniqueName="[Dim Dpd].[Dpd Name].[All]" allUniqueName="[Dim Dpd].[Dpd Name].[All]" dimensionUniqueName="[Dim Dpd]" displayFolder="" count="0" unbalanced="0"/>
    <cacheHierarchy uniqueName="[Dim Month Payment Mob].[Mob]" caption="8 - ROI Месяц от месяца.Месяц от выдачи" attribute="1" keyAttribute="1" defaultMemberUniqueName="[Dim Month Payment Mob].[Mob].[All]" allUniqueName="[Dim Month Payment Mob].[Mob].[All]" dimensionUniqueName="[Dim Month Payment Mob]" displayFolder="" count="0" unbalanced="0"/>
    <cacheHierarchy uniqueName="[Dim Payment Mob].[Mob]" caption="4 - Месяц от выдачи (платеж).Месяц от выдачи" attribute="1" keyAttribute="1" defaultMemberUniqueName="[Dim Payment Mob].[Mob].[All]" allUniqueName="[Dim Payment Mob].[Mob].[All]" dimensionUniqueName="[Dim Payment Mob]" displayFolder="" count="2" unbalanced="0">
      <fieldsUsage count="2">
        <fieldUsage x="-1"/>
        <fieldUsage x="7"/>
      </fieldsUsage>
    </cacheHierarchy>
    <cacheHierarchy uniqueName="[Dim Pcd Day].[Pcd Day]" caption="Pcd Day" attribute="1" keyAttribute="1" defaultMemberUniqueName="[Dim Pcd Day].[Pcd Day].[All]" allUniqueName="[Dim Pcd Day].[Pcd Day].[All]" dimensionUniqueName="[Dim Pcd Day]" displayFolder="" count="0" unbalanced="0"/>
    <cacheHierarchy uniqueName="[Dim Agreement].[Agreement Id]" caption="Agreement Id" attribute="1" keyAttribute="1" defaultMemberUniqueName="[Dim Agreement].[Agreement Id].[All]" allUniqueName="[Dim Agreement].[Agreement Id].[All]" dimensionUniqueName="[Dim Agreement]" displayFolder="" count="0" unbalanced="0" hidden="1"/>
    <cacheHierarchy uniqueName="[Dim Application].[Application Id]" caption="Application Id" attribute="1" keyAttribute="1" defaultMemberUniqueName="[Dim Application].[Application Id].[All]" allUniqueName="[Dim Application].[Application Id].[All]" dimensionUniqueName="[Dim Application]" displayFolder="" count="0" unbalanced="0" hidden="1"/>
    <cacheHierarchy uniqueName="[Dim Application].[C Denial]" caption="C Denial" attribute="1" defaultMemberUniqueName="[Dim Application].[C Denial].[All]" allUniqueName="[Dim Application].[C Denial].[All]" dimensionUniqueName="[Dim Application]" displayFolder="" count="0" unbalanced="0" hidden="1"/>
    <cacheHierarchy uniqueName="[Dim Application].[C Updenial]" caption="C Updenial" attribute="1" defaultMemberUniqueName="[Dim Application].[C Updenial].[All]" allUniqueName="[Dim Application].[C Updenial].[All]" dimensionUniqueName="[Dim Application]" displayFolder="" count="0" unbalanced="0" hidden="1"/>
    <cacheHierarchy uniqueName="[Dim Application].[D Client Type]" caption="Тип клиента" attribute="1" defaultMemberUniqueName="[Dim Application].[D Client Type].[All]" allUniqueName="[Dim Application].[D Client Type].[All]" dimensionUniqueName="[Dim Application]" displayFolder="" count="0" unbalanced="0" hidden="1"/>
    <cacheHierarchy uniqueName="[Dim Client].[Client Id]" caption="Client Id" attribute="1" keyAttribute="1" defaultMemberUniqueName="[Dim Client].[Client Id].[All]" allUniqueName="[Dim Client].[Client Id].[All]" dimensionUniqueName="[Dim Client]" displayFolder="" count="0" unbalanced="0" hidden="1"/>
    <cacheHierarchy uniqueName="[Dim Contract].[Application Id]" caption="Application Id" attribute="1" keyAttribute="1" defaultMemberUniqueName="[Dim Contract].[Application Id].[All]" allUniqueName="[Dim Contract].[Application Id].[All]" dimensionUniqueName="[Dim Contract]" displayFolder="" count="0" unbalanced="0" hidden="1"/>
    <cacheHierarchy uniqueName="[Measures].[App Approved Count]" caption="Одобрение, #" measure="1" displayFolder="Заявки" measureGroup="Fact Application" count="0"/>
    <cacheHierarchy uniqueName="[Measures].[App Count]" caption="Заявки, #" measure="1" displayFolder="Заявки" measureGroup="Fact Application" count="0"/>
    <cacheHierarchy uniqueName="[Measures].[App First Count]" caption="Заявки (новая), #" measure="1" displayFolder="Заявки" measureGroup="Fact Application" count="0"/>
    <cacheHierarchy uniqueName="[Measures].[App Spr Inst Count]" caption="Заявки (спр inst), #" measure="1" displayFolder="Заявки" measureGroup="Fact Application" count="0"/>
    <cacheHierarchy uniqueName="[Measures].[App Rejected Count]" caption="Отказ, #" measure="1" displayFolder="Заявки" measureGroup="Fact Application" count="0"/>
    <cacheHierarchy uniqueName="[Measures].[Con Count]" caption="Выдачи, #" measure="1" displayFolder="Выдачи" measureGroup="Fact Contract" count="0" oneField="1">
      <fieldsUsage count="1">
        <fieldUsage x="0"/>
      </fieldsUsage>
    </cacheHierarchy>
    <cacheHierarchy uniqueName="[Measures].[Con Amount]" caption="Выдачи, руб" measure="1" displayFolder="Выдачи" measureGroup="Fact Contract" count="0"/>
    <cacheHierarchy uniqueName="[Measures].[Con l W01]" caption="W01, #" measure="1" displayFolder="Лояльность" measureGroup="Fact Contract" count="0"/>
    <cacheHierarchy uniqueName="[Measures].[Con l W02]" caption="W02, #" measure="1" displayFolder="Лояльность" measureGroup="Fact Contract" count="0"/>
    <cacheHierarchy uniqueName="[Measures].[Con l W03]" caption="W03, #" measure="1" displayFolder="Лояльность" measureGroup="Fact Contract" count="0"/>
    <cacheHierarchy uniqueName="[Measures].[Con l W04]" caption="W04, #" measure="1" displayFolder="Лояльность" measureGroup="Fact Contract" count="0"/>
    <cacheHierarchy uniqueName="[Measures].[Con l W08]" caption="W08, #" measure="1" displayFolder="Лояльность" measureGroup="Fact Contract" count="0"/>
    <cacheHierarchy uniqueName="[Measures].[Con l W16]" caption="W16, #" measure="1" displayFolder="Лояльность" measureGroup="Fact Contract" count="0"/>
    <cacheHierarchy uniqueName="[Measures].[Con l W24]" caption="W24, #" measure="1" displayFolder="Лояльность" measureGroup="Fact Contract" count="0"/>
    <cacheHierarchy uniqueName="[Measures].[Con l W32]" caption="W32, #" measure="1" displayFolder="Лояльность" measureGroup="Fact Contract" count="0"/>
    <cacheHierarchy uniqueName="[Measures].[Con l W48]" caption="W48, #" measure="1" displayFolder="Лояльность" measureGroup="Fact Contract" count="0"/>
    <cacheHierarchy uniqueName="[Measures].[Con l W52]" caption="W52, #" measure="1" displayFolder="Лояльность" measureGroup="Fact Contract" count="0"/>
    <cacheHierarchy uniqueName="[Measures].[Con l W52p]" caption="W52+, #" measure="1" displayFolder="Лояльность" measureGroup="Fact Contract" count="0"/>
    <cacheHierarchy uniqueName="[Measures].[Con l D1]" caption="D01, #" measure="1" displayFolder="Лояльность" measureGroup="Fact Contract" count="0"/>
    <cacheHierarchy uniqueName="[Measures].[Con Dpd01]" caption="DPD01, #" measure="1" displayFolder="DPD" measureGroup="Fact Contract" count="0"/>
    <cacheHierarchy uniqueName="[Measures].[Con Dpd15]" caption="DPD15, #" measure="1" displayFolder="DPD" measureGroup="Fact Contract" count="0"/>
    <cacheHierarchy uniqueName="[Measures].[Con Dpd45]" caption="DPD45, #" measure="1" displayFolder="DPD" measureGroup="Fact Contract" count="0"/>
    <cacheHierarchy uniqueName="[Measures].[Con Dpd75]" caption="DPD75, #" measure="1" displayFolder="DPD" measureGroup="Fact Contract" count="0"/>
    <cacheHierarchy uniqueName="[Measures].[Con Dpd135]" caption="DPD135, #" measure="1" displayFolder="DPD" measureGroup="Fact Contract" count="0"/>
    <cacheHierarchy uniqueName="[Measures].[Con Dpd01 Max]" caption="DPD01 (max), #" measure="1" displayFolder="DPD (max)" measureGroup="Fact Contract" count="0"/>
    <cacheHierarchy uniqueName="[Measures].[Con Dpd15 Max]" caption="DPD15 (max), #" measure="1" displayFolder="DPD (max)" measureGroup="Fact Contract" count="0"/>
    <cacheHierarchy uniqueName="[Measures].[Con Dpd45 Max]" caption="DPD45 (max), #" measure="1" displayFolder="DPD (max)" measureGroup="Fact Contract" count="0"/>
    <cacheHierarchy uniqueName="[Measures].[Con Dpd75 Max]" caption="DPD75 (max), #" measure="1" displayFolder="DPD (max)" measureGroup="Fact Contract" count="0"/>
    <cacheHierarchy uniqueName="[Measures].[Con Dpd135 Max]" caption="DPD135 (max), #" measure="1" displayFolder="DPD (max)" measureGroup="Fact Contract" count="0"/>
    <cacheHierarchy uniqueName="[Measures].[Con Dpd1 Sum Max]" caption="DPD01 (max), руб" measure="1" displayFolder="DPD sum (max)" measureGroup="Fact Contract" count="0"/>
    <cacheHierarchy uniqueName="[Measures].[Con Dpd15 Sum Max]" caption="DPD15 (max), руб" measure="1" displayFolder="DPD sum (max)" measureGroup="Fact Contract" count="0"/>
    <cacheHierarchy uniqueName="[Measures].[Con Dpd45 Sum Max]" caption="DPD45 (max), руб" measure="1" displayFolder="DPD sum (max)" measureGroup="Fact Contract" count="0"/>
    <cacheHierarchy uniqueName="[Measures].[Con Dpd75 Sum Max]" caption="DPD75 (max), руб" measure="1" displayFolder="DPD sum (max)" measureGroup="Fact Contract" count="0"/>
    <cacheHierarchy uniqueName="[Measures].[Con Dpd135 Sum Max]" caption="DPD135 (max), руб" measure="1" displayFolder="DPD sum (max)" measureGroup="Fact Contract" count="0"/>
    <cacheHierarchy uniqueName="[Measures].[Con Dpd1 1pay]" caption="DPD01_1pay, #" measure="1" displayFolder="DPD inst (1-го платежа)" measureGroup="Fact Contract" count="0"/>
    <cacheHierarchy uniqueName="[Measures].[Con Dpd15 1pay]" caption="DPD15_1pay, #" measure="1" displayFolder="DPD inst (1-го платежа)" measureGroup="Fact Contract" count="0"/>
    <cacheHierarchy uniqueName="[Measures].[Con Dpd45 1pay]" caption="DPD45_1pay, #" measure="1" displayFolder="DPD inst (1-го платежа)" measureGroup="Fact Contract" count="0"/>
    <cacheHierarchy uniqueName="[Measures].[Con Dpd75 1pay]" caption="DPD75_1pay, #" measure="1" displayFolder="DPD inst (1-го платежа)" measureGroup="Fact Contract" count="0"/>
    <cacheHierarchy uniqueName="[Measures].[Con Dpd135 1pay]" caption="DPD135_1pay, #" measure="1" displayFolder="DPD inst (1-го платежа)" measureGroup="Fact Contract" count="0"/>
    <cacheHierarchy uniqueName="[Measures].[Con Dpd1 2pay]" caption="DPD01_2pay, #" measure="1" displayFolder="DPD inst (2-го платежа)" measureGroup="Fact Contract" count="0"/>
    <cacheHierarchy uniqueName="[Measures].[Con Dpd15 2pay]" caption="DPD15_2pay, #" measure="1" displayFolder="DPD inst (2-го платежа)" measureGroup="Fact Contract" count="0"/>
    <cacheHierarchy uniqueName="[Measures].[Con Dpd45 2pay]" caption="DPD45_2pay, #" measure="1" displayFolder="DPD inst (2-го платежа)" measureGroup="Fact Contract" count="0"/>
    <cacheHierarchy uniqueName="[Measures].[Con Dpd75 2pay]" caption="DPD75_2pay, #" measure="1" displayFolder="DPD inst (2-го платежа)" measureGroup="Fact Contract" count="0"/>
    <cacheHierarchy uniqueName="[Measures].[Con Dpd135 2pay]" caption="DPD135_2pay, #" measure="1" displayFolder="DPD inst (2-го платежа)" measureGroup="Fact Contract" count="0"/>
    <cacheHierarchy uniqueName="[Measures].[Con Dpd1 3pay]" caption="DPD01_3pay, #" measure="1" displayFolder="DPD inst (3-го платежа)" measureGroup="Fact Contract" count="0"/>
    <cacheHierarchy uniqueName="[Measures].[Con Dpd15 3pay]" caption="DPD15_3pay, #" measure="1" displayFolder="DPD inst (3-го платежа)" measureGroup="Fact Contract" count="0"/>
    <cacheHierarchy uniqueName="[Measures].[Con Dpd45 3pay]" caption="DPD45_3pay, #" measure="1" displayFolder="DPD inst (3-го платежа)" measureGroup="Fact Contract" count="0"/>
    <cacheHierarchy uniqueName="[Measures].[Con Dpd75 3pay]" caption="DPD75_3pay, #" measure="1" displayFolder="DPD inst (3-го платежа)" measureGroup="Fact Contract" count="0"/>
    <cacheHierarchy uniqueName="[Measures].[Con Dpd135 3pay]" caption="DPD135_3pay, #" measure="1" displayFolder="DPD inst (3-го платежа)" measureGroup="Fact Contract" count="0"/>
    <cacheHierarchy uniqueName="[Measures].[Con Dpd1 6pay]" caption="DPD01_6pay, #" measure="1" displayFolder="DPD inst (6-го платежа)" measureGroup="Fact Contract" count="0"/>
    <cacheHierarchy uniqueName="[Measures].[Con Dpd15 6pay]" caption="DPD15_6pay, #" measure="1" displayFolder="DPD inst (6-го платежа)" measureGroup="Fact Contract" count="0"/>
    <cacheHierarchy uniqueName="[Measures].[Con Dpd45 6pay]" caption="DPD45_6pay, #" measure="1" displayFolder="DPD inst (6-го платежа)" measureGroup="Fact Contract" count="0"/>
    <cacheHierarchy uniqueName="[Measures].[Con Dpd75 6pay]" caption="DPD75_6pay, #" measure="1" displayFolder="DPD inst (6-го платежа)" measureGroup="Fact Contract" count="0"/>
    <cacheHierarchy uniqueName="[Measures].[Con Dpd135 6pay]" caption="DPD135_6pay, #" measure="1" displayFolder="DPD inst (6-го платежа)" measureGroup="Fact Contract" count="0"/>
    <cacheHierarchy uniqueName="[Measures].[Con Con Dpd1 12pay]" caption="DPD01_12pay, #" measure="1" displayFolder="DPD inst (12-го платежа)" measureGroup="Fact Contract" count="0"/>
    <cacheHierarchy uniqueName="[Measures].[Con Dpd15 12pay]" caption="DPD15_12pay, #" measure="1" displayFolder="DPD inst (12-го платежа)" measureGroup="Fact Contract" count="0"/>
    <cacheHierarchy uniqueName="[Measures].[Con Dpd45 12pay]" caption="DPD45_12pay, #" measure="1" displayFolder="DPD inst (12-го платежа)" measureGroup="Fact Contract" count="0"/>
    <cacheHierarchy uniqueName="[Measures].[Con Dpd75 12pay]" caption="DPD75_12pay, #" measure="1" displayFolder="DPD inst (12-го платежа)" measureGroup="Fact Contract" count="0"/>
    <cacheHierarchy uniqueName="[Measures].[Con Dpd135 12pay]" caption="DPD135_12pay, #" measure="1" displayFolder="DPD inst (12-го платежа)" measureGroup="Fact Contract" count="0"/>
    <cacheHierarchy uniqueName="[Measures].[Ready 1pay]" caption="Ready 1pay" measure="1" displayFolder="dpd 1pay" measureGroup="Fact Contract" count="0"/>
    <cacheHierarchy uniqueName="[Measures].[Restr Count]" caption="Реструктуризация, #" measure="1" displayFolder="Реструктуризация" measureGroup="Fact Agreement" count="0"/>
    <cacheHierarchy uniqueName="[Measures].[Restr Amount]" caption="Реструктуризация, руб" measure="1" displayFolder="Реструктуризация" measureGroup="Fact Agreement" count="0"/>
    <cacheHierarchy uniqueName="[Measures].[Loan Pay]" caption="Платеж ОД, руб" measure="1" displayFolder="Платежи" measureGroup="Fact Payment" count="0"/>
    <cacheHierarchy uniqueName="[Measures].[Interest Pay]" caption="Платеж %, руб" measure="1" displayFolder="Платежи" measureGroup="Fact Payment" count="0"/>
    <cacheHierarchy uniqueName="[Measures].[Interest Overdue Pay]" caption="Платеж % (проср), руб" measure="1" displayFolder="Платежи" measureGroup="Fact Payment" count="0"/>
    <cacheHierarchy uniqueName="[Measures].[Penalty Pay]" caption="Платеж пени, руб" measure="1" displayFolder="Платежи" measureGroup="Fact Payment" count="0"/>
    <cacheHierarchy uniqueName="[Measures].[Ins Con Pay]" caption="Платеж страховка (дог), руб" measure="1" displayFolder="Платежи" measureGroup="Fact Payment" count="0"/>
    <cacheHierarchy uniqueName="[Measures].[Ins Agr Pay]" caption="Платеж страховка (прол), руб" measure="1" displayFolder="Платежи" measureGroup="Fact Payment" count="0"/>
    <cacheHierarchy uniqueName="[Measures].[Recontract Pay]" caption="Перекредитование, руб" measure="1" displayFolder="Перекредитование" measureGroup="Fact Payment" count="0"/>
    <cacheHierarchy uniqueName="[Measures].[Recontract Count]" caption="Перекредитование, #" measure="1" displayFolder="Перекредитование" measureGroup="Fact Payment" count="0"/>
    <cacheHierarchy uniqueName="[Measures].[Ins Recon Pay]" caption="Платеж страховка (пер-ие), руб" measure="1" displayFolder="Платежи" measureGroup="Fact Payment" count="0"/>
    <cacheHierarchy uniqueName="[Measures].[Comm1 Pay]" caption="Сод-ие в оф-ии док., руб" measure="1" displayFolder="Комиссия" measureGroup="Fact Payment" count="0"/>
    <cacheHierarchy uniqueName="[Measures].[Comm2 Pay]" caption="Конс-ция в сфере потреб. кредит., руб" measure="1" displayFolder="Комиссия" measureGroup="Fact Payment" count="0"/>
    <cacheHierarchy uniqueName="[Measures].[Comm3 Pay]" caption="Получение кредитного рейтинга" measure="1" displayFolder="Комиссия" measureGroup="Fact Payment" count="0"/>
    <cacheHierarchy uniqueName="[Measures].[Comm4 Pay]" caption="Прочие комиссии, руб." measure="1" displayFolder="Комиссия" measureGroup="Fact Payment" count="0"/>
    <cacheHierarchy uniqueName="[Measures].[Recon Comm1 Pay]" caption="Сод-ие в оф-ии док. (пер-ние), руб" measure="1" displayFolder="Комиссия" measureGroup="Fact Payment" count="0"/>
    <cacheHierarchy uniqueName="[Measures].[Recon Comm2 Pay]" caption="Конс-ция в сфере потреб. кредит. (пер-ние), руб" measure="1" displayFolder="Комиссия" measureGroup="Fact Payment" count="0"/>
    <cacheHierarchy uniqueName="[Measures].[Recon Comm3 Pay]" caption="Получение кредитного рейтинга (пер-ние), руб" measure="1" displayFolder="Комиссия" measureGroup="Fact Payment" count="0"/>
    <cacheHierarchy uniqueName="[Measures].[Recon Comm4 Pay]" caption="Прочие комиссии (пер-ние), руб." measure="1" displayFolder="Комиссия" measureGroup="Fact Payment" count="0"/>
    <cacheHierarchy uniqueName="[Measures].[Agr Comm1 Pay]" caption="Сод-ие в оф-ии док. (прол-ция), руб" measure="1" displayFolder="Комиссия" measureGroup="Fact Payment" count="0"/>
    <cacheHierarchy uniqueName="[Measures].[Agr Comm2 Pay]" caption="Конс-ция в сфере потреб. кредит. (прол-ция), руб" measure="1" displayFolder="Комиссия" measureGroup="Fact Payment" count="0"/>
    <cacheHierarchy uniqueName="[Measures].[Agr Comm3 Pay]" caption="Получение кредитного рейтинга (прол-ция), руб" measure="1" displayFolder="Комиссия" measureGroup="Fact Payment" count="0"/>
    <cacheHierarchy uniqueName="[Measures].[Agr Comm4 Pay]" caption="Прочие комиссии (прол-ция), руб." measure="1" displayFolder="Комиссия" measureGroup="Fact Payment" count="0"/>
    <cacheHierarchy uniqueName="[Measures].[Paid Loan 0]" caption="Paid Loan 0, руб" measure="1" displayFolder="Paid Share" measureGroup="Fact Paid Share" count="0"/>
    <cacheHierarchy uniqueName="[Measures].[Paid Loan 15]" caption="Paid Loan 15, руб" measure="1" displayFolder="Paid Share" measureGroup="Fact Paid Share" count="0"/>
    <cacheHierarchy uniqueName="[Measures].[Paid Loan 30]" caption="Paid Loan 30, руб" measure="1" displayFolder="Paid Share" measureGroup="Fact Paid Share" count="0"/>
    <cacheHierarchy uniqueName="[Measures].[Paid Loan 45]" caption="Paid Loan 45, руб" measure="1" displayFolder="Paid Share" measureGroup="Fact Paid Share" count="0"/>
    <cacheHierarchy uniqueName="[Measures].[Paid Loan 75]" caption="Paid Loan 75, руб" measure="1" displayFolder="Paid Share" measureGroup="Fact Paid Share" count="0"/>
    <cacheHierarchy uniqueName="[Measures].[Paid Loan 180]" caption="Paid Loan 180, руб" measure="1" displayFolder="Paid Share" measureGroup="Fact Paid Share" count="0"/>
    <cacheHierarchy uniqueName="[Measures].[Paid Loan 360]" caption="Paid Loan 360, руб" measure="1" displayFolder="Paid Share" measureGroup="Fact Paid Share" count="0"/>
    <cacheHierarchy uniqueName="[Measures].[Paid Loan 360p]" caption="Paid Loan 360+, руб" measure="1" displayFolder="Paid Share" measureGroup="Fact Paid Share" count="0"/>
    <cacheHierarchy uniqueName="[Measures].[Prol Amount]" caption="Пр-ции, руб" measure="1" displayFolder="Пролонгации" measureGroup="Fact Prolong" count="0"/>
    <cacheHierarchy uniqueName="[Measures].[Prol Count]" caption="Пр-ции, #" measure="1" displayFolder="Пролонгации" measureGroup="Fact Prolong" count="0"/>
    <cacheHierarchy uniqueName="[Measures].[Prol Dpd1]" caption="DPD01, #" measure="1" displayFolder="DPD" measureGroup="Fact Prolong" count="0"/>
    <cacheHierarchy uniqueName="[Measures].[Prol Dpd15]" caption="DPD15, #" measure="1" displayFolder="DPD" measureGroup="Fact Prolong" count="0"/>
    <cacheHierarchy uniqueName="[Measures].[Prol Dpd45]" caption="DPD45, #" measure="1" displayFolder="DPD" measureGroup="Fact Prolong" count="0"/>
    <cacheHierarchy uniqueName="[Measures].[Prol Dpd75]" caption="DPD75, #" measure="1" displayFolder="DPD" measureGroup="Fact Prolong" count="0"/>
    <cacheHierarchy uniqueName="[Measures].[Prol Dpd135]" caption="DPD135, #" measure="1" displayFolder="DPD" measureGroup="Fact Prolong" count="0"/>
    <cacheHierarchy uniqueName="[Measures].[App Approved Rate]" caption="Одобрение, %" measure="1" displayFolder="Заявки" measureGroup="Fact Application" count="0" oneField="1">
      <fieldsUsage count="1">
        <fieldUsage x="16"/>
      </fieldsUsage>
    </cacheHierarchy>
    <cacheHierarchy uniqueName="[Measures].[Avg Term]" caption="По договору" measure="1" displayFolder="Средний срок" measureGroup="Fact Contract" count="0"/>
    <cacheHierarchy uniqueName="[Measures].[Avg Term Full]" caption="По дог+прол" measure="1" displayFolder="Средний срок" measureGroup="Fact Contract" count="0"/>
    <cacheHierarchy uniqueName="[Measures].[Avg Term Fact]" caption="Фактический" measure="1" displayFolder="Средний срок" measureGroup="Fact Contract" count="0"/>
    <cacheHierarchy uniqueName="[Measures].[App Avg Req Amount]" caption="Запр-я сумма, руб" measure="1" displayFolder="Показатели" measureGroup="Fact Application" count="0"/>
    <cacheHierarchy uniqueName="[Measures].[App Avg Req Approved Amount]" caption="Запр-я сумма (одобр), руб" measure="1" displayFolder="Показатели" measureGroup="Fact Application" count="0"/>
    <cacheHierarchy uniqueName="[Measures].[App Avg Req Rejected Amount]" caption="Запр-я сумма (отказ), руб" measure="1" displayFolder="Показатели" measureGroup="Fact Application" count="0"/>
    <cacheHierarchy uniqueName="[Measures].[Con Avg Amount]" caption="Чек, руб" measure="1" displayFolder="Выдачи" measureGroup="Fact Contract" count="0" oneField="1">
      <fieldsUsage count="1">
        <fieldUsage x="27"/>
      </fieldsUsage>
    </cacheHierarchy>
    <cacheHierarchy uniqueName="[Measures].[Prol Avg Amount]" caption="Чек (пр-ции), руб" measure="1" displayFolder="Пролонгации" measureGroup="Fact Prolong" count="0"/>
    <cacheHierarchy uniqueName="[Measures].[Prol Psk Day Rate]" caption="ПСК-день (пр-ции), %" measure="1" displayFolder="Пролонгации" measureGroup="Fact Prolong" count="0"/>
    <cacheHierarchy uniqueName="[Measures].[Prol Avg Term]" caption="Срок (пр-ции), дни" measure="1" displayFolder="Пролонгации" measureGroup="Fact Prolong" count="0"/>
    <cacheHierarchy uniqueName="[Measures].[Restr Avg Amount]" caption="Чек, руб" measure="1" displayFolder="Реструктуризация" measureGroup="Fact Agreement" count="0"/>
    <cacheHierarchy uniqueName="[Measures].[Con Psk Day Rate]" caption="ПСК (день), %" measure="1" displayFolder="Выдачи" measureGroup="Fact Contract" count="0"/>
    <cacheHierarchy uniqueName="[Measures].[Con l W01 Rate]" caption="W01, %" measure="1" displayFolder="Лояльность" measureGroup="Fact Contract" count="0"/>
    <cacheHierarchy uniqueName="[Measures].[Con l W02 Rate]" caption="W02, %" measure="1" displayFolder="Лояльность" measureGroup="Fact Contract" count="0"/>
    <cacheHierarchy uniqueName="[Measures].[Con l W03 Rate]" caption="W03, %" measure="1" displayFolder="Лояльность" measureGroup="Fact Contract" count="0"/>
    <cacheHierarchy uniqueName="[Measures].[Con l W04 Rate]" caption="W04, %" measure="1" displayFolder="Лояльность" measureGroup="Fact Contract" count="0"/>
    <cacheHierarchy uniqueName="[Measures].[Con l W08 Rate]" caption="W08, %" measure="1" displayFolder="Лояльность" measureGroup="Fact Contract" count="0"/>
    <cacheHierarchy uniqueName="[Measures].[Con l W16 Rate]" caption="W16, %" measure="1" displayFolder="Лояльность" measureGroup="Fact Contract" count="0"/>
    <cacheHierarchy uniqueName="[Measures].[Con l W24 Rate]" caption="W24, %" measure="1" displayFolder="Лояльность" measureGroup="Fact Contract" count="0"/>
    <cacheHierarchy uniqueName="[Measures].[Con l W32 Rate]" caption="W32, %" measure="1" displayFolder="Лояльность" measureGroup="Fact Contract" count="0"/>
    <cacheHierarchy uniqueName="[Measures].[Con l W48 Rate]" caption="W48, %" measure="1" displayFolder="Лояльность" measureGroup="Fact Contract" count="0"/>
    <cacheHierarchy uniqueName="[Measures].[Con l W52 Rate]" caption="W52, %" measure="1" displayFolder="Лояльность" measureGroup="Fact Contract" count="0"/>
    <cacheHierarchy uniqueName="[Measures].[Con l W52p Rate]" caption="W52+, %" measure="1" displayFolder="Лояльность" measureGroup="Fact Contract" count="0"/>
    <cacheHierarchy uniqueName="[Measures].[Con l D1 Rate]" caption="D01, %" measure="1" displayFolder="Лояльность" measureGroup="Fact Contract" count="0"/>
    <cacheHierarchy uniqueName="[Measures].[Con Dpd01 Rate]" caption="DPD01,%" measure="1" displayFolder="DPD" measureGroup="Fact Contract" count="0" oneField="1">
      <fieldsUsage count="1">
        <fieldUsage x="25"/>
      </fieldsUsage>
    </cacheHierarchy>
    <cacheHierarchy uniqueName="[Measures].[Con Dpd15 Rate]" caption="DPD15,%" measure="1" displayFolder="DPD" measureGroup="Fact Contract" count="0" oneField="1">
      <fieldsUsage count="1">
        <fieldUsage x="26"/>
      </fieldsUsage>
    </cacheHierarchy>
    <cacheHierarchy uniqueName="[Measures].[Con Dpd45 Rate]" caption="DPD45,%" measure="1" displayFolder="DPD" measureGroup="Fact Contract" count="0"/>
    <cacheHierarchy uniqueName="[Measures].[Con Dpd75 Rate]" caption="DPD75,%" measure="1" displayFolder="DPD" measureGroup="Fact Contract" count="0"/>
    <cacheHierarchy uniqueName="[Measures].[Con Dpd135 Rate]" caption="DPD135,%" measure="1" displayFolder="DPD" measureGroup="Fact Contract" count="0"/>
    <cacheHierarchy uniqueName="[Measures].[Con Dpd01 1Pay Rate]" caption="DPD01_1pay, %" measure="1" displayFolder="DPD inst (1-го платежа)" measureGroup="Fact Contract" count="0"/>
    <cacheHierarchy uniqueName="[Measures].[Con Dpd15 1Pay Rate]" caption="DPD15_1pay, %" measure="1" displayFolder="DPD inst (1-го платежа)" measureGroup="Fact Contract" count="0"/>
    <cacheHierarchy uniqueName="[Measures].[Con Dpd45 1Pay Rate]" caption="DPD45_1pay, %" measure="1" displayFolder="DPD inst (1-го платежа)" measureGroup="Fact Contract" count="0"/>
    <cacheHierarchy uniqueName="[Measures].[Con Dpd75 1Pay Rate]" caption="DPD75_1pay, %" measure="1" displayFolder="DPD inst (1-го платежа)" measureGroup="Fact Contract" count="0"/>
    <cacheHierarchy uniqueName="[Measures].[Con Dpd135 1Pay Rate]" caption="DPD135_1pay, %" measure="1" displayFolder="DPD inst (1-го платежа)" measureGroup="Fact Contract" count="0"/>
    <cacheHierarchy uniqueName="[Measures].[Con Dpd01 2Pay Rate]" caption="DPD01_2pay, %" measure="1" displayFolder="DPD inst (2-го платежа)" measureGroup="Fact Contract" count="0"/>
    <cacheHierarchy uniqueName="[Measures].[Con Dpd15 2Pay Rate]" caption="DPD15_2pay, %" measure="1" displayFolder="DPD inst (2-го платежа)" measureGroup="Fact Contract" count="0"/>
    <cacheHierarchy uniqueName="[Measures].[Con Dpd45 2Pay Rate]" caption="DPD45_2pay, %" measure="1" displayFolder="DPD inst (2-го платежа)" measureGroup="Fact Contract" count="0"/>
    <cacheHierarchy uniqueName="[Measures].[Con Dpd75 2Pay Rate]" caption="DPD75_2pay, %" measure="1" displayFolder="DPD inst (2-го платежа)" measureGroup="Fact Contract" count="0"/>
    <cacheHierarchy uniqueName="[Measures].[Con Dpd135 2Pay Rate]" caption="DPD135_2pay, %" measure="1" displayFolder="DPD inst (2-го платежа)" measureGroup="Fact Contract" count="0"/>
    <cacheHierarchy uniqueName="[Measures].[Con Dpd01 3Pay Rate]" caption="DPD01_3pay, %" measure="1" displayFolder="DPD inst (3-го платежа)" measureGroup="Fact Contract" count="0"/>
    <cacheHierarchy uniqueName="[Measures].[Con Dpd15 3Pay Rate]" caption="DPD15_3pay, %" measure="1" displayFolder="DPD inst (3-го платежа)" measureGroup="Fact Contract" count="0"/>
    <cacheHierarchy uniqueName="[Measures].[Con Dpd45 3Pay Rate]" caption="DPD45_3pay, %" measure="1" displayFolder="DPD inst (3-го платежа)" measureGroup="Fact Contract" count="0"/>
    <cacheHierarchy uniqueName="[Measures].[Con Dpd75 3Pay Rate]" caption="DPD75_3pay, %" measure="1" displayFolder="DPD inst (3-го платежа)" measureGroup="Fact Contract" count="0"/>
    <cacheHierarchy uniqueName="[Measures].[Con Dpd135 3Pay Rate]" caption="DPD135_3pay, %" measure="1" displayFolder="DPD inst (3-го платежа)" measureGroup="Fact Contract" count="0"/>
    <cacheHierarchy uniqueName="[Measures].[Con Dpd01 6Pay Rate]" caption="DPD01_6pay, %" measure="1" displayFolder="DPD inst (6-го платежа)" measureGroup="Fact Contract" count="0"/>
    <cacheHierarchy uniqueName="[Measures].[Con Dpd15 6Pay Rate]" caption="DPD15_6pay, %" measure="1" displayFolder="DPD inst (6-го платежа)" measureGroup="Fact Contract" count="0"/>
    <cacheHierarchy uniqueName="[Measures].[Con Dpd45 6Pay Rate]" caption="DPD45_6pay, %" measure="1" displayFolder="DPD inst (6-го платежа)" measureGroup="Fact Contract" count="0"/>
    <cacheHierarchy uniqueName="[Measures].[Con Dpd75 6Pay Rate]" caption="DPD75_6pay, %" measure="1" displayFolder="DPD inst (6-го платежа)" measureGroup="Fact Contract" count="0"/>
    <cacheHierarchy uniqueName="[Measures].[Con Dpd135 6Pay Rate]" caption="DPD135_6pay, %" measure="1" displayFolder="DPD inst (6-го платежа)" measureGroup="Fact Contract" count="0"/>
    <cacheHierarchy uniqueName="[Measures].[Con Dpd01 12Pay Rate]" caption="DPD01_12pay, %" measure="1" displayFolder="DPD inst (12-го платежа)" measureGroup="Fact Contract" count="0"/>
    <cacheHierarchy uniqueName="[Measures].[Con Dpd15 12Pay Rate]" caption="DPD15_12pay, %" measure="1" displayFolder="DPD inst (12-го платежа)" measureGroup="Fact Contract" count="0"/>
    <cacheHierarchy uniqueName="[Measures].[Con Dpd45 12Pay Rate]" caption="DPD45_12pay, %" measure="1" displayFolder="DPD inst (12-го платежа)" measureGroup="Fact Contract" count="0"/>
    <cacheHierarchy uniqueName="[Measures].[Con Dpd75 12Pay Rate]" caption="DPD75_12pay, %" measure="1" displayFolder="DPD inst (12-го платежа)" measureGroup="Fact Contract" count="0"/>
    <cacheHierarchy uniqueName="[Measures].[Con Dpd135 12Pay Rate]" caption="DPD135_12pay, %" measure="1" displayFolder="DPD inst (12-го платежа)" measureGroup="Fact Contract" count="0"/>
    <cacheHierarchy uniqueName="[Measures].[Con Dpd01 Max Rate]" caption="DPD01 (max),%" measure="1" displayFolder="DPD (max)" measureGroup="Fact Contract" count="0"/>
    <cacheHierarchy uniqueName="[Measures].[Con Dpd15 Max Rate]" caption="DPD15 (max),%" measure="1" displayFolder="DPD (max)" measureGroup="Fact Contract" count="0"/>
    <cacheHierarchy uniqueName="[Measures].[Con Dpd45 Max Rate]" caption="DPD45 (max),%" measure="1" displayFolder="DPD (max)" measureGroup="Fact Contract" count="0"/>
    <cacheHierarchy uniqueName="[Measures].[Con Dpd75 Max Rate]" caption="DPD75 (max),%" measure="1" displayFolder="DPD (max)" measureGroup="Fact Contract" count="0"/>
    <cacheHierarchy uniqueName="[Measures].[Con Dpd135 Max Rate]" caption="DPD135 (max),%" measure="1" displayFolder="DPD (max)" measureGroup="Fact Contract" count="0"/>
    <cacheHierarchy uniqueName="[Measures].[Con Dpd01 Sum Max Rate]" caption="DPD01 sum (max),%" measure="1" displayFolder="DPD sum (max)" measureGroup="Fact Contract" count="0"/>
    <cacheHierarchy uniqueName="[Measures].[Con Dpd15 Sum Max Rate]" caption="DPD15 sum (max),%" measure="1" displayFolder="DPD sum (max)" measureGroup="Fact Contract" count="0"/>
    <cacheHierarchy uniqueName="[Measures].[Con Dpd45 Sum Max Rate]" caption="DPD45 sum (max),%" measure="1" displayFolder="DPD sum (max)" measureGroup="Fact Contract" count="0"/>
    <cacheHierarchy uniqueName="[Measures].[Con Dpd75 Sum Max Rate]" caption="DPD75 sum (max),%" measure="1" displayFolder="DPD sum (max)" measureGroup="Fact Contract" count="0"/>
    <cacheHierarchy uniqueName="[Measures].[Con Dpd135 Sum Max Rate]" caption="DPD135 sum (max),%" measure="1" displayFolder="DPD sum (max)" measureGroup="Fact Contract" count="0"/>
    <cacheHierarchy uniqueName="[Measures].[Full comm pay]" caption="Комиссия (итого), руб" measure="1" displayFolder="Комиссия" measureGroup="Fact Payment" count="0"/>
    <cacheHierarchy uniqueName="[Measures].[Full recon comm pay]" caption="Комиссия (пер-ние итого), руб" measure="1" displayFolder="" measureGroup="Fact Payment" count="0"/>
    <cacheHierarchy uniqueName="[Measures].[Full agr comm pay]" caption="Комиссия (прол-ция итого), руб" measure="1" displayFolder="" measureGroup="Fact Payment" count="0"/>
    <cacheHierarchy uniqueName="[Measures].[Full Pay]" caption="Платеж (итого), руб" measure="1" displayFolder="Платежи" measureGroup="Fact Payment" count="0"/>
    <cacheHierarchy uniqueName="[Measures].[ROI Pay]" caption="ROI, %" measure="1" displayFolder="" measureGroup="Fact Payment" count="0"/>
    <cacheHierarchy uniqueName="[Measures].[ROI Month Pay]" caption="ROI от месяца, %" measure="1" displayFolder="" measureGroup="Fact Payment" count="0"/>
    <cacheHierarchy uniqueName="[Measures].[ROI Pay day]" caption="ROI Pay day" measure="1" displayFolder="" measureGroup="Fact Payment" count="0"/>
    <cacheHierarchy uniqueName="[Measures].[RETURN Pay]" caption="RETURN, %" measure="1" displayFolder="" measureGroup="Fact Payment" count="0"/>
    <cacheHierarchy uniqueName="[Measures].[Paid Loan 0 Rate]" caption="Paid Loan 0, %" measure="1" displayFolder="Paid Share %" measureGroup="Fact Paid Share" count="0"/>
    <cacheHierarchy uniqueName="[Measures].[Paid Loan 15 Rate]" caption="Paid Loan 15, %" measure="1" displayFolder="Paid Share %" measureGroup="Fact Paid Share" count="0"/>
    <cacheHierarchy uniqueName="[Measures].[Paid Loan 30 Rate]" caption="Paid Loan 30, %" measure="1" displayFolder="Paid Share %" measureGroup="Fact Paid Share" count="0"/>
    <cacheHierarchy uniqueName="[Measures].[Paid Loan 45 Rate]" caption="Paid Loan 45, %" measure="1" displayFolder="Paid Share %" measureGroup="Fact Paid Share" count="0"/>
    <cacheHierarchy uniqueName="[Measures].[Paid Loan 75 Rate]" caption="Paid Loan 75, %" measure="1" displayFolder="Paid Share %" measureGroup="Fact Paid Share" count="0"/>
    <cacheHierarchy uniqueName="[Measures].[Paid Loan 180 Rate]" caption="Paid Loan 180, %" measure="1" displayFolder="Paid Share %" measureGroup="Fact Paid Share" count="0"/>
    <cacheHierarchy uniqueName="[Measures].[Paid Loan 360 Rate]" caption="Paid Loan 360, %" measure="1" displayFolder="Paid Share %" measureGroup="Fact Paid Share" count="0"/>
    <cacheHierarchy uniqueName="[Measures].[Paid Loan 360p Rate]" caption="Paid Loan 360+, %" measure="1" displayFolder="Paid Share %" measureGroup="Fact Paid Share" count="0"/>
    <cacheHierarchy uniqueName="[Measures].[Сon Provision Rate]" caption="Резервы ЦВЗ, %" measure="1" displayFolder="Показатели" measureGroup="Fact Contract" count="0"/>
    <cacheHierarchy uniqueName="[Measures].[Сon Provision Sum]" caption="Резервы ЦВЗ, руб" measure="1" displayFolder="Показатели" measureGroup="Fact Contract" count="0"/>
    <cacheHierarchy uniqueName="[Measures].[Con Manager Avg Count]" caption="Выдачи (per manager), #" measure="1" displayFolder="Показатели" measureGroup="Fact Contract" count="0"/>
    <cacheHierarchy uniqueName="[Measures].[Con Division Avg Count]" caption="Выдачи (per office), #" measure="1" displayFolder="Показатели" measureGroup="Fact Contract" count="0"/>
    <cacheHierarchy uniqueName="[Measures].[App DMS Avg Approved Combo]" caption="Combo score (одобр)" measure="1" displayFolder="СПР балл (одобр)" measureGroup="Fact Application" count="0"/>
    <cacheHierarchy uniqueName="[Measures].[App DMS Avg Rejected Combo]" caption="Combo score (отказ)" measure="1" displayFolder="СПР балл (отказ)" measureGroup="Fact Application" count="0"/>
    <cacheHierarchy uniqueName="[Measures].[App DMS Avg Combo]" caption="Combo score" measure="1" displayFolder="СПР балл" measureGroup="Fact Application" count="0"/>
    <cacheHierarchy uniqueName="[Measures].[App DMS Avg Approved Appscore]" caption="Application score (одобр)" measure="1" displayFolder="СПР балл (одобр)" measureGroup="Fact Application" count="0"/>
    <cacheHierarchy uniqueName="[Measures].[App DMS Avg Rejected Appscore]" caption="Application score (отказ)" measure="1" displayFolder="СПР балл (отказ)" measureGroup="Fact Application" count="0"/>
    <cacheHierarchy uniqueName="[Measures].[App DMS Avg Appscore]" caption="Application score" measure="1" displayFolder="СПР балл" measureGroup="Fact Application" count="0"/>
    <cacheHierarchy uniqueName="[Measures].[App DMS Avg Approved Equifax]" caption="Equifax score (одобр)" measure="1" displayFolder="СПР балл (одобр)" measureGroup="Fact Application" count="0"/>
    <cacheHierarchy uniqueName="[Measures].[App DMS Avg Rejected Equifax]" caption="Equifax score (отказ)" measure="1" displayFolder="СПР балл (отказ)" measureGroup="Fact Application" count="0"/>
    <cacheHierarchy uniqueName="[Measures].[App DMS Avg Equifax]" caption="Equifax score" measure="1" displayFolder="СПР балл" measureGroup="Fact Application" count="0"/>
    <cacheHierarchy uniqueName="[Measures].[App Req Amount]" caption="App Req Amount" measure="1" displayFolder="" measureGroup="Fact Application" count="0" hidden="1"/>
    <cacheHierarchy uniqueName="[Measures].[App Req Approved Amount]" caption="App Req Approved Amount" measure="1" displayFolder="" measureGroup="Fact Application" count="0" hidden="1"/>
    <cacheHierarchy uniqueName="[Measures].[App Req Rejected Amount]" caption="App Req Rejected Amount" measure="1" displayFolder="" measureGroup="Fact Application" count="0" hidden="1"/>
    <cacheHierarchy uniqueName="[Measures].[App Req All Amount]" caption="App Req All Amount" measure="1" displayFolder="" measureGroup="Fact Application" count="0" hidden="1"/>
    <cacheHierarchy uniqueName="[Measures].[Sum Combo Approved]" caption="Sum Combo Approved" measure="1" displayFolder="" measureGroup="Fact Application" count="0" hidden="1"/>
    <cacheHierarchy uniqueName="[Measures].[Sum Combo Rejected]" caption="Sum Combo Rejected" measure="1" displayFolder="" measureGroup="Fact Application" count="0" hidden="1"/>
    <cacheHierarchy uniqueName="[Measures].[Sum Combo Score]" caption="Sum Combo Score" measure="1" displayFolder="" measureGroup="Fact Application" count="0" hidden="1"/>
    <cacheHierarchy uniqueName="[Measures].[Sum Appscore Approved]" caption="Sum Appscore Approved" measure="1" displayFolder="" measureGroup="Fact Application" count="0" hidden="1"/>
    <cacheHierarchy uniqueName="[Measures].[Sum Appscore Rejected]" caption="Sum Appscore Rejected" measure="1" displayFolder="" measureGroup="Fact Application" count="0" hidden="1"/>
    <cacheHierarchy uniqueName="[Measures].[Sum Appscore]" caption="Sum Appscore" measure="1" displayFolder="" measureGroup="Fact Application" count="0" hidden="1"/>
    <cacheHierarchy uniqueName="[Measures].[Sum Equifax Approved]" caption="Sum Equifax Approved" measure="1" displayFolder="" measureGroup="Fact Application" count="0" hidden="1"/>
    <cacheHierarchy uniqueName="[Measures].[Sum Equifax Rejected]" caption="Sum Equifax Rejected" measure="1" displayFolder="" measureGroup="Fact Application" count="0" hidden="1"/>
    <cacheHierarchy uniqueName="[Measures].[Sum Equifax Score]" caption="Sum Equifax Score" measure="1" displayFolder="" measureGroup="Fact Application" count="0" hidden="1"/>
    <cacheHierarchy uniqueName="[Measures].[Count Combo Approved]" caption="Count Combo Approved" measure="1" displayFolder="" measureGroup="Fact Application" count="0" hidden="1"/>
    <cacheHierarchy uniqueName="[Measures].[Count Combo Rejected]" caption="Count Combo Rejected" measure="1" displayFolder="" measureGroup="Fact Application" count="0" hidden="1"/>
    <cacheHierarchy uniqueName="[Measures].[Count Combo Score]" caption="Count Combo Score" measure="1" displayFolder="" measureGroup="Fact Application" count="0" hidden="1"/>
    <cacheHierarchy uniqueName="[Measures].[Count Appscore Approved]" caption="Count Appscore Approved" measure="1" displayFolder="" measureGroup="Fact Application" count="0" hidden="1"/>
    <cacheHierarchy uniqueName="[Measures].[Count Appscore Rejected]" caption="Count Appscore Rejected" measure="1" displayFolder="" measureGroup="Fact Application" count="0" hidden="1"/>
    <cacheHierarchy uniqueName="[Measures].[Count Appscore]" caption="Count Appscore" measure="1" displayFolder="" measureGroup="Fact Application" count="0" hidden="1"/>
    <cacheHierarchy uniqueName="[Measures].[Count Equifax Approved]" caption="Count Equifax Approved" measure="1" displayFolder="" measureGroup="Fact Application" count="0" hidden="1"/>
    <cacheHierarchy uniqueName="[Measures].[Count Equifax Rejected]" caption="Count Equifax Rejected" measure="1" displayFolder="" measureGroup="Fact Application" count="0" hidden="1"/>
    <cacheHierarchy uniqueName="[Measures].[Count Equifax Score]" caption="Count Equifax Score" measure="1" displayFolder="" measureGroup="Fact Application" count="0" hidden="1"/>
    <cacheHierarchy uniqueName="[Measures].[Con Psk Sum]" caption="ПСК, руб" measure="1" displayFolder="" measureGroup="Fact Contract" count="0" hidden="1"/>
    <cacheHierarchy uniqueName="[Measures].[Con Ins Amount]" caption="Con Ins Amount" measure="1" displayFolder="" measureGroup="Fact Contract" count="0" hidden="1"/>
    <cacheHierarchy uniqueName="[Measures].[Сon Provision Amount]" caption="Резервы ЦВЗ, руб" measure="1" displayFolder="Показатели" measureGroup="Fact Contract" count="0" hidden="1"/>
    <cacheHierarchy uniqueName="[Measures].[Termfact Sum]" caption="Termfact Sum" measure="1" displayFolder="" measureGroup="Fact Contract" count="0" hidden="1"/>
    <cacheHierarchy uniqueName="[Measures].[Term Sum]" caption="Term Sum" measure="1" displayFolder="" measureGroup="Fact Contract" count="0" hidden="1"/>
    <cacheHierarchy uniqueName="[Measures].[Termfull Sum]" caption="Termfull Sum" measure="1" displayFolder="" measureGroup="Fact Contract" count="0" hidden="1"/>
    <cacheHierarchy uniqueName="[Measures].[Ready 2pay]" caption="Ready 2pay" measure="1" displayFolder="dpd 2pay" measureGroup="Fact Contract" count="0" hidden="1"/>
    <cacheHierarchy uniqueName="[Measures].[Ready 3pay]" caption="Ready 3pay" measure="1" displayFolder="dpd 3pay" measureGroup="Fact Contract" count="0" hidden="1"/>
    <cacheHierarchy uniqueName="[Measures].[Ready 6pay]" caption="Ready 6pay" measure="1" displayFolder="dpd 6pay" measureGroup="Fact Contract" count="0" hidden="1"/>
    <cacheHierarchy uniqueName="[Measures].[Ready 12pay]" caption="Ready 12pay" measure="1" displayFolder="dpd 12pay" measureGroup="Fact Contract" count="0" hidden="1"/>
    <cacheHierarchy uniqueName="[Measures].[Prol Psk Sum]" caption="Prol Psk Sum" measure="1" displayFolder="" measureGroup="Fact Prolong" count="0" hidden="1"/>
    <cacheHierarchy uniqueName="[Measures].[Prol Term Sum]" caption="Prol Term Sum" measure="1" displayFolder="" measureGroup="Fact Prolong" count="0" hidden="1"/>
    <cacheHierarchy uniqueName="[Measures].[Con Division Count]" caption="Con Division Count" measure="1" displayFolder="" measureGroup="Fact Contract Division" count="0" hidden="1"/>
    <cacheHierarchy uniqueName="[Measures].[Con Manager Count]" caption="Con Manager Count" measure="1" displayFolder="" measureGroup="Fact Contract Manager" count="0" hidden="1"/>
  </cacheHierarchies>
  <kpis count="0"/>
  <dimensions count="11">
    <dimension name="Dim Agreement" uniqueName="[Dim Agreement]" caption="3 - Пролонгации"/>
    <dimension name="Dim Application" uniqueName="[Dim Application]" caption="1 - Заявки"/>
    <dimension name="Dim Client" uniqueName="[Dim Client]" caption="5 - Клиенты"/>
    <dimension name="Dim Collection Stages" uniqueName="[Dim Collection Stages]" caption="7 - Стадия взыскания"/>
    <dimension name="Dim Contract" uniqueName="[Dim Contract]" caption="2 - Договор"/>
    <dimension name="Dim Division" uniqueName="[Dim Division]" caption="6 - Офисы"/>
    <dimension name="Dim Dpd" uniqueName="[Dim Dpd]" caption="Dim Dpd"/>
    <dimension name="Dim Month Payment Mob" uniqueName="[Dim Month Payment Mob]" caption="8 - ROI Месяц от месяца"/>
    <dimension name="Dim Payment Mob" uniqueName="[Dim Payment Mob]" caption="4 - Месяц от выдачи (платеж)"/>
    <dimension name="Dim Pcd Day" uniqueName="[Dim Pcd Day]" caption="Dim Pcd Day"/>
    <dimension measure="1" name="Measures" uniqueName="[Measures]" caption="Measures"/>
  </dimensions>
  <measureGroups count="8">
    <measureGroup name="Fact Agreement" caption="3 - Реструктуризации"/>
    <measureGroup name="Fact Application" caption="1 - Заявки"/>
    <measureGroup name="Fact Contract" caption="2 - Выдачи"/>
    <measureGroup name="Fact Contract Division" caption="2 - Выдачи"/>
    <measureGroup name="Fact Contract Manager" caption="2 - Выдачи"/>
    <measureGroup name="Fact Paid Share" caption="5 - Paid Share"/>
    <measureGroup name="Fact Payment" caption="4 - Платежи"/>
    <measureGroup name="Fact Prolong" caption="3 - Пролонгации"/>
  </measureGroups>
  <maps count="41">
    <map measureGroup="0" dimension="0"/>
    <map measureGroup="0" dimension="1"/>
    <map measureGroup="0" dimension="4"/>
    <map measureGroup="0" dimension="5"/>
    <map measureGroup="1" dimension="0"/>
    <map measureGroup="1" dimension="1"/>
    <map measureGroup="1" dimension="2"/>
    <map measureGroup="1" dimension="4"/>
    <map measureGroup="1" dimension="5"/>
    <map measureGroup="2" dimension="0"/>
    <map measureGroup="2" dimension="1"/>
    <map measureGroup="2" dimension="2"/>
    <map measureGroup="2" dimension="4"/>
    <map measureGroup="2" dimension="5"/>
    <map measureGroup="2" dimension="6"/>
    <map measureGroup="3" dimension="0"/>
    <map measureGroup="3" dimension="1"/>
    <map measureGroup="3" dimension="2"/>
    <map measureGroup="3" dimension="4"/>
    <map measureGroup="3" dimension="5"/>
    <map measureGroup="4" dimension="0"/>
    <map measureGroup="4" dimension="1"/>
    <map measureGroup="4" dimension="2"/>
    <map measureGroup="4" dimension="4"/>
    <map measureGroup="4" dimension="5"/>
    <map measureGroup="5" dimension="1"/>
    <map measureGroup="5" dimension="2"/>
    <map measureGroup="5" dimension="4"/>
    <map measureGroup="6" dimension="1"/>
    <map measureGroup="6" dimension="2"/>
    <map measureGroup="6" dimension="3"/>
    <map measureGroup="6" dimension="4"/>
    <map measureGroup="6" dimension="5"/>
    <map measureGroup="6" dimension="6"/>
    <map measureGroup="6" dimension="7"/>
    <map measureGroup="6" dimension="8"/>
    <map measureGroup="6" dimension="9"/>
    <map measureGroup="7" dimension="0"/>
    <map measureGroup="7" dimension="1"/>
    <map measureGroup="7" dimension="4"/>
    <map measureGroup="7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Леонид Корнилов" refreshedDate="43504.568761689814" backgroundQuery="1" createdVersion="5" refreshedVersion="6" minRefreshableVersion="3" recordCount="0" supportSubquery="1" supportAdvancedDrill="1" xr:uid="{00000000-000A-0000-FFFF-FFFF18000000}">
  <cacheSource type="external" connectionId="1"/>
  <cacheFields count="29">
    <cacheField name="[Dim Contract].[I Returned date].[R Year]" caption="Год" numFmtId="0" hierarchy="81" level="1">
      <sharedItems count="7">
        <s v="[Dim Contract].[I Returned date].[R Year].&amp;[2016-01-01T00:00:00]" c="2016"/>
        <s v="[Dim Contract].[I Returned date].[R Year].&amp;[2017-01-01T00:00:00]" c="2017"/>
        <s v="[Dim Contract].[I Returned date].[R Year].&amp;[2018-01-01T00:00:00]" c="2018"/>
        <s v="[Dim Contract].[I Returned date].[R Year].&amp;[2019-01-01T00:00:00]" c="2019"/>
        <s v="[Dim Contract].[I Returned date].[R Year].&amp;[2013-01-01T00:00:00]" u="1" c="2013"/>
        <s v="[Dim Contract].[I Returned date].[R Year].&amp;[2014-01-01T00:00:00]" u="1" c="2014"/>
        <s v="[Dim Contract].[I Returned date].[R Year].&amp;[2015-01-01T00:00:00]" u="1" c="2015"/>
      </sharedItems>
    </cacheField>
    <cacheField name="[Dim Contract].[I Returned date].[R Month]" caption="Месяц" numFmtId="0" hierarchy="81" level="2" mappingCount="1">
      <sharedItems count="38">
        <s v="[Dim Contract].[I Returned date].[R Month].&amp;[2017-01-01T00:00:00]" c="Январь 2017" cp="1">
          <x/>
        </s>
        <s v="[Dim Contract].[I Returned date].[R Month].&amp;[2017-02-01T00:00:00]" c="Февраль 2017" cp="1">
          <x/>
        </s>
        <s v="[Dim Contract].[I Returned date].[R Month].&amp;[2017-03-01T00:00:00]" c="Март 2017" cp="1">
          <x/>
        </s>
        <s v="[Dim Contract].[I Returned date].[R Month].&amp;[2017-04-01T00:00:00]" c="Апрель 2017" cp="1">
          <x/>
        </s>
        <s v="[Dim Contract].[I Returned date].[R Month].&amp;[2017-05-01T00:00:00]" c="Май 2017" cp="1">
          <x/>
        </s>
        <s v="[Dim Contract].[I Returned date].[R Month].&amp;[2017-06-01T00:00:00]" c="Июнь 2017" cp="1">
          <x/>
        </s>
        <s v="[Dim Contract].[I Returned date].[R Month].&amp;[2017-07-01T00:00:00]" c="Июль 2017" cp="1">
          <x/>
        </s>
        <s v="[Dim Contract].[I Returned date].[R Month].&amp;[2017-08-01T00:00:00]" c="Август 2017" cp="1">
          <x/>
        </s>
        <s v="[Dim Contract].[I Returned date].[R Month].&amp;[2017-09-01T00:00:00]" c="Сентябрь 2017" cp="1">
          <x/>
        </s>
        <s v="[Dim Contract].[I Returned date].[R Month].&amp;[2017-10-01T00:00:00]" c="Октябрь 2017" cp="1">
          <x/>
        </s>
        <s v="[Dim Contract].[I Returned date].[R Month].&amp;[2017-11-01T00:00:00]" c="Ноябрь 2017" cp="1">
          <x/>
        </s>
        <s v="[Dim Contract].[I Returned date].[R Month].&amp;[2017-12-01T00:00:00]" c="Декабрь 2017" cp="1">
          <x/>
        </s>
        <s v="[Dim Contract].[I Returned date].[R Month].&amp;[2018-01-01T00:00:00]" c="Январь 2018" cp="1">
          <x v="1"/>
        </s>
        <s v="[Dim Contract].[I Returned date].[R Month].&amp;[2018-02-01T00:00:00]" c="Февраль 2018" cp="1">
          <x v="1"/>
        </s>
        <s v="[Dim Contract].[I Returned date].[R Month].&amp;[2018-03-01T00:00:00]" c="Март 2018" cp="1">
          <x v="1"/>
        </s>
        <s v="[Dim Contract].[I Returned date].[R Month].&amp;[2018-04-01T00:00:00]" c="Апрель 2018" cp="1">
          <x v="1"/>
        </s>
        <s v="[Dim Contract].[I Returned date].[R Month].&amp;[2018-05-01T00:00:00]" c="Май 2018" cp="1">
          <x v="1"/>
        </s>
        <s v="[Dim Contract].[I Returned date].[R Month].&amp;[2018-06-01T00:00:00]" c="Июнь 2018" cp="1">
          <x v="1"/>
        </s>
        <s v="[Dim Contract].[I Returned date].[R Month].&amp;[2018-07-01T00:00:00]" c="Июль 2018" cp="1">
          <x v="1"/>
        </s>
        <s v="[Dim Contract].[I Returned date].[R Month].&amp;[2018-08-01T00:00:00]" c="Август 2018" cp="1">
          <x v="1"/>
        </s>
        <s v="[Dim Contract].[I Returned date].[R Month].&amp;[2018-09-01T00:00:00]" c="Сентябрь 2018" cp="1">
          <x v="1"/>
        </s>
        <s v="[Dim Contract].[I Returned date].[R Month].&amp;[2018-10-01T00:00:00]" c="Октябрь 2018" cp="1">
          <x v="1"/>
        </s>
        <s v="[Dim Contract].[I Returned date].[R Month].&amp;[2018-11-01T00:00:00]" c="Ноябрь 2018" cp="1">
          <x v="1"/>
        </s>
        <s v="[Dim Contract].[I Returned date].[R Month].&amp;[2018-12-01T00:00:00]" c="Декабрь 2018" cp="1">
          <x v="1"/>
        </s>
        <s v="[Dim Contract].[I Returned date].[R Month].&amp;[2019-01-01T00:00:00]" c="Январь 2019" cp="1">
          <x v="2"/>
        </s>
        <s v="[Dim Contract].[I Returned date].[R Month].&amp;[2019-02-01T00:00:00]" c="Февраль 2019" cp="1">
          <x v="2"/>
        </s>
        <s v="[Dim Contract].[I Returned date].[R Month].&amp;[2016-01-01T00:00:00]" u="1" c="Январь 2016"/>
        <s v="[Dim Contract].[I Returned date].[R Month].&amp;[2016-02-01T00:00:00]" u="1" c="Февраль 2016"/>
        <s v="[Dim Contract].[I Returned date].[R Month].&amp;[2016-03-01T00:00:00]" u="1" c="Март 2016"/>
        <s v="[Dim Contract].[I Returned date].[R Month].&amp;[2016-04-01T00:00:00]" u="1" c="Апрель 2016"/>
        <s v="[Dim Contract].[I Returned date].[R Month].&amp;[2016-05-01T00:00:00]" u="1" c="Май 2016"/>
        <s v="[Dim Contract].[I Returned date].[R Month].&amp;[2016-06-01T00:00:00]" u="1" c="Июнь 2016"/>
        <s v="[Dim Contract].[I Returned date].[R Month].&amp;[2016-07-01T00:00:00]" u="1" c="Июль 2016"/>
        <s v="[Dim Contract].[I Returned date].[R Month].&amp;[2016-08-01T00:00:00]" u="1" c="Август 2016"/>
        <s v="[Dim Contract].[I Returned date].[R Month].&amp;[2016-09-01T00:00:00]" u="1" c="Сентябрь 2016"/>
        <s v="[Dim Contract].[I Returned date].[R Month].&amp;[2016-10-01T00:00:00]" u="1" c="Октябрь 2016"/>
        <s v="[Dim Contract].[I Returned date].[R Month].&amp;[2016-11-01T00:00:00]" u="1" c="Ноябрь 2016"/>
        <s v="[Dim Contract].[I Returned date].[R Month].&amp;[2016-12-01T00:00:00]" u="1" c="Декабрь 2016"/>
      </sharedItems>
      <mpMap v="3"/>
    </cacheField>
    <cacheField name="[Dim Contract].[I Returned date].[R Date]" caption="Дата" numFmtId="0" hierarchy="81" level="3" mappingCount="1">
      <sharedItems count="245">
        <s v="[Dim Contract].[I Returned date].[R Date].&amp;[2019-01-01T00:00:00]" c="2019-01-01" cp="1">
          <x/>
        </s>
        <s v="[Dim Contract].[I Returned date].[R Date].&amp;[2019-01-02T00:00:00]" c="2019-01-02" cp="1">
          <x/>
        </s>
        <s v="[Dim Contract].[I Returned date].[R Date].&amp;[2019-01-03T00:00:00]" c="2019-01-03" cp="1">
          <x/>
        </s>
        <s v="[Dim Contract].[I Returned date].[R Date].&amp;[2019-01-04T00:00:00]" c="2019-01-04" cp="1">
          <x/>
        </s>
        <s v="[Dim Contract].[I Returned date].[R Date].&amp;[2019-01-05T00:00:00]" c="2019-01-05" cp="1">
          <x/>
        </s>
        <s v="[Dim Contract].[I Returned date].[R Date].&amp;[2019-01-06T00:00:00]" c="2019-01-06" cp="1">
          <x/>
        </s>
        <s v="[Dim Contract].[I Returned date].[R Date].&amp;[2019-01-07T00:00:00]" c="2019-01-07" cp="1">
          <x/>
        </s>
        <s v="[Dim Contract].[I Returned date].[R Date].&amp;[2019-01-08T00:00:00]" c="2019-01-08" cp="1">
          <x/>
        </s>
        <s v="[Dim Contract].[I Returned date].[R Date].&amp;[2019-01-09T00:00:00]" c="2019-01-09" cp="1">
          <x/>
        </s>
        <s v="[Dim Contract].[I Returned date].[R Date].&amp;[2019-01-10T00:00:00]" c="2019-01-10" cp="1">
          <x/>
        </s>
        <s v="[Dim Contract].[I Returned date].[R Date].&amp;[2019-01-11T00:00:00]" c="2019-01-11" cp="1">
          <x/>
        </s>
        <s v="[Dim Contract].[I Returned date].[R Date].&amp;[2019-01-12T00:00:00]" c="2019-01-12" cp="1">
          <x/>
        </s>
        <s v="[Dim Contract].[I Returned date].[R Date].&amp;[2019-01-13T00:00:00]" c="2019-01-13" cp="1">
          <x/>
        </s>
        <s v="[Dim Contract].[I Returned date].[R Date].&amp;[2019-01-14T00:00:00]" c="2019-01-14" cp="1">
          <x/>
        </s>
        <s v="[Dim Contract].[I Returned date].[R Date].&amp;[2019-01-15T00:00:00]" c="2019-01-15" cp="1">
          <x/>
        </s>
        <s v="[Dim Contract].[I Returned date].[R Date].&amp;[2019-01-16T00:00:00]" c="2019-01-16" cp="1">
          <x/>
        </s>
        <s v="[Dim Contract].[I Returned date].[R Date].&amp;[2019-01-17T00:00:00]" c="2019-01-17" cp="1">
          <x/>
        </s>
        <s v="[Dim Contract].[I Returned date].[R Date].&amp;[2019-01-18T00:00:00]" c="2019-01-18" cp="1">
          <x/>
        </s>
        <s v="[Dim Contract].[I Returned date].[R Date].&amp;[2019-01-19T00:00:00]" c="2019-01-19" cp="1">
          <x/>
        </s>
        <s v="[Dim Contract].[I Returned date].[R Date].&amp;[2019-01-20T00:00:00]" c="2019-01-20" cp="1">
          <x/>
        </s>
        <s v="[Dim Contract].[I Returned date].[R Date].&amp;[2019-01-21T00:00:00]" c="2019-01-21" cp="1">
          <x/>
        </s>
        <s v="[Dim Contract].[I Returned date].[R Date].&amp;[2019-01-22T00:00:00]" c="2019-01-22" cp="1">
          <x/>
        </s>
        <s v="[Dim Contract].[I Returned date].[R Date].&amp;[2019-01-23T00:00:00]" c="2019-01-23" cp="1">
          <x/>
        </s>
        <s v="[Dim Contract].[I Returned date].[R Date].&amp;[2019-01-24T00:00:00]" c="2019-01-24" cp="1">
          <x/>
        </s>
        <s v="[Dim Contract].[I Returned date].[R Date].&amp;[2019-01-25T00:00:00]" c="2019-01-25" cp="1">
          <x/>
        </s>
        <s v="[Dim Contract].[I Returned date].[R Date].&amp;[2019-01-26T00:00:00]" c="2019-01-26" cp="1">
          <x/>
        </s>
        <s v="[Dim Contract].[I Returned date].[R Date].&amp;[2019-01-27T00:00:00]" c="2019-01-27" cp="1">
          <x/>
        </s>
        <s v="[Dim Contract].[I Returned date].[R Date].&amp;[2019-01-28T00:00:00]" c="2019-01-28" cp="1">
          <x/>
        </s>
        <s v="[Dim Contract].[I Returned date].[R Date].&amp;[2019-01-29T00:00:00]" c="2019-01-29" cp="1">
          <x/>
        </s>
        <s v="[Dim Contract].[I Returned date].[R Date].&amp;[2019-01-30T00:00:00]" c="2019-01-30" cp="1">
          <x/>
        </s>
        <s v="[Dim Contract].[I Returned date].[R Date].&amp;[2019-01-31T00:00:00]" c="2019-01-31" cp="1">
          <x/>
        </s>
        <s v="[Dim Contract].[I Returned date].[R Date].&amp;[2018-11-01T00:00:00]" u="1" c="2018-11-01"/>
        <s v="[Dim Contract].[I Returned date].[R Date].&amp;[2018-11-02T00:00:00]" u="1" c="2018-11-02"/>
        <s v="[Dim Contract].[I Returned date].[R Date].&amp;[2018-11-03T00:00:00]" u="1" c="2018-11-03"/>
        <s v="[Dim Contract].[I Returned date].[R Date].&amp;[2018-11-04T00:00:00]" u="1" c="2018-11-04"/>
        <s v="[Dim Contract].[I Returned date].[R Date].&amp;[2018-11-05T00:00:00]" u="1" c="2018-11-05"/>
        <s v="[Dim Contract].[I Returned date].[R Date].&amp;[2018-11-06T00:00:00]" u="1" c="2018-11-06"/>
        <s v="[Dim Contract].[I Returned date].[R Date].&amp;[2018-11-07T00:00:00]" u="1" c="2018-11-07"/>
        <s v="[Dim Contract].[I Returned date].[R Date].&amp;[2018-11-08T00:00:00]" u="1" c="2018-11-08"/>
        <s v="[Dim Contract].[I Returned date].[R Date].&amp;[2018-11-09T00:00:00]" u="1" c="2018-11-09"/>
        <s v="[Dim Contract].[I Returned date].[R Date].&amp;[2018-11-10T00:00:00]" u="1" c="2018-11-10"/>
        <s v="[Dim Contract].[I Returned date].[R Date].&amp;[2018-11-11T00:00:00]" u="1" c="2018-11-11"/>
        <s v="[Dim Contract].[I Returned date].[R Date].&amp;[2018-11-12T00:00:00]" u="1" c="2018-11-12"/>
        <s v="[Dim Contract].[I Returned date].[R Date].&amp;[2018-11-13T00:00:00]" u="1" c="2018-11-13"/>
        <s v="[Dim Contract].[I Returned date].[R Date].&amp;[2018-10-01T00:00:00]" u="1" c="2018-10-01"/>
        <s v="[Dim Contract].[I Returned date].[R Date].&amp;[2018-10-02T00:00:00]" u="1" c="2018-10-02"/>
        <s v="[Dim Contract].[I Returned date].[R Date].&amp;[2018-10-03T00:00:00]" u="1" c="2018-10-03"/>
        <s v="[Dim Contract].[I Returned date].[R Date].&amp;[2018-10-04T00:00:00]" u="1" c="2018-10-04"/>
        <s v="[Dim Contract].[I Returned date].[R Date].&amp;[2018-10-05T00:00:00]" u="1" c="2018-10-05"/>
        <s v="[Dim Contract].[I Returned date].[R Date].&amp;[2018-10-06T00:00:00]" u="1" c="2018-10-06"/>
        <s v="[Dim Contract].[I Returned date].[R Date].&amp;[2018-10-07T00:00:00]" u="1" c="2018-10-07"/>
        <s v="[Dim Contract].[I Returned date].[R Date].&amp;[2018-10-08T00:00:00]" u="1" c="2018-10-08"/>
        <s v="[Dim Contract].[I Returned date].[R Date].&amp;[2018-10-09T00:00:00]" u="1" c="2018-10-09"/>
        <s v="[Dim Contract].[I Returned date].[R Date].&amp;[2018-10-10T00:00:00]" u="1" c="2018-10-10"/>
        <s v="[Dim Contract].[I Returned date].[R Date].&amp;[2018-10-11T00:00:00]" u="1" c="2018-10-11"/>
        <s v="[Dim Contract].[I Returned date].[R Date].&amp;[2018-10-12T00:00:00]" u="1" c="2018-10-12"/>
        <s v="[Dim Contract].[I Returned date].[R Date].&amp;[2018-10-13T00:00:00]" u="1" c="2018-10-13"/>
        <s v="[Dim Contract].[I Returned date].[R Date].&amp;[2018-10-14T00:00:00]" u="1" c="2018-10-14"/>
        <s v="[Dim Contract].[I Returned date].[R Date].&amp;[2018-10-15T00:00:00]" u="1" c="2018-10-15"/>
        <s v="[Dim Contract].[I Returned date].[R Date].&amp;[2018-10-16T00:00:00]" u="1" c="2018-10-16"/>
        <s v="[Dim Contract].[I Returned date].[R Date].&amp;[2018-10-17T00:00:00]" u="1" c="2018-10-17"/>
        <s v="[Dim Contract].[I Returned date].[R Date].&amp;[2018-10-18T00:00:00]" u="1" c="2018-10-18"/>
        <s v="[Dim Contract].[I Returned date].[R Date].&amp;[2018-10-19T00:00:00]" u="1" c="2018-10-19"/>
        <s v="[Dim Contract].[I Returned date].[R Date].&amp;[2018-10-20T00:00:00]" u="1" c="2018-10-20"/>
        <s v="[Dim Contract].[I Returned date].[R Date].&amp;[2018-10-21T00:00:00]" u="1" c="2018-10-21"/>
        <s v="[Dim Contract].[I Returned date].[R Date].&amp;[2018-10-22T00:00:00]" u="1" c="2018-10-22"/>
        <s v="[Dim Contract].[I Returned date].[R Date].&amp;[2018-10-23T00:00:00]" u="1" c="2018-10-23"/>
        <s v="[Dim Contract].[I Returned date].[R Date].&amp;[2018-10-24T00:00:00]" u="1" c="2018-10-24"/>
        <s v="[Dim Contract].[I Returned date].[R Date].&amp;[2018-10-25T00:00:00]" u="1" c="2018-10-25"/>
        <s v="[Dim Contract].[I Returned date].[R Date].&amp;[2018-10-26T00:00:00]" u="1" c="2018-10-26"/>
        <s v="[Dim Contract].[I Returned date].[R Date].&amp;[2018-10-27T00:00:00]" u="1" c="2018-10-27"/>
        <s v="[Dim Contract].[I Returned date].[R Date].&amp;[2018-10-28T00:00:00]" u="1" c="2018-10-28"/>
        <s v="[Dim Contract].[I Returned date].[R Date].&amp;[2018-10-29T00:00:00]" u="1" c="2018-10-29"/>
        <s v="[Dim Contract].[I Returned date].[R Date].&amp;[2018-10-30T00:00:00]" u="1" c="2018-10-30"/>
        <s v="[Dim Contract].[I Returned date].[R Date].&amp;[2018-10-31T00:00:00]" u="1" c="2018-10-31"/>
        <s v="[Dim Contract].[I Returned date].[R Date].&amp;[2018-09-01T00:00:00]" u="1" c="2018-09-01"/>
        <s v="[Dim Contract].[I Returned date].[R Date].&amp;[2018-09-02T00:00:00]" u="1" c="2018-09-02"/>
        <s v="[Dim Contract].[I Returned date].[R Date].&amp;[2018-09-03T00:00:00]" u="1" c="2018-09-03"/>
        <s v="[Dim Contract].[I Returned date].[R Date].&amp;[2018-09-04T00:00:00]" u="1" c="2018-09-04"/>
        <s v="[Dim Contract].[I Returned date].[R Date].&amp;[2018-09-05T00:00:00]" u="1" c="2018-09-05"/>
        <s v="[Dim Contract].[I Returned date].[R Date].&amp;[2018-09-06T00:00:00]" u="1" c="2018-09-06"/>
        <s v="[Dim Contract].[I Returned date].[R Date].&amp;[2018-09-07T00:00:00]" u="1" c="2018-09-07"/>
        <s v="[Dim Contract].[I Returned date].[R Date].&amp;[2018-09-08T00:00:00]" u="1" c="2018-09-08"/>
        <s v="[Dim Contract].[I Returned date].[R Date].&amp;[2018-09-09T00:00:00]" u="1" c="2018-09-09"/>
        <s v="[Dim Contract].[I Returned date].[R Date].&amp;[2018-09-11T00:00:00]" u="1" c="2018-09-11"/>
        <s v="[Dim Contract].[I Returned date].[R Date].&amp;[2018-09-12T00:00:00]" u="1" c="2018-09-12"/>
        <s v="[Dim Contract].[I Returned date].[R Date].&amp;[2018-09-13T00:00:00]" u="1" c="2018-09-13"/>
        <s v="[Dim Contract].[I Returned date].[R Date].&amp;[2018-09-14T00:00:00]" u="1" c="2018-09-14"/>
        <s v="[Dim Contract].[I Returned date].[R Date].&amp;[2018-09-15T00:00:00]" u="1" c="2018-09-15"/>
        <s v="[Dim Contract].[I Returned date].[R Date].&amp;[2018-09-16T00:00:00]" u="1" c="2018-09-16"/>
        <s v="[Dim Contract].[I Returned date].[R Date].&amp;[2018-09-17T00:00:00]" u="1" c="2018-09-17"/>
        <s v="[Dim Contract].[I Returned date].[R Date].&amp;[2018-08-01T00:00:00]" u="1" c="2018-08-01"/>
        <s v="[Dim Contract].[I Returned date].[R Date].&amp;[2018-08-02T00:00:00]" u="1" c="2018-08-02"/>
        <s v="[Dim Contract].[I Returned date].[R Date].&amp;[2018-08-03T00:00:00]" u="1" c="2018-08-03"/>
        <s v="[Dim Contract].[I Returned date].[R Date].&amp;[2018-08-04T00:00:00]" u="1" c="2018-08-04"/>
        <s v="[Dim Contract].[I Returned date].[R Date].&amp;[2018-08-05T00:00:00]" u="1" c="2018-08-05"/>
        <s v="[Dim Contract].[I Returned date].[R Date].&amp;[2018-08-06T00:00:00]" u="1" c="2018-08-06"/>
        <s v="[Dim Contract].[I Returned date].[R Date].&amp;[2018-08-07T00:00:00]" u="1" c="2018-08-07"/>
        <s v="[Dim Contract].[I Returned date].[R Date].&amp;[2018-08-08T00:00:00]" u="1" c="2018-08-08"/>
        <s v="[Dim Contract].[I Returned date].[R Date].&amp;[2018-08-09T00:00:00]" u="1" c="2018-08-09"/>
        <s v="[Dim Contract].[I Returned date].[R Date].&amp;[2018-08-10T00:00:00]" u="1" c="2018-08-10"/>
        <s v="[Dim Contract].[I Returned date].[R Date].&amp;[2018-08-11T00:00:00]" u="1" c="2018-08-11"/>
        <s v="[Dim Contract].[I Returned date].[R Date].&amp;[2018-08-12T00:00:00]" u="1" c="2018-08-12"/>
        <s v="[Dim Contract].[I Returned date].[R Date].&amp;[2018-08-13T00:00:00]" u="1" c="2018-08-13"/>
        <s v="[Dim Contract].[I Returned date].[R Date].&amp;[2018-08-14T00:00:00]" u="1" c="2018-08-14"/>
        <s v="[Dim Contract].[I Returned date].[R Date].&amp;[2018-08-15T00:00:00]" u="1" c="2018-08-15"/>
        <s v="[Dim Contract].[I Returned date].[R Date].&amp;[2018-08-16T00:00:00]" u="1" c="2018-08-16"/>
        <s v="[Dim Contract].[I Returned date].[R Date].&amp;[2018-08-17T00:00:00]" u="1" c="2018-08-17"/>
        <s v="[Dim Contract].[I Returned date].[R Date].&amp;[2018-08-18T00:00:00]" u="1" c="2018-08-18"/>
        <s v="[Dim Contract].[I Returned date].[R Date].&amp;[2018-08-19T00:00:00]" u="1" c="2018-08-19"/>
        <s v="[Dim Contract].[I Returned date].[R Date].&amp;[2018-08-20T00:00:00]" u="1" c="2018-08-20"/>
        <s v="[Dim Contract].[I Returned date].[R Date].&amp;[2018-08-21T00:00:00]" u="1" c="2018-08-21"/>
        <s v="[Dim Contract].[I Returned date].[R Date].&amp;[2018-08-22T00:00:00]" u="1" c="2018-08-22"/>
        <s v="[Dim Contract].[I Returned date].[R Date].&amp;[2018-08-23T00:00:00]" u="1" c="2018-08-23"/>
        <s v="[Dim Contract].[I Returned date].[R Date].&amp;[2018-08-24T00:00:00]" u="1" c="2018-08-24"/>
        <s v="[Dim Contract].[I Returned date].[R Date].&amp;[2018-08-25T00:00:00]" u="1" c="2018-08-25"/>
        <s v="[Dim Contract].[I Returned date].[R Date].&amp;[2018-08-26T00:00:00]" u="1" c="2018-08-26"/>
        <s v="[Dim Contract].[I Returned date].[R Date].&amp;[2018-08-27T00:00:00]" u="1" c="2018-08-27"/>
        <s v="[Dim Contract].[I Returned date].[R Date].&amp;[2018-08-28T00:00:00]" u="1" c="2018-08-28"/>
        <s v="[Dim Contract].[I Returned date].[R Date].&amp;[2018-08-29T00:00:00]" u="1" c="2018-08-29"/>
        <s v="[Dim Contract].[I Returned date].[R Date].&amp;[2018-08-30T00:00:00]" u="1" c="2018-08-30"/>
        <s v="[Dim Contract].[I Returned date].[R Date].&amp;[2018-08-31T00:00:00]" u="1" c="2018-08-31"/>
        <s v="[Dim Contract].[I Returned date].[R Date].&amp;[2018-07-01T00:00:00]" u="1" c="2018-07-01"/>
        <s v="[Dim Contract].[I Returned date].[R Date].&amp;[2018-07-02T00:00:00]" u="1" c="2018-07-02"/>
        <s v="[Dim Contract].[I Returned date].[R Date].&amp;[2018-07-03T00:00:00]" u="1" c="2018-07-03"/>
        <s v="[Dim Contract].[I Returned date].[R Date].&amp;[2018-07-04T00:00:00]" u="1" c="2018-07-04"/>
        <s v="[Dim Contract].[I Returned date].[R Date].&amp;[2018-07-05T00:00:00]" u="1" c="2018-07-05"/>
        <s v="[Dim Contract].[I Returned date].[R Date].&amp;[2018-07-06T00:00:00]" u="1" c="2018-07-06"/>
        <s v="[Dim Contract].[I Returned date].[R Date].&amp;[2018-07-07T00:00:00]" u="1" c="2018-07-07"/>
        <s v="[Dim Contract].[I Returned date].[R Date].&amp;[2018-07-08T00:00:00]" u="1" c="2018-07-08"/>
        <s v="[Dim Contract].[I Returned date].[R Date].&amp;[2018-07-09T00:00:00]" u="1" c="2018-07-09"/>
        <s v="[Dim Contract].[I Returned date].[R Date].&amp;[2018-07-10T00:00:00]" u="1" c="2018-07-10"/>
        <s v="[Dim Contract].[I Returned date].[R Date].&amp;[2018-07-11T00:00:00]" u="1" c="2018-07-11"/>
        <s v="[Dim Contract].[I Returned date].[R Date].&amp;[2018-07-12T00:00:00]" u="1" c="2018-07-12"/>
        <s v="[Dim Contract].[I Returned date].[R Date].&amp;[2018-07-13T00:00:00]" u="1" c="2018-07-13"/>
        <s v="[Dim Contract].[I Returned date].[R Date].&amp;[2018-07-14T00:00:00]" u="1" c="2018-07-14"/>
        <s v="[Dim Contract].[I Returned date].[R Date].&amp;[2018-07-15T00:00:00]" u="1" c="2018-07-15"/>
        <s v="[Dim Contract].[I Returned date].[R Date].&amp;[2018-07-16T00:00:00]" u="1" c="2018-07-16"/>
        <s v="[Dim Contract].[I Returned date].[R Date].&amp;[2018-07-17T00:00:00]" u="1" c="2018-07-17"/>
        <s v="[Dim Contract].[I Returned date].[R Date].&amp;[2018-07-18T00:00:00]" u="1" c="2018-07-18"/>
        <s v="[Dim Contract].[I Returned date].[R Date].&amp;[2018-07-19T00:00:00]" u="1" c="2018-07-19"/>
        <s v="[Dim Contract].[I Returned date].[R Date].&amp;[2018-07-20T00:00:00]" u="1" c="2018-07-20"/>
        <s v="[Dim Contract].[I Returned date].[R Date].&amp;[2018-07-21T00:00:00]" u="1" c="2018-07-21"/>
        <s v="[Dim Contract].[I Returned date].[R Date].&amp;[2018-07-22T00:00:00]" u="1" c="2018-07-22"/>
        <s v="[Dim Contract].[I Returned date].[R Date].&amp;[2018-07-23T00:00:00]" u="1" c="2018-07-23"/>
        <s v="[Dim Contract].[I Returned date].[R Date].&amp;[2018-07-24T00:00:00]" u="1" c="2018-07-24"/>
        <s v="[Dim Contract].[I Returned date].[R Date].&amp;[2018-07-25T00:00:00]" u="1" c="2018-07-25"/>
        <s v="[Dim Contract].[I Returned date].[R Date].&amp;[2018-07-26T00:00:00]" u="1" c="2018-07-26"/>
        <s v="[Dim Contract].[I Returned date].[R Date].&amp;[2018-07-27T00:00:00]" u="1" c="2018-07-27"/>
        <s v="[Dim Contract].[I Returned date].[R Date].&amp;[2018-07-28T00:00:00]" u="1" c="2018-07-28"/>
        <s v="[Dim Contract].[I Returned date].[R Date].&amp;[2018-07-29T00:00:00]" u="1" c="2018-07-29"/>
        <s v="[Dim Contract].[I Returned date].[R Date].&amp;[2018-07-30T00:00:00]" u="1" c="2018-07-30"/>
        <s v="[Dim Contract].[I Returned date].[R Date].&amp;[2018-07-31T00:00:00]" u="1" c="2018-07-31"/>
        <s v="[Dim Contract].[I Returned date].[R Date].&amp;[2018-05-01T00:00:00]" u="1" c="2018-05-01"/>
        <s v="[Dim Contract].[I Returned date].[R Date].&amp;[2018-05-02T00:00:00]" u="1" c="2018-05-02"/>
        <s v="[Dim Contract].[I Returned date].[R Date].&amp;[2018-05-03T00:00:00]" u="1" c="2018-05-03"/>
        <s v="[Dim Contract].[I Returned date].[R Date].&amp;[2018-05-04T00:00:00]" u="1" c="2018-05-04"/>
        <s v="[Dim Contract].[I Returned date].[R Date].&amp;[2018-05-05T00:00:00]" u="1" c="2018-05-05"/>
        <s v="[Dim Contract].[I Returned date].[R Date].&amp;[2018-05-06T00:00:00]" u="1" c="2018-05-06"/>
        <s v="[Dim Contract].[I Returned date].[R Date].&amp;[2018-05-07T00:00:00]" u="1" c="2018-05-07"/>
        <s v="[Dim Contract].[I Returned date].[R Date].&amp;[2018-05-08T00:00:00]" u="1" c="2018-05-08"/>
        <s v="[Dim Contract].[I Returned date].[R Date].&amp;[2018-05-09T00:00:00]" u="1" c="2018-05-09"/>
        <s v="[Dim Contract].[I Returned date].[R Date].&amp;[2018-05-10T00:00:00]" u="1" c="2018-05-10"/>
        <s v="[Dim Contract].[I Returned date].[R Date].&amp;[2018-05-11T00:00:00]" u="1" c="2018-05-11"/>
        <s v="[Dim Contract].[I Returned date].[R Date].&amp;[2018-05-12T00:00:00]" u="1" c="2018-05-12"/>
        <s v="[Dim Contract].[I Returned date].[R Date].&amp;[2018-05-13T00:00:00]" u="1" c="2018-05-13"/>
        <s v="[Dim Contract].[I Returned date].[R Date].&amp;[2018-05-14T00:00:00]" u="1" c="2018-05-14"/>
        <s v="[Dim Contract].[I Returned date].[R Date].&amp;[2018-05-15T00:00:00]" u="1" c="2018-05-15"/>
        <s v="[Dim Contract].[I Returned date].[R Date].&amp;[2018-05-16T00:00:00]" u="1" c="2018-05-16"/>
        <s v="[Dim Contract].[I Returned date].[R Date].&amp;[2018-05-17T00:00:00]" u="1" c="2018-05-17"/>
        <s v="[Dim Contract].[I Returned date].[R Date].&amp;[2018-05-18T00:00:00]" u="1" c="2018-05-18"/>
        <s v="[Dim Contract].[I Returned date].[R Date].&amp;[2018-05-19T00:00:00]" u="1" c="2018-05-19"/>
        <s v="[Dim Contract].[I Returned date].[R Date].&amp;[2018-05-20T00:00:00]" u="1" c="2018-05-20"/>
        <s v="[Dim Contract].[I Returned date].[R Date].&amp;[2018-05-21T00:00:00]" u="1" c="2018-05-21"/>
        <s v="[Dim Contract].[I Returned date].[R Date].&amp;[2018-05-22T00:00:00]" u="1" c="2018-05-22"/>
        <s v="[Dim Contract].[I Returned date].[R Date].&amp;[2018-05-23T00:00:00]" u="1" c="2018-05-23"/>
        <s v="[Dim Contract].[I Returned date].[R Date].&amp;[2018-05-24T00:00:00]" u="1" c="2018-05-24"/>
        <s v="[Dim Contract].[I Returned date].[R Date].&amp;[2018-05-25T00:00:00]" u="1" c="2018-05-25"/>
        <s v="[Dim Contract].[I Returned date].[R Date].&amp;[2018-05-26T00:00:00]" u="1" c="2018-05-26"/>
        <s v="[Dim Contract].[I Returned date].[R Date].&amp;[2018-05-27T00:00:00]" u="1" c="2018-05-27"/>
        <s v="[Dim Contract].[I Returned date].[R Date].&amp;[2018-05-28T00:00:00]" u="1" c="2018-05-28"/>
        <s v="[Dim Contract].[I Returned date].[R Date].&amp;[2018-05-29T00:00:00]" u="1" c="2018-05-29"/>
        <s v="[Dim Contract].[I Returned date].[R Date].&amp;[2018-05-30T00:00:00]" u="1" c="2018-05-30"/>
        <s v="[Dim Contract].[I Returned date].[R Date].&amp;[2018-05-31T00:00:00]" u="1" c="2018-05-31"/>
        <s v="[Dim Contract].[I Returned date].[R Date].&amp;[2017-12-01T00:00:00]" u="1" c="2017-12-01"/>
        <s v="[Dim Contract].[I Returned date].[R Date].&amp;[2017-12-02T00:00:00]" u="1" c="2017-12-02"/>
        <s v="[Dim Contract].[I Returned date].[R Date].&amp;[2017-12-03T00:00:00]" u="1" c="2017-12-03"/>
        <s v="[Dim Contract].[I Returned date].[R Date].&amp;[2017-12-04T00:00:00]" u="1" c="2017-12-04"/>
        <s v="[Dim Contract].[I Returned date].[R Date].&amp;[2017-12-05T00:00:00]" u="1" c="2017-12-05"/>
        <s v="[Dim Contract].[I Returned date].[R Date].&amp;[2017-12-06T00:00:00]" u="1" c="2017-12-06"/>
        <s v="[Dim Contract].[I Returned date].[R Date].&amp;[2017-12-07T00:00:00]" u="1" c="2017-12-07"/>
        <s v="[Dim Contract].[I Returned date].[R Date].&amp;[2017-12-08T00:00:00]" u="1" c="2017-12-08"/>
        <s v="[Dim Contract].[I Returned date].[R Date].&amp;[2017-12-09T00:00:00]" u="1" c="2017-12-09"/>
        <s v="[Dim Contract].[I Returned date].[R Date].&amp;[2017-12-10T00:00:00]" u="1" c="2017-12-10"/>
        <s v="[Dim Contract].[I Returned date].[R Date].&amp;[2017-12-11T00:00:00]" u="1" c="2017-12-11"/>
        <s v="[Dim Contract].[I Returned date].[R Date].&amp;[2017-12-12T00:00:00]" u="1" c="2017-12-12"/>
        <s v="[Dim Contract].[I Returned date].[R Date].&amp;[2017-12-13T00:00:00]" u="1" c="2017-12-13"/>
        <s v="[Dim Contract].[I Returned date].[R Date].&amp;[2017-12-14T00:00:00]" u="1" c="2017-12-14"/>
        <s v="[Dim Contract].[I Returned date].[R Date].&amp;[2017-12-15T00:00:00]" u="1" c="2017-12-15"/>
        <s v="[Dim Contract].[I Returned date].[R Date].&amp;[2017-12-16T00:00:00]" u="1" c="2017-12-16"/>
        <s v="[Dim Contract].[I Returned date].[R Date].&amp;[2017-12-17T00:00:00]" u="1" c="2017-12-17"/>
        <s v="[Dim Contract].[I Returned date].[R Date].&amp;[2017-12-18T00:00:00]" u="1" c="2017-12-18"/>
        <s v="[Dim Contract].[I Returned date].[R Date].&amp;[2017-12-19T00:00:00]" u="1" c="2017-12-19"/>
        <s v="[Dim Contract].[I Returned date].[R Date].&amp;[2017-12-20T00:00:00]" u="1" c="2017-12-20"/>
        <s v="[Dim Contract].[I Returned date].[R Date].&amp;[2017-12-21T00:00:00]" u="1" c="2017-12-21"/>
        <s v="[Dim Contract].[I Returned date].[R Date].&amp;[2017-12-22T00:00:00]" u="1" c="2017-12-22"/>
        <s v="[Dim Contract].[I Returned date].[R Date].&amp;[2017-12-23T00:00:00]" u="1" c="2017-12-23"/>
        <s v="[Dim Contract].[I Returned date].[R Date].&amp;[2017-12-24T00:00:00]" u="1" c="2017-12-24"/>
        <s v="[Dim Contract].[I Returned date].[R Date].&amp;[2017-12-25T00:00:00]" u="1" c="2017-12-25"/>
        <s v="[Dim Contract].[I Returned date].[R Date].&amp;[2017-12-26T00:00:00]" u="1" c="2017-12-26"/>
        <s v="[Dim Contract].[I Returned date].[R Date].&amp;[2017-12-27T00:00:00]" u="1" c="2017-12-27"/>
        <s v="[Dim Contract].[I Returned date].[R Date].&amp;[2017-12-28T00:00:00]" u="1" c="2017-12-28"/>
        <s v="[Dim Contract].[I Returned date].[R Date].&amp;[2017-12-29T00:00:00]" u="1" c="2017-12-29"/>
        <s v="[Dim Contract].[I Returned date].[R Date].&amp;[2017-12-30T00:00:00]" u="1" c="2017-12-30"/>
        <s v="[Dim Contract].[I Returned date].[R Date].&amp;[2017-12-31T00:00:00]" u="1" c="2017-12-31"/>
        <s v="[Dim Contract].[I Returned date].[R Date].&amp;[2017-11-01T00:00:00]" u="1" c="2017-11-01"/>
        <s v="[Dim Contract].[I Returned date].[R Date].&amp;[2017-11-02T00:00:00]" u="1" c="2017-11-02"/>
        <s v="[Dim Contract].[I Returned date].[R Date].&amp;[2017-11-03T00:00:00]" u="1" c="2017-11-03"/>
        <s v="[Dim Contract].[I Returned date].[R Date].&amp;[2017-11-04T00:00:00]" u="1" c="2017-11-04"/>
        <s v="[Dim Contract].[I Returned date].[R Date].&amp;[2017-11-05T00:00:00]" u="1" c="2017-11-05"/>
        <s v="[Dim Contract].[I Returned date].[R Date].&amp;[2017-11-06T00:00:00]" u="1" c="2017-11-06"/>
        <s v="[Dim Contract].[I Returned date].[R Date].&amp;[2017-11-07T00:00:00]" u="1" c="2017-11-07"/>
        <s v="[Dim Contract].[I Returned date].[R Date].&amp;[2017-11-08T00:00:00]" u="1" c="2017-11-08"/>
        <s v="[Dim Contract].[I Returned date].[R Date].&amp;[2017-11-09T00:00:00]" u="1" c="2017-11-09"/>
        <s v="[Dim Contract].[I Returned date].[R Date].&amp;[2017-11-10T00:00:00]" u="1" c="2017-11-10"/>
        <s v="[Dim Contract].[I Returned date].[R Date].&amp;[2017-11-11T00:00:00]" u="1" c="2017-11-11"/>
        <s v="[Dim Contract].[I Returned date].[R Date].&amp;[2017-11-12T00:00:00]" u="1" c="2017-11-12"/>
        <s v="[Dim Contract].[I Returned date].[R Date].&amp;[2017-11-13T00:00:00]" u="1" c="2017-11-13"/>
        <s v="[Dim Contract].[I Returned date].[R Date].&amp;[2017-11-14T00:00:00]" u="1" c="2017-11-14"/>
        <s v="[Dim Contract].[I Returned date].[R Date].&amp;[2017-11-15T00:00:00]" u="1" c="2017-11-15"/>
        <s v="[Dim Contract].[I Returned date].[R Date].&amp;[2017-11-16T00:00:00]" u="1" c="2017-11-16"/>
        <s v="[Dim Contract].[I Returned date].[R Date].&amp;[2017-11-17T00:00:00]" u="1" c="2017-11-17"/>
        <s v="[Dim Contract].[I Returned date].[R Date].&amp;[2017-11-18T00:00:00]" u="1" c="2017-11-18"/>
        <s v="[Dim Contract].[I Returned date].[R Date].&amp;[2017-11-19T00:00:00]" u="1" c="2017-11-19"/>
        <s v="[Dim Contract].[I Returned date].[R Date].&amp;[2017-11-20T00:00:00]" u="1" c="2017-11-20"/>
        <s v="[Dim Contract].[I Returned date].[R Date].&amp;[2017-11-21T00:00:00]" u="1" c="2017-11-21"/>
        <s v="[Dim Contract].[I Returned date].[R Date].&amp;[2017-11-22T00:00:00]" u="1" c="2017-11-22"/>
        <s v="[Dim Contract].[I Returned date].[R Date].&amp;[2017-11-23T00:00:00]" u="1" c="2017-11-23"/>
        <s v="[Dim Contract].[I Returned date].[R Date].&amp;[2017-11-24T00:00:00]" u="1" c="2017-11-24"/>
        <s v="[Dim Contract].[I Returned date].[R Date].&amp;[2017-11-25T00:00:00]" u="1" c="2017-11-25"/>
        <s v="[Dim Contract].[I Returned date].[R Date].&amp;[2017-11-26T00:00:00]" u="1" c="2017-11-26"/>
        <s v="[Dim Contract].[I Returned date].[R Date].&amp;[2017-11-27T00:00:00]" u="1" c="2017-11-27"/>
        <s v="[Dim Contract].[I Returned date].[R Date].&amp;[2017-11-28T00:00:00]" u="1" c="2017-11-28"/>
        <s v="[Dim Contract].[I Returned date].[R Date].&amp;[2017-11-29T00:00:00]" u="1" c="2017-11-29"/>
        <s v="[Dim Contract].[I Returned date].[R Date].&amp;[2017-11-30T00:00:00]" u="1" c="2017-11-30"/>
      </sharedItems>
      <mpMap v="4"/>
    </cacheField>
    <cacheField name="[Dim Contract].[I Returned date].[R Month].[R Year]" caption="Год" propertyName="R Year" numFmtId="0" hierarchy="81" level="2" memberPropertyField="1">
      <sharedItems count="3">
        <s v="2017"/>
        <s v="2018"/>
        <s v="2019"/>
      </sharedItems>
    </cacheField>
    <cacheField name="[Dim Contract].[I Returned date].[R Date].[R Month]" caption="Месяц" propertyName="R Month" numFmtId="0" hierarchy="81" level="3" memberPropertyField="1">
      <sharedItems count="1">
        <s v="Январь 2019"/>
      </sharedItems>
    </cacheField>
    <cacheField name="[Measures].[Con Count]" caption="Выдачи, #" numFmtId="0" hierarchy="120" level="32767"/>
    <cacheField name="[Measures].[Con l W01 Rate]" caption="W01, %" numFmtId="0" hierarchy="226" level="32767"/>
    <cacheField name="[Measures].[Con l W02 Rate]" caption="W02, %" numFmtId="0" hierarchy="227" level="32767"/>
    <cacheField name="[Measures].[Con l W03 Rate]" caption="W03, %" numFmtId="0" hierarchy="228" level="32767"/>
    <cacheField name="[Measures].[Con l W04 Rate]" caption="W04, %" numFmtId="0" hierarchy="229" level="32767"/>
    <cacheField name="[Measures].[Con l W08 Rate]" caption="W08, %" numFmtId="0" hierarchy="230" level="32767"/>
    <cacheField name="[Measures].[Con l W16 Rate]" caption="W16, %" numFmtId="0" hierarchy="231" level="32767"/>
    <cacheField name="[Measures].[Con l W24 Rate]" caption="W24, %" numFmtId="0" hierarchy="232" level="32767"/>
    <cacheField name="[Measures].[Con l W32 Rate]" caption="W32, %" numFmtId="0" hierarchy="233" level="32767"/>
    <cacheField name="[Measures].[Con l W48 Rate]" caption="W48, %" numFmtId="0" hierarchy="234" level="32767"/>
    <cacheField name="[Measures].[Con l W52 Rate]" caption="W52, %" numFmtId="0" hierarchy="235" level="32767"/>
    <cacheField name="[Measures].[Con l W52p Rate]" caption="W52+, %" numFmtId="0" hierarchy="236" level="32767"/>
    <cacheField name="[Dim Application].[I Client Type].[D Client Type]" caption="Тип клиента" numFmtId="0" hierarchy="34" level="1">
      <sharedItems containsSemiMixedTypes="0" containsString="0"/>
    </cacheField>
    <cacheField name="[Dim Application].[L Hub Center].[L Hub Center]" caption="МРД" numFmtId="0" hierarchy="42" level="1">
      <sharedItems containsSemiMixedTypes="0" containsString="0"/>
    </cacheField>
    <cacheField name="[Dim Application].[E Product Owner].[E Product Owner]" caption="Продукт" numFmtId="0" hierarchy="24" level="1">
      <sharedItems containsSemiMixedTypes="0" containsString="0"/>
    </cacheField>
    <cacheField name="[Dim Application].[E Product Owner].[E Product Owner].[E Product Type]" caption="Тип продукта" propertyName="E Product Type" numFmtId="0" hierarchy="24" level="1" memberPropertyField="1">
      <sharedItems containsSemiMixedTypes="0" containsString="0"/>
    </cacheField>
    <cacheField name="[Dim Application].[E Product].[E Product]" caption="Продукт +" numFmtId="0" hierarchy="23" level="1">
      <sharedItems containsSemiMixedTypes="0" containsString="0"/>
    </cacheField>
    <cacheField name="[Dim Application].[E Product].[E Product].[E Product Owner]" caption="Продукт" propertyName="E Product Owner" numFmtId="0" hierarchy="23" level="1" memberPropertyField="1">
      <sharedItems containsSemiMixedTypes="0" containsString="0"/>
    </cacheField>
    <cacheField name="[Dim Application].[E Product Type].[E Product Type]" caption="Тип продукта" numFmtId="0" hierarchy="25" level="1">
      <sharedItems containsSemiMixedTypes="0" containsString="0"/>
    </cacheField>
    <cacheField name="[Dim Contract].[D Num].[D Num]" caption="Порядковый номер" numFmtId="0" hierarchy="76" level="1">
      <sharedItems containsSemiMixedTypes="0" containsString="0"/>
    </cacheField>
    <cacheField name="[Dim Application].[L Division].[L Division]" caption="ЦВЗ" numFmtId="0" hierarchy="39" level="1">
      <sharedItems containsSemiMixedTypes="0" containsString="0"/>
    </cacheField>
    <cacheField name="[Dim Application].[L Division].[L Division].[L Reg Center]" caption="РЦ" propertyName="L Reg Center" numFmtId="0" hierarchy="39" level="1" memberPropertyField="1">
      <sharedItems containsSemiMixedTypes="0" containsString="0"/>
    </cacheField>
    <cacheField name="[Measures].[Con l D1 Rate]" caption="D01, %" numFmtId="0" hierarchy="237" level="32767"/>
    <cacheField name="[Dim Collection Stages].[Collection Stage Id].[Collection Stage Id]" caption="Стадия взыскания" numFmtId="0" hierarchy="63" level="1">
      <sharedItems containsSemiMixedTypes="0" containsString="0"/>
    </cacheField>
  </cacheFields>
  <cacheHierarchies count="343">
    <cacheHierarchy uniqueName="[Dim Agreement].[B Date]" caption="Дата" attribute="1" defaultMemberUniqueName="[Dim Agreement].[B Date].[All]" allUniqueName="[Dim Agreement].[B Date].[All]" dimensionUniqueName="[Dim Agreement]" displayFolder="Дата пролонгации" count="0" unbalanced="0"/>
    <cacheHierarchy uniqueName="[Dim Agreement].[B Month]" caption="Месяц" attribute="1" defaultMemberUniqueName="[Dim Agreement].[B Month].[All]" allUniqueName="[Dim Agreement].[B Month].[All]" dimensionUniqueName="[Dim Agreement]" displayFolder="Дата пролонгации" count="0" unbalanced="0"/>
    <cacheHierarchy uniqueName="[Dim Agreement].[B Year]" caption="Год" attribute="1" defaultMemberUniqueName="[Dim Agreement].[B Year].[All]" allUniqueName="[Dim Agreement].[B Year].[All]" dimensionUniqueName="[Dim Agreement]" displayFolder="Дата пролонгации" count="0" unbalanced="0"/>
    <cacheHierarchy uniqueName="[Dim Agreement].[B yyyymm]" caption="ГодМесяц" attribute="1" defaultMemberUniqueName="[Dim Agreement].[B yyyymm].[All]" allUniqueName="[Dim Agreement].[B yyyymm].[All]" dimensionUniqueName="[Dim Agreement]" displayFolder="Дата пролонгации" count="0" unbalanced="0"/>
    <cacheHierarchy uniqueName="[Dim Agreement].[I Create date]" caption="Дата пролонгации" defaultMemberUniqueName="[Dim Agreement].[I Create date].[All]" allUniqueName="[Dim Agreement].[I Create date].[All]" dimensionUniqueName="[Dim Agreement]" displayFolder="" count="0" unbalanced="0"/>
    <cacheHierarchy uniqueName="[Dim Agreement].[I Division]" caption="МРД" defaultMemberUniqueName="[Dim Agreement].[I Division].[All]" allUniqueName="[Dim Agreement].[I Division].[All]" dimensionUniqueName="[Dim Agreement]" displayFolder="" count="0" unbalanced="0"/>
    <cacheHierarchy uniqueName="[Dim Agreement].[IM Division]" caption="Офис миграции" defaultMemberUniqueName="[Dim Agreement].[IM Division].[All]" allUniqueName="[Dim Agreement].[IM Division].[All]" dimensionUniqueName="[Dim Agreement]" displayFolder="" count="0" unbalanced="0"/>
    <cacheHierarchy uniqueName="[Dim Agreement].[L Division]" caption="ЦВЗ" attribute="1" defaultMemberUniqueName="[Dim Agreement].[L Division].[All]" allUniqueName="[Dim Agreement].[L Division].[All]" dimensionUniqueName="[Dim Agreement]" displayFolder="Офис" count="0" unbalanced="0"/>
    <cacheHierarchy uniqueName="[Dim Agreement].[L Hub Center]" caption="МРД" attribute="1" defaultMemberUniqueName="[Dim Agreement].[L Hub Center].[All]" allUniqueName="[Dim Agreement].[L Hub Center].[All]" dimensionUniqueName="[Dim Agreement]" displayFolder="Офис" count="0" unbalanced="0"/>
    <cacheHierarchy uniqueName="[Dim Agreement].[L Reg Center]" caption="РЦ" attribute="1" defaultMemberUniqueName="[Dim Agreement].[L Reg Center].[All]" allUniqueName="[Dim Agreement].[L Reg Center].[All]" dimensionUniqueName="[Dim Agreement]" displayFolder="Офис" count="0" unbalanced="0"/>
    <cacheHierarchy uniqueName="[Dim Agreement].[M Division]" caption="ЦВЗ (-1)" attribute="1" defaultMemberUniqueName="[Dim Agreement].[M Division].[All]" allUniqueName="[Dim Agreement].[M Division].[All]" dimensionUniqueName="[Dim Agreement]" displayFolder="Офис миграции" count="0" unbalanced="0"/>
    <cacheHierarchy uniqueName="[Dim Agreement].[M Hub Center]" caption="МРД (-1)" attribute="1" defaultMemberUniqueName="[Dim Agreement].[M Hub Center].[All]" allUniqueName="[Dim Agreement].[M Hub Center].[All]" dimensionUniqueName="[Dim Agreement]" displayFolder="Офис миграции" count="0" unbalanced="0"/>
    <cacheHierarchy uniqueName="[Dim Agreement].[M Reg Center]" caption="РЦ (-1)" attribute="1" defaultMemberUniqueName="[Dim Agreement].[M Reg Center].[All]" allUniqueName="[Dim Agreement].[M Reg Center].[All]" dimensionUniqueName="[Dim Agreement]" displayFolder="Офис миграции" count="0" unbalanced="0"/>
    <cacheHierarchy uniqueName="[Dim Agreement].[В Num]" caption="Порядковый номер" attribute="1" defaultMemberUniqueName="[Dim Agreement].[В Num].[All]" allUniqueName="[Dim Agreement].[В Num].[All]" dimensionUniqueName="[Dim Agreement]" displayFolder="Показатели" count="0" unbalanced="0"/>
    <cacheHierarchy uniqueName="[Dim Application].[App Number]" caption="Номер заявки" attribute="1" defaultMemberUniqueName="[Dim Application].[App Number].[All]" allUniqueName="[Dim Application].[App Number].[All]" dimensionUniqueName="[Dim Application]" displayFolder="" count="0" unbalanced="0"/>
    <cacheHierarchy uniqueName="[Dim Application].[B Date]" caption="Дата" attribute="1" defaultMemberUniqueName="[Dim Application].[B Date].[All]" allUniqueName="[Dim Application].[B Date].[All]" dimensionUniqueName="[Dim Application]" displayFolder="Дата заявки" count="0" unbalanced="0"/>
    <cacheHierarchy uniqueName="[Dim Application].[B Month]" caption="Месяц" attribute="1" defaultMemberUniqueName="[Dim Application].[B Month].[All]" allUniqueName="[Dim Application].[B Month].[All]" dimensionUniqueName="[Dim Application]" displayFolder="Дата заявки" count="0" unbalanced="0"/>
    <cacheHierarchy uniqueName="[Dim Application].[B Week Day]" caption="День недели" attribute="1" defaultMemberUniqueName="[Dim Application].[B Week Day].[All]" allUniqueName="[Dim Application].[B Week Day].[All]" dimensionUniqueName="[Dim Application]" displayFolder="Дата заявки" count="0" unbalanced="0"/>
    <cacheHierarchy uniqueName="[Dim Application].[B Week Year]" caption="Неделя года" attribute="1" defaultMemberUniqueName="[Dim Application].[B Week Year].[All]" allUniqueName="[Dim Application].[B Week Year].[All]" dimensionUniqueName="[Dim Application]" displayFolder="Дата заявки" count="0" unbalanced="0"/>
    <cacheHierarchy uniqueName="[Dim Application].[B Year]" caption="Год" attribute="1" defaultMemberUniqueName="[Dim Application].[B Year].[All]" allUniqueName="[Dim Application].[B Year].[All]" dimensionUniqueName="[Dim Application]" displayFolder="Дата заявки" count="0" unbalanced="0"/>
    <cacheHierarchy uniqueName="[Dim Application].[B yyyymm]" caption="ГодМесяц" attribute="1" defaultMemberUniqueName="[Dim Application].[B yyyymm].[All]" allUniqueName="[Dim Application].[B yyyymm].[All]" dimensionUniqueName="[Dim Application]" displayFolder="Дата заявки" count="0" unbalanced="0"/>
    <cacheHierarchy uniqueName="[Dim Application].[B Мonth Year]" caption="Месяц года" attribute="1" defaultMemberUniqueName="[Dim Application].[B Мonth Year].[All]" allUniqueName="[Dim Application].[B Мonth Year].[All]" dimensionUniqueName="[Dim Application]" displayFolder="Дата заявки" count="0" unbalanced="0"/>
    <cacheHierarchy uniqueName="[Dim Application].[D Num]" caption="Порядковый номер" attribute="1" defaultMemberUniqueName="[Dim Application].[D Num].[All]" allUniqueName="[Dim Application].[D Num].[All]" dimensionUniqueName="[Dim Application]" displayFolder="Показатели" count="0" unbalanced="0"/>
    <cacheHierarchy uniqueName="[Dim Application].[E Product]" caption="Продукт +" attribute="1" defaultMemberUniqueName="[Dim Application].[E Product].[All]" allUniqueName="[Dim Application].[E Product].[All]" dimensionUniqueName="[Dim Application]" displayFolder="Продукт" count="2" unbalanced="0">
      <fieldsUsage count="2">
        <fieldUsage x="-1"/>
        <fieldUsage x="21"/>
      </fieldsUsage>
    </cacheHierarchy>
    <cacheHierarchy uniqueName="[Dim Application].[E Product Owner]" caption="Продукт" attribute="1" defaultMemberUniqueName="[Dim Application].[E Product Owner].[All]" allUniqueName="[Dim Application].[E Product Owner].[All]" dimensionUniqueName="[Dim Application]" displayFolder="Продукт" count="2" unbalanced="0">
      <fieldsUsage count="2">
        <fieldUsage x="-1"/>
        <fieldUsage x="19"/>
      </fieldsUsage>
    </cacheHierarchy>
    <cacheHierarchy uniqueName="[Dim Application].[E Product Type]" caption="Тип продукта" attribute="1" defaultMemberUniqueName="[Dim Application].[E Product Type].[All]" allUniqueName="[Dim Application].[E Product Type].[All]" dimensionUniqueName="[Dim Application]" displayFolder="Продукт" count="2" unbalanced="0">
      <fieldsUsage count="2">
        <fieldUsage x="-1"/>
        <fieldUsage x="23"/>
      </fieldsUsage>
    </cacheHierarchy>
    <cacheHierarchy uniqueName="[Dim Application].[F Age]" caption="Возраст" attribute="1" defaultMemberUniqueName="[Dim Application].[F Age].[All]" allUniqueName="[Dim Application].[F Age].[All]" dimensionUniqueName="[Dim Application]" displayFolder="Анкета" count="0" unbalanced="0"/>
    <cacheHierarchy uniqueName="[Dim Application].[F Education]" caption="Образование" attribute="1" defaultMemberUniqueName="[Dim Application].[F Education].[All]" allUniqueName="[Dim Application].[F Education].[All]" dimensionUniqueName="[Dim Application]" displayFolder="Анкета" count="0" unbalanced="0"/>
    <cacheHierarchy uniqueName="[Dim Application].[F Gender]" caption="Пол" attribute="1" defaultMemberUniqueName="[Dim Application].[F Gender].[All]" allUniqueName="[Dim Application].[F Gender].[All]" dimensionUniqueName="[Dim Application]" displayFolder="Анкета" count="0" unbalanced="0"/>
    <cacheHierarchy uniqueName="[Dim Application].[F Industry]" caption="Отрасль" attribute="1" defaultMemberUniqueName="[Dim Application].[F Industry].[All]" allUniqueName="[Dim Application].[F Industry].[All]" dimensionUniqueName="[Dim Application]" displayFolder="Анкета" count="0" unbalanced="0"/>
    <cacheHierarchy uniqueName="[Dim Application].[F Inf Source]" caption="Источник информации" attribute="1" defaultMemberUniqueName="[Dim Application].[F Inf Source].[All]" allUniqueName="[Dim Application].[F Inf Source].[All]" dimensionUniqueName="[Dim Application]" displayFolder="Анкета" count="0" unbalanced="0"/>
    <cacheHierarchy uniqueName="[Dim Application].[F Marital Status]" caption="Семейное положение" attribute="1" defaultMemberUniqueName="[Dim Application].[F Marital Status].[All]" allUniqueName="[Dim Application].[F Marital Status].[All]" dimensionUniqueName="[Dim Application]" displayFolder="Анкета" count="0" unbalanced="0"/>
    <cacheHierarchy uniqueName="[Dim Application].[F Position Type]" caption="Позиция" attribute="1" defaultMemberUniqueName="[Dim Application].[F Position Type].[All]" allUniqueName="[Dim Application].[F Position Type].[All]" dimensionUniqueName="[Dim Application]" displayFolder="Анкета" count="0" unbalanced="0"/>
    <cacheHierarchy uniqueName="[Dim Application].[F Work Experience]" caption="Стаж работы" attribute="1" defaultMemberUniqueName="[Dim Application].[F Work Experience].[All]" allUniqueName="[Dim Application].[F Work Experience].[All]" dimensionUniqueName="[Dim Application]" displayFolder="Анкета" count="0" unbalanced="0"/>
    <cacheHierarchy uniqueName="[Dim Application].[I Client Type]" caption="Тип клиента" defaultMemberUniqueName="[Dim Application].[I Client Type].[All]" allUniqueName="[Dim Application].[I Client Type].[All]" dimensionUniqueName="[Dim Application]" displayFolder="" count="2" unbalanced="0">
      <fieldsUsage count="2">
        <fieldUsage x="-1"/>
        <fieldUsage x="17"/>
      </fieldsUsage>
    </cacheHierarchy>
    <cacheHierarchy uniqueName="[Dim Application].[I Create date]" caption="Дата заявки" defaultMemberUniqueName="[Dim Application].[I Create date].[All]" allUniqueName="[Dim Application].[I Create date].[All]" dimensionUniqueName="[Dim Application]" displayFolder="" count="0" unbalanced="0"/>
    <cacheHierarchy uniqueName="[Dim Application].[I Denial]" caption="Причина отказа" defaultMemberUniqueName="[Dim Application].[I Denial].[All]" allUniqueName="[Dim Application].[I Denial].[All]" dimensionUniqueName="[Dim Application]" displayFolder="" count="0" unbalanced="0"/>
    <cacheHierarchy uniqueName="[Dim Application].[I Division]" caption="МРД" defaultMemberUniqueName="[Dim Application].[I Division].[All]" allUniqueName="[Dim Application].[I Division].[All]" dimensionUniqueName="[Dim Application]" displayFolder="" count="0" unbalanced="0"/>
    <cacheHierarchy uniqueName="[Dim Application].[I Product]" caption="Продукт" defaultMemberUniqueName="[Dim Application].[I Product].[All]" allUniqueName="[Dim Application].[I Product].[All]" dimensionUniqueName="[Dim Application]" displayFolder="" count="0" unbalanced="0"/>
    <cacheHierarchy uniqueName="[Dim Application].[L Division]" caption="ЦВЗ" attribute="1" defaultMemberUniqueName="[Dim Application].[L Division].[All]" allUniqueName="[Dim Application].[L Division].[All]" dimensionUniqueName="[Dim Application]" displayFolder="Офис" count="2" unbalanced="0">
      <fieldsUsage count="2">
        <fieldUsage x="-1"/>
        <fieldUsage x="25"/>
      </fieldsUsage>
    </cacheHierarchy>
    <cacheHierarchy uniqueName="[Dim Application].[L Division Type]" caption="Риск группа (ЦВЗ)" attribute="1" defaultMemberUniqueName="[Dim Application].[L Division Type].[All]" allUniqueName="[Dim Application].[L Division Type].[All]" dimensionUniqueName="[Dim Application]" displayFolder="Офис" count="0" unbalanced="0"/>
    <cacheHierarchy uniqueName="[Dim Application].[L Finsoyz]" caption="Финсоюз" attribute="1" defaultMemberUniqueName="[Dim Application].[L Finsoyz].[All]" allUniqueName="[Dim Application].[L Finsoyz].[All]" dimensionUniqueName="[Dim Application]" displayFolder="Показатели" count="0" unbalanced="0"/>
    <cacheHierarchy uniqueName="[Dim Application].[L Hub Center]" caption="МРД" attribute="1" defaultMemberUniqueName="[Dim Application].[L Hub Center].[All]" allUniqueName="[Dim Application].[L Hub Center].[All]" dimensionUniqueName="[Dim Application]" displayFolder="Офис" count="2" unbalanced="0">
      <fieldsUsage count="2">
        <fieldUsage x="-1"/>
        <fieldUsage x="18"/>
      </fieldsUsage>
    </cacheHierarchy>
    <cacheHierarchy uniqueName="[Dim Application].[L Reg Center]" caption="РЦ" attribute="1" defaultMemberUniqueName="[Dim Application].[L Reg Center].[All]" allUniqueName="[Dim Application].[L Reg Center].[All]" dimensionUniqueName="[Dim Application]" displayFolder="Офис" count="0" unbalanced="0"/>
    <cacheHierarchy uniqueName="[Dim Application].[M Division]" caption="ЦВЗ (-1)" attribute="1" defaultMemberUniqueName="[Dim Application].[M Division].[All]" allUniqueName="[Dim Application].[M Division].[All]" dimensionUniqueName="[Dim Application]" displayFolder="Офис миграции" count="0" unbalanced="0"/>
    <cacheHierarchy uniqueName="[Dim Application].[M Hub Center]" caption="МРД (-1)" attribute="1" defaultMemberUniqueName="[Dim Application].[M Hub Center].[All]" allUniqueName="[Dim Application].[M Hub Center].[All]" dimensionUniqueName="[Dim Application]" displayFolder="Офис миграции" count="0" unbalanced="0"/>
    <cacheHierarchy uniqueName="[Dim Application].[M Reg Center]" caption="РЦ (-1)" attribute="1" defaultMemberUniqueName="[Dim Application].[M Reg Center].[All]" allUniqueName="[Dim Application].[M Reg Center].[All]" dimensionUniqueName="[Dim Application]" displayFolder="Офис миграции" count="0" unbalanced="0"/>
    <cacheHierarchy uniqueName="[Dim Application].[Meth Reg App]" caption="Метод регистрации заявки" attribute="1" defaultMemberUniqueName="[Dim Application].[Meth Reg App].[All]" allUniqueName="[Dim Application].[Meth Reg App].[All]" dimensionUniqueName="[Dim Application]" displayFolder="" count="0" unbalanced="0"/>
    <cacheHierarchy uniqueName="[Dim Application].[P Dmm Name]" caption="Способ" attribute="1" defaultMemberUniqueName="[Dim Application].[P Dmm Name].[All]" allUniqueName="[Dim Application].[P Dmm Name].[All]" dimensionUniqueName="[Dim Application]" displayFolder="Принятие решения" count="0" unbalanced="0"/>
    <cacheHierarchy uniqueName="[Dim Application].[Prolong Flag]" caption="Наличие пр-ции" attribute="1" defaultMemberUniqueName="[Dim Application].[Prolong Flag].[All]" allUniqueName="[Dim Application].[Prolong Flag].[All]" dimensionUniqueName="[Dim Application]" displayFolder="" count="0" unbalanced="0"/>
    <cacheHierarchy uniqueName="[Dim Application].[S Application Score]" caption="Application score" attribute="1" defaultMemberUniqueName="[Dim Application].[S Application Score].[All]" allUniqueName="[Dim Application].[S Application Score].[All]" dimensionUniqueName="[Dim Application]" displayFolder="СПР балл" count="0" unbalanced="0"/>
    <cacheHierarchy uniqueName="[Dim Application].[S Combo Score]" caption="Combo score" attribute="1" defaultMemberUniqueName="[Dim Application].[S Combo Score].[All]" allUniqueName="[Dim Application].[S Combo Score].[All]" dimensionUniqueName="[Dim Application]" displayFolder="СПР балл" count="0" unbalanced="0"/>
    <cacheHierarchy uniqueName="[Dim Application].[S Equifax Score]" caption="Equifax score" attribute="1" defaultMemberUniqueName="[Dim Application].[S Equifax Score].[All]" allUniqueName="[Dim Application].[S Equifax Score].[All]" dimensionUniqueName="[Dim Application]" displayFolder="СПР балл" count="0" unbalanced="0"/>
    <cacheHierarchy uniqueName="[Dim Application].[S Rqst Inst Flag]" caption="Наличие запроса СПР на inst" attribute="1" defaultMemberUniqueName="[Dim Application].[S Rqst Inst Flag].[All]" allUniqueName="[Dim Application].[S Rqst Inst Flag].[All]" dimensionUniqueName="[Dim Application]" displayFolder="" count="0" unbalanced="0"/>
    <cacheHierarchy uniqueName="[Dim Application].[S Score Card Name Inst]" caption="Score Card Name INST" attribute="1" defaultMemberUniqueName="[Dim Application].[S Score Card Name Inst].[All]" allUniqueName="[Dim Application].[S Score Card Name Inst].[All]" dimensionUniqueName="[Dim Application]" displayFolder="СПР" count="0" unbalanced="0"/>
    <cacheHierarchy uniqueName="[Dim Application].[S Score Card Name Pdl]" caption="Score Card Name PDL" attribute="1" defaultMemberUniqueName="[Dim Application].[S Score Card Name Pdl].[All]" allUniqueName="[Dim Application].[S Score Card Name Pdl].[All]" dimensionUniqueName="[Dim Application]" displayFolder="СПР" count="0" unbalanced="0"/>
    <cacheHierarchy uniqueName="[Dim Client].[B Date]" caption="Дата" attribute="1" defaultMemberUniqueName="[Dim Client].[B Date].[All]" allUniqueName="[Dim Client].[B Date].[All]" dimensionUniqueName="[Dim Client]" displayFolder="Дата клиента" count="0" unbalanced="0"/>
    <cacheHierarchy uniqueName="[Dim Client].[B Month]" caption="Месяц" attribute="1" defaultMemberUniqueName="[Dim Client].[B Month].[All]" allUniqueName="[Dim Client].[B Month].[All]" dimensionUniqueName="[Dim Client]" displayFolder="Дата клиента" count="0" unbalanced="0"/>
    <cacheHierarchy uniqueName="[Dim Client].[B Year]" caption="Год" attribute="1" defaultMemberUniqueName="[Dim Client].[B Year].[All]" allUniqueName="[Dim Client].[B Year].[All]" dimensionUniqueName="[Dim Client]" displayFolder="Дата клиента" count="0" unbalanced="0"/>
    <cacheHierarchy uniqueName="[Dim Client].[Contract Count]" caption="Количество договоров" attribute="1" defaultMemberUniqueName="[Dim Client].[Contract Count].[All]" allUniqueName="[Dim Client].[Contract Count].[All]" dimensionUniqueName="[Dim Client]" displayFolder="" count="0" unbalanced="0"/>
    <cacheHierarchy uniqueName="[Dim Client].[I Create date]" caption="Дата клиента" defaultMemberUniqueName="[Dim Client].[I Create date].[All]" allUniqueName="[Dim Client].[I Create date].[All]" dimensionUniqueName="[Dim Client]" displayFolder="" count="0" unbalanced="0"/>
    <cacheHierarchy uniqueName="[Dim Client].[Inf Source]" caption="Источник информации" attribute="1" defaultMemberUniqueName="[Dim Client].[Inf Source].[All]" allUniqueName="[Dim Client].[Inf Source].[All]" dimensionUniqueName="[Dim Client]" displayFolder="" count="0" unbalanced="0"/>
    <cacheHierarchy uniqueName="[Dim Client].[Loyality Client]" caption="Лояльность" attribute="1" defaultMemberUniqueName="[Dim Client].[Loyality Client].[All]" allUniqueName="[Dim Client].[Loyality Client].[All]" dimensionUniqueName="[Dim Client]" displayFolder="Лояльность" count="0" unbalanced="0"/>
    <cacheHierarchy uniqueName="[Dim Collection Stages].[Collection Stage Id]" caption="Стадия взыскания" attribute="1" keyAttribute="1" defaultMemberUniqueName="[Dim Collection Stages].[Collection Stage Id].[All]" allUniqueName="[Dim Collection Stages].[Collection Stage Id].[All]" dimensionUniqueName="[Dim Collection Stages]" displayFolder="" count="2" unbalanced="0">
      <fieldsUsage count="2">
        <fieldUsage x="-1"/>
        <fieldUsage x="28"/>
      </fieldsUsage>
    </cacheHierarchy>
    <cacheHierarchy uniqueName="[Dim Contract].[B Date]" caption="Дата" attribute="1" defaultMemberUniqueName="[Dim Contract].[B Date].[All]" allUniqueName="[Dim Contract].[B Date].[All]" dimensionUniqueName="[Dim Contract]" displayFolder="Дата выдачи" count="0" unbalanced="0"/>
    <cacheHierarchy uniqueName="[Dim Contract].[B Month]" caption="Месяц" attribute="1" defaultMemberUniqueName="[Dim Contract].[B Month].[All]" allUniqueName="[Dim Contract].[B Month].[All]" dimensionUniqueName="[Dim Contract]" displayFolder="Дата выдачи" count="0" unbalanced="0"/>
    <cacheHierarchy uniqueName="[Dim Contract].[B Week Day]" caption="День недели" attribute="1" defaultMemberUniqueName="[Dim Contract].[B Week Day].[All]" allUniqueName="[Dim Contract].[B Week Day].[All]" dimensionUniqueName="[Dim Contract]" displayFolder="Дата выдачи" count="0" unbalanced="0"/>
    <cacheHierarchy uniqueName="[Dim Contract].[B Week Year]" caption="Неделя года" attribute="1" defaultMemberUniqueName="[Dim Contract].[B Week Year].[All]" allUniqueName="[Dim Contract].[B Week Year].[All]" dimensionUniqueName="[Dim Contract]" displayFolder="Дата выдачи" count="0" unbalanced="0"/>
    <cacheHierarchy uniqueName="[Dim Contract].[B Year]" caption="Год" attribute="1" defaultMemberUniqueName="[Dim Contract].[B Year].[All]" allUniqueName="[Dim Contract].[B Year].[All]" dimensionUniqueName="[Dim Contract]" displayFolder="Дата выдачи" count="0" unbalanced="0"/>
    <cacheHierarchy uniqueName="[Dim Contract].[B yyyymm]" caption="ГодМесяц" attribute="1" defaultMemberUniqueName="[Dim Contract].[B yyyymm].[All]" allUniqueName="[Dim Contract].[B yyyymm].[All]" dimensionUniqueName="[Dim Contract]" displayFolder="Дата выдачи" count="0" unbalanced="0"/>
    <cacheHierarchy uniqueName="[Dim Contract].[B Мonth Year]" caption="Месяц года" attribute="1" defaultMemberUniqueName="[Dim Contract].[B Мonth Year].[All]" allUniqueName="[Dim Contract].[B Мonth Year].[All]" dimensionUniqueName="[Dim Contract]" displayFolder="Дата выдачи" count="0" unbalanced="0"/>
    <cacheHierarchy uniqueName="[Dim Contract].[C Date]" caption="Дата" attribute="1" defaultMemberUniqueName="[Dim Contract].[C Date].[All]" allUniqueName="[Dim Contract].[C Date].[All]" dimensionUniqueName="[Dim Contract]" displayFolder="Дата возврата план (дог)" count="0" unbalanced="0"/>
    <cacheHierarchy uniqueName="[Dim Contract].[C Month]" caption="Месяц" attribute="1" defaultMemberUniqueName="[Dim Contract].[C Month].[All]" allUniqueName="[Dim Contract].[C Month].[All]" dimensionUniqueName="[Dim Contract]" displayFolder="Дата возврата план (дог)" count="0" unbalanced="0"/>
    <cacheHierarchy uniqueName="[Dim Contract].[C Year]" caption="Год" attribute="1" defaultMemberUniqueName="[Dim Contract].[C Year].[All]" allUniqueName="[Dim Contract].[C Year].[All]" dimensionUniqueName="[Dim Contract]" displayFolder="Дата возврата план (дог)" count="0" unbalanced="0"/>
    <cacheHierarchy uniqueName="[Dim Contract].[D Dpd Stage]" caption="Разбивка по DPD (max)" attribute="1" defaultMemberUniqueName="[Dim Contract].[D Dpd Stage].[All]" allUniqueName="[Dim Contract].[D Dpd Stage].[All]" dimensionUniqueName="[Dim Contract]" displayFolder="Показатели" count="0" unbalanced="0"/>
    <cacheHierarchy uniqueName="[Dim Contract].[D Loyality]" caption="Лояльность (недели)" attribute="1" defaultMemberUniqueName="[Dim Contract].[D Loyality].[All]" allUniqueName="[Dim Contract].[D Loyality].[All]" dimensionUniqueName="[Dim Contract]" displayFolder="Показатели" count="0" unbalanced="0"/>
    <cacheHierarchy uniqueName="[Dim Contract].[D Num]" caption="Порядковый номер" attribute="1" defaultMemberUniqueName="[Dim Contract].[D Num].[All]" allUniqueName="[Dim Contract].[D Num].[All]" dimensionUniqueName="[Dim Contract]" displayFolder="Показатели" count="2" unbalanced="0">
      <fieldsUsage count="2">
        <fieldUsage x="-1"/>
        <fieldUsage x="24"/>
      </fieldsUsage>
    </cacheHierarchy>
    <cacheHierarchy uniqueName="[Dim Contract].[D Num Bs]" caption="Порядковый номер (bs)" attribute="1" defaultMemberUniqueName="[Dim Contract].[D Num Bs].[All]" allUniqueName="[Dim Contract].[D Num Bs].[All]" dimensionUniqueName="[Dim Contract]" displayFolder="Показатели" count="0" unbalanced="0"/>
    <cacheHierarchy uniqueName="[Dim Contract].[Dpd Stage Id]" caption="Разбивка по DPD" attribute="1" defaultMemberUniqueName="[Dim Contract].[Dpd Stage Id].[All]" allUniqueName="[Dim Contract].[Dpd Stage Id].[All]" dimensionUniqueName="[Dim Contract]" displayFolder="Показатели" count="0" unbalanced="0"/>
    <cacheHierarchy uniqueName="[Dim Contract].[I Create date]" caption="Дата выдачи" defaultMemberUniqueName="[Dim Contract].[I Create date].[All]" allUniqueName="[Dim Contract].[I Create date].[All]" dimensionUniqueName="[Dim Contract]" displayFolder="" count="0" unbalanced="0"/>
    <cacheHierarchy uniqueName="[Dim Contract].[I Return Plan date]" caption="Дата возврата план (дог)" defaultMemberUniqueName="[Dim Contract].[I Return Plan date].[All]" allUniqueName="[Dim Contract].[I Return Plan date].[All]" dimensionUniqueName="[Dim Contract]" displayFolder="" count="0" unbalanced="0"/>
    <cacheHierarchy uniqueName="[Dim Contract].[I Returned date]" caption="Дата возврата" defaultMemberUniqueName="[Dim Contract].[I Returned date].[All]" allUniqueName="[Dim Contract].[I Returned date].[All]" dimensionUniqueName="[Dim Contract]" displayFolder="" count="4" unbalanced="0">
      <fieldsUsage count="4">
        <fieldUsage x="-1"/>
        <fieldUsage x="0"/>
        <fieldUsage x="1"/>
        <fieldUsage x="2"/>
      </fieldsUsage>
    </cacheHierarchy>
    <cacheHierarchy uniqueName="[Dim Contract].[K Amount]" caption="Чек (разбивка)" attribute="1" defaultMemberUniqueName="[Dim Contract].[K Amount].[All]" allUniqueName="[Dim Contract].[K Amount].[All]" dimensionUniqueName="[Dim Contract]" displayFolder="Показатели" count="0" unbalanced="0"/>
    <cacheHierarchy uniqueName="[Dim Contract].[Number]" caption="Номер договора" attribute="1" defaultMemberUniqueName="[Dim Contract].[Number].[All]" allUniqueName="[Dim Contract].[Number].[All]" dimensionUniqueName="[Dim Contract]" displayFolder="" count="0" unbalanced="0"/>
    <cacheHierarchy uniqueName="[Dim Contract].[R Date]" caption="Дата" attribute="1" defaultMemberUniqueName="[Dim Contract].[R Date].[All]" allUniqueName="[Dim Contract].[R Date].[All]" dimensionUniqueName="[Dim Contract]" displayFolder="Дата возврата" count="0" unbalanced="0"/>
    <cacheHierarchy uniqueName="[Dim Contract].[R Month]" caption="Месяц" attribute="1" defaultMemberUniqueName="[Dim Contract].[R Month].[All]" allUniqueName="[Dim Contract].[R Month].[All]" dimensionUniqueName="[Dim Contract]" displayFolder="Дата возврата" count="0" unbalanced="0"/>
    <cacheHierarchy uniqueName="[Dim Contract].[R Year]" caption="Год" attribute="1" defaultMemberUniqueName="[Dim Contract].[R Year].[All]" allUniqueName="[Dim Contract].[R Year].[All]" dimensionUniqueName="[Dim Contract]" displayFolder="Дата возврата" count="0" unbalanced="0"/>
    <cacheHierarchy uniqueName="[Dim Contract].[S Signature PA]" caption="Подписано в:" attribute="1" defaultMemberUniqueName="[Dim Contract].[S Signature PA].[All]" allUniqueName="[Dim Contract].[S Signature PA].[All]" dimensionUniqueName="[Dim Contract]" displayFolder="Показатели" count="0" unbalanced="0"/>
    <cacheHierarchy uniqueName="[Dim Contract].[Signature PA]" caption="Подписано в:" defaultMemberUniqueName="[Dim Contract].[Signature PA].[All]" allUniqueName="[Dim Contract].[Signature PA].[All]" dimensionUniqueName="[Dim Contract]" displayFolder="" count="0" unbalanced="0"/>
    <cacheHierarchy uniqueName="[Dim Division].[City Name]" caption="Населенный пункт" attribute="1" defaultMemberUniqueName="[Dim Division].[City Name].[All]" allUniqueName="[Dim Division].[City Name].[All]" dimensionUniqueName="[Dim Division]" displayFolder="" count="0" unbalanced="0"/>
    <cacheHierarchy uniqueName="[Dim Division].[Division]" caption="ЦВЗ" attribute="1" keyAttribute="1" defaultMemberUniqueName="[Dim Division].[Division].[All]" allUniqueName="[Dim Division].[Division].[All]" dimensionUniqueName="[Dim Division]" displayFolder="Офисы" count="0" unbalanced="0"/>
    <cacheHierarchy uniqueName="[Dim Division].[Hub Center]" caption="МРД" attribute="1" defaultMemberUniqueName="[Dim Division].[Hub Center].[All]" allUniqueName="[Dim Division].[Hub Center].[All]" dimensionUniqueName="[Dim Division]" displayFolder="Офисы" count="0" unbalanced="0"/>
    <cacheHierarchy uniqueName="[Dim Division].[Hub Director]" caption="МРД Директор" attribute="1" defaultMemberUniqueName="[Dim Division].[Hub Director].[All]" allUniqueName="[Dim Division].[Hub Director].[All]" dimensionUniqueName="[Dim Division]" displayFolder="Офисы" count="0" unbalanced="0"/>
    <cacheHierarchy uniqueName="[Dim Division].[I Director]" caption="Директора" defaultMemberUniqueName="[Dim Division].[I Director].[All]" allUniqueName="[Dim Division].[I Director].[All]" dimensionUniqueName="[Dim Division]" displayFolder="" count="0" unbalanced="0"/>
    <cacheHierarchy uniqueName="[Dim Division].[I Division]" caption="МРД" defaultMemberUniqueName="[Dim Division].[I Division].[All]" allUniqueName="[Dim Division].[I Division].[All]" dimensionUniqueName="[Dim Division]" displayFolder="" count="0" unbalanced="0"/>
    <cacheHierarchy uniqueName="[Dim Division].[I Prod Group]" caption="Группа (коммерция)" defaultMemberUniqueName="[Dim Division].[I Prod Group].[All]" allUniqueName="[Dim Division].[I Prod Group].[All]" dimensionUniqueName="[Dim Division]" displayFolder="" count="0" unbalanced="0"/>
    <cacheHierarchy uniqueName="[Dim Division].[I Region]" caption="Регионы" defaultMemberUniqueName="[Dim Division].[I Region].[All]" allUniqueName="[Dim Division].[I Region].[All]" dimensionUniqueName="[Dim Division]" displayFolder="" count="0" unbalanced="0"/>
    <cacheHierarchy uniqueName="[Dim Division].[Number]" caption="Номер" attribute="1" defaultMemberUniqueName="[Dim Division].[Number].[All]" allUniqueName="[Dim Division].[Number].[All]" dimensionUniqueName="[Dim Division]" displayFolder="Офисы" count="0" unbalanced="0"/>
    <cacheHierarchy uniqueName="[Dim Division].[Prod Group]" caption="Группа (коммерция)" attribute="1" defaultMemberUniqueName="[Dim Division].[Prod Group].[All]" allUniqueName="[Dim Division].[Prod Group].[All]" dimensionUniqueName="[Dim Division]" displayFolder="Офисы" count="0" unbalanced="0"/>
    <cacheHierarchy uniqueName="[Dim Division].[Reg Center]" caption="РЦ" attribute="1" defaultMemberUniqueName="[Dim Division].[Reg Center].[All]" allUniqueName="[Dim Division].[Reg Center].[All]" dimensionUniqueName="[Dim Division]" displayFolder="Офисы" count="0" unbalanced="0"/>
    <cacheHierarchy uniqueName="[Dim Division].[Reg Director]" caption="РЦ Директор" attribute="1" defaultMemberUniqueName="[Dim Division].[Reg Director].[All]" allUniqueName="[Dim Division].[Reg Director].[All]" dimensionUniqueName="[Dim Division]" displayFolder="Офисы" count="0" unbalanced="0"/>
    <cacheHierarchy uniqueName="[Dim Division].[Region Name]" caption="Регион" attribute="1" defaultMemberUniqueName="[Dim Division].[Region Name].[All]" allUniqueName="[Dim Division].[Region Name].[All]" dimensionUniqueName="[Dim Division]" displayFolder="" count="0" unbalanced="0"/>
    <cacheHierarchy uniqueName="[Dim Dpd].[Dpd Group Name]" caption="Dpd Group Name" attribute="1" defaultMemberUniqueName="[Dim Dpd].[Dpd Group Name].[All]" allUniqueName="[Dim Dpd].[Dpd Group Name].[All]" dimensionUniqueName="[Dim Dpd]" displayFolder="" count="0" unbalanced="0"/>
    <cacheHierarchy uniqueName="[Dim Dpd].[Dpd Id]" caption="Dpd Id" attribute="1" keyAttribute="1" defaultMemberUniqueName="[Dim Dpd].[Dpd Id].[All]" allUniqueName="[Dim Dpd].[Dpd Id].[All]" dimensionUniqueName="[Dim Dpd]" displayFolder="" count="0" unbalanced="0"/>
    <cacheHierarchy uniqueName="[Dim Dpd].[Dpd Name]" caption="Dpd Name" attribute="1" defaultMemberUniqueName="[Dim Dpd].[Dpd Name].[All]" allUniqueName="[Dim Dpd].[Dpd Name].[All]" dimensionUniqueName="[Dim Dpd]" displayFolder="" count="0" unbalanced="0"/>
    <cacheHierarchy uniqueName="[Dim Month Payment Mob].[Mob]" caption="8 - ROI Месяц от месяца.Месяц от выдачи" attribute="1" keyAttribute="1" defaultMemberUniqueName="[Dim Month Payment Mob].[Mob].[All]" allUniqueName="[Dim Month Payment Mob].[Mob].[All]" dimensionUniqueName="[Dim Month Payment Mob]" displayFolder="" count="0" unbalanced="0"/>
    <cacheHierarchy uniqueName="[Dim Payment Mob].[Mob]" caption="4 - Месяц от выдачи (платеж).Месяц от выдачи" attribute="1" keyAttribute="1" defaultMemberUniqueName="[Dim Payment Mob].[Mob].[All]" allUniqueName="[Dim Payment Mob].[Mob].[All]" dimensionUniqueName="[Dim Payment Mob]" displayFolder="" count="0" unbalanced="0"/>
    <cacheHierarchy uniqueName="[Dim Pcd Day].[Pcd Day]" caption="Pcd Day" attribute="1" keyAttribute="1" defaultMemberUniqueName="[Dim Pcd Day].[Pcd Day].[All]" allUniqueName="[Dim Pcd Day].[Pcd Day].[All]" dimensionUniqueName="[Dim Pcd Day]" displayFolder="" count="0" unbalanced="0"/>
    <cacheHierarchy uniqueName="[Dim Agreement].[Agreement Id]" caption="Agreement Id" attribute="1" keyAttribute="1" defaultMemberUniqueName="[Dim Agreement].[Agreement Id].[All]" allUniqueName="[Dim Agreement].[Agreement Id].[All]" dimensionUniqueName="[Dim Agreement]" displayFolder="" count="0" unbalanced="0" hidden="1"/>
    <cacheHierarchy uniqueName="[Dim Application].[Application Id]" caption="Application Id" attribute="1" keyAttribute="1" defaultMemberUniqueName="[Dim Application].[Application Id].[All]" allUniqueName="[Dim Application].[Application Id].[All]" dimensionUniqueName="[Dim Application]" displayFolder="" count="0" unbalanced="0" hidden="1"/>
    <cacheHierarchy uniqueName="[Dim Application].[C Denial]" caption="C Denial" attribute="1" defaultMemberUniqueName="[Dim Application].[C Denial].[All]" allUniqueName="[Dim Application].[C Denial].[All]" dimensionUniqueName="[Dim Application]" displayFolder="" count="0" unbalanced="0" hidden="1"/>
    <cacheHierarchy uniqueName="[Dim Application].[C Updenial]" caption="C Updenial" attribute="1" defaultMemberUniqueName="[Dim Application].[C Updenial].[All]" allUniqueName="[Dim Application].[C Updenial].[All]" dimensionUniqueName="[Dim Application]" displayFolder="" count="0" unbalanced="0" hidden="1"/>
    <cacheHierarchy uniqueName="[Dim Application].[D Client Type]" caption="Тип клиента" attribute="1" defaultMemberUniqueName="[Dim Application].[D Client Type].[All]" allUniqueName="[Dim Application].[D Client Type].[All]" dimensionUniqueName="[Dim Application]" displayFolder="" count="0" unbalanced="0" hidden="1"/>
    <cacheHierarchy uniqueName="[Dim Client].[Client Id]" caption="Client Id" attribute="1" keyAttribute="1" defaultMemberUniqueName="[Dim Client].[Client Id].[All]" allUniqueName="[Dim Client].[Client Id].[All]" dimensionUniqueName="[Dim Client]" displayFolder="" count="0" unbalanced="0" hidden="1"/>
    <cacheHierarchy uniqueName="[Dim Contract].[Application Id]" caption="Application Id" attribute="1" keyAttribute="1" defaultMemberUniqueName="[Dim Contract].[Application Id].[All]" allUniqueName="[Dim Contract].[Application Id].[All]" dimensionUniqueName="[Dim Contract]" displayFolder="" count="0" unbalanced="0" hidden="1"/>
    <cacheHierarchy uniqueName="[Measures].[App Approved Count]" caption="Одобрение, #" measure="1" displayFolder="Заявки" measureGroup="Fact Application" count="0"/>
    <cacheHierarchy uniqueName="[Measures].[App Count]" caption="Заявки, #" measure="1" displayFolder="Заявки" measureGroup="Fact Application" count="0"/>
    <cacheHierarchy uniqueName="[Measures].[App First Count]" caption="Заявки (новая), #" measure="1" displayFolder="Заявки" measureGroup="Fact Application" count="0"/>
    <cacheHierarchy uniqueName="[Measures].[App Spr Inst Count]" caption="Заявки (спр inst), #" measure="1" displayFolder="Заявки" measureGroup="Fact Application" count="0"/>
    <cacheHierarchy uniqueName="[Measures].[App Rejected Count]" caption="Отказ, #" measure="1" displayFolder="Заявки" measureGroup="Fact Application" count="0"/>
    <cacheHierarchy uniqueName="[Measures].[Con Count]" caption="Выдачи, #" measure="1" displayFolder="Выдачи" measureGroup="Fact Contract" count="0" oneField="1">
      <fieldsUsage count="1">
        <fieldUsage x="5"/>
      </fieldsUsage>
    </cacheHierarchy>
    <cacheHierarchy uniqueName="[Measures].[Con Amount]" caption="Выдачи, руб" measure="1" displayFolder="Выдачи" measureGroup="Fact Contract" count="0"/>
    <cacheHierarchy uniqueName="[Measures].[Con l W01]" caption="W01, #" measure="1" displayFolder="Лояльность" measureGroup="Fact Contract" count="0"/>
    <cacheHierarchy uniqueName="[Measures].[Con l W02]" caption="W02, #" measure="1" displayFolder="Лояльность" measureGroup="Fact Contract" count="0"/>
    <cacheHierarchy uniqueName="[Measures].[Con l W03]" caption="W03, #" measure="1" displayFolder="Лояльность" measureGroup="Fact Contract" count="0"/>
    <cacheHierarchy uniqueName="[Measures].[Con l W04]" caption="W04, #" measure="1" displayFolder="Лояльность" measureGroup="Fact Contract" count="0"/>
    <cacheHierarchy uniqueName="[Measures].[Con l W08]" caption="W08, #" measure="1" displayFolder="Лояльность" measureGroup="Fact Contract" count="0"/>
    <cacheHierarchy uniqueName="[Measures].[Con l W16]" caption="W16, #" measure="1" displayFolder="Лояльность" measureGroup="Fact Contract" count="0"/>
    <cacheHierarchy uniqueName="[Measures].[Con l W24]" caption="W24, #" measure="1" displayFolder="Лояльность" measureGroup="Fact Contract" count="0"/>
    <cacheHierarchy uniqueName="[Measures].[Con l W32]" caption="W32, #" measure="1" displayFolder="Лояльность" measureGroup="Fact Contract" count="0"/>
    <cacheHierarchy uniqueName="[Measures].[Con l W48]" caption="W48, #" measure="1" displayFolder="Лояльность" measureGroup="Fact Contract" count="0"/>
    <cacheHierarchy uniqueName="[Measures].[Con l W52]" caption="W52, #" measure="1" displayFolder="Лояльность" measureGroup="Fact Contract" count="0"/>
    <cacheHierarchy uniqueName="[Measures].[Con l W52p]" caption="W52+, #" measure="1" displayFolder="Лояльность" measureGroup="Fact Contract" count="0"/>
    <cacheHierarchy uniqueName="[Measures].[Con l D1]" caption="D01, #" measure="1" displayFolder="Лояльность" measureGroup="Fact Contract" count="0"/>
    <cacheHierarchy uniqueName="[Measures].[Con Dpd01]" caption="DPD01, #" measure="1" displayFolder="DPD" measureGroup="Fact Contract" count="0"/>
    <cacheHierarchy uniqueName="[Measures].[Con Dpd15]" caption="DPD15, #" measure="1" displayFolder="DPD" measureGroup="Fact Contract" count="0"/>
    <cacheHierarchy uniqueName="[Measures].[Con Dpd45]" caption="DPD45, #" measure="1" displayFolder="DPD" measureGroup="Fact Contract" count="0"/>
    <cacheHierarchy uniqueName="[Measures].[Con Dpd75]" caption="DPD75, #" measure="1" displayFolder="DPD" measureGroup="Fact Contract" count="0"/>
    <cacheHierarchy uniqueName="[Measures].[Con Dpd135]" caption="DPD135, #" measure="1" displayFolder="DPD" measureGroup="Fact Contract" count="0"/>
    <cacheHierarchy uniqueName="[Measures].[Con Dpd01 Max]" caption="DPD01 (max), #" measure="1" displayFolder="DPD (max)" measureGroup="Fact Contract" count="0"/>
    <cacheHierarchy uniqueName="[Measures].[Con Dpd15 Max]" caption="DPD15 (max), #" measure="1" displayFolder="DPD (max)" measureGroup="Fact Contract" count="0"/>
    <cacheHierarchy uniqueName="[Measures].[Con Dpd45 Max]" caption="DPD45 (max), #" measure="1" displayFolder="DPD (max)" measureGroup="Fact Contract" count="0"/>
    <cacheHierarchy uniqueName="[Measures].[Con Dpd75 Max]" caption="DPD75 (max), #" measure="1" displayFolder="DPD (max)" measureGroup="Fact Contract" count="0"/>
    <cacheHierarchy uniqueName="[Measures].[Con Dpd135 Max]" caption="DPD135 (max), #" measure="1" displayFolder="DPD (max)" measureGroup="Fact Contract" count="0"/>
    <cacheHierarchy uniqueName="[Measures].[Con Dpd1 Sum Max]" caption="DPD01 (max), руб" measure="1" displayFolder="DPD sum (max)" measureGroup="Fact Contract" count="0"/>
    <cacheHierarchy uniqueName="[Measures].[Con Dpd15 Sum Max]" caption="DPD15 (max), руб" measure="1" displayFolder="DPD sum (max)" measureGroup="Fact Contract" count="0"/>
    <cacheHierarchy uniqueName="[Measures].[Con Dpd45 Sum Max]" caption="DPD45 (max), руб" measure="1" displayFolder="DPD sum (max)" measureGroup="Fact Contract" count="0"/>
    <cacheHierarchy uniqueName="[Measures].[Con Dpd75 Sum Max]" caption="DPD75 (max), руб" measure="1" displayFolder="DPD sum (max)" measureGroup="Fact Contract" count="0"/>
    <cacheHierarchy uniqueName="[Measures].[Con Dpd135 Sum Max]" caption="DPD135 (max), руб" measure="1" displayFolder="DPD sum (max)" measureGroup="Fact Contract" count="0"/>
    <cacheHierarchy uniqueName="[Measures].[Con Dpd1 1pay]" caption="DPD01_1pay, #" measure="1" displayFolder="DPD inst (1-го платежа)" measureGroup="Fact Contract" count="0"/>
    <cacheHierarchy uniqueName="[Measures].[Con Dpd15 1pay]" caption="DPD15_1pay, #" measure="1" displayFolder="DPD inst (1-го платежа)" measureGroup="Fact Contract" count="0"/>
    <cacheHierarchy uniqueName="[Measures].[Con Dpd45 1pay]" caption="DPD45_1pay, #" measure="1" displayFolder="DPD inst (1-го платежа)" measureGroup="Fact Contract" count="0"/>
    <cacheHierarchy uniqueName="[Measures].[Con Dpd75 1pay]" caption="DPD75_1pay, #" measure="1" displayFolder="DPD inst (1-го платежа)" measureGroup="Fact Contract" count="0"/>
    <cacheHierarchy uniqueName="[Measures].[Con Dpd135 1pay]" caption="DPD135_1pay, #" measure="1" displayFolder="DPD inst (1-го платежа)" measureGroup="Fact Contract" count="0"/>
    <cacheHierarchy uniqueName="[Measures].[Con Dpd1 2pay]" caption="DPD01_2pay, #" measure="1" displayFolder="DPD inst (2-го платежа)" measureGroup="Fact Contract" count="0"/>
    <cacheHierarchy uniqueName="[Measures].[Con Dpd15 2pay]" caption="DPD15_2pay, #" measure="1" displayFolder="DPD inst (2-го платежа)" measureGroup="Fact Contract" count="0"/>
    <cacheHierarchy uniqueName="[Measures].[Con Dpd45 2pay]" caption="DPD45_2pay, #" measure="1" displayFolder="DPD inst (2-го платежа)" measureGroup="Fact Contract" count="0"/>
    <cacheHierarchy uniqueName="[Measures].[Con Dpd75 2pay]" caption="DPD75_2pay, #" measure="1" displayFolder="DPD inst (2-го платежа)" measureGroup="Fact Contract" count="0"/>
    <cacheHierarchy uniqueName="[Measures].[Con Dpd135 2pay]" caption="DPD135_2pay, #" measure="1" displayFolder="DPD inst (2-го платежа)" measureGroup="Fact Contract" count="0"/>
    <cacheHierarchy uniqueName="[Measures].[Con Dpd1 3pay]" caption="DPD01_3pay, #" measure="1" displayFolder="DPD inst (3-го платежа)" measureGroup="Fact Contract" count="0"/>
    <cacheHierarchy uniqueName="[Measures].[Con Dpd15 3pay]" caption="DPD15_3pay, #" measure="1" displayFolder="DPD inst (3-го платежа)" measureGroup="Fact Contract" count="0"/>
    <cacheHierarchy uniqueName="[Measures].[Con Dpd45 3pay]" caption="DPD45_3pay, #" measure="1" displayFolder="DPD inst (3-го платежа)" measureGroup="Fact Contract" count="0"/>
    <cacheHierarchy uniqueName="[Measures].[Con Dpd75 3pay]" caption="DPD75_3pay, #" measure="1" displayFolder="DPD inst (3-го платежа)" measureGroup="Fact Contract" count="0"/>
    <cacheHierarchy uniqueName="[Measures].[Con Dpd135 3pay]" caption="DPD135_3pay, #" measure="1" displayFolder="DPD inst (3-го платежа)" measureGroup="Fact Contract" count="0"/>
    <cacheHierarchy uniqueName="[Measures].[Con Dpd1 6pay]" caption="DPD01_6pay, #" measure="1" displayFolder="DPD inst (6-го платежа)" measureGroup="Fact Contract" count="0"/>
    <cacheHierarchy uniqueName="[Measures].[Con Dpd15 6pay]" caption="DPD15_6pay, #" measure="1" displayFolder="DPD inst (6-го платежа)" measureGroup="Fact Contract" count="0"/>
    <cacheHierarchy uniqueName="[Measures].[Con Dpd45 6pay]" caption="DPD45_6pay, #" measure="1" displayFolder="DPD inst (6-го платежа)" measureGroup="Fact Contract" count="0"/>
    <cacheHierarchy uniqueName="[Measures].[Con Dpd75 6pay]" caption="DPD75_6pay, #" measure="1" displayFolder="DPD inst (6-го платежа)" measureGroup="Fact Contract" count="0"/>
    <cacheHierarchy uniqueName="[Measures].[Con Dpd135 6pay]" caption="DPD135_6pay, #" measure="1" displayFolder="DPD inst (6-го платежа)" measureGroup="Fact Contract" count="0"/>
    <cacheHierarchy uniqueName="[Measures].[Con Con Dpd1 12pay]" caption="DPD01_12pay, #" measure="1" displayFolder="DPD inst (12-го платежа)" measureGroup="Fact Contract" count="0"/>
    <cacheHierarchy uniqueName="[Measures].[Con Dpd15 12pay]" caption="DPD15_12pay, #" measure="1" displayFolder="DPD inst (12-го платежа)" measureGroup="Fact Contract" count="0"/>
    <cacheHierarchy uniqueName="[Measures].[Con Dpd45 12pay]" caption="DPD45_12pay, #" measure="1" displayFolder="DPD inst (12-го платежа)" measureGroup="Fact Contract" count="0"/>
    <cacheHierarchy uniqueName="[Measures].[Con Dpd75 12pay]" caption="DPD75_12pay, #" measure="1" displayFolder="DPD inst (12-го платежа)" measureGroup="Fact Contract" count="0"/>
    <cacheHierarchy uniqueName="[Measures].[Con Dpd135 12pay]" caption="DPD135_12pay, #" measure="1" displayFolder="DPD inst (12-го платежа)" measureGroup="Fact Contract" count="0"/>
    <cacheHierarchy uniqueName="[Measures].[Ready 1pay]" caption="Ready 1pay" measure="1" displayFolder="dpd 1pay" measureGroup="Fact Contract" count="0"/>
    <cacheHierarchy uniqueName="[Measures].[Restr Count]" caption="Реструктуризация, #" measure="1" displayFolder="Реструктуризация" measureGroup="Fact Agreement" count="0"/>
    <cacheHierarchy uniqueName="[Measures].[Restr Amount]" caption="Реструктуризация, руб" measure="1" displayFolder="Реструктуризация" measureGroup="Fact Agreement" count="0"/>
    <cacheHierarchy uniqueName="[Measures].[Loan Pay]" caption="Платеж ОД, руб" measure="1" displayFolder="Платежи" measureGroup="Fact Payment" count="0"/>
    <cacheHierarchy uniqueName="[Measures].[Interest Pay]" caption="Платеж %, руб" measure="1" displayFolder="Платежи" measureGroup="Fact Payment" count="0"/>
    <cacheHierarchy uniqueName="[Measures].[Interest Overdue Pay]" caption="Платеж % (проср), руб" measure="1" displayFolder="Платежи" measureGroup="Fact Payment" count="0"/>
    <cacheHierarchy uniqueName="[Measures].[Penalty Pay]" caption="Платеж пени, руб" measure="1" displayFolder="Платежи" measureGroup="Fact Payment" count="0"/>
    <cacheHierarchy uniqueName="[Measures].[Ins Con Pay]" caption="Платеж страховка (дог), руб" measure="1" displayFolder="Платежи" measureGroup="Fact Payment" count="0"/>
    <cacheHierarchy uniqueName="[Measures].[Ins Agr Pay]" caption="Платеж страховка (прол), руб" measure="1" displayFolder="Платежи" measureGroup="Fact Payment" count="0"/>
    <cacheHierarchy uniqueName="[Measures].[Recontract Pay]" caption="Перекредитование, руб" measure="1" displayFolder="Перекредитование" measureGroup="Fact Payment" count="0"/>
    <cacheHierarchy uniqueName="[Measures].[Recontract Count]" caption="Перекредитование, #" measure="1" displayFolder="Перекредитование" measureGroup="Fact Payment" count="0"/>
    <cacheHierarchy uniqueName="[Measures].[Ins Recon Pay]" caption="Платеж страховка (пер-ие), руб" measure="1" displayFolder="Платежи" measureGroup="Fact Payment" count="0"/>
    <cacheHierarchy uniqueName="[Measures].[Comm1 Pay]" caption="Сод-ие в оф-ии док., руб" measure="1" displayFolder="Комиссия" measureGroup="Fact Payment" count="0"/>
    <cacheHierarchy uniqueName="[Measures].[Comm2 Pay]" caption="Конс-ция в сфере потреб. кредит., руб" measure="1" displayFolder="Комиссия" measureGroup="Fact Payment" count="0"/>
    <cacheHierarchy uniqueName="[Measures].[Comm3 Pay]" caption="Получение кредитного рейтинга" measure="1" displayFolder="Комиссия" measureGroup="Fact Payment" count="0"/>
    <cacheHierarchy uniqueName="[Measures].[Comm4 Pay]" caption="Прочие комиссии, руб." measure="1" displayFolder="Комиссия" measureGroup="Fact Payment" count="0"/>
    <cacheHierarchy uniqueName="[Measures].[Recon Comm1 Pay]" caption="Сод-ие в оф-ии док. (пер-ние), руб" measure="1" displayFolder="Комиссия" measureGroup="Fact Payment" count="0"/>
    <cacheHierarchy uniqueName="[Measures].[Recon Comm2 Pay]" caption="Конс-ция в сфере потреб. кредит. (пер-ние), руб" measure="1" displayFolder="Комиссия" measureGroup="Fact Payment" count="0"/>
    <cacheHierarchy uniqueName="[Measures].[Recon Comm3 Pay]" caption="Получение кредитного рейтинга (пер-ние), руб" measure="1" displayFolder="Комиссия" measureGroup="Fact Payment" count="0"/>
    <cacheHierarchy uniqueName="[Measures].[Recon Comm4 Pay]" caption="Прочие комиссии (пер-ние), руб." measure="1" displayFolder="Комиссия" measureGroup="Fact Payment" count="0"/>
    <cacheHierarchy uniqueName="[Measures].[Agr Comm1 Pay]" caption="Сод-ие в оф-ии док. (прол-ция), руб" measure="1" displayFolder="Комиссия" measureGroup="Fact Payment" count="0"/>
    <cacheHierarchy uniqueName="[Measures].[Agr Comm2 Pay]" caption="Конс-ция в сфере потреб. кредит. (прол-ция), руб" measure="1" displayFolder="Комиссия" measureGroup="Fact Payment" count="0"/>
    <cacheHierarchy uniqueName="[Measures].[Agr Comm3 Pay]" caption="Получение кредитного рейтинга (прол-ция), руб" measure="1" displayFolder="Комиссия" measureGroup="Fact Payment" count="0"/>
    <cacheHierarchy uniqueName="[Measures].[Agr Comm4 Pay]" caption="Прочие комиссии (прол-ция), руб." measure="1" displayFolder="Комиссия" measureGroup="Fact Payment" count="0"/>
    <cacheHierarchy uniqueName="[Measures].[Paid Loan 0]" caption="Paid Loan 0, руб" measure="1" displayFolder="Paid Share" measureGroup="Fact Paid Share" count="0"/>
    <cacheHierarchy uniqueName="[Measures].[Paid Loan 15]" caption="Paid Loan 15, руб" measure="1" displayFolder="Paid Share" measureGroup="Fact Paid Share" count="0"/>
    <cacheHierarchy uniqueName="[Measures].[Paid Loan 30]" caption="Paid Loan 30, руб" measure="1" displayFolder="Paid Share" measureGroup="Fact Paid Share" count="0"/>
    <cacheHierarchy uniqueName="[Measures].[Paid Loan 45]" caption="Paid Loan 45, руб" measure="1" displayFolder="Paid Share" measureGroup="Fact Paid Share" count="0"/>
    <cacheHierarchy uniqueName="[Measures].[Paid Loan 75]" caption="Paid Loan 75, руб" measure="1" displayFolder="Paid Share" measureGroup="Fact Paid Share" count="0"/>
    <cacheHierarchy uniqueName="[Measures].[Paid Loan 180]" caption="Paid Loan 180, руб" measure="1" displayFolder="Paid Share" measureGroup="Fact Paid Share" count="0"/>
    <cacheHierarchy uniqueName="[Measures].[Paid Loan 360]" caption="Paid Loan 360, руб" measure="1" displayFolder="Paid Share" measureGroup="Fact Paid Share" count="0"/>
    <cacheHierarchy uniqueName="[Measures].[Paid Loan 360p]" caption="Paid Loan 360+, руб" measure="1" displayFolder="Paid Share" measureGroup="Fact Paid Share" count="0"/>
    <cacheHierarchy uniqueName="[Measures].[Prol Amount]" caption="Пр-ции, руб" measure="1" displayFolder="Пролонгации" measureGroup="Fact Prolong" count="0"/>
    <cacheHierarchy uniqueName="[Measures].[Prol Count]" caption="Пр-ции, #" measure="1" displayFolder="Пролонгации" measureGroup="Fact Prolong" count="0"/>
    <cacheHierarchy uniqueName="[Measures].[Prol Dpd1]" caption="DPD01, #" measure="1" displayFolder="DPD" measureGroup="Fact Prolong" count="0"/>
    <cacheHierarchy uniqueName="[Measures].[Prol Dpd15]" caption="DPD15, #" measure="1" displayFolder="DPD" measureGroup="Fact Prolong" count="0"/>
    <cacheHierarchy uniqueName="[Measures].[Prol Dpd45]" caption="DPD45, #" measure="1" displayFolder="DPD" measureGroup="Fact Prolong" count="0"/>
    <cacheHierarchy uniqueName="[Measures].[Prol Dpd75]" caption="DPD75, #" measure="1" displayFolder="DPD" measureGroup="Fact Prolong" count="0"/>
    <cacheHierarchy uniqueName="[Measures].[Prol Dpd135]" caption="DPD135, #" measure="1" displayFolder="DPD" measureGroup="Fact Prolong" count="0"/>
    <cacheHierarchy uniqueName="[Measures].[App Approved Rate]" caption="Одобрение, %" measure="1" displayFolder="Заявки" measureGroup="Fact Application" count="0"/>
    <cacheHierarchy uniqueName="[Measures].[Avg Term]" caption="По договору" measure="1" displayFolder="Средний срок" measureGroup="Fact Contract" count="0"/>
    <cacheHierarchy uniqueName="[Measures].[Avg Term Full]" caption="По дог+прол" measure="1" displayFolder="Средний срок" measureGroup="Fact Contract" count="0"/>
    <cacheHierarchy uniqueName="[Measures].[Avg Term Fact]" caption="Фактический" measure="1" displayFolder="Средний срок" measureGroup="Fact Contract" count="0"/>
    <cacheHierarchy uniqueName="[Measures].[App Avg Req Amount]" caption="Запр-я сумма, руб" measure="1" displayFolder="Показатели" measureGroup="Fact Application" count="0"/>
    <cacheHierarchy uniqueName="[Measures].[App Avg Req Approved Amount]" caption="Запр-я сумма (одобр), руб" measure="1" displayFolder="Показатели" measureGroup="Fact Application" count="0"/>
    <cacheHierarchy uniqueName="[Measures].[App Avg Req Rejected Amount]" caption="Запр-я сумма (отказ), руб" measure="1" displayFolder="Показатели" measureGroup="Fact Application" count="0"/>
    <cacheHierarchy uniqueName="[Measures].[Con Avg Amount]" caption="Чек, руб" measure="1" displayFolder="Выдачи" measureGroup="Fact Contract" count="0"/>
    <cacheHierarchy uniqueName="[Measures].[Prol Avg Amount]" caption="Чек (пр-ции), руб" measure="1" displayFolder="Пролонгации" measureGroup="Fact Prolong" count="0"/>
    <cacheHierarchy uniqueName="[Measures].[Prol Psk Day Rate]" caption="ПСК-день (пр-ции), %" measure="1" displayFolder="Пролонгации" measureGroup="Fact Prolong" count="0"/>
    <cacheHierarchy uniqueName="[Measures].[Prol Avg Term]" caption="Срок (пр-ции), дни" measure="1" displayFolder="Пролонгации" measureGroup="Fact Prolong" count="0"/>
    <cacheHierarchy uniqueName="[Measures].[Restr Avg Amount]" caption="Чек, руб" measure="1" displayFolder="Реструктуризация" measureGroup="Fact Agreement" count="0"/>
    <cacheHierarchy uniqueName="[Measures].[Con Psk Day Rate]" caption="ПСК (день), %" measure="1" displayFolder="Выдачи" measureGroup="Fact Contract" count="0"/>
    <cacheHierarchy uniqueName="[Measures].[Con l W01 Rate]" caption="W01, %" measure="1" displayFolder="Лояльность" measureGroup="Fact Contract" count="0" oneField="1">
      <fieldsUsage count="1">
        <fieldUsage x="6"/>
      </fieldsUsage>
    </cacheHierarchy>
    <cacheHierarchy uniqueName="[Measures].[Con l W02 Rate]" caption="W02, %" measure="1" displayFolder="Лояльность" measureGroup="Fact Contract" count="0" oneField="1">
      <fieldsUsage count="1">
        <fieldUsage x="7"/>
      </fieldsUsage>
    </cacheHierarchy>
    <cacheHierarchy uniqueName="[Measures].[Con l W03 Rate]" caption="W03, %" measure="1" displayFolder="Лояльность" measureGroup="Fact Contract" count="0" oneField="1">
      <fieldsUsage count="1">
        <fieldUsage x="8"/>
      </fieldsUsage>
    </cacheHierarchy>
    <cacheHierarchy uniqueName="[Measures].[Con l W04 Rate]" caption="W04, %" measure="1" displayFolder="Лояльность" measureGroup="Fact Contract" count="0" oneField="1">
      <fieldsUsage count="1">
        <fieldUsage x="9"/>
      </fieldsUsage>
    </cacheHierarchy>
    <cacheHierarchy uniqueName="[Measures].[Con l W08 Rate]" caption="W08, %" measure="1" displayFolder="Лояльность" measureGroup="Fact Contract" count="0" oneField="1">
      <fieldsUsage count="1">
        <fieldUsage x="10"/>
      </fieldsUsage>
    </cacheHierarchy>
    <cacheHierarchy uniqueName="[Measures].[Con l W16 Rate]" caption="W16, %" measure="1" displayFolder="Лояльность" measureGroup="Fact Contract" count="0" oneField="1">
      <fieldsUsage count="1">
        <fieldUsage x="11"/>
      </fieldsUsage>
    </cacheHierarchy>
    <cacheHierarchy uniqueName="[Measures].[Con l W24 Rate]" caption="W24, %" measure="1" displayFolder="Лояльность" measureGroup="Fact Contract" count="0" oneField="1">
      <fieldsUsage count="1">
        <fieldUsage x="12"/>
      </fieldsUsage>
    </cacheHierarchy>
    <cacheHierarchy uniqueName="[Measures].[Con l W32 Rate]" caption="W32, %" measure="1" displayFolder="Лояльность" measureGroup="Fact Contract" count="0" oneField="1">
      <fieldsUsage count="1">
        <fieldUsage x="13"/>
      </fieldsUsage>
    </cacheHierarchy>
    <cacheHierarchy uniqueName="[Measures].[Con l W48 Rate]" caption="W48, %" measure="1" displayFolder="Лояльность" measureGroup="Fact Contract" count="0" oneField="1">
      <fieldsUsage count="1">
        <fieldUsage x="14"/>
      </fieldsUsage>
    </cacheHierarchy>
    <cacheHierarchy uniqueName="[Measures].[Con l W52 Rate]" caption="W52, %" measure="1" displayFolder="Лояльность" measureGroup="Fact Contract" count="0" oneField="1">
      <fieldsUsage count="1">
        <fieldUsage x="15"/>
      </fieldsUsage>
    </cacheHierarchy>
    <cacheHierarchy uniqueName="[Measures].[Con l W52p Rate]" caption="W52+, %" measure="1" displayFolder="Лояльность" measureGroup="Fact Contract" count="0" oneField="1">
      <fieldsUsage count="1">
        <fieldUsage x="16"/>
      </fieldsUsage>
    </cacheHierarchy>
    <cacheHierarchy uniqueName="[Measures].[Con l D1 Rate]" caption="D01, %" measure="1" displayFolder="Лояльность" measureGroup="Fact Contract" count="0" oneField="1">
      <fieldsUsage count="1">
        <fieldUsage x="27"/>
      </fieldsUsage>
    </cacheHierarchy>
    <cacheHierarchy uniqueName="[Measures].[Con Dpd01 Rate]" caption="DPD01,%" measure="1" displayFolder="DPD" measureGroup="Fact Contract" count="0"/>
    <cacheHierarchy uniqueName="[Measures].[Con Dpd15 Rate]" caption="DPD15,%" measure="1" displayFolder="DPD" measureGroup="Fact Contract" count="0"/>
    <cacheHierarchy uniqueName="[Measures].[Con Dpd45 Rate]" caption="DPD45,%" measure="1" displayFolder="DPD" measureGroup="Fact Contract" count="0"/>
    <cacheHierarchy uniqueName="[Measures].[Con Dpd75 Rate]" caption="DPD75,%" measure="1" displayFolder="DPD" measureGroup="Fact Contract" count="0"/>
    <cacheHierarchy uniqueName="[Measures].[Con Dpd135 Rate]" caption="DPD135,%" measure="1" displayFolder="DPD" measureGroup="Fact Contract" count="0"/>
    <cacheHierarchy uniqueName="[Measures].[Con Dpd01 1Pay Rate]" caption="DPD01_1pay, %" measure="1" displayFolder="DPD inst (1-го платежа)" measureGroup="Fact Contract" count="0"/>
    <cacheHierarchy uniqueName="[Measures].[Con Dpd15 1Pay Rate]" caption="DPD15_1pay, %" measure="1" displayFolder="DPD inst (1-го платежа)" measureGroup="Fact Contract" count="0"/>
    <cacheHierarchy uniqueName="[Measures].[Con Dpd45 1Pay Rate]" caption="DPD45_1pay, %" measure="1" displayFolder="DPD inst (1-го платежа)" measureGroup="Fact Contract" count="0"/>
    <cacheHierarchy uniqueName="[Measures].[Con Dpd75 1Pay Rate]" caption="DPD75_1pay, %" measure="1" displayFolder="DPD inst (1-го платежа)" measureGroup="Fact Contract" count="0"/>
    <cacheHierarchy uniqueName="[Measures].[Con Dpd135 1Pay Rate]" caption="DPD135_1pay, %" measure="1" displayFolder="DPD inst (1-го платежа)" measureGroup="Fact Contract" count="0"/>
    <cacheHierarchy uniqueName="[Measures].[Con Dpd01 2Pay Rate]" caption="DPD01_2pay, %" measure="1" displayFolder="DPD inst (2-го платежа)" measureGroup="Fact Contract" count="0"/>
    <cacheHierarchy uniqueName="[Measures].[Con Dpd15 2Pay Rate]" caption="DPD15_2pay, %" measure="1" displayFolder="DPD inst (2-го платежа)" measureGroup="Fact Contract" count="0"/>
    <cacheHierarchy uniqueName="[Measures].[Con Dpd45 2Pay Rate]" caption="DPD45_2pay, %" measure="1" displayFolder="DPD inst (2-го платежа)" measureGroup="Fact Contract" count="0"/>
    <cacheHierarchy uniqueName="[Measures].[Con Dpd75 2Pay Rate]" caption="DPD75_2pay, %" measure="1" displayFolder="DPD inst (2-го платежа)" measureGroup="Fact Contract" count="0"/>
    <cacheHierarchy uniqueName="[Measures].[Con Dpd135 2Pay Rate]" caption="DPD135_2pay, %" measure="1" displayFolder="DPD inst (2-го платежа)" measureGroup="Fact Contract" count="0"/>
    <cacheHierarchy uniqueName="[Measures].[Con Dpd01 3Pay Rate]" caption="DPD01_3pay, %" measure="1" displayFolder="DPD inst (3-го платежа)" measureGroup="Fact Contract" count="0"/>
    <cacheHierarchy uniqueName="[Measures].[Con Dpd15 3Pay Rate]" caption="DPD15_3pay, %" measure="1" displayFolder="DPD inst (3-го платежа)" measureGroup="Fact Contract" count="0"/>
    <cacheHierarchy uniqueName="[Measures].[Con Dpd45 3Pay Rate]" caption="DPD45_3pay, %" measure="1" displayFolder="DPD inst (3-го платежа)" measureGroup="Fact Contract" count="0"/>
    <cacheHierarchy uniqueName="[Measures].[Con Dpd75 3Pay Rate]" caption="DPD75_3pay, %" measure="1" displayFolder="DPD inst (3-го платежа)" measureGroup="Fact Contract" count="0"/>
    <cacheHierarchy uniqueName="[Measures].[Con Dpd135 3Pay Rate]" caption="DPD135_3pay, %" measure="1" displayFolder="DPD inst (3-го платежа)" measureGroup="Fact Contract" count="0"/>
    <cacheHierarchy uniqueName="[Measures].[Con Dpd01 6Pay Rate]" caption="DPD01_6pay, %" measure="1" displayFolder="DPD inst (6-го платежа)" measureGroup="Fact Contract" count="0"/>
    <cacheHierarchy uniqueName="[Measures].[Con Dpd15 6Pay Rate]" caption="DPD15_6pay, %" measure="1" displayFolder="DPD inst (6-го платежа)" measureGroup="Fact Contract" count="0"/>
    <cacheHierarchy uniqueName="[Measures].[Con Dpd45 6Pay Rate]" caption="DPD45_6pay, %" measure="1" displayFolder="DPD inst (6-го платежа)" measureGroup="Fact Contract" count="0"/>
    <cacheHierarchy uniqueName="[Measures].[Con Dpd75 6Pay Rate]" caption="DPD75_6pay, %" measure="1" displayFolder="DPD inst (6-го платежа)" measureGroup="Fact Contract" count="0"/>
    <cacheHierarchy uniqueName="[Measures].[Con Dpd135 6Pay Rate]" caption="DPD135_6pay, %" measure="1" displayFolder="DPD inst (6-го платежа)" measureGroup="Fact Contract" count="0"/>
    <cacheHierarchy uniqueName="[Measures].[Con Dpd01 12Pay Rate]" caption="DPD01_12pay, %" measure="1" displayFolder="DPD inst (12-го платежа)" measureGroup="Fact Contract" count="0"/>
    <cacheHierarchy uniqueName="[Measures].[Con Dpd15 12Pay Rate]" caption="DPD15_12pay, %" measure="1" displayFolder="DPD inst (12-го платежа)" measureGroup="Fact Contract" count="0"/>
    <cacheHierarchy uniqueName="[Measures].[Con Dpd45 12Pay Rate]" caption="DPD45_12pay, %" measure="1" displayFolder="DPD inst (12-го платежа)" measureGroup="Fact Contract" count="0"/>
    <cacheHierarchy uniqueName="[Measures].[Con Dpd75 12Pay Rate]" caption="DPD75_12pay, %" measure="1" displayFolder="DPD inst (12-го платежа)" measureGroup="Fact Contract" count="0"/>
    <cacheHierarchy uniqueName="[Measures].[Con Dpd135 12Pay Rate]" caption="DPD135_12pay, %" measure="1" displayFolder="DPD inst (12-го платежа)" measureGroup="Fact Contract" count="0"/>
    <cacheHierarchy uniqueName="[Measures].[Con Dpd01 Max Rate]" caption="DPD01 (max),%" measure="1" displayFolder="DPD (max)" measureGroup="Fact Contract" count="0"/>
    <cacheHierarchy uniqueName="[Measures].[Con Dpd15 Max Rate]" caption="DPD15 (max),%" measure="1" displayFolder="DPD (max)" measureGroup="Fact Contract" count="0"/>
    <cacheHierarchy uniqueName="[Measures].[Con Dpd45 Max Rate]" caption="DPD45 (max),%" measure="1" displayFolder="DPD (max)" measureGroup="Fact Contract" count="0"/>
    <cacheHierarchy uniqueName="[Measures].[Con Dpd75 Max Rate]" caption="DPD75 (max),%" measure="1" displayFolder="DPD (max)" measureGroup="Fact Contract" count="0"/>
    <cacheHierarchy uniqueName="[Measures].[Con Dpd135 Max Rate]" caption="DPD135 (max),%" measure="1" displayFolder="DPD (max)" measureGroup="Fact Contract" count="0"/>
    <cacheHierarchy uniqueName="[Measures].[Con Dpd01 Sum Max Rate]" caption="DPD01 sum (max),%" measure="1" displayFolder="DPD sum (max)" measureGroup="Fact Contract" count="0"/>
    <cacheHierarchy uniqueName="[Measures].[Con Dpd15 Sum Max Rate]" caption="DPD15 sum (max),%" measure="1" displayFolder="DPD sum (max)" measureGroup="Fact Contract" count="0"/>
    <cacheHierarchy uniqueName="[Measures].[Con Dpd45 Sum Max Rate]" caption="DPD45 sum (max),%" measure="1" displayFolder="DPD sum (max)" measureGroup="Fact Contract" count="0"/>
    <cacheHierarchy uniqueName="[Measures].[Con Dpd75 Sum Max Rate]" caption="DPD75 sum (max),%" measure="1" displayFolder="DPD sum (max)" measureGroup="Fact Contract" count="0"/>
    <cacheHierarchy uniqueName="[Measures].[Con Dpd135 Sum Max Rate]" caption="DPD135 sum (max),%" measure="1" displayFolder="DPD sum (max)" measureGroup="Fact Contract" count="0"/>
    <cacheHierarchy uniqueName="[Measures].[Full comm pay]" caption="Комиссия (итого), руб" measure="1" displayFolder="Комиссия" measureGroup="Fact Payment" count="0"/>
    <cacheHierarchy uniqueName="[Measures].[Full recon comm pay]" caption="Комиссия (пер-ние итого), руб" measure="1" displayFolder="" measureGroup="Fact Payment" count="0"/>
    <cacheHierarchy uniqueName="[Measures].[Full agr comm pay]" caption="Комиссия (прол-ция итого), руб" measure="1" displayFolder="" measureGroup="Fact Payment" count="0"/>
    <cacheHierarchy uniqueName="[Measures].[Full Pay]" caption="Платеж (итого), руб" measure="1" displayFolder="Платежи" measureGroup="Fact Payment" count="0"/>
    <cacheHierarchy uniqueName="[Measures].[ROI Pay]" caption="ROI, %" measure="1" displayFolder="" measureGroup="Fact Payment" count="0"/>
    <cacheHierarchy uniqueName="[Measures].[ROI Month Pay]" caption="ROI от месяца, %" measure="1" displayFolder="" measureGroup="Fact Payment" count="0"/>
    <cacheHierarchy uniqueName="[Measures].[ROI Pay day]" caption="ROI Pay day" measure="1" displayFolder="" measureGroup="Fact Payment" count="0"/>
    <cacheHierarchy uniqueName="[Measures].[RETURN Pay]" caption="RETURN, %" measure="1" displayFolder="" measureGroup="Fact Payment" count="0"/>
    <cacheHierarchy uniqueName="[Measures].[Paid Loan 0 Rate]" caption="Paid Loan 0, %" measure="1" displayFolder="Paid Share %" measureGroup="Fact Paid Share" count="0"/>
    <cacheHierarchy uniqueName="[Measures].[Paid Loan 15 Rate]" caption="Paid Loan 15, %" measure="1" displayFolder="Paid Share %" measureGroup="Fact Paid Share" count="0"/>
    <cacheHierarchy uniqueName="[Measures].[Paid Loan 30 Rate]" caption="Paid Loan 30, %" measure="1" displayFolder="Paid Share %" measureGroup="Fact Paid Share" count="0"/>
    <cacheHierarchy uniqueName="[Measures].[Paid Loan 45 Rate]" caption="Paid Loan 45, %" measure="1" displayFolder="Paid Share %" measureGroup="Fact Paid Share" count="0"/>
    <cacheHierarchy uniqueName="[Measures].[Paid Loan 75 Rate]" caption="Paid Loan 75, %" measure="1" displayFolder="Paid Share %" measureGroup="Fact Paid Share" count="0"/>
    <cacheHierarchy uniqueName="[Measures].[Paid Loan 180 Rate]" caption="Paid Loan 180, %" measure="1" displayFolder="Paid Share %" measureGroup="Fact Paid Share" count="0"/>
    <cacheHierarchy uniqueName="[Measures].[Paid Loan 360 Rate]" caption="Paid Loan 360, %" measure="1" displayFolder="Paid Share %" measureGroup="Fact Paid Share" count="0"/>
    <cacheHierarchy uniqueName="[Measures].[Paid Loan 360p Rate]" caption="Paid Loan 360+, %" measure="1" displayFolder="Paid Share %" measureGroup="Fact Paid Share" count="0"/>
    <cacheHierarchy uniqueName="[Measures].[Сon Provision Rate]" caption="Резервы ЦВЗ, %" measure="1" displayFolder="Показатели" measureGroup="Fact Contract" count="0"/>
    <cacheHierarchy uniqueName="[Measures].[Сon Provision Sum]" caption="Резервы ЦВЗ, руб" measure="1" displayFolder="Показатели" measureGroup="Fact Contract" count="0"/>
    <cacheHierarchy uniqueName="[Measures].[Con Manager Avg Count]" caption="Выдачи (per manager), #" measure="1" displayFolder="Показатели" measureGroup="Fact Contract" count="0"/>
    <cacheHierarchy uniqueName="[Measures].[Con Division Avg Count]" caption="Выдачи (per office), #" measure="1" displayFolder="Показатели" measureGroup="Fact Contract" count="0"/>
    <cacheHierarchy uniqueName="[Measures].[App DMS Avg Approved Combo]" caption="Combo score (одобр)" measure="1" displayFolder="СПР балл (одобр)" measureGroup="Fact Application" count="0"/>
    <cacheHierarchy uniqueName="[Measures].[App DMS Avg Rejected Combo]" caption="Combo score (отказ)" measure="1" displayFolder="СПР балл (отказ)" measureGroup="Fact Application" count="0"/>
    <cacheHierarchy uniqueName="[Measures].[App DMS Avg Combo]" caption="Combo score" measure="1" displayFolder="СПР балл" measureGroup="Fact Application" count="0"/>
    <cacheHierarchy uniqueName="[Measures].[App DMS Avg Approved Appscore]" caption="Application score (одобр)" measure="1" displayFolder="СПР балл (одобр)" measureGroup="Fact Application" count="0"/>
    <cacheHierarchy uniqueName="[Measures].[App DMS Avg Rejected Appscore]" caption="Application score (отказ)" measure="1" displayFolder="СПР балл (отказ)" measureGroup="Fact Application" count="0"/>
    <cacheHierarchy uniqueName="[Measures].[App DMS Avg Appscore]" caption="Application score" measure="1" displayFolder="СПР балл" measureGroup="Fact Application" count="0"/>
    <cacheHierarchy uniqueName="[Measures].[App DMS Avg Approved Equifax]" caption="Equifax score (одобр)" measure="1" displayFolder="СПР балл (одобр)" measureGroup="Fact Application" count="0"/>
    <cacheHierarchy uniqueName="[Measures].[App DMS Avg Rejected Equifax]" caption="Equifax score (отказ)" measure="1" displayFolder="СПР балл (отказ)" measureGroup="Fact Application" count="0"/>
    <cacheHierarchy uniqueName="[Measures].[App DMS Avg Equifax]" caption="Equifax score" measure="1" displayFolder="СПР балл" measureGroup="Fact Application" count="0"/>
    <cacheHierarchy uniqueName="[Measures].[App Req Amount]" caption="App Req Amount" measure="1" displayFolder="" measureGroup="Fact Application" count="0" hidden="1"/>
    <cacheHierarchy uniqueName="[Measures].[App Req Approved Amount]" caption="App Req Approved Amount" measure="1" displayFolder="" measureGroup="Fact Application" count="0" hidden="1"/>
    <cacheHierarchy uniqueName="[Measures].[App Req Rejected Amount]" caption="App Req Rejected Amount" measure="1" displayFolder="" measureGroup="Fact Application" count="0" hidden="1"/>
    <cacheHierarchy uniqueName="[Measures].[App Req All Amount]" caption="App Req All Amount" measure="1" displayFolder="" measureGroup="Fact Application" count="0" hidden="1"/>
    <cacheHierarchy uniqueName="[Measures].[Sum Combo Approved]" caption="Sum Combo Approved" measure="1" displayFolder="" measureGroup="Fact Application" count="0" hidden="1"/>
    <cacheHierarchy uniqueName="[Measures].[Sum Combo Rejected]" caption="Sum Combo Rejected" measure="1" displayFolder="" measureGroup="Fact Application" count="0" hidden="1"/>
    <cacheHierarchy uniqueName="[Measures].[Sum Combo Score]" caption="Sum Combo Score" measure="1" displayFolder="" measureGroup="Fact Application" count="0" hidden="1"/>
    <cacheHierarchy uniqueName="[Measures].[Sum Appscore Approved]" caption="Sum Appscore Approved" measure="1" displayFolder="" measureGroup="Fact Application" count="0" hidden="1"/>
    <cacheHierarchy uniqueName="[Measures].[Sum Appscore Rejected]" caption="Sum Appscore Rejected" measure="1" displayFolder="" measureGroup="Fact Application" count="0" hidden="1"/>
    <cacheHierarchy uniqueName="[Measures].[Sum Appscore]" caption="Sum Appscore" measure="1" displayFolder="" measureGroup="Fact Application" count="0" hidden="1"/>
    <cacheHierarchy uniqueName="[Measures].[Sum Equifax Approved]" caption="Sum Equifax Approved" measure="1" displayFolder="" measureGroup="Fact Application" count="0" hidden="1"/>
    <cacheHierarchy uniqueName="[Measures].[Sum Equifax Rejected]" caption="Sum Equifax Rejected" measure="1" displayFolder="" measureGroup="Fact Application" count="0" hidden="1"/>
    <cacheHierarchy uniqueName="[Measures].[Sum Equifax Score]" caption="Sum Equifax Score" measure="1" displayFolder="" measureGroup="Fact Application" count="0" hidden="1"/>
    <cacheHierarchy uniqueName="[Measures].[Count Combo Approved]" caption="Count Combo Approved" measure="1" displayFolder="" measureGroup="Fact Application" count="0" hidden="1"/>
    <cacheHierarchy uniqueName="[Measures].[Count Combo Rejected]" caption="Count Combo Rejected" measure="1" displayFolder="" measureGroup="Fact Application" count="0" hidden="1"/>
    <cacheHierarchy uniqueName="[Measures].[Count Combo Score]" caption="Count Combo Score" measure="1" displayFolder="" measureGroup="Fact Application" count="0" hidden="1"/>
    <cacheHierarchy uniqueName="[Measures].[Count Appscore Approved]" caption="Count Appscore Approved" measure="1" displayFolder="" measureGroup="Fact Application" count="0" hidden="1"/>
    <cacheHierarchy uniqueName="[Measures].[Count Appscore Rejected]" caption="Count Appscore Rejected" measure="1" displayFolder="" measureGroup="Fact Application" count="0" hidden="1"/>
    <cacheHierarchy uniqueName="[Measures].[Count Appscore]" caption="Count Appscore" measure="1" displayFolder="" measureGroup="Fact Application" count="0" hidden="1"/>
    <cacheHierarchy uniqueName="[Measures].[Count Equifax Approved]" caption="Count Equifax Approved" measure="1" displayFolder="" measureGroup="Fact Application" count="0" hidden="1"/>
    <cacheHierarchy uniqueName="[Measures].[Count Equifax Rejected]" caption="Count Equifax Rejected" measure="1" displayFolder="" measureGroup="Fact Application" count="0" hidden="1"/>
    <cacheHierarchy uniqueName="[Measures].[Count Equifax Score]" caption="Count Equifax Score" measure="1" displayFolder="" measureGroup="Fact Application" count="0" hidden="1"/>
    <cacheHierarchy uniqueName="[Measures].[Con Psk Sum]" caption="ПСК, руб" measure="1" displayFolder="" measureGroup="Fact Contract" count="0" hidden="1"/>
    <cacheHierarchy uniqueName="[Measures].[Con Ins Amount]" caption="Con Ins Amount" measure="1" displayFolder="" measureGroup="Fact Contract" count="0" hidden="1"/>
    <cacheHierarchy uniqueName="[Measures].[Сon Provision Amount]" caption="Резервы ЦВЗ, руб" measure="1" displayFolder="Показатели" measureGroup="Fact Contract" count="0" hidden="1"/>
    <cacheHierarchy uniqueName="[Measures].[Termfact Sum]" caption="Termfact Sum" measure="1" displayFolder="" measureGroup="Fact Contract" count="0" hidden="1"/>
    <cacheHierarchy uniqueName="[Measures].[Term Sum]" caption="Term Sum" measure="1" displayFolder="" measureGroup="Fact Contract" count="0" hidden="1"/>
    <cacheHierarchy uniqueName="[Measures].[Termfull Sum]" caption="Termfull Sum" measure="1" displayFolder="" measureGroup="Fact Contract" count="0" hidden="1"/>
    <cacheHierarchy uniqueName="[Measures].[Ready 2pay]" caption="Ready 2pay" measure="1" displayFolder="dpd 2pay" measureGroup="Fact Contract" count="0" hidden="1"/>
    <cacheHierarchy uniqueName="[Measures].[Ready 3pay]" caption="Ready 3pay" measure="1" displayFolder="dpd 3pay" measureGroup="Fact Contract" count="0" hidden="1"/>
    <cacheHierarchy uniqueName="[Measures].[Ready 6pay]" caption="Ready 6pay" measure="1" displayFolder="dpd 6pay" measureGroup="Fact Contract" count="0" hidden="1"/>
    <cacheHierarchy uniqueName="[Measures].[Ready 12pay]" caption="Ready 12pay" measure="1" displayFolder="dpd 12pay" measureGroup="Fact Contract" count="0" hidden="1"/>
    <cacheHierarchy uniqueName="[Measures].[Prol Psk Sum]" caption="Prol Psk Sum" measure="1" displayFolder="" measureGroup="Fact Prolong" count="0" hidden="1"/>
    <cacheHierarchy uniqueName="[Measures].[Prol Term Sum]" caption="Prol Term Sum" measure="1" displayFolder="" measureGroup="Fact Prolong" count="0" hidden="1"/>
    <cacheHierarchy uniqueName="[Measures].[Con Division Count]" caption="Con Division Count" measure="1" displayFolder="" measureGroup="Fact Contract Division" count="0" hidden="1"/>
    <cacheHierarchy uniqueName="[Measures].[Con Manager Count]" caption="Con Manager Count" measure="1" displayFolder="" measureGroup="Fact Contract Manager" count="0" hidden="1"/>
  </cacheHierarchies>
  <kpis count="0"/>
  <dimensions count="11">
    <dimension name="Dim Agreement" uniqueName="[Dim Agreement]" caption="3 - Пролонгации"/>
    <dimension name="Dim Application" uniqueName="[Dim Application]" caption="1 - Заявки"/>
    <dimension name="Dim Client" uniqueName="[Dim Client]" caption="5 - Клиенты"/>
    <dimension name="Dim Collection Stages" uniqueName="[Dim Collection Stages]" caption="7 - Стадия взыскания"/>
    <dimension name="Dim Contract" uniqueName="[Dim Contract]" caption="2 - Договор"/>
    <dimension name="Dim Division" uniqueName="[Dim Division]" caption="6 - Офисы"/>
    <dimension name="Dim Dpd" uniqueName="[Dim Dpd]" caption="Dim Dpd"/>
    <dimension name="Dim Month Payment Mob" uniqueName="[Dim Month Payment Mob]" caption="8 - ROI Месяц от месяца"/>
    <dimension name="Dim Payment Mob" uniqueName="[Dim Payment Mob]" caption="4 - Месяц от выдачи (платеж)"/>
    <dimension name="Dim Pcd Day" uniqueName="[Dim Pcd Day]" caption="Dim Pcd Day"/>
    <dimension measure="1" name="Measures" uniqueName="[Measures]" caption="Measures"/>
  </dimensions>
  <measureGroups count="8">
    <measureGroup name="Fact Agreement" caption="3 - Реструктуризации"/>
    <measureGroup name="Fact Application" caption="1 - Заявки"/>
    <measureGroup name="Fact Contract" caption="2 - Выдачи"/>
    <measureGroup name="Fact Contract Division" caption="2 - Выдачи"/>
    <measureGroup name="Fact Contract Manager" caption="2 - Выдачи"/>
    <measureGroup name="Fact Paid Share" caption="5 - Paid Share"/>
    <measureGroup name="Fact Payment" caption="4 - Платежи"/>
    <measureGroup name="Fact Prolong" caption="3 - Пролонгации"/>
  </measureGroups>
  <maps count="41">
    <map measureGroup="0" dimension="0"/>
    <map measureGroup="0" dimension="1"/>
    <map measureGroup="0" dimension="4"/>
    <map measureGroup="0" dimension="5"/>
    <map measureGroup="1" dimension="0"/>
    <map measureGroup="1" dimension="1"/>
    <map measureGroup="1" dimension="2"/>
    <map measureGroup="1" dimension="4"/>
    <map measureGroup="1" dimension="5"/>
    <map measureGroup="2" dimension="0"/>
    <map measureGroup="2" dimension="1"/>
    <map measureGroup="2" dimension="2"/>
    <map measureGroup="2" dimension="4"/>
    <map measureGroup="2" dimension="5"/>
    <map measureGroup="2" dimension="6"/>
    <map measureGroup="3" dimension="0"/>
    <map measureGroup="3" dimension="1"/>
    <map measureGroup="3" dimension="2"/>
    <map measureGroup="3" dimension="4"/>
    <map measureGroup="3" dimension="5"/>
    <map measureGroup="4" dimension="0"/>
    <map measureGroup="4" dimension="1"/>
    <map measureGroup="4" dimension="2"/>
    <map measureGroup="4" dimension="4"/>
    <map measureGroup="4" dimension="5"/>
    <map measureGroup="5" dimension="1"/>
    <map measureGroup="5" dimension="2"/>
    <map measureGroup="5" dimension="4"/>
    <map measureGroup="6" dimension="1"/>
    <map measureGroup="6" dimension="2"/>
    <map measureGroup="6" dimension="3"/>
    <map measureGroup="6" dimension="4"/>
    <map measureGroup="6" dimension="5"/>
    <map measureGroup="6" dimension="6"/>
    <map measureGroup="6" dimension="7"/>
    <map measureGroup="6" dimension="8"/>
    <map measureGroup="6" dimension="9"/>
    <map measureGroup="7" dimension="0"/>
    <map measureGroup="7" dimension="1"/>
    <map measureGroup="7" dimension="4"/>
    <map measureGroup="7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Леонид Корнилов" refreshedDate="43504.568772916668" backgroundQuery="1" createdVersion="5" refreshedVersion="6" minRefreshableVersion="3" recordCount="0" supportSubquery="1" supportAdvancedDrill="1" xr:uid="{00000000-000A-0000-FFFF-FFFF19000000}">
  <cacheSource type="external" connectionId="1"/>
  <cacheFields count="24">
    <cacheField name="[Dim Application].[I Client Type].[D Client Type]" caption="Тип клиента" numFmtId="0" hierarchy="34" level="1">
      <sharedItems containsSemiMixedTypes="0" containsString="0"/>
    </cacheField>
    <cacheField name="[Dim Application].[I Product].[E Product Type]" caption="Тип продукта" numFmtId="0" hierarchy="38" level="1">
      <sharedItems containsSemiMixedTypes="0" containsString="0"/>
    </cacheField>
    <cacheField name="[Dim Application].[I Product].[E Product Owner]" caption="Продукт" numFmtId="0" hierarchy="38" level="2">
      <sharedItems containsSemiMixedTypes="0" containsString="0"/>
    </cacheField>
    <cacheField name="[Dim Application].[I Product].[E Product]" caption="Продукт +" numFmtId="0" hierarchy="38" level="3">
      <sharedItems containsSemiMixedTypes="0" containsString="0"/>
    </cacheField>
    <cacheField name="[Dim Application].[I Product].[E Product Owner].[E Product Type]" caption="Тип продукта" propertyName="E Product Type" numFmtId="0" hierarchy="38" level="2" memberPropertyField="1">
      <sharedItems containsSemiMixedTypes="0" containsString="0"/>
    </cacheField>
    <cacheField name="[Dim Application].[I Product].[E Product].[E Product Owner]" caption="Продукт" propertyName="E Product Owner" numFmtId="0" hierarchy="38" level="3" memberPropertyField="1">
      <sharedItems containsSemiMixedTypes="0" containsString="0"/>
    </cacheField>
    <cacheField name="[Dim Application].[I Division].[L Hub Center]" caption="МРД" numFmtId="0" hierarchy="37" level="1">
      <sharedItems containsSemiMixedTypes="0" containsString="0"/>
    </cacheField>
    <cacheField name="[Dim Application].[I Division].[L Reg Center]" caption="РЦ" numFmtId="0" hierarchy="37" level="2">
      <sharedItems containsSemiMixedTypes="0" containsString="0"/>
    </cacheField>
    <cacheField name="[Dim Application].[I Division].[L Division]" caption="ЦВЗ" numFmtId="0" hierarchy="37" level="3">
      <sharedItems containsSemiMixedTypes="0" containsString="0"/>
    </cacheField>
    <cacheField name="[Dim Application].[I Division].[L Reg Center].[L Hub Center]" caption="МРД" propertyName="L Hub Center" numFmtId="0" hierarchy="37" level="2" memberPropertyField="1">
      <sharedItems containsSemiMixedTypes="0" containsString="0"/>
    </cacheField>
    <cacheField name="[Dim Application].[I Division].[L Division].[L Reg Center]" caption="РЦ" propertyName="L Reg Center" numFmtId="0" hierarchy="37" level="3" memberPropertyField="1">
      <sharedItems containsSemiMixedTypes="0" containsString="0"/>
    </cacheField>
    <cacheField name="[Dim Contract].[I Create date].[B Year]" caption="Год" numFmtId="0" hierarchy="79" level="1">
      <sharedItems count="5">
        <s v="[Dim Contract].[I Create date].[B Year].&amp;[2015-01-01T00:00:00]" c="2015"/>
        <s v="[Dim Contract].[I Create date].[B Year].&amp;[2016-01-01T00:00:00]" c="2016"/>
        <s v="[Dim Contract].[I Create date].[B Year].&amp;[2017-01-01T00:00:00]" c="2017"/>
        <s v="[Dim Contract].[I Create date].[B Year].&amp;[2019-01-01T00:00:00]" c="2019"/>
        <s v="[Dim Contract].[I Create date].[B Year].&amp;[2018-01-01T00:00:00]" u="1" c="2018"/>
      </sharedItems>
    </cacheField>
    <cacheField name="[Dim Contract].[I Create date].[B Month]" caption="Месяц" numFmtId="0" hierarchy="79" level="2" mappingCount="1">
      <sharedItems count="24">
        <s v="[Dim Contract].[I Create date].[B Month].&amp;[2016-01-01T00:00:00]" c="Январь 2016" cp="1">
          <x/>
        </s>
        <s v="[Dim Contract].[I Create date].[B Month].&amp;[2016-02-01T00:00:00]" c="Февраль 2016" cp="1">
          <x/>
        </s>
        <s v="[Dim Contract].[I Create date].[B Month].&amp;[2016-03-01T00:00:00]" c="Март 2016" cp="1">
          <x/>
        </s>
        <s v="[Dim Contract].[I Create date].[B Month].&amp;[2016-04-01T00:00:00]" c="Апрель 2016" cp="1">
          <x/>
        </s>
        <s v="[Dim Contract].[I Create date].[B Month].&amp;[2016-05-01T00:00:00]" c="Май 2016" cp="1">
          <x/>
        </s>
        <s v="[Dim Contract].[I Create date].[B Month].&amp;[2016-06-01T00:00:00]" c="Июнь 2016" cp="1">
          <x/>
        </s>
        <s v="[Dim Contract].[I Create date].[B Month].&amp;[2016-07-01T00:00:00]" c="Июль 2016" cp="1">
          <x/>
        </s>
        <s v="[Dim Contract].[I Create date].[B Month].&amp;[2016-08-01T00:00:00]" c="Август 2016" cp="1">
          <x/>
        </s>
        <s v="[Dim Contract].[I Create date].[B Month].&amp;[2016-09-01T00:00:00]" c="Сентябрь 2016" cp="1">
          <x/>
        </s>
        <s v="[Dim Contract].[I Create date].[B Month].&amp;[2016-10-01T00:00:00]" c="Октябрь 2016" cp="1">
          <x/>
        </s>
        <s v="[Dim Contract].[I Create date].[B Month].&amp;[2016-11-01T00:00:00]" c="Ноябрь 2016" cp="1">
          <x/>
        </s>
        <s v="[Dim Contract].[I Create date].[B Month].&amp;[2016-12-01T00:00:00]" c="Декабрь 2016" cp="1">
          <x/>
        </s>
        <s v="[Dim Contract].[I Create date].[B Month].&amp;[2017-01-01T00:00:00]" c="Январь 2017" cp="1">
          <x v="1"/>
        </s>
        <s v="[Dim Contract].[I Create date].[B Month].&amp;[2017-02-01T00:00:00]" c="Февраль 2017" cp="1">
          <x v="1"/>
        </s>
        <s v="[Dim Contract].[I Create date].[B Month].&amp;[2017-03-01T00:00:00]" c="Март 2017" cp="1">
          <x v="1"/>
        </s>
        <s v="[Dim Contract].[I Create date].[B Month].&amp;[2017-04-01T00:00:00]" c="Апрель 2017" cp="1">
          <x v="1"/>
        </s>
        <s v="[Dim Contract].[I Create date].[B Month].&amp;[2017-05-01T00:00:00]" c="Май 2017" cp="1">
          <x v="1"/>
        </s>
        <s v="[Dim Contract].[I Create date].[B Month].&amp;[2017-06-01T00:00:00]" c="Июнь 2017" cp="1">
          <x v="1"/>
        </s>
        <s v="[Dim Contract].[I Create date].[B Month].&amp;[2017-07-01T00:00:00]" c="Июль 2017" cp="1">
          <x v="1"/>
        </s>
        <s v="[Dim Contract].[I Create date].[B Month].&amp;[2017-08-01T00:00:00]" c="Август 2017" cp="1">
          <x v="1"/>
        </s>
        <s v="[Dim Contract].[I Create date].[B Month].&amp;[2017-09-01T00:00:00]" c="Сентябрь 2017" cp="1">
          <x v="1"/>
        </s>
        <s v="[Dim Contract].[I Create date].[B Month].&amp;[2017-10-01T00:00:00]" c="Октябрь 2017" cp="1">
          <x v="1"/>
        </s>
        <s v="[Dim Contract].[I Create date].[B Month].&amp;[2017-11-01T00:00:00]" c="Ноябрь 2017" cp="1">
          <x v="1"/>
        </s>
        <s v="[Dim Contract].[I Create date].[B Month].&amp;[2017-12-01T00:00:00]" c="Декабрь 2017" cp="1">
          <x v="1"/>
        </s>
      </sharedItems>
      <mpMap v="14"/>
    </cacheField>
    <cacheField name="[Dim Contract].[I Create date].[B Date]" caption="Дата" numFmtId="0" hierarchy="79" level="3">
      <sharedItems containsSemiMixedTypes="0" containsString="0"/>
    </cacheField>
    <cacheField name="[Dim Contract].[I Create date].[B Month].[B Year]" caption="Год" propertyName="B Year" numFmtId="0" hierarchy="79" level="2" memberPropertyField="1">
      <sharedItems count="2">
        <s v="2016"/>
        <s v="2017"/>
      </sharedItems>
    </cacheField>
    <cacheField name="[Dim Contract].[I Create date].[B Date].[B Month]" caption="Месяц" propertyName="B Month" numFmtId="0" hierarchy="79" level="3" memberPropertyField="1">
      <sharedItems containsSemiMixedTypes="0" containsString="0"/>
    </cacheField>
    <cacheField name="[Dim Contract].[I Create date].[B Date].[B Week Day]" caption="День недели" propertyName="B Week Day" numFmtId="0" hierarchy="79" level="3" memberPropertyField="1">
      <sharedItems containsSemiMixedTypes="0" containsString="0"/>
    </cacheField>
    <cacheField name="[Dim Contract].[I Create date].[B Date].[B Week Year]" caption="Неделя года" propertyName="B Week Year" numFmtId="0" hierarchy="79" level="3" memberPropertyField="1">
      <sharedItems containsSemiMixedTypes="0" containsString="0"/>
    </cacheField>
    <cacheField name="[Dim Contract].[I Create date].[B Date].[B Мonth Year]" caption="Месяц года" propertyName="B Мonth Year" numFmtId="0" hierarchy="79" level="3" memberPropertyField="1">
      <sharedItems containsSemiMixedTypes="0" containsString="0"/>
    </cacheField>
    <cacheField name="[Dim Application].[L Division].[L Division]" caption="ЦВЗ" numFmtId="0" hierarchy="39" level="1">
      <sharedItems containsSemiMixedTypes="0" containsString="0"/>
    </cacheField>
    <cacheField name="[Dim Application].[L Division].[L Division].[L Reg Center]" caption="РЦ" propertyName="L Reg Center" numFmtId="0" hierarchy="39" level="1" memberPropertyField="1">
      <sharedItems containsSemiMixedTypes="0" containsString="0"/>
    </cacheField>
    <cacheField name="[Dim Contract].[D Num].[D Num]" caption="Порядковый номер" numFmtId="0" hierarchy="76" level="1">
      <sharedItems containsSemiMixedTypes="0" containsString="0"/>
    </cacheField>
    <cacheField name="[Measures].[ROI Pay day]" caption="ROI Pay day" numFmtId="0" hierarchy="284" level="32767"/>
    <cacheField name="[Dim Pcd Day].[Pcd Day].[Pcd Day]" caption="Pcd Day" numFmtId="0" hierarchy="107" level="1">
      <sharedItems count="182">
        <s v="[Dim Pcd Day].[Pcd Day].&amp;[0]" c="0"/>
        <s v="[Dim Pcd Day].[Pcd Day].&amp;[1]" c="1"/>
        <s v="[Dim Pcd Day].[Pcd Day].&amp;[2]" c="2"/>
        <s v="[Dim Pcd Day].[Pcd Day].&amp;[3]" c="3"/>
        <s v="[Dim Pcd Day].[Pcd Day].&amp;[4]" c="4"/>
        <s v="[Dim Pcd Day].[Pcd Day].&amp;[5]" c="5"/>
        <s v="[Dim Pcd Day].[Pcd Day].&amp;[6]" c="6"/>
        <s v="[Dim Pcd Day].[Pcd Day].&amp;[7]" c="7"/>
        <s v="[Dim Pcd Day].[Pcd Day].&amp;[8]" c="8"/>
        <s v="[Dim Pcd Day].[Pcd Day].&amp;[9]" c="9"/>
        <s v="[Dim Pcd Day].[Pcd Day].&amp;[10]" c="10"/>
        <s v="[Dim Pcd Day].[Pcd Day].&amp;[11]" c="11"/>
        <s v="[Dim Pcd Day].[Pcd Day].&amp;[12]" c="12"/>
        <s v="[Dim Pcd Day].[Pcd Day].&amp;[13]" c="13"/>
        <s v="[Dim Pcd Day].[Pcd Day].&amp;[14]" c="14"/>
        <s v="[Dim Pcd Day].[Pcd Day].&amp;[15]" c="15"/>
        <s v="[Dim Pcd Day].[Pcd Day].&amp;[16]" c="16"/>
        <s v="[Dim Pcd Day].[Pcd Day].&amp;[17]" c="17"/>
        <s v="[Dim Pcd Day].[Pcd Day].&amp;[18]" c="18"/>
        <s v="[Dim Pcd Day].[Pcd Day].&amp;[19]" c="19"/>
        <s v="[Dim Pcd Day].[Pcd Day].&amp;[20]" c="20"/>
        <s v="[Dim Pcd Day].[Pcd Day].&amp;[21]" c="21"/>
        <s v="[Dim Pcd Day].[Pcd Day].&amp;[22]" c="22"/>
        <s v="[Dim Pcd Day].[Pcd Day].&amp;[23]" c="23"/>
        <s v="[Dim Pcd Day].[Pcd Day].&amp;[24]" c="24"/>
        <s v="[Dim Pcd Day].[Pcd Day].&amp;[25]" c="25"/>
        <s v="[Dim Pcd Day].[Pcd Day].&amp;[26]" c="26"/>
        <s v="[Dim Pcd Day].[Pcd Day].&amp;[27]" c="27"/>
        <s v="[Dim Pcd Day].[Pcd Day].&amp;[28]" c="28"/>
        <s v="[Dim Pcd Day].[Pcd Day].&amp;[29]" c="29"/>
        <s v="[Dim Pcd Day].[Pcd Day].&amp;[30]" c="30"/>
        <s v="[Dim Pcd Day].[Pcd Day].&amp;[31]" c="31"/>
        <s v="[Dim Pcd Day].[Pcd Day].&amp;[32]" c="32"/>
        <s v="[Dim Pcd Day].[Pcd Day].&amp;[33]" c="33"/>
        <s v="[Dim Pcd Day].[Pcd Day].&amp;[34]" c="34"/>
        <s v="[Dim Pcd Day].[Pcd Day].&amp;[35]" c="35"/>
        <s v="[Dim Pcd Day].[Pcd Day].&amp;[36]" c="36"/>
        <s v="[Dim Pcd Day].[Pcd Day].&amp;[37]" c="37"/>
        <s v="[Dim Pcd Day].[Pcd Day].&amp;[38]" c="38"/>
        <s v="[Dim Pcd Day].[Pcd Day].&amp;[39]" c="39"/>
        <s v="[Dim Pcd Day].[Pcd Day].&amp;[40]" c="40"/>
        <s v="[Dim Pcd Day].[Pcd Day].&amp;[41]" c="41"/>
        <s v="[Dim Pcd Day].[Pcd Day].&amp;[42]" c="42"/>
        <s v="[Dim Pcd Day].[Pcd Day].&amp;[43]" c="43"/>
        <s v="[Dim Pcd Day].[Pcd Day].&amp;[44]" c="44"/>
        <s v="[Dim Pcd Day].[Pcd Day].&amp;[45]" c="45"/>
        <s v="[Dim Pcd Day].[Pcd Day].&amp;[46]" c="46"/>
        <s v="[Dim Pcd Day].[Pcd Day].&amp;[47]" c="47"/>
        <s v="[Dim Pcd Day].[Pcd Day].&amp;[48]" c="48"/>
        <s v="[Dim Pcd Day].[Pcd Day].&amp;[49]" c="49"/>
        <s v="[Dim Pcd Day].[Pcd Day].&amp;[50]" c="50"/>
        <s v="[Dim Pcd Day].[Pcd Day].&amp;[51]" c="51"/>
        <s v="[Dim Pcd Day].[Pcd Day].&amp;[52]" c="52"/>
        <s v="[Dim Pcd Day].[Pcd Day].&amp;[53]" c="53"/>
        <s v="[Dim Pcd Day].[Pcd Day].&amp;[54]" c="54"/>
        <s v="[Dim Pcd Day].[Pcd Day].&amp;[55]" c="55"/>
        <s v="[Dim Pcd Day].[Pcd Day].&amp;[56]" c="56"/>
        <s v="[Dim Pcd Day].[Pcd Day].&amp;[57]" c="57"/>
        <s v="[Dim Pcd Day].[Pcd Day].&amp;[58]" c="58"/>
        <s v="[Dim Pcd Day].[Pcd Day].&amp;[59]" c="59"/>
        <s v="[Dim Pcd Day].[Pcd Day].&amp;[60]" c="60"/>
        <s v="[Dim Pcd Day].[Pcd Day].&amp;[61]" c="61"/>
        <s v="[Dim Pcd Day].[Pcd Day].&amp;[62]" c="62"/>
        <s v="[Dim Pcd Day].[Pcd Day].&amp;[63]" c="63"/>
        <s v="[Dim Pcd Day].[Pcd Day].&amp;[64]" c="64"/>
        <s v="[Dim Pcd Day].[Pcd Day].&amp;[65]" c="65"/>
        <s v="[Dim Pcd Day].[Pcd Day].&amp;[66]" c="66"/>
        <s v="[Dim Pcd Day].[Pcd Day].&amp;[67]" c="67"/>
        <s v="[Dim Pcd Day].[Pcd Day].&amp;[68]" c="68"/>
        <s v="[Dim Pcd Day].[Pcd Day].&amp;[69]" c="69"/>
        <s v="[Dim Pcd Day].[Pcd Day].&amp;[70]" c="70"/>
        <s v="[Dim Pcd Day].[Pcd Day].&amp;[71]" c="71"/>
        <s v="[Dim Pcd Day].[Pcd Day].&amp;[72]" c="72"/>
        <s v="[Dim Pcd Day].[Pcd Day].&amp;[73]" c="73"/>
        <s v="[Dim Pcd Day].[Pcd Day].&amp;[74]" c="74"/>
        <s v="[Dim Pcd Day].[Pcd Day].&amp;[75]" c="75"/>
        <s v="[Dim Pcd Day].[Pcd Day].&amp;[76]" c="76"/>
        <s v="[Dim Pcd Day].[Pcd Day].&amp;[77]" c="77"/>
        <s v="[Dim Pcd Day].[Pcd Day].&amp;[78]" c="78"/>
        <s v="[Dim Pcd Day].[Pcd Day].&amp;[79]" c="79"/>
        <s v="[Dim Pcd Day].[Pcd Day].&amp;[80]" c="80"/>
        <s v="[Dim Pcd Day].[Pcd Day].&amp;[81]" c="81"/>
        <s v="[Dim Pcd Day].[Pcd Day].&amp;[82]" c="82"/>
        <s v="[Dim Pcd Day].[Pcd Day].&amp;[83]" c="83"/>
        <s v="[Dim Pcd Day].[Pcd Day].&amp;[84]" c="84"/>
        <s v="[Dim Pcd Day].[Pcd Day].&amp;[85]" c="85"/>
        <s v="[Dim Pcd Day].[Pcd Day].&amp;[86]" c="86"/>
        <s v="[Dim Pcd Day].[Pcd Day].&amp;[87]" c="87"/>
        <s v="[Dim Pcd Day].[Pcd Day].&amp;[88]" c="88"/>
        <s v="[Dim Pcd Day].[Pcd Day].&amp;[89]" c="89"/>
        <s v="[Dim Pcd Day].[Pcd Day].&amp;[90]" c="90"/>
        <s v="[Dim Pcd Day].[Pcd Day].&amp;[91]" c="91"/>
        <s v="[Dim Pcd Day].[Pcd Day].&amp;[92]" c="92"/>
        <s v="[Dim Pcd Day].[Pcd Day].&amp;[93]" c="93"/>
        <s v="[Dim Pcd Day].[Pcd Day].&amp;[94]" c="94"/>
        <s v="[Dim Pcd Day].[Pcd Day].&amp;[95]" c="95"/>
        <s v="[Dim Pcd Day].[Pcd Day].&amp;[96]" c="96"/>
        <s v="[Dim Pcd Day].[Pcd Day].&amp;[97]" c="97"/>
        <s v="[Dim Pcd Day].[Pcd Day].&amp;[98]" c="98"/>
        <s v="[Dim Pcd Day].[Pcd Day].&amp;[99]" c="99"/>
        <s v="[Dim Pcd Day].[Pcd Day].&amp;[100]" c="100"/>
        <s v="[Dim Pcd Day].[Pcd Day].&amp;[101]" c="101"/>
        <s v="[Dim Pcd Day].[Pcd Day].&amp;[102]" c="102"/>
        <s v="[Dim Pcd Day].[Pcd Day].&amp;[103]" c="103"/>
        <s v="[Dim Pcd Day].[Pcd Day].&amp;[104]" c="104"/>
        <s v="[Dim Pcd Day].[Pcd Day].&amp;[105]" c="105"/>
        <s v="[Dim Pcd Day].[Pcd Day].&amp;[106]" c="106"/>
        <s v="[Dim Pcd Day].[Pcd Day].&amp;[107]" c="107"/>
        <s v="[Dim Pcd Day].[Pcd Day].&amp;[108]" c="108"/>
        <s v="[Dim Pcd Day].[Pcd Day].&amp;[109]" c="109"/>
        <s v="[Dim Pcd Day].[Pcd Day].&amp;[110]" c="110"/>
        <s v="[Dim Pcd Day].[Pcd Day].&amp;[111]" c="111"/>
        <s v="[Dim Pcd Day].[Pcd Day].&amp;[112]" c="112"/>
        <s v="[Dim Pcd Day].[Pcd Day].&amp;[113]" c="113"/>
        <s v="[Dim Pcd Day].[Pcd Day].&amp;[114]" c="114"/>
        <s v="[Dim Pcd Day].[Pcd Day].&amp;[115]" c="115"/>
        <s v="[Dim Pcd Day].[Pcd Day].&amp;[116]" c="116"/>
        <s v="[Dim Pcd Day].[Pcd Day].&amp;[117]" c="117"/>
        <s v="[Dim Pcd Day].[Pcd Day].&amp;[118]" c="118"/>
        <s v="[Dim Pcd Day].[Pcd Day].&amp;[119]" c="119"/>
        <s v="[Dim Pcd Day].[Pcd Day].&amp;[120]" c="120"/>
        <s v="[Dim Pcd Day].[Pcd Day].&amp;[121]" c="121"/>
        <s v="[Dim Pcd Day].[Pcd Day].&amp;[122]" c="122"/>
        <s v="[Dim Pcd Day].[Pcd Day].&amp;[123]" c="123"/>
        <s v="[Dim Pcd Day].[Pcd Day].&amp;[124]" c="124"/>
        <s v="[Dim Pcd Day].[Pcd Day].&amp;[125]" c="125"/>
        <s v="[Dim Pcd Day].[Pcd Day].&amp;[126]" c="126"/>
        <s v="[Dim Pcd Day].[Pcd Day].&amp;[127]" c="127"/>
        <s v="[Dim Pcd Day].[Pcd Day].&amp;[128]" c="128"/>
        <s v="[Dim Pcd Day].[Pcd Day].&amp;[129]" c="129"/>
        <s v="[Dim Pcd Day].[Pcd Day].&amp;[130]" c="130"/>
        <s v="[Dim Pcd Day].[Pcd Day].&amp;[131]" c="131"/>
        <s v="[Dim Pcd Day].[Pcd Day].&amp;[132]" c="132"/>
        <s v="[Dim Pcd Day].[Pcd Day].&amp;[133]" c="133"/>
        <s v="[Dim Pcd Day].[Pcd Day].&amp;[134]" c="134"/>
        <s v="[Dim Pcd Day].[Pcd Day].&amp;[135]" c="135"/>
        <s v="[Dim Pcd Day].[Pcd Day].&amp;[136]" c="136"/>
        <s v="[Dim Pcd Day].[Pcd Day].&amp;[137]" c="137"/>
        <s v="[Dim Pcd Day].[Pcd Day].&amp;[138]" c="138"/>
        <s v="[Dim Pcd Day].[Pcd Day].&amp;[139]" c="139"/>
        <s v="[Dim Pcd Day].[Pcd Day].&amp;[140]" c="140"/>
        <s v="[Dim Pcd Day].[Pcd Day].&amp;[141]" c="141"/>
        <s v="[Dim Pcd Day].[Pcd Day].&amp;[142]" c="142"/>
        <s v="[Dim Pcd Day].[Pcd Day].&amp;[143]" c="143"/>
        <s v="[Dim Pcd Day].[Pcd Day].&amp;[144]" c="144"/>
        <s v="[Dim Pcd Day].[Pcd Day].&amp;[145]" c="145"/>
        <s v="[Dim Pcd Day].[Pcd Day].&amp;[146]" c="146"/>
        <s v="[Dim Pcd Day].[Pcd Day].&amp;[147]" c="147"/>
        <s v="[Dim Pcd Day].[Pcd Day].&amp;[148]" c="148"/>
        <s v="[Dim Pcd Day].[Pcd Day].&amp;[149]" c="149"/>
        <s v="[Dim Pcd Day].[Pcd Day].&amp;[150]" c="150"/>
        <s v="[Dim Pcd Day].[Pcd Day].&amp;[151]" c="151"/>
        <s v="[Dim Pcd Day].[Pcd Day].&amp;[152]" c="152"/>
        <s v="[Dim Pcd Day].[Pcd Day].&amp;[153]" c="153"/>
        <s v="[Dim Pcd Day].[Pcd Day].&amp;[154]" c="154"/>
        <s v="[Dim Pcd Day].[Pcd Day].&amp;[155]" c="155"/>
        <s v="[Dim Pcd Day].[Pcd Day].&amp;[156]" c="156"/>
        <s v="[Dim Pcd Day].[Pcd Day].&amp;[157]" c="157"/>
        <s v="[Dim Pcd Day].[Pcd Day].&amp;[158]" c="158"/>
        <s v="[Dim Pcd Day].[Pcd Day].&amp;[159]" c="159"/>
        <s v="[Dim Pcd Day].[Pcd Day].&amp;[160]" c="160"/>
        <s v="[Dim Pcd Day].[Pcd Day].&amp;[161]" c="161"/>
        <s v="[Dim Pcd Day].[Pcd Day].&amp;[162]" c="162"/>
        <s v="[Dim Pcd Day].[Pcd Day].&amp;[163]" c="163"/>
        <s v="[Dim Pcd Day].[Pcd Day].&amp;[164]" c="164"/>
        <s v="[Dim Pcd Day].[Pcd Day].&amp;[165]" c="165"/>
        <s v="[Dim Pcd Day].[Pcd Day].&amp;[166]" c="166"/>
        <s v="[Dim Pcd Day].[Pcd Day].&amp;[167]" c="167"/>
        <s v="[Dim Pcd Day].[Pcd Day].&amp;[168]" c="168"/>
        <s v="[Dim Pcd Day].[Pcd Day].&amp;[169]" c="169"/>
        <s v="[Dim Pcd Day].[Pcd Day].&amp;[170]" c="170"/>
        <s v="[Dim Pcd Day].[Pcd Day].&amp;[171]" c="171"/>
        <s v="[Dim Pcd Day].[Pcd Day].&amp;[172]" c="172"/>
        <s v="[Dim Pcd Day].[Pcd Day].&amp;[173]" c="173"/>
        <s v="[Dim Pcd Day].[Pcd Day].&amp;[174]" c="174"/>
        <s v="[Dim Pcd Day].[Pcd Day].&amp;[175]" c="175"/>
        <s v="[Dim Pcd Day].[Pcd Day].&amp;[176]" c="176"/>
        <s v="[Dim Pcd Day].[Pcd Day].&amp;[177]" c="177"/>
        <s v="[Dim Pcd Day].[Pcd Day].&amp;[178]" c="178"/>
        <s v="[Dim Pcd Day].[Pcd Day].&amp;[179]" c="179"/>
        <s v="[Dim Pcd Day].[Pcd Day].&amp;[180]" c="180"/>
        <s v="[Dim Pcd Day].[Pcd Day].&amp;[181]" c="181"/>
      </sharedItems>
    </cacheField>
  </cacheFields>
  <cacheHierarchies count="343">
    <cacheHierarchy uniqueName="[Dim Agreement].[B Date]" caption="Дата" attribute="1" defaultMemberUniqueName="[Dim Agreement].[B Date].[All]" allUniqueName="[Dim Agreement].[B Date].[All]" dimensionUniqueName="[Dim Agreement]" displayFolder="Дата пролонгации" count="0" unbalanced="0"/>
    <cacheHierarchy uniqueName="[Dim Agreement].[B Month]" caption="Месяц" attribute="1" defaultMemberUniqueName="[Dim Agreement].[B Month].[All]" allUniqueName="[Dim Agreement].[B Month].[All]" dimensionUniqueName="[Dim Agreement]" displayFolder="Дата пролонгации" count="0" unbalanced="0"/>
    <cacheHierarchy uniqueName="[Dim Agreement].[B Year]" caption="Год" attribute="1" defaultMemberUniqueName="[Dim Agreement].[B Year].[All]" allUniqueName="[Dim Agreement].[B Year].[All]" dimensionUniqueName="[Dim Agreement]" displayFolder="Дата пролонгации" count="0" unbalanced="0"/>
    <cacheHierarchy uniqueName="[Dim Agreement].[B yyyymm]" caption="ГодМесяц" attribute="1" defaultMemberUniqueName="[Dim Agreement].[B yyyymm].[All]" allUniqueName="[Dim Agreement].[B yyyymm].[All]" dimensionUniqueName="[Dim Agreement]" displayFolder="Дата пролонгации" count="0" unbalanced="0"/>
    <cacheHierarchy uniqueName="[Dim Agreement].[I Create date]" caption="Дата пролонгации" defaultMemberUniqueName="[Dim Agreement].[I Create date].[All]" allUniqueName="[Dim Agreement].[I Create date].[All]" dimensionUniqueName="[Dim Agreement]" displayFolder="" count="0" unbalanced="0"/>
    <cacheHierarchy uniqueName="[Dim Agreement].[I Division]" caption="МРД" defaultMemberUniqueName="[Dim Agreement].[I Division].[All]" allUniqueName="[Dim Agreement].[I Division].[All]" dimensionUniqueName="[Dim Agreement]" displayFolder="" count="0" unbalanced="0"/>
    <cacheHierarchy uniqueName="[Dim Agreement].[IM Division]" caption="Офис миграции" defaultMemberUniqueName="[Dim Agreement].[IM Division].[All]" allUniqueName="[Dim Agreement].[IM Division].[All]" dimensionUniqueName="[Dim Agreement]" displayFolder="" count="0" unbalanced="0"/>
    <cacheHierarchy uniqueName="[Dim Agreement].[L Division]" caption="ЦВЗ" attribute="1" defaultMemberUniqueName="[Dim Agreement].[L Division].[All]" allUniqueName="[Dim Agreement].[L Division].[All]" dimensionUniqueName="[Dim Agreement]" displayFolder="Офис" count="0" unbalanced="0"/>
    <cacheHierarchy uniqueName="[Dim Agreement].[L Hub Center]" caption="МРД" attribute="1" defaultMemberUniqueName="[Dim Agreement].[L Hub Center].[All]" allUniqueName="[Dim Agreement].[L Hub Center].[All]" dimensionUniqueName="[Dim Agreement]" displayFolder="Офис" count="0" unbalanced="0"/>
    <cacheHierarchy uniqueName="[Dim Agreement].[L Reg Center]" caption="РЦ" attribute="1" defaultMemberUniqueName="[Dim Agreement].[L Reg Center].[All]" allUniqueName="[Dim Agreement].[L Reg Center].[All]" dimensionUniqueName="[Dim Agreement]" displayFolder="Офис" count="0" unbalanced="0"/>
    <cacheHierarchy uniqueName="[Dim Agreement].[M Division]" caption="ЦВЗ (-1)" attribute="1" defaultMemberUniqueName="[Dim Agreement].[M Division].[All]" allUniqueName="[Dim Agreement].[M Division].[All]" dimensionUniqueName="[Dim Agreement]" displayFolder="Офис миграции" count="0" unbalanced="0"/>
    <cacheHierarchy uniqueName="[Dim Agreement].[M Hub Center]" caption="МРД (-1)" attribute="1" defaultMemberUniqueName="[Dim Agreement].[M Hub Center].[All]" allUniqueName="[Dim Agreement].[M Hub Center].[All]" dimensionUniqueName="[Dim Agreement]" displayFolder="Офис миграции" count="0" unbalanced="0"/>
    <cacheHierarchy uniqueName="[Dim Agreement].[M Reg Center]" caption="РЦ (-1)" attribute="1" defaultMemberUniqueName="[Dim Agreement].[M Reg Center].[All]" allUniqueName="[Dim Agreement].[M Reg Center].[All]" dimensionUniqueName="[Dim Agreement]" displayFolder="Офис миграции" count="0" unbalanced="0"/>
    <cacheHierarchy uniqueName="[Dim Agreement].[В Num]" caption="Порядковый номер" attribute="1" defaultMemberUniqueName="[Dim Agreement].[В Num].[All]" allUniqueName="[Dim Agreement].[В Num].[All]" dimensionUniqueName="[Dim Agreement]" displayFolder="Показатели" count="0" unbalanced="0"/>
    <cacheHierarchy uniqueName="[Dim Application].[App Number]" caption="Номер заявки" attribute="1" defaultMemberUniqueName="[Dim Application].[App Number].[All]" allUniqueName="[Dim Application].[App Number].[All]" dimensionUniqueName="[Dim Application]" displayFolder="" count="0" unbalanced="0"/>
    <cacheHierarchy uniqueName="[Dim Application].[B Date]" caption="Дата" attribute="1" defaultMemberUniqueName="[Dim Application].[B Date].[All]" allUniqueName="[Dim Application].[B Date].[All]" dimensionUniqueName="[Dim Application]" displayFolder="Дата заявки" count="0" unbalanced="0"/>
    <cacheHierarchy uniqueName="[Dim Application].[B Month]" caption="Месяц" attribute="1" defaultMemberUniqueName="[Dim Application].[B Month].[All]" allUniqueName="[Dim Application].[B Month].[All]" dimensionUniqueName="[Dim Application]" displayFolder="Дата заявки" count="0" unbalanced="0"/>
    <cacheHierarchy uniqueName="[Dim Application].[B Week Day]" caption="День недели" attribute="1" defaultMemberUniqueName="[Dim Application].[B Week Day].[All]" allUniqueName="[Dim Application].[B Week Day].[All]" dimensionUniqueName="[Dim Application]" displayFolder="Дата заявки" count="0" unbalanced="0"/>
    <cacheHierarchy uniqueName="[Dim Application].[B Week Year]" caption="Неделя года" attribute="1" defaultMemberUniqueName="[Dim Application].[B Week Year].[All]" allUniqueName="[Dim Application].[B Week Year].[All]" dimensionUniqueName="[Dim Application]" displayFolder="Дата заявки" count="0" unbalanced="0"/>
    <cacheHierarchy uniqueName="[Dim Application].[B Year]" caption="Год" attribute="1" defaultMemberUniqueName="[Dim Application].[B Year].[All]" allUniqueName="[Dim Application].[B Year].[All]" dimensionUniqueName="[Dim Application]" displayFolder="Дата заявки" count="0" unbalanced="0"/>
    <cacheHierarchy uniqueName="[Dim Application].[B yyyymm]" caption="ГодМесяц" attribute="1" defaultMemberUniqueName="[Dim Application].[B yyyymm].[All]" allUniqueName="[Dim Application].[B yyyymm].[All]" dimensionUniqueName="[Dim Application]" displayFolder="Дата заявки" count="0" unbalanced="0"/>
    <cacheHierarchy uniqueName="[Dim Application].[B Мonth Year]" caption="Месяц года" attribute="1" defaultMemberUniqueName="[Dim Application].[B Мonth Year].[All]" allUniqueName="[Dim Application].[B Мonth Year].[All]" dimensionUniqueName="[Dim Application]" displayFolder="Дата заявки" count="0" unbalanced="0"/>
    <cacheHierarchy uniqueName="[Dim Application].[D Num]" caption="Порядковый номер" attribute="1" defaultMemberUniqueName="[Dim Application].[D Num].[All]" allUniqueName="[Dim Application].[D Num].[All]" dimensionUniqueName="[Dim Application]" displayFolder="Показатели" count="0" unbalanced="0"/>
    <cacheHierarchy uniqueName="[Dim Application].[E Product]" caption="Продукт +" attribute="1" defaultMemberUniqueName="[Dim Application].[E Product].[All]" allUniqueName="[Dim Application].[E Product].[All]" dimensionUniqueName="[Dim Application]" displayFolder="Продукт" count="0" unbalanced="0"/>
    <cacheHierarchy uniqueName="[Dim Application].[E Product Owner]" caption="Продукт" attribute="1" defaultMemberUniqueName="[Dim Application].[E Product Owner].[All]" allUniqueName="[Dim Application].[E Product Owner].[All]" dimensionUniqueName="[Dim Application]" displayFolder="Продукт" count="0" unbalanced="0"/>
    <cacheHierarchy uniqueName="[Dim Application].[E Product Type]" caption="Тип продукта" attribute="1" defaultMemberUniqueName="[Dim Application].[E Product Type].[All]" allUniqueName="[Dim Application].[E Product Type].[All]" dimensionUniqueName="[Dim Application]" displayFolder="Продукт" count="0" unbalanced="0"/>
    <cacheHierarchy uniqueName="[Dim Application].[F Age]" caption="Возраст" attribute="1" defaultMemberUniqueName="[Dim Application].[F Age].[All]" allUniqueName="[Dim Application].[F Age].[All]" dimensionUniqueName="[Dim Application]" displayFolder="Анкета" count="0" unbalanced="0"/>
    <cacheHierarchy uniqueName="[Dim Application].[F Education]" caption="Образование" attribute="1" defaultMemberUniqueName="[Dim Application].[F Education].[All]" allUniqueName="[Dim Application].[F Education].[All]" dimensionUniqueName="[Dim Application]" displayFolder="Анкета" count="0" unbalanced="0"/>
    <cacheHierarchy uniqueName="[Dim Application].[F Gender]" caption="Пол" attribute="1" defaultMemberUniqueName="[Dim Application].[F Gender].[All]" allUniqueName="[Dim Application].[F Gender].[All]" dimensionUniqueName="[Dim Application]" displayFolder="Анкета" count="0" unbalanced="0"/>
    <cacheHierarchy uniqueName="[Dim Application].[F Industry]" caption="Отрасль" attribute="1" defaultMemberUniqueName="[Dim Application].[F Industry].[All]" allUniqueName="[Dim Application].[F Industry].[All]" dimensionUniqueName="[Dim Application]" displayFolder="Анкета" count="0" unbalanced="0"/>
    <cacheHierarchy uniqueName="[Dim Application].[F Inf Source]" caption="Источник информации" attribute="1" defaultMemberUniqueName="[Dim Application].[F Inf Source].[All]" allUniqueName="[Dim Application].[F Inf Source].[All]" dimensionUniqueName="[Dim Application]" displayFolder="Анкета" count="0" unbalanced="0"/>
    <cacheHierarchy uniqueName="[Dim Application].[F Marital Status]" caption="Семейное положение" attribute="1" defaultMemberUniqueName="[Dim Application].[F Marital Status].[All]" allUniqueName="[Dim Application].[F Marital Status].[All]" dimensionUniqueName="[Dim Application]" displayFolder="Анкета" count="0" unbalanced="0"/>
    <cacheHierarchy uniqueName="[Dim Application].[F Position Type]" caption="Позиция" attribute="1" defaultMemberUniqueName="[Dim Application].[F Position Type].[All]" allUniqueName="[Dim Application].[F Position Type].[All]" dimensionUniqueName="[Dim Application]" displayFolder="Анкета" count="0" unbalanced="0"/>
    <cacheHierarchy uniqueName="[Dim Application].[F Work Experience]" caption="Стаж работы" attribute="1" defaultMemberUniqueName="[Dim Application].[F Work Experience].[All]" allUniqueName="[Dim Application].[F Work Experience].[All]" dimensionUniqueName="[Dim Application]" displayFolder="Анкета" count="0" unbalanced="0"/>
    <cacheHierarchy uniqueName="[Dim Application].[I Client Type]" caption="Тип клиента" defaultMemberUniqueName="[Dim Application].[I Client Type].[All]" allUniqueName="[Dim Application].[I Client Type].[All]" dimensionUniqueName="[Dim Application]" displayFolder="" count="2" unbalanced="0">
      <fieldsUsage count="2">
        <fieldUsage x="-1"/>
        <fieldUsage x="0"/>
      </fieldsUsage>
    </cacheHierarchy>
    <cacheHierarchy uniqueName="[Dim Application].[I Create date]" caption="Дата заявки" defaultMemberUniqueName="[Dim Application].[I Create date].[All]" allUniqueName="[Dim Application].[I Create date].[All]" dimensionUniqueName="[Dim Application]" displayFolder="" count="0" unbalanced="0"/>
    <cacheHierarchy uniqueName="[Dim Application].[I Denial]" caption="Причина отказа" defaultMemberUniqueName="[Dim Application].[I Denial].[All]" allUniqueName="[Dim Application].[I Denial].[All]" dimensionUniqueName="[Dim Application]" displayFolder="" count="0" unbalanced="0"/>
    <cacheHierarchy uniqueName="[Dim Application].[I Division]" caption="МРД" defaultMemberUniqueName="[Dim Application].[I Division].[All]" allUniqueName="[Dim Application].[I Division].[All]" dimensionUniqueName="[Dim Application]" displayFolder="" count="4" unbalanced="0">
      <fieldsUsage count="4">
        <fieldUsage x="-1"/>
        <fieldUsage x="6"/>
        <fieldUsage x="7"/>
        <fieldUsage x="8"/>
      </fieldsUsage>
    </cacheHierarchy>
    <cacheHierarchy uniqueName="[Dim Application].[I Product]" caption="Продукт" defaultMemberUniqueName="[Dim Application].[I Product].[All]" allUniqueName="[Dim Application].[I Product].[All]" dimensionUniqueName="[Dim Application]" displayFolder="" count="4" unbalanced="0">
      <fieldsUsage count="4">
        <fieldUsage x="-1"/>
        <fieldUsage x="1"/>
        <fieldUsage x="2"/>
        <fieldUsage x="3"/>
      </fieldsUsage>
    </cacheHierarchy>
    <cacheHierarchy uniqueName="[Dim Application].[L Division]" caption="ЦВЗ" attribute="1" defaultMemberUniqueName="[Dim Application].[L Division].[All]" allUniqueName="[Dim Application].[L Division].[All]" dimensionUniqueName="[Dim Application]" displayFolder="Офис" count="2" unbalanced="0">
      <fieldsUsage count="2">
        <fieldUsage x="-1"/>
        <fieldUsage x="19"/>
      </fieldsUsage>
    </cacheHierarchy>
    <cacheHierarchy uniqueName="[Dim Application].[L Division Type]" caption="Риск группа (ЦВЗ)" attribute="1" defaultMemberUniqueName="[Dim Application].[L Division Type].[All]" allUniqueName="[Dim Application].[L Division Type].[All]" dimensionUniqueName="[Dim Application]" displayFolder="Офис" count="0" unbalanced="0"/>
    <cacheHierarchy uniqueName="[Dim Application].[L Finsoyz]" caption="Финсоюз" attribute="1" defaultMemberUniqueName="[Dim Application].[L Finsoyz].[All]" allUniqueName="[Dim Application].[L Finsoyz].[All]" dimensionUniqueName="[Dim Application]" displayFolder="Показатели" count="0" unbalanced="0"/>
    <cacheHierarchy uniqueName="[Dim Application].[L Hub Center]" caption="МРД" attribute="1" defaultMemberUniqueName="[Dim Application].[L Hub Center].[All]" allUniqueName="[Dim Application].[L Hub Center].[All]" dimensionUniqueName="[Dim Application]" displayFolder="Офис" count="0" unbalanced="0"/>
    <cacheHierarchy uniqueName="[Dim Application].[L Reg Center]" caption="РЦ" attribute="1" defaultMemberUniqueName="[Dim Application].[L Reg Center].[All]" allUniqueName="[Dim Application].[L Reg Center].[All]" dimensionUniqueName="[Dim Application]" displayFolder="Офис" count="0" unbalanced="0"/>
    <cacheHierarchy uniqueName="[Dim Application].[M Division]" caption="ЦВЗ (-1)" attribute="1" defaultMemberUniqueName="[Dim Application].[M Division].[All]" allUniqueName="[Dim Application].[M Division].[All]" dimensionUniqueName="[Dim Application]" displayFolder="Офис миграции" count="0" unbalanced="0"/>
    <cacheHierarchy uniqueName="[Dim Application].[M Hub Center]" caption="МРД (-1)" attribute="1" defaultMemberUniqueName="[Dim Application].[M Hub Center].[All]" allUniqueName="[Dim Application].[M Hub Center].[All]" dimensionUniqueName="[Dim Application]" displayFolder="Офис миграции" count="0" unbalanced="0"/>
    <cacheHierarchy uniqueName="[Dim Application].[M Reg Center]" caption="РЦ (-1)" attribute="1" defaultMemberUniqueName="[Dim Application].[M Reg Center].[All]" allUniqueName="[Dim Application].[M Reg Center].[All]" dimensionUniqueName="[Dim Application]" displayFolder="Офис миграции" count="0" unbalanced="0"/>
    <cacheHierarchy uniqueName="[Dim Application].[Meth Reg App]" caption="Метод регистрации заявки" attribute="1" defaultMemberUniqueName="[Dim Application].[Meth Reg App].[All]" allUniqueName="[Dim Application].[Meth Reg App].[All]" dimensionUniqueName="[Dim Application]" displayFolder="" count="0" unbalanced="0"/>
    <cacheHierarchy uniqueName="[Dim Application].[P Dmm Name]" caption="Способ" attribute="1" defaultMemberUniqueName="[Dim Application].[P Dmm Name].[All]" allUniqueName="[Dim Application].[P Dmm Name].[All]" dimensionUniqueName="[Dim Application]" displayFolder="Принятие решения" count="0" unbalanced="0"/>
    <cacheHierarchy uniqueName="[Dim Application].[Prolong Flag]" caption="Наличие пр-ции" attribute="1" defaultMemberUniqueName="[Dim Application].[Prolong Flag].[All]" allUniqueName="[Dim Application].[Prolong Flag].[All]" dimensionUniqueName="[Dim Application]" displayFolder="" count="0" unbalanced="0"/>
    <cacheHierarchy uniqueName="[Dim Application].[S Application Score]" caption="Application score" attribute="1" defaultMemberUniqueName="[Dim Application].[S Application Score].[All]" allUniqueName="[Dim Application].[S Application Score].[All]" dimensionUniqueName="[Dim Application]" displayFolder="СПР балл" count="0" unbalanced="0"/>
    <cacheHierarchy uniqueName="[Dim Application].[S Combo Score]" caption="Combo score" attribute="1" defaultMemberUniqueName="[Dim Application].[S Combo Score].[All]" allUniqueName="[Dim Application].[S Combo Score].[All]" dimensionUniqueName="[Dim Application]" displayFolder="СПР балл" count="0" unbalanced="0"/>
    <cacheHierarchy uniqueName="[Dim Application].[S Equifax Score]" caption="Equifax score" attribute="1" defaultMemberUniqueName="[Dim Application].[S Equifax Score].[All]" allUniqueName="[Dim Application].[S Equifax Score].[All]" dimensionUniqueName="[Dim Application]" displayFolder="СПР балл" count="0" unbalanced="0"/>
    <cacheHierarchy uniqueName="[Dim Application].[S Rqst Inst Flag]" caption="Наличие запроса СПР на inst" attribute="1" defaultMemberUniqueName="[Dim Application].[S Rqst Inst Flag].[All]" allUniqueName="[Dim Application].[S Rqst Inst Flag].[All]" dimensionUniqueName="[Dim Application]" displayFolder="" count="0" unbalanced="0"/>
    <cacheHierarchy uniqueName="[Dim Application].[S Score Card Name Inst]" caption="Score Card Name INST" attribute="1" defaultMemberUniqueName="[Dim Application].[S Score Card Name Inst].[All]" allUniqueName="[Dim Application].[S Score Card Name Inst].[All]" dimensionUniqueName="[Dim Application]" displayFolder="СПР" count="0" unbalanced="0"/>
    <cacheHierarchy uniqueName="[Dim Application].[S Score Card Name Pdl]" caption="Score Card Name PDL" attribute="1" defaultMemberUniqueName="[Dim Application].[S Score Card Name Pdl].[All]" allUniqueName="[Dim Application].[S Score Card Name Pdl].[All]" dimensionUniqueName="[Dim Application]" displayFolder="СПР" count="0" unbalanced="0"/>
    <cacheHierarchy uniqueName="[Dim Client].[B Date]" caption="Дата" attribute="1" defaultMemberUniqueName="[Dim Client].[B Date].[All]" allUniqueName="[Dim Client].[B Date].[All]" dimensionUniqueName="[Dim Client]" displayFolder="Дата клиента" count="0" unbalanced="0"/>
    <cacheHierarchy uniqueName="[Dim Client].[B Month]" caption="Месяц" attribute="1" defaultMemberUniqueName="[Dim Client].[B Month].[All]" allUniqueName="[Dim Client].[B Month].[All]" dimensionUniqueName="[Dim Client]" displayFolder="Дата клиента" count="0" unbalanced="0"/>
    <cacheHierarchy uniqueName="[Dim Client].[B Year]" caption="Год" attribute="1" defaultMemberUniqueName="[Dim Client].[B Year].[All]" allUniqueName="[Dim Client].[B Year].[All]" dimensionUniqueName="[Dim Client]" displayFolder="Дата клиента" count="0" unbalanced="0"/>
    <cacheHierarchy uniqueName="[Dim Client].[Contract Count]" caption="Количество договоров" attribute="1" defaultMemberUniqueName="[Dim Client].[Contract Count].[All]" allUniqueName="[Dim Client].[Contract Count].[All]" dimensionUniqueName="[Dim Client]" displayFolder="" count="0" unbalanced="0"/>
    <cacheHierarchy uniqueName="[Dim Client].[I Create date]" caption="Дата клиента" defaultMemberUniqueName="[Dim Client].[I Create date].[All]" allUniqueName="[Dim Client].[I Create date].[All]" dimensionUniqueName="[Dim Client]" displayFolder="" count="0" unbalanced="0"/>
    <cacheHierarchy uniqueName="[Dim Client].[Inf Source]" caption="Источник информации" attribute="1" defaultMemberUniqueName="[Dim Client].[Inf Source].[All]" allUniqueName="[Dim Client].[Inf Source].[All]" dimensionUniqueName="[Dim Client]" displayFolder="" count="0" unbalanced="0"/>
    <cacheHierarchy uniqueName="[Dim Client].[Loyality Client]" caption="Лояльность" attribute="1" defaultMemberUniqueName="[Dim Client].[Loyality Client].[All]" allUniqueName="[Dim Client].[Loyality Client].[All]" dimensionUniqueName="[Dim Client]" displayFolder="Лояльность" count="0" unbalanced="0"/>
    <cacheHierarchy uniqueName="[Dim Collection Stages].[Collection Stage Id]" caption="Стадия взыскания" attribute="1" keyAttribute="1" defaultMemberUniqueName="[Dim Collection Stages].[Collection Stage Id].[All]" allUniqueName="[Dim Collection Stages].[Collection Stage Id].[All]" dimensionUniqueName="[Dim Collection Stages]" displayFolder="" count="0" unbalanced="0"/>
    <cacheHierarchy uniqueName="[Dim Contract].[B Date]" caption="Дата" attribute="1" defaultMemberUniqueName="[Dim Contract].[B Date].[All]" allUniqueName="[Dim Contract].[B Date].[All]" dimensionUniqueName="[Dim Contract]" displayFolder="Дата выдачи" count="0" unbalanced="0"/>
    <cacheHierarchy uniqueName="[Dim Contract].[B Month]" caption="Месяц" attribute="1" defaultMemberUniqueName="[Dim Contract].[B Month].[All]" allUniqueName="[Dim Contract].[B Month].[All]" dimensionUniqueName="[Dim Contract]" displayFolder="Дата выдачи" count="0" unbalanced="0"/>
    <cacheHierarchy uniqueName="[Dim Contract].[B Week Day]" caption="День недели" attribute="1" defaultMemberUniqueName="[Dim Contract].[B Week Day].[All]" allUniqueName="[Dim Contract].[B Week Day].[All]" dimensionUniqueName="[Dim Contract]" displayFolder="Дата выдачи" count="0" unbalanced="0"/>
    <cacheHierarchy uniqueName="[Dim Contract].[B Week Year]" caption="Неделя года" attribute="1" defaultMemberUniqueName="[Dim Contract].[B Week Year].[All]" allUniqueName="[Dim Contract].[B Week Year].[All]" dimensionUniqueName="[Dim Contract]" displayFolder="Дата выдачи" count="0" unbalanced="0"/>
    <cacheHierarchy uniqueName="[Dim Contract].[B Year]" caption="Год" attribute="1" defaultMemberUniqueName="[Dim Contract].[B Year].[All]" allUniqueName="[Dim Contract].[B Year].[All]" dimensionUniqueName="[Dim Contract]" displayFolder="Дата выдачи" count="0" unbalanced="0"/>
    <cacheHierarchy uniqueName="[Dim Contract].[B yyyymm]" caption="ГодМесяц" attribute="1" defaultMemberUniqueName="[Dim Contract].[B yyyymm].[All]" allUniqueName="[Dim Contract].[B yyyymm].[All]" dimensionUniqueName="[Dim Contract]" displayFolder="Дата выдачи" count="0" unbalanced="0"/>
    <cacheHierarchy uniqueName="[Dim Contract].[B Мonth Year]" caption="Месяц года" attribute="1" defaultMemberUniqueName="[Dim Contract].[B Мonth Year].[All]" allUniqueName="[Dim Contract].[B Мonth Year].[All]" dimensionUniqueName="[Dim Contract]" displayFolder="Дата выдачи" count="0" unbalanced="0"/>
    <cacheHierarchy uniqueName="[Dim Contract].[C Date]" caption="Дата" attribute="1" defaultMemberUniqueName="[Dim Contract].[C Date].[All]" allUniqueName="[Dim Contract].[C Date].[All]" dimensionUniqueName="[Dim Contract]" displayFolder="Дата возврата план (дог)" count="0" unbalanced="0"/>
    <cacheHierarchy uniqueName="[Dim Contract].[C Month]" caption="Месяц" attribute="1" defaultMemberUniqueName="[Dim Contract].[C Month].[All]" allUniqueName="[Dim Contract].[C Month].[All]" dimensionUniqueName="[Dim Contract]" displayFolder="Дата возврата план (дог)" count="0" unbalanced="0"/>
    <cacheHierarchy uniqueName="[Dim Contract].[C Year]" caption="Год" attribute="1" defaultMemberUniqueName="[Dim Contract].[C Year].[All]" allUniqueName="[Dim Contract].[C Year].[All]" dimensionUniqueName="[Dim Contract]" displayFolder="Дата возврата план (дог)" count="0" unbalanced="0"/>
    <cacheHierarchy uniqueName="[Dim Contract].[D Dpd Stage]" caption="Разбивка по DPD (max)" attribute="1" defaultMemberUniqueName="[Dim Contract].[D Dpd Stage].[All]" allUniqueName="[Dim Contract].[D Dpd Stage].[All]" dimensionUniqueName="[Dim Contract]" displayFolder="Показатели" count="0" unbalanced="0"/>
    <cacheHierarchy uniqueName="[Dim Contract].[D Loyality]" caption="Лояльность (недели)" attribute="1" defaultMemberUniqueName="[Dim Contract].[D Loyality].[All]" allUniqueName="[Dim Contract].[D Loyality].[All]" dimensionUniqueName="[Dim Contract]" displayFolder="Показатели" count="0" unbalanced="0"/>
    <cacheHierarchy uniqueName="[Dim Contract].[D Num]" caption="Порядковый номер" attribute="1" defaultMemberUniqueName="[Dim Contract].[D Num].[All]" allUniqueName="[Dim Contract].[D Num].[All]" dimensionUniqueName="[Dim Contract]" displayFolder="Показатели" count="2" unbalanced="0">
      <fieldsUsage count="2">
        <fieldUsage x="-1"/>
        <fieldUsage x="21"/>
      </fieldsUsage>
    </cacheHierarchy>
    <cacheHierarchy uniqueName="[Dim Contract].[D Num Bs]" caption="Порядковый номер (bs)" attribute="1" defaultMemberUniqueName="[Dim Contract].[D Num Bs].[All]" allUniqueName="[Dim Contract].[D Num Bs].[All]" dimensionUniqueName="[Dim Contract]" displayFolder="Показатели" count="0" unbalanced="0"/>
    <cacheHierarchy uniqueName="[Dim Contract].[Dpd Stage Id]" caption="Разбивка по DPD" attribute="1" defaultMemberUniqueName="[Dim Contract].[Dpd Stage Id].[All]" allUniqueName="[Dim Contract].[Dpd Stage Id].[All]" dimensionUniqueName="[Dim Contract]" displayFolder="Показатели" count="0" unbalanced="0"/>
    <cacheHierarchy uniqueName="[Dim Contract].[I Create date]" caption="Дата выдачи" defaultMemberUniqueName="[Dim Contract].[I Create date].[All]" allUniqueName="[Dim Contract].[I Create date].[All]" dimensionUniqueName="[Dim Contract]" displayFolder="" count="4" unbalanced="0">
      <fieldsUsage count="4">
        <fieldUsage x="-1"/>
        <fieldUsage x="11"/>
        <fieldUsage x="12"/>
        <fieldUsage x="13"/>
      </fieldsUsage>
    </cacheHierarchy>
    <cacheHierarchy uniqueName="[Dim Contract].[I Return Plan date]" caption="Дата возврата план (дог)" defaultMemberUniqueName="[Dim Contract].[I Return Plan date].[All]" allUniqueName="[Dim Contract].[I Return Plan date].[All]" dimensionUniqueName="[Dim Contract]" displayFolder="" count="0" unbalanced="0"/>
    <cacheHierarchy uniqueName="[Dim Contract].[I Returned date]" caption="Дата возврата" defaultMemberUniqueName="[Dim Contract].[I Returned date].[All]" allUniqueName="[Dim Contract].[I Returned date].[All]" dimensionUniqueName="[Dim Contract]" displayFolder="" count="0" unbalanced="0"/>
    <cacheHierarchy uniqueName="[Dim Contract].[K Amount]" caption="Чек (разбивка)" attribute="1" defaultMemberUniqueName="[Dim Contract].[K Amount].[All]" allUniqueName="[Dim Contract].[K Amount].[All]" dimensionUniqueName="[Dim Contract]" displayFolder="Показатели" count="0" unbalanced="0"/>
    <cacheHierarchy uniqueName="[Dim Contract].[Number]" caption="Номер договора" attribute="1" defaultMemberUniqueName="[Dim Contract].[Number].[All]" allUniqueName="[Dim Contract].[Number].[All]" dimensionUniqueName="[Dim Contract]" displayFolder="" count="0" unbalanced="0"/>
    <cacheHierarchy uniqueName="[Dim Contract].[R Date]" caption="Дата" attribute="1" defaultMemberUniqueName="[Dim Contract].[R Date].[All]" allUniqueName="[Dim Contract].[R Date].[All]" dimensionUniqueName="[Dim Contract]" displayFolder="Дата возврата" count="0" unbalanced="0"/>
    <cacheHierarchy uniqueName="[Dim Contract].[R Month]" caption="Месяц" attribute="1" defaultMemberUniqueName="[Dim Contract].[R Month].[All]" allUniqueName="[Dim Contract].[R Month].[All]" dimensionUniqueName="[Dim Contract]" displayFolder="Дата возврата" count="0" unbalanced="0"/>
    <cacheHierarchy uniqueName="[Dim Contract].[R Year]" caption="Год" attribute="1" defaultMemberUniqueName="[Dim Contract].[R Year].[All]" allUniqueName="[Dim Contract].[R Year].[All]" dimensionUniqueName="[Dim Contract]" displayFolder="Дата возврата" count="0" unbalanced="0"/>
    <cacheHierarchy uniqueName="[Dim Contract].[S Signature PA]" caption="Подписано в:" attribute="1" defaultMemberUniqueName="[Dim Contract].[S Signature PA].[All]" allUniqueName="[Dim Contract].[S Signature PA].[All]" dimensionUniqueName="[Dim Contract]" displayFolder="Показатели" count="0" unbalanced="0"/>
    <cacheHierarchy uniqueName="[Dim Contract].[Signature PA]" caption="Подписано в:" defaultMemberUniqueName="[Dim Contract].[Signature PA].[All]" allUniqueName="[Dim Contract].[Signature PA].[All]" dimensionUniqueName="[Dim Contract]" displayFolder="" count="0" unbalanced="0"/>
    <cacheHierarchy uniqueName="[Dim Division].[City Name]" caption="Населенный пункт" attribute="1" defaultMemberUniqueName="[Dim Division].[City Name].[All]" allUniqueName="[Dim Division].[City Name].[All]" dimensionUniqueName="[Dim Division]" displayFolder="" count="0" unbalanced="0"/>
    <cacheHierarchy uniqueName="[Dim Division].[Division]" caption="ЦВЗ" attribute="1" keyAttribute="1" defaultMemberUniqueName="[Dim Division].[Division].[All]" allUniqueName="[Dim Division].[Division].[All]" dimensionUniqueName="[Dim Division]" displayFolder="Офисы" count="0" unbalanced="0"/>
    <cacheHierarchy uniqueName="[Dim Division].[Hub Center]" caption="МРД" attribute="1" defaultMemberUniqueName="[Dim Division].[Hub Center].[All]" allUniqueName="[Dim Division].[Hub Center].[All]" dimensionUniqueName="[Dim Division]" displayFolder="Офисы" count="0" unbalanced="0"/>
    <cacheHierarchy uniqueName="[Dim Division].[Hub Director]" caption="МРД Директор" attribute="1" defaultMemberUniqueName="[Dim Division].[Hub Director].[All]" allUniqueName="[Dim Division].[Hub Director].[All]" dimensionUniqueName="[Dim Division]" displayFolder="Офисы" count="0" unbalanced="0"/>
    <cacheHierarchy uniqueName="[Dim Division].[I Director]" caption="Директора" defaultMemberUniqueName="[Dim Division].[I Director].[All]" allUniqueName="[Dim Division].[I Director].[All]" dimensionUniqueName="[Dim Division]" displayFolder="" count="0" unbalanced="0"/>
    <cacheHierarchy uniqueName="[Dim Division].[I Division]" caption="МРД" defaultMemberUniqueName="[Dim Division].[I Division].[All]" allUniqueName="[Dim Division].[I Division].[All]" dimensionUniqueName="[Dim Division]" displayFolder="" count="0" unbalanced="0"/>
    <cacheHierarchy uniqueName="[Dim Division].[I Prod Group]" caption="Группа (коммерция)" defaultMemberUniqueName="[Dim Division].[I Prod Group].[All]" allUniqueName="[Dim Division].[I Prod Group].[All]" dimensionUniqueName="[Dim Division]" displayFolder="" count="0" unbalanced="0"/>
    <cacheHierarchy uniqueName="[Dim Division].[I Region]" caption="Регионы" defaultMemberUniqueName="[Dim Division].[I Region].[All]" allUniqueName="[Dim Division].[I Region].[All]" dimensionUniqueName="[Dim Division]" displayFolder="" count="0" unbalanced="0"/>
    <cacheHierarchy uniqueName="[Dim Division].[Number]" caption="Номер" attribute="1" defaultMemberUniqueName="[Dim Division].[Number].[All]" allUniqueName="[Dim Division].[Number].[All]" dimensionUniqueName="[Dim Division]" displayFolder="Офисы" count="0" unbalanced="0"/>
    <cacheHierarchy uniqueName="[Dim Division].[Prod Group]" caption="Группа (коммерция)" attribute="1" defaultMemberUniqueName="[Dim Division].[Prod Group].[All]" allUniqueName="[Dim Division].[Prod Group].[All]" dimensionUniqueName="[Dim Division]" displayFolder="Офисы" count="0" unbalanced="0"/>
    <cacheHierarchy uniqueName="[Dim Division].[Reg Center]" caption="РЦ" attribute="1" defaultMemberUniqueName="[Dim Division].[Reg Center].[All]" allUniqueName="[Dim Division].[Reg Center].[All]" dimensionUniqueName="[Dim Division]" displayFolder="Офисы" count="0" unbalanced="0"/>
    <cacheHierarchy uniqueName="[Dim Division].[Reg Director]" caption="РЦ Директор" attribute="1" defaultMemberUniqueName="[Dim Division].[Reg Director].[All]" allUniqueName="[Dim Division].[Reg Director].[All]" dimensionUniqueName="[Dim Division]" displayFolder="Офисы" count="0" unbalanced="0"/>
    <cacheHierarchy uniqueName="[Dim Division].[Region Name]" caption="Регион" attribute="1" defaultMemberUniqueName="[Dim Division].[Region Name].[All]" allUniqueName="[Dim Division].[Region Name].[All]" dimensionUniqueName="[Dim Division]" displayFolder="" count="0" unbalanced="0"/>
    <cacheHierarchy uniqueName="[Dim Dpd].[Dpd Group Name]" caption="Dpd Group Name" attribute="1" defaultMemberUniqueName="[Dim Dpd].[Dpd Group Name].[All]" allUniqueName="[Dim Dpd].[Dpd Group Name].[All]" dimensionUniqueName="[Dim Dpd]" displayFolder="" count="0" unbalanced="0"/>
    <cacheHierarchy uniqueName="[Dim Dpd].[Dpd Id]" caption="Dpd Id" attribute="1" keyAttribute="1" defaultMemberUniqueName="[Dim Dpd].[Dpd Id].[All]" allUniqueName="[Dim Dpd].[Dpd Id].[All]" dimensionUniqueName="[Dim Dpd]" displayFolder="" count="0" unbalanced="0"/>
    <cacheHierarchy uniqueName="[Dim Dpd].[Dpd Name]" caption="Dpd Name" attribute="1" defaultMemberUniqueName="[Dim Dpd].[Dpd Name].[All]" allUniqueName="[Dim Dpd].[Dpd Name].[All]" dimensionUniqueName="[Dim Dpd]" displayFolder="" count="0" unbalanced="0"/>
    <cacheHierarchy uniqueName="[Dim Month Payment Mob].[Mob]" caption="8 - ROI Месяц от месяца.Месяц от выдачи" attribute="1" keyAttribute="1" defaultMemberUniqueName="[Dim Month Payment Mob].[Mob].[All]" allUniqueName="[Dim Month Payment Mob].[Mob].[All]" dimensionUniqueName="[Dim Month Payment Mob]" displayFolder="" count="0" unbalanced="0"/>
    <cacheHierarchy uniqueName="[Dim Payment Mob].[Mob]" caption="4 - Месяц от выдачи (платеж).Месяц от выдачи" attribute="1" keyAttribute="1" defaultMemberUniqueName="[Dim Payment Mob].[Mob].[All]" allUniqueName="[Dim Payment Mob].[Mob].[All]" dimensionUniqueName="[Dim Payment Mob]" displayFolder="" count="0" unbalanced="0"/>
    <cacheHierarchy uniqueName="[Dim Pcd Day].[Pcd Day]" caption="Pcd Day" attribute="1" keyAttribute="1" defaultMemberUniqueName="[Dim Pcd Day].[Pcd Day].[All]" allUniqueName="[Dim Pcd Day].[Pcd Day].[All]" dimensionUniqueName="[Dim Pcd Day]" displayFolder="" count="2" unbalanced="0">
      <fieldsUsage count="2">
        <fieldUsage x="-1"/>
        <fieldUsage x="23"/>
      </fieldsUsage>
    </cacheHierarchy>
    <cacheHierarchy uniqueName="[Dim Agreement].[Agreement Id]" caption="Agreement Id" attribute="1" keyAttribute="1" defaultMemberUniqueName="[Dim Agreement].[Agreement Id].[All]" allUniqueName="[Dim Agreement].[Agreement Id].[All]" dimensionUniqueName="[Dim Agreement]" displayFolder="" count="0" unbalanced="0" hidden="1"/>
    <cacheHierarchy uniqueName="[Dim Application].[Application Id]" caption="Application Id" attribute="1" keyAttribute="1" defaultMemberUniqueName="[Dim Application].[Application Id].[All]" allUniqueName="[Dim Application].[Application Id].[All]" dimensionUniqueName="[Dim Application]" displayFolder="" count="0" unbalanced="0" hidden="1"/>
    <cacheHierarchy uniqueName="[Dim Application].[C Denial]" caption="C Denial" attribute="1" defaultMemberUniqueName="[Dim Application].[C Denial].[All]" allUniqueName="[Dim Application].[C Denial].[All]" dimensionUniqueName="[Dim Application]" displayFolder="" count="0" unbalanced="0" hidden="1"/>
    <cacheHierarchy uniqueName="[Dim Application].[C Updenial]" caption="C Updenial" attribute="1" defaultMemberUniqueName="[Dim Application].[C Updenial].[All]" allUniqueName="[Dim Application].[C Updenial].[All]" dimensionUniqueName="[Dim Application]" displayFolder="" count="0" unbalanced="0" hidden="1"/>
    <cacheHierarchy uniqueName="[Dim Application].[D Client Type]" caption="Тип клиента" attribute="1" defaultMemberUniqueName="[Dim Application].[D Client Type].[All]" allUniqueName="[Dim Application].[D Client Type].[All]" dimensionUniqueName="[Dim Application]" displayFolder="" count="0" unbalanced="0" hidden="1"/>
    <cacheHierarchy uniqueName="[Dim Client].[Client Id]" caption="Client Id" attribute="1" keyAttribute="1" defaultMemberUniqueName="[Dim Client].[Client Id].[All]" allUniqueName="[Dim Client].[Client Id].[All]" dimensionUniqueName="[Dim Client]" displayFolder="" count="0" unbalanced="0" hidden="1"/>
    <cacheHierarchy uniqueName="[Dim Contract].[Application Id]" caption="Application Id" attribute="1" keyAttribute="1" defaultMemberUniqueName="[Dim Contract].[Application Id].[All]" allUniqueName="[Dim Contract].[Application Id].[All]" dimensionUniqueName="[Dim Contract]" displayFolder="" count="0" unbalanced="0" hidden="1"/>
    <cacheHierarchy uniqueName="[Measures].[App Approved Count]" caption="Одобрение, #" measure="1" displayFolder="Заявки" measureGroup="Fact Application" count="0"/>
    <cacheHierarchy uniqueName="[Measures].[App Count]" caption="Заявки, #" measure="1" displayFolder="Заявки" measureGroup="Fact Application" count="0"/>
    <cacheHierarchy uniqueName="[Measures].[App First Count]" caption="Заявки (новая), #" measure="1" displayFolder="Заявки" measureGroup="Fact Application" count="0"/>
    <cacheHierarchy uniqueName="[Measures].[App Spr Inst Count]" caption="Заявки (спр inst), #" measure="1" displayFolder="Заявки" measureGroup="Fact Application" count="0"/>
    <cacheHierarchy uniqueName="[Measures].[App Rejected Count]" caption="Отказ, #" measure="1" displayFolder="Заявки" measureGroup="Fact Application" count="0"/>
    <cacheHierarchy uniqueName="[Measures].[Con Count]" caption="Выдачи, #" measure="1" displayFolder="Выдачи" measureGroup="Fact Contract" count="0"/>
    <cacheHierarchy uniqueName="[Measures].[Con Amount]" caption="Выдачи, руб" measure="1" displayFolder="Выдачи" measureGroup="Fact Contract" count="0"/>
    <cacheHierarchy uniqueName="[Measures].[Con l W01]" caption="W01, #" measure="1" displayFolder="Лояльность" measureGroup="Fact Contract" count="0"/>
    <cacheHierarchy uniqueName="[Measures].[Con l W02]" caption="W02, #" measure="1" displayFolder="Лояльность" measureGroup="Fact Contract" count="0"/>
    <cacheHierarchy uniqueName="[Measures].[Con l W03]" caption="W03, #" measure="1" displayFolder="Лояльность" measureGroup="Fact Contract" count="0"/>
    <cacheHierarchy uniqueName="[Measures].[Con l W04]" caption="W04, #" measure="1" displayFolder="Лояльность" measureGroup="Fact Contract" count="0"/>
    <cacheHierarchy uniqueName="[Measures].[Con l W08]" caption="W08, #" measure="1" displayFolder="Лояльность" measureGroup="Fact Contract" count="0"/>
    <cacheHierarchy uniqueName="[Measures].[Con l W16]" caption="W16, #" measure="1" displayFolder="Лояльность" measureGroup="Fact Contract" count="0"/>
    <cacheHierarchy uniqueName="[Measures].[Con l W24]" caption="W24, #" measure="1" displayFolder="Лояльность" measureGroup="Fact Contract" count="0"/>
    <cacheHierarchy uniqueName="[Measures].[Con l W32]" caption="W32, #" measure="1" displayFolder="Лояльность" measureGroup="Fact Contract" count="0"/>
    <cacheHierarchy uniqueName="[Measures].[Con l W48]" caption="W48, #" measure="1" displayFolder="Лояльность" measureGroup="Fact Contract" count="0"/>
    <cacheHierarchy uniqueName="[Measures].[Con l W52]" caption="W52, #" measure="1" displayFolder="Лояльность" measureGroup="Fact Contract" count="0"/>
    <cacheHierarchy uniqueName="[Measures].[Con l W52p]" caption="W52+, #" measure="1" displayFolder="Лояльность" measureGroup="Fact Contract" count="0"/>
    <cacheHierarchy uniqueName="[Measures].[Con l D1]" caption="D01, #" measure="1" displayFolder="Лояльность" measureGroup="Fact Contract" count="0"/>
    <cacheHierarchy uniqueName="[Measures].[Con Dpd01]" caption="DPD01, #" measure="1" displayFolder="DPD" measureGroup="Fact Contract" count="0"/>
    <cacheHierarchy uniqueName="[Measures].[Con Dpd15]" caption="DPD15, #" measure="1" displayFolder="DPD" measureGroup="Fact Contract" count="0"/>
    <cacheHierarchy uniqueName="[Measures].[Con Dpd45]" caption="DPD45, #" measure="1" displayFolder="DPD" measureGroup="Fact Contract" count="0"/>
    <cacheHierarchy uniqueName="[Measures].[Con Dpd75]" caption="DPD75, #" measure="1" displayFolder="DPD" measureGroup="Fact Contract" count="0"/>
    <cacheHierarchy uniqueName="[Measures].[Con Dpd135]" caption="DPD135, #" measure="1" displayFolder="DPD" measureGroup="Fact Contract" count="0"/>
    <cacheHierarchy uniqueName="[Measures].[Con Dpd01 Max]" caption="DPD01 (max), #" measure="1" displayFolder="DPD (max)" measureGroup="Fact Contract" count="0"/>
    <cacheHierarchy uniqueName="[Measures].[Con Dpd15 Max]" caption="DPD15 (max), #" measure="1" displayFolder="DPD (max)" measureGroup="Fact Contract" count="0"/>
    <cacheHierarchy uniqueName="[Measures].[Con Dpd45 Max]" caption="DPD45 (max), #" measure="1" displayFolder="DPD (max)" measureGroup="Fact Contract" count="0"/>
    <cacheHierarchy uniqueName="[Measures].[Con Dpd75 Max]" caption="DPD75 (max), #" measure="1" displayFolder="DPD (max)" measureGroup="Fact Contract" count="0"/>
    <cacheHierarchy uniqueName="[Measures].[Con Dpd135 Max]" caption="DPD135 (max), #" measure="1" displayFolder="DPD (max)" measureGroup="Fact Contract" count="0"/>
    <cacheHierarchy uniqueName="[Measures].[Con Dpd1 Sum Max]" caption="DPD01 (max), руб" measure="1" displayFolder="DPD sum (max)" measureGroup="Fact Contract" count="0"/>
    <cacheHierarchy uniqueName="[Measures].[Con Dpd15 Sum Max]" caption="DPD15 (max), руб" measure="1" displayFolder="DPD sum (max)" measureGroup="Fact Contract" count="0"/>
    <cacheHierarchy uniqueName="[Measures].[Con Dpd45 Sum Max]" caption="DPD45 (max), руб" measure="1" displayFolder="DPD sum (max)" measureGroup="Fact Contract" count="0"/>
    <cacheHierarchy uniqueName="[Measures].[Con Dpd75 Sum Max]" caption="DPD75 (max), руб" measure="1" displayFolder="DPD sum (max)" measureGroup="Fact Contract" count="0"/>
    <cacheHierarchy uniqueName="[Measures].[Con Dpd135 Sum Max]" caption="DPD135 (max), руб" measure="1" displayFolder="DPD sum (max)" measureGroup="Fact Contract" count="0"/>
    <cacheHierarchy uniqueName="[Measures].[Con Dpd1 1pay]" caption="DPD01_1pay, #" measure="1" displayFolder="DPD inst (1-го платежа)" measureGroup="Fact Contract" count="0"/>
    <cacheHierarchy uniqueName="[Measures].[Con Dpd15 1pay]" caption="DPD15_1pay, #" measure="1" displayFolder="DPD inst (1-го платежа)" measureGroup="Fact Contract" count="0"/>
    <cacheHierarchy uniqueName="[Measures].[Con Dpd45 1pay]" caption="DPD45_1pay, #" measure="1" displayFolder="DPD inst (1-го платежа)" measureGroup="Fact Contract" count="0"/>
    <cacheHierarchy uniqueName="[Measures].[Con Dpd75 1pay]" caption="DPD75_1pay, #" measure="1" displayFolder="DPD inst (1-го платежа)" measureGroup="Fact Contract" count="0"/>
    <cacheHierarchy uniqueName="[Measures].[Con Dpd135 1pay]" caption="DPD135_1pay, #" measure="1" displayFolder="DPD inst (1-го платежа)" measureGroup="Fact Contract" count="0"/>
    <cacheHierarchy uniqueName="[Measures].[Con Dpd1 2pay]" caption="DPD01_2pay, #" measure="1" displayFolder="DPD inst (2-го платежа)" measureGroup="Fact Contract" count="0"/>
    <cacheHierarchy uniqueName="[Measures].[Con Dpd15 2pay]" caption="DPD15_2pay, #" measure="1" displayFolder="DPD inst (2-го платежа)" measureGroup="Fact Contract" count="0"/>
    <cacheHierarchy uniqueName="[Measures].[Con Dpd45 2pay]" caption="DPD45_2pay, #" measure="1" displayFolder="DPD inst (2-го платежа)" measureGroup="Fact Contract" count="0"/>
    <cacheHierarchy uniqueName="[Measures].[Con Dpd75 2pay]" caption="DPD75_2pay, #" measure="1" displayFolder="DPD inst (2-го платежа)" measureGroup="Fact Contract" count="0"/>
    <cacheHierarchy uniqueName="[Measures].[Con Dpd135 2pay]" caption="DPD135_2pay, #" measure="1" displayFolder="DPD inst (2-го платежа)" measureGroup="Fact Contract" count="0"/>
    <cacheHierarchy uniqueName="[Measures].[Con Dpd1 3pay]" caption="DPD01_3pay, #" measure="1" displayFolder="DPD inst (3-го платежа)" measureGroup="Fact Contract" count="0"/>
    <cacheHierarchy uniqueName="[Measures].[Con Dpd15 3pay]" caption="DPD15_3pay, #" measure="1" displayFolder="DPD inst (3-го платежа)" measureGroup="Fact Contract" count="0"/>
    <cacheHierarchy uniqueName="[Measures].[Con Dpd45 3pay]" caption="DPD45_3pay, #" measure="1" displayFolder="DPD inst (3-го платежа)" measureGroup="Fact Contract" count="0"/>
    <cacheHierarchy uniqueName="[Measures].[Con Dpd75 3pay]" caption="DPD75_3pay, #" measure="1" displayFolder="DPD inst (3-го платежа)" measureGroup="Fact Contract" count="0"/>
    <cacheHierarchy uniqueName="[Measures].[Con Dpd135 3pay]" caption="DPD135_3pay, #" measure="1" displayFolder="DPD inst (3-го платежа)" measureGroup="Fact Contract" count="0"/>
    <cacheHierarchy uniqueName="[Measures].[Con Dpd1 6pay]" caption="DPD01_6pay, #" measure="1" displayFolder="DPD inst (6-го платежа)" measureGroup="Fact Contract" count="0"/>
    <cacheHierarchy uniqueName="[Measures].[Con Dpd15 6pay]" caption="DPD15_6pay, #" measure="1" displayFolder="DPD inst (6-го платежа)" measureGroup="Fact Contract" count="0"/>
    <cacheHierarchy uniqueName="[Measures].[Con Dpd45 6pay]" caption="DPD45_6pay, #" measure="1" displayFolder="DPD inst (6-го платежа)" measureGroup="Fact Contract" count="0"/>
    <cacheHierarchy uniqueName="[Measures].[Con Dpd75 6pay]" caption="DPD75_6pay, #" measure="1" displayFolder="DPD inst (6-го платежа)" measureGroup="Fact Contract" count="0"/>
    <cacheHierarchy uniqueName="[Measures].[Con Dpd135 6pay]" caption="DPD135_6pay, #" measure="1" displayFolder="DPD inst (6-го платежа)" measureGroup="Fact Contract" count="0"/>
    <cacheHierarchy uniqueName="[Measures].[Con Con Dpd1 12pay]" caption="DPD01_12pay, #" measure="1" displayFolder="DPD inst (12-го платежа)" measureGroup="Fact Contract" count="0"/>
    <cacheHierarchy uniqueName="[Measures].[Con Dpd15 12pay]" caption="DPD15_12pay, #" measure="1" displayFolder="DPD inst (12-го платежа)" measureGroup="Fact Contract" count="0"/>
    <cacheHierarchy uniqueName="[Measures].[Con Dpd45 12pay]" caption="DPD45_12pay, #" measure="1" displayFolder="DPD inst (12-го платежа)" measureGroup="Fact Contract" count="0"/>
    <cacheHierarchy uniqueName="[Measures].[Con Dpd75 12pay]" caption="DPD75_12pay, #" measure="1" displayFolder="DPD inst (12-го платежа)" measureGroup="Fact Contract" count="0"/>
    <cacheHierarchy uniqueName="[Measures].[Con Dpd135 12pay]" caption="DPD135_12pay, #" measure="1" displayFolder="DPD inst (12-го платежа)" measureGroup="Fact Contract" count="0"/>
    <cacheHierarchy uniqueName="[Measures].[Ready 1pay]" caption="Ready 1pay" measure="1" displayFolder="dpd 1pay" measureGroup="Fact Contract" count="0"/>
    <cacheHierarchy uniqueName="[Measures].[Restr Count]" caption="Реструктуризация, #" measure="1" displayFolder="Реструктуризация" measureGroup="Fact Agreement" count="0"/>
    <cacheHierarchy uniqueName="[Measures].[Restr Amount]" caption="Реструктуризация, руб" measure="1" displayFolder="Реструктуризация" measureGroup="Fact Agreement" count="0"/>
    <cacheHierarchy uniqueName="[Measures].[Loan Pay]" caption="Платеж ОД, руб" measure="1" displayFolder="Платежи" measureGroup="Fact Payment" count="0"/>
    <cacheHierarchy uniqueName="[Measures].[Interest Pay]" caption="Платеж %, руб" measure="1" displayFolder="Платежи" measureGroup="Fact Payment" count="0"/>
    <cacheHierarchy uniqueName="[Measures].[Interest Overdue Pay]" caption="Платеж % (проср), руб" measure="1" displayFolder="Платежи" measureGroup="Fact Payment" count="0"/>
    <cacheHierarchy uniqueName="[Measures].[Penalty Pay]" caption="Платеж пени, руб" measure="1" displayFolder="Платежи" measureGroup="Fact Payment" count="0"/>
    <cacheHierarchy uniqueName="[Measures].[Ins Con Pay]" caption="Платеж страховка (дог), руб" measure="1" displayFolder="Платежи" measureGroup="Fact Payment" count="0"/>
    <cacheHierarchy uniqueName="[Measures].[Ins Agr Pay]" caption="Платеж страховка (прол), руб" measure="1" displayFolder="Платежи" measureGroup="Fact Payment" count="0"/>
    <cacheHierarchy uniqueName="[Measures].[Recontract Pay]" caption="Перекредитование, руб" measure="1" displayFolder="Перекредитование" measureGroup="Fact Payment" count="0"/>
    <cacheHierarchy uniqueName="[Measures].[Recontract Count]" caption="Перекредитование, #" measure="1" displayFolder="Перекредитование" measureGroup="Fact Payment" count="0"/>
    <cacheHierarchy uniqueName="[Measures].[Ins Recon Pay]" caption="Платеж страховка (пер-ие), руб" measure="1" displayFolder="Платежи" measureGroup="Fact Payment" count="0"/>
    <cacheHierarchy uniqueName="[Measures].[Comm1 Pay]" caption="Сод-ие в оф-ии док., руб" measure="1" displayFolder="Комиссия" measureGroup="Fact Payment" count="0"/>
    <cacheHierarchy uniqueName="[Measures].[Comm2 Pay]" caption="Конс-ция в сфере потреб. кредит., руб" measure="1" displayFolder="Комиссия" measureGroup="Fact Payment" count="0"/>
    <cacheHierarchy uniqueName="[Measures].[Comm3 Pay]" caption="Получение кредитного рейтинга" measure="1" displayFolder="Комиссия" measureGroup="Fact Payment" count="0"/>
    <cacheHierarchy uniqueName="[Measures].[Comm4 Pay]" caption="Прочие комиссии, руб." measure="1" displayFolder="Комиссия" measureGroup="Fact Payment" count="0"/>
    <cacheHierarchy uniqueName="[Measures].[Recon Comm1 Pay]" caption="Сод-ие в оф-ии док. (пер-ние), руб" measure="1" displayFolder="Комиссия" measureGroup="Fact Payment" count="0"/>
    <cacheHierarchy uniqueName="[Measures].[Recon Comm2 Pay]" caption="Конс-ция в сфере потреб. кредит. (пер-ние), руб" measure="1" displayFolder="Комиссия" measureGroup="Fact Payment" count="0"/>
    <cacheHierarchy uniqueName="[Measures].[Recon Comm3 Pay]" caption="Получение кредитного рейтинга (пер-ние), руб" measure="1" displayFolder="Комиссия" measureGroup="Fact Payment" count="0"/>
    <cacheHierarchy uniqueName="[Measures].[Recon Comm4 Pay]" caption="Прочие комиссии (пер-ние), руб." measure="1" displayFolder="Комиссия" measureGroup="Fact Payment" count="0"/>
    <cacheHierarchy uniqueName="[Measures].[Agr Comm1 Pay]" caption="Сод-ие в оф-ии док. (прол-ция), руб" measure="1" displayFolder="Комиссия" measureGroup="Fact Payment" count="0"/>
    <cacheHierarchy uniqueName="[Measures].[Agr Comm2 Pay]" caption="Конс-ция в сфере потреб. кредит. (прол-ция), руб" measure="1" displayFolder="Комиссия" measureGroup="Fact Payment" count="0"/>
    <cacheHierarchy uniqueName="[Measures].[Agr Comm3 Pay]" caption="Получение кредитного рейтинга (прол-ция), руб" measure="1" displayFolder="Комиссия" measureGroup="Fact Payment" count="0"/>
    <cacheHierarchy uniqueName="[Measures].[Agr Comm4 Pay]" caption="Прочие комиссии (прол-ция), руб." measure="1" displayFolder="Комиссия" measureGroup="Fact Payment" count="0"/>
    <cacheHierarchy uniqueName="[Measures].[Paid Loan 0]" caption="Paid Loan 0, руб" measure="1" displayFolder="Paid Share" measureGroup="Fact Paid Share" count="0"/>
    <cacheHierarchy uniqueName="[Measures].[Paid Loan 15]" caption="Paid Loan 15, руб" measure="1" displayFolder="Paid Share" measureGroup="Fact Paid Share" count="0"/>
    <cacheHierarchy uniqueName="[Measures].[Paid Loan 30]" caption="Paid Loan 30, руб" measure="1" displayFolder="Paid Share" measureGroup="Fact Paid Share" count="0"/>
    <cacheHierarchy uniqueName="[Measures].[Paid Loan 45]" caption="Paid Loan 45, руб" measure="1" displayFolder="Paid Share" measureGroup="Fact Paid Share" count="0"/>
    <cacheHierarchy uniqueName="[Measures].[Paid Loan 75]" caption="Paid Loan 75, руб" measure="1" displayFolder="Paid Share" measureGroup="Fact Paid Share" count="0"/>
    <cacheHierarchy uniqueName="[Measures].[Paid Loan 180]" caption="Paid Loan 180, руб" measure="1" displayFolder="Paid Share" measureGroup="Fact Paid Share" count="0"/>
    <cacheHierarchy uniqueName="[Measures].[Paid Loan 360]" caption="Paid Loan 360, руб" measure="1" displayFolder="Paid Share" measureGroup="Fact Paid Share" count="0"/>
    <cacheHierarchy uniqueName="[Measures].[Paid Loan 360p]" caption="Paid Loan 360+, руб" measure="1" displayFolder="Paid Share" measureGroup="Fact Paid Share" count="0"/>
    <cacheHierarchy uniqueName="[Measures].[Prol Amount]" caption="Пр-ции, руб" measure="1" displayFolder="Пролонгации" measureGroup="Fact Prolong" count="0"/>
    <cacheHierarchy uniqueName="[Measures].[Prol Count]" caption="Пр-ции, #" measure="1" displayFolder="Пролонгации" measureGroup="Fact Prolong" count="0"/>
    <cacheHierarchy uniqueName="[Measures].[Prol Dpd1]" caption="DPD01, #" measure="1" displayFolder="DPD" measureGroup="Fact Prolong" count="0"/>
    <cacheHierarchy uniqueName="[Measures].[Prol Dpd15]" caption="DPD15, #" measure="1" displayFolder="DPD" measureGroup="Fact Prolong" count="0"/>
    <cacheHierarchy uniqueName="[Measures].[Prol Dpd45]" caption="DPD45, #" measure="1" displayFolder="DPD" measureGroup="Fact Prolong" count="0"/>
    <cacheHierarchy uniqueName="[Measures].[Prol Dpd75]" caption="DPD75, #" measure="1" displayFolder="DPD" measureGroup="Fact Prolong" count="0"/>
    <cacheHierarchy uniqueName="[Measures].[Prol Dpd135]" caption="DPD135, #" measure="1" displayFolder="DPD" measureGroup="Fact Prolong" count="0"/>
    <cacheHierarchy uniqueName="[Measures].[App Approved Rate]" caption="Одобрение, %" measure="1" displayFolder="Заявки" measureGroup="Fact Application" count="0"/>
    <cacheHierarchy uniqueName="[Measures].[Avg Term]" caption="По договору" measure="1" displayFolder="Средний срок" measureGroup="Fact Contract" count="0"/>
    <cacheHierarchy uniqueName="[Measures].[Avg Term Full]" caption="По дог+прол" measure="1" displayFolder="Средний срок" measureGroup="Fact Contract" count="0"/>
    <cacheHierarchy uniqueName="[Measures].[Avg Term Fact]" caption="Фактический" measure="1" displayFolder="Средний срок" measureGroup="Fact Contract" count="0"/>
    <cacheHierarchy uniqueName="[Measures].[App Avg Req Amount]" caption="Запр-я сумма, руб" measure="1" displayFolder="Показатели" measureGroup="Fact Application" count="0"/>
    <cacheHierarchy uniqueName="[Measures].[App Avg Req Approved Amount]" caption="Запр-я сумма (одобр), руб" measure="1" displayFolder="Показатели" measureGroup="Fact Application" count="0"/>
    <cacheHierarchy uniqueName="[Measures].[App Avg Req Rejected Amount]" caption="Запр-я сумма (отказ), руб" measure="1" displayFolder="Показатели" measureGroup="Fact Application" count="0"/>
    <cacheHierarchy uniqueName="[Measures].[Con Avg Amount]" caption="Чек, руб" measure="1" displayFolder="Выдачи" measureGroup="Fact Contract" count="0"/>
    <cacheHierarchy uniqueName="[Measures].[Prol Avg Amount]" caption="Чек (пр-ции), руб" measure="1" displayFolder="Пролонгации" measureGroup="Fact Prolong" count="0"/>
    <cacheHierarchy uniqueName="[Measures].[Prol Psk Day Rate]" caption="ПСК-день (пр-ции), %" measure="1" displayFolder="Пролонгации" measureGroup="Fact Prolong" count="0"/>
    <cacheHierarchy uniqueName="[Measures].[Prol Avg Term]" caption="Срок (пр-ции), дни" measure="1" displayFolder="Пролонгации" measureGroup="Fact Prolong" count="0"/>
    <cacheHierarchy uniqueName="[Measures].[Restr Avg Amount]" caption="Чек, руб" measure="1" displayFolder="Реструктуризация" measureGroup="Fact Agreement" count="0"/>
    <cacheHierarchy uniqueName="[Measures].[Con Psk Day Rate]" caption="ПСК (день), %" measure="1" displayFolder="Выдачи" measureGroup="Fact Contract" count="0"/>
    <cacheHierarchy uniqueName="[Measures].[Con l W01 Rate]" caption="W01, %" measure="1" displayFolder="Лояльность" measureGroup="Fact Contract" count="0"/>
    <cacheHierarchy uniqueName="[Measures].[Con l W02 Rate]" caption="W02, %" measure="1" displayFolder="Лояльность" measureGroup="Fact Contract" count="0"/>
    <cacheHierarchy uniqueName="[Measures].[Con l W03 Rate]" caption="W03, %" measure="1" displayFolder="Лояльность" measureGroup="Fact Contract" count="0"/>
    <cacheHierarchy uniqueName="[Measures].[Con l W04 Rate]" caption="W04, %" measure="1" displayFolder="Лояльность" measureGroup="Fact Contract" count="0"/>
    <cacheHierarchy uniqueName="[Measures].[Con l W08 Rate]" caption="W08, %" measure="1" displayFolder="Лояльность" measureGroup="Fact Contract" count="0"/>
    <cacheHierarchy uniqueName="[Measures].[Con l W16 Rate]" caption="W16, %" measure="1" displayFolder="Лояльность" measureGroup="Fact Contract" count="0"/>
    <cacheHierarchy uniqueName="[Measures].[Con l W24 Rate]" caption="W24, %" measure="1" displayFolder="Лояльность" measureGroup="Fact Contract" count="0"/>
    <cacheHierarchy uniqueName="[Measures].[Con l W32 Rate]" caption="W32, %" measure="1" displayFolder="Лояльность" measureGroup="Fact Contract" count="0"/>
    <cacheHierarchy uniqueName="[Measures].[Con l W48 Rate]" caption="W48, %" measure="1" displayFolder="Лояльность" measureGroup="Fact Contract" count="0"/>
    <cacheHierarchy uniqueName="[Measures].[Con l W52 Rate]" caption="W52, %" measure="1" displayFolder="Лояльность" measureGroup="Fact Contract" count="0"/>
    <cacheHierarchy uniqueName="[Measures].[Con l W52p Rate]" caption="W52+, %" measure="1" displayFolder="Лояльность" measureGroup="Fact Contract" count="0"/>
    <cacheHierarchy uniqueName="[Measures].[Con l D1 Rate]" caption="D01, %" measure="1" displayFolder="Лояльность" measureGroup="Fact Contract" count="0"/>
    <cacheHierarchy uniqueName="[Measures].[Con Dpd01 Rate]" caption="DPD01,%" measure="1" displayFolder="DPD" measureGroup="Fact Contract" count="0"/>
    <cacheHierarchy uniqueName="[Measures].[Con Dpd15 Rate]" caption="DPD15,%" measure="1" displayFolder="DPD" measureGroup="Fact Contract" count="0"/>
    <cacheHierarchy uniqueName="[Measures].[Con Dpd45 Rate]" caption="DPD45,%" measure="1" displayFolder="DPD" measureGroup="Fact Contract" count="0"/>
    <cacheHierarchy uniqueName="[Measures].[Con Dpd75 Rate]" caption="DPD75,%" measure="1" displayFolder="DPD" measureGroup="Fact Contract" count="0"/>
    <cacheHierarchy uniqueName="[Measures].[Con Dpd135 Rate]" caption="DPD135,%" measure="1" displayFolder="DPD" measureGroup="Fact Contract" count="0"/>
    <cacheHierarchy uniqueName="[Measures].[Con Dpd01 1Pay Rate]" caption="DPD01_1pay, %" measure="1" displayFolder="DPD inst (1-го платежа)" measureGroup="Fact Contract" count="0"/>
    <cacheHierarchy uniqueName="[Measures].[Con Dpd15 1Pay Rate]" caption="DPD15_1pay, %" measure="1" displayFolder="DPD inst (1-го платежа)" measureGroup="Fact Contract" count="0"/>
    <cacheHierarchy uniqueName="[Measures].[Con Dpd45 1Pay Rate]" caption="DPD45_1pay, %" measure="1" displayFolder="DPD inst (1-го платежа)" measureGroup="Fact Contract" count="0"/>
    <cacheHierarchy uniqueName="[Measures].[Con Dpd75 1Pay Rate]" caption="DPD75_1pay, %" measure="1" displayFolder="DPD inst (1-го платежа)" measureGroup="Fact Contract" count="0"/>
    <cacheHierarchy uniqueName="[Measures].[Con Dpd135 1Pay Rate]" caption="DPD135_1pay, %" measure="1" displayFolder="DPD inst (1-го платежа)" measureGroup="Fact Contract" count="0"/>
    <cacheHierarchy uniqueName="[Measures].[Con Dpd01 2Pay Rate]" caption="DPD01_2pay, %" measure="1" displayFolder="DPD inst (2-го платежа)" measureGroup="Fact Contract" count="0"/>
    <cacheHierarchy uniqueName="[Measures].[Con Dpd15 2Pay Rate]" caption="DPD15_2pay, %" measure="1" displayFolder="DPD inst (2-го платежа)" measureGroup="Fact Contract" count="0"/>
    <cacheHierarchy uniqueName="[Measures].[Con Dpd45 2Pay Rate]" caption="DPD45_2pay, %" measure="1" displayFolder="DPD inst (2-го платежа)" measureGroup="Fact Contract" count="0"/>
    <cacheHierarchy uniqueName="[Measures].[Con Dpd75 2Pay Rate]" caption="DPD75_2pay, %" measure="1" displayFolder="DPD inst (2-го платежа)" measureGroup="Fact Contract" count="0"/>
    <cacheHierarchy uniqueName="[Measures].[Con Dpd135 2Pay Rate]" caption="DPD135_2pay, %" measure="1" displayFolder="DPD inst (2-го платежа)" measureGroup="Fact Contract" count="0"/>
    <cacheHierarchy uniqueName="[Measures].[Con Dpd01 3Pay Rate]" caption="DPD01_3pay, %" measure="1" displayFolder="DPD inst (3-го платежа)" measureGroup="Fact Contract" count="0"/>
    <cacheHierarchy uniqueName="[Measures].[Con Dpd15 3Pay Rate]" caption="DPD15_3pay, %" measure="1" displayFolder="DPD inst (3-го платежа)" measureGroup="Fact Contract" count="0"/>
    <cacheHierarchy uniqueName="[Measures].[Con Dpd45 3Pay Rate]" caption="DPD45_3pay, %" measure="1" displayFolder="DPD inst (3-го платежа)" measureGroup="Fact Contract" count="0"/>
    <cacheHierarchy uniqueName="[Measures].[Con Dpd75 3Pay Rate]" caption="DPD75_3pay, %" measure="1" displayFolder="DPD inst (3-го платежа)" measureGroup="Fact Contract" count="0"/>
    <cacheHierarchy uniqueName="[Measures].[Con Dpd135 3Pay Rate]" caption="DPD135_3pay, %" measure="1" displayFolder="DPD inst (3-го платежа)" measureGroup="Fact Contract" count="0"/>
    <cacheHierarchy uniqueName="[Measures].[Con Dpd01 6Pay Rate]" caption="DPD01_6pay, %" measure="1" displayFolder="DPD inst (6-го платежа)" measureGroup="Fact Contract" count="0"/>
    <cacheHierarchy uniqueName="[Measures].[Con Dpd15 6Pay Rate]" caption="DPD15_6pay, %" measure="1" displayFolder="DPD inst (6-го платежа)" measureGroup="Fact Contract" count="0"/>
    <cacheHierarchy uniqueName="[Measures].[Con Dpd45 6Pay Rate]" caption="DPD45_6pay, %" measure="1" displayFolder="DPD inst (6-го платежа)" measureGroup="Fact Contract" count="0"/>
    <cacheHierarchy uniqueName="[Measures].[Con Dpd75 6Pay Rate]" caption="DPD75_6pay, %" measure="1" displayFolder="DPD inst (6-го платежа)" measureGroup="Fact Contract" count="0"/>
    <cacheHierarchy uniqueName="[Measures].[Con Dpd135 6Pay Rate]" caption="DPD135_6pay, %" measure="1" displayFolder="DPD inst (6-го платежа)" measureGroup="Fact Contract" count="0"/>
    <cacheHierarchy uniqueName="[Measures].[Con Dpd01 12Pay Rate]" caption="DPD01_12pay, %" measure="1" displayFolder="DPD inst (12-го платежа)" measureGroup="Fact Contract" count="0"/>
    <cacheHierarchy uniqueName="[Measures].[Con Dpd15 12Pay Rate]" caption="DPD15_12pay, %" measure="1" displayFolder="DPD inst (12-го платежа)" measureGroup="Fact Contract" count="0"/>
    <cacheHierarchy uniqueName="[Measures].[Con Dpd45 12Pay Rate]" caption="DPD45_12pay, %" measure="1" displayFolder="DPD inst (12-го платежа)" measureGroup="Fact Contract" count="0"/>
    <cacheHierarchy uniqueName="[Measures].[Con Dpd75 12Pay Rate]" caption="DPD75_12pay, %" measure="1" displayFolder="DPD inst (12-го платежа)" measureGroup="Fact Contract" count="0"/>
    <cacheHierarchy uniqueName="[Measures].[Con Dpd135 12Pay Rate]" caption="DPD135_12pay, %" measure="1" displayFolder="DPD inst (12-го платежа)" measureGroup="Fact Contract" count="0"/>
    <cacheHierarchy uniqueName="[Measures].[Con Dpd01 Max Rate]" caption="DPD01 (max),%" measure="1" displayFolder="DPD (max)" measureGroup="Fact Contract" count="0"/>
    <cacheHierarchy uniqueName="[Measures].[Con Dpd15 Max Rate]" caption="DPD15 (max),%" measure="1" displayFolder="DPD (max)" measureGroup="Fact Contract" count="0"/>
    <cacheHierarchy uniqueName="[Measures].[Con Dpd45 Max Rate]" caption="DPD45 (max),%" measure="1" displayFolder="DPD (max)" measureGroup="Fact Contract" count="0"/>
    <cacheHierarchy uniqueName="[Measures].[Con Dpd75 Max Rate]" caption="DPD75 (max),%" measure="1" displayFolder="DPD (max)" measureGroup="Fact Contract" count="0"/>
    <cacheHierarchy uniqueName="[Measures].[Con Dpd135 Max Rate]" caption="DPD135 (max),%" measure="1" displayFolder="DPD (max)" measureGroup="Fact Contract" count="0"/>
    <cacheHierarchy uniqueName="[Measures].[Con Dpd01 Sum Max Rate]" caption="DPD01 sum (max),%" measure="1" displayFolder="DPD sum (max)" measureGroup="Fact Contract" count="0"/>
    <cacheHierarchy uniqueName="[Measures].[Con Dpd15 Sum Max Rate]" caption="DPD15 sum (max),%" measure="1" displayFolder="DPD sum (max)" measureGroup="Fact Contract" count="0"/>
    <cacheHierarchy uniqueName="[Measures].[Con Dpd45 Sum Max Rate]" caption="DPD45 sum (max),%" measure="1" displayFolder="DPD sum (max)" measureGroup="Fact Contract" count="0"/>
    <cacheHierarchy uniqueName="[Measures].[Con Dpd75 Sum Max Rate]" caption="DPD75 sum (max),%" measure="1" displayFolder="DPD sum (max)" measureGroup="Fact Contract" count="0"/>
    <cacheHierarchy uniqueName="[Measures].[Con Dpd135 Sum Max Rate]" caption="DPD135 sum (max),%" measure="1" displayFolder="DPD sum (max)" measureGroup="Fact Contract" count="0"/>
    <cacheHierarchy uniqueName="[Measures].[Full comm pay]" caption="Комиссия (итого), руб" measure="1" displayFolder="Комиссия" measureGroup="Fact Payment" count="0"/>
    <cacheHierarchy uniqueName="[Measures].[Full recon comm pay]" caption="Комиссия (пер-ние итого), руб" measure="1" displayFolder="" measureGroup="Fact Payment" count="0"/>
    <cacheHierarchy uniqueName="[Measures].[Full agr comm pay]" caption="Комиссия (прол-ция итого), руб" measure="1" displayFolder="" measureGroup="Fact Payment" count="0"/>
    <cacheHierarchy uniqueName="[Measures].[Full Pay]" caption="Платеж (итого), руб" measure="1" displayFolder="Платежи" measureGroup="Fact Payment" count="0"/>
    <cacheHierarchy uniqueName="[Measures].[ROI Pay]" caption="ROI, %" measure="1" displayFolder="" measureGroup="Fact Payment" count="0"/>
    <cacheHierarchy uniqueName="[Measures].[ROI Month Pay]" caption="ROI от месяца, %" measure="1" displayFolder="" measureGroup="Fact Payment" count="0"/>
    <cacheHierarchy uniqueName="[Measures].[ROI Pay day]" caption="ROI Pay day" measure="1" displayFolder="" measureGroup="Fact Payment" count="0" oneField="1">
      <fieldsUsage count="1">
        <fieldUsage x="22"/>
      </fieldsUsage>
    </cacheHierarchy>
    <cacheHierarchy uniqueName="[Measures].[RETURN Pay]" caption="RETURN, %" measure="1" displayFolder="" measureGroup="Fact Payment" count="0"/>
    <cacheHierarchy uniqueName="[Measures].[Paid Loan 0 Rate]" caption="Paid Loan 0, %" measure="1" displayFolder="Paid Share %" measureGroup="Fact Paid Share" count="0"/>
    <cacheHierarchy uniqueName="[Measures].[Paid Loan 15 Rate]" caption="Paid Loan 15, %" measure="1" displayFolder="Paid Share %" measureGroup="Fact Paid Share" count="0"/>
    <cacheHierarchy uniqueName="[Measures].[Paid Loan 30 Rate]" caption="Paid Loan 30, %" measure="1" displayFolder="Paid Share %" measureGroup="Fact Paid Share" count="0"/>
    <cacheHierarchy uniqueName="[Measures].[Paid Loan 45 Rate]" caption="Paid Loan 45, %" measure="1" displayFolder="Paid Share %" measureGroup="Fact Paid Share" count="0"/>
    <cacheHierarchy uniqueName="[Measures].[Paid Loan 75 Rate]" caption="Paid Loan 75, %" measure="1" displayFolder="Paid Share %" measureGroup="Fact Paid Share" count="0"/>
    <cacheHierarchy uniqueName="[Measures].[Paid Loan 180 Rate]" caption="Paid Loan 180, %" measure="1" displayFolder="Paid Share %" measureGroup="Fact Paid Share" count="0"/>
    <cacheHierarchy uniqueName="[Measures].[Paid Loan 360 Rate]" caption="Paid Loan 360, %" measure="1" displayFolder="Paid Share %" measureGroup="Fact Paid Share" count="0"/>
    <cacheHierarchy uniqueName="[Measures].[Paid Loan 360p Rate]" caption="Paid Loan 360+, %" measure="1" displayFolder="Paid Share %" measureGroup="Fact Paid Share" count="0"/>
    <cacheHierarchy uniqueName="[Measures].[Сon Provision Rate]" caption="Резервы ЦВЗ, %" measure="1" displayFolder="Показатели" measureGroup="Fact Contract" count="0"/>
    <cacheHierarchy uniqueName="[Measures].[Сon Provision Sum]" caption="Резервы ЦВЗ, руб" measure="1" displayFolder="Показатели" measureGroup="Fact Contract" count="0"/>
    <cacheHierarchy uniqueName="[Measures].[Con Manager Avg Count]" caption="Выдачи (per manager), #" measure="1" displayFolder="Показатели" measureGroup="Fact Contract" count="0"/>
    <cacheHierarchy uniqueName="[Measures].[Con Division Avg Count]" caption="Выдачи (per office), #" measure="1" displayFolder="Показатели" measureGroup="Fact Contract" count="0"/>
    <cacheHierarchy uniqueName="[Measures].[App DMS Avg Approved Combo]" caption="Combo score (одобр)" measure="1" displayFolder="СПР балл (одобр)" measureGroup="Fact Application" count="0"/>
    <cacheHierarchy uniqueName="[Measures].[App DMS Avg Rejected Combo]" caption="Combo score (отказ)" measure="1" displayFolder="СПР балл (отказ)" measureGroup="Fact Application" count="0"/>
    <cacheHierarchy uniqueName="[Measures].[App DMS Avg Combo]" caption="Combo score" measure="1" displayFolder="СПР балл" measureGroup="Fact Application" count="0"/>
    <cacheHierarchy uniqueName="[Measures].[App DMS Avg Approved Appscore]" caption="Application score (одобр)" measure="1" displayFolder="СПР балл (одобр)" measureGroup="Fact Application" count="0"/>
    <cacheHierarchy uniqueName="[Measures].[App DMS Avg Rejected Appscore]" caption="Application score (отказ)" measure="1" displayFolder="СПР балл (отказ)" measureGroup="Fact Application" count="0"/>
    <cacheHierarchy uniqueName="[Measures].[App DMS Avg Appscore]" caption="Application score" measure="1" displayFolder="СПР балл" measureGroup="Fact Application" count="0"/>
    <cacheHierarchy uniqueName="[Measures].[App DMS Avg Approved Equifax]" caption="Equifax score (одобр)" measure="1" displayFolder="СПР балл (одобр)" measureGroup="Fact Application" count="0"/>
    <cacheHierarchy uniqueName="[Measures].[App DMS Avg Rejected Equifax]" caption="Equifax score (отказ)" measure="1" displayFolder="СПР балл (отказ)" measureGroup="Fact Application" count="0"/>
    <cacheHierarchy uniqueName="[Measures].[App DMS Avg Equifax]" caption="Equifax score" measure="1" displayFolder="СПР балл" measureGroup="Fact Application" count="0"/>
    <cacheHierarchy uniqueName="[Measures].[App Req Amount]" caption="App Req Amount" measure="1" displayFolder="" measureGroup="Fact Application" count="0" hidden="1"/>
    <cacheHierarchy uniqueName="[Measures].[App Req Approved Amount]" caption="App Req Approved Amount" measure="1" displayFolder="" measureGroup="Fact Application" count="0" hidden="1"/>
    <cacheHierarchy uniqueName="[Measures].[App Req Rejected Amount]" caption="App Req Rejected Amount" measure="1" displayFolder="" measureGroup="Fact Application" count="0" hidden="1"/>
    <cacheHierarchy uniqueName="[Measures].[App Req All Amount]" caption="App Req All Amount" measure="1" displayFolder="" measureGroup="Fact Application" count="0" hidden="1"/>
    <cacheHierarchy uniqueName="[Measures].[Sum Combo Approved]" caption="Sum Combo Approved" measure="1" displayFolder="" measureGroup="Fact Application" count="0" hidden="1"/>
    <cacheHierarchy uniqueName="[Measures].[Sum Combo Rejected]" caption="Sum Combo Rejected" measure="1" displayFolder="" measureGroup="Fact Application" count="0" hidden="1"/>
    <cacheHierarchy uniqueName="[Measures].[Sum Combo Score]" caption="Sum Combo Score" measure="1" displayFolder="" measureGroup="Fact Application" count="0" hidden="1"/>
    <cacheHierarchy uniqueName="[Measures].[Sum Appscore Approved]" caption="Sum Appscore Approved" measure="1" displayFolder="" measureGroup="Fact Application" count="0" hidden="1"/>
    <cacheHierarchy uniqueName="[Measures].[Sum Appscore Rejected]" caption="Sum Appscore Rejected" measure="1" displayFolder="" measureGroup="Fact Application" count="0" hidden="1"/>
    <cacheHierarchy uniqueName="[Measures].[Sum Appscore]" caption="Sum Appscore" measure="1" displayFolder="" measureGroup="Fact Application" count="0" hidden="1"/>
    <cacheHierarchy uniqueName="[Measures].[Sum Equifax Approved]" caption="Sum Equifax Approved" measure="1" displayFolder="" measureGroup="Fact Application" count="0" hidden="1"/>
    <cacheHierarchy uniqueName="[Measures].[Sum Equifax Rejected]" caption="Sum Equifax Rejected" measure="1" displayFolder="" measureGroup="Fact Application" count="0" hidden="1"/>
    <cacheHierarchy uniqueName="[Measures].[Sum Equifax Score]" caption="Sum Equifax Score" measure="1" displayFolder="" measureGroup="Fact Application" count="0" hidden="1"/>
    <cacheHierarchy uniqueName="[Measures].[Count Combo Approved]" caption="Count Combo Approved" measure="1" displayFolder="" measureGroup="Fact Application" count="0" hidden="1"/>
    <cacheHierarchy uniqueName="[Measures].[Count Combo Rejected]" caption="Count Combo Rejected" measure="1" displayFolder="" measureGroup="Fact Application" count="0" hidden="1"/>
    <cacheHierarchy uniqueName="[Measures].[Count Combo Score]" caption="Count Combo Score" measure="1" displayFolder="" measureGroup="Fact Application" count="0" hidden="1"/>
    <cacheHierarchy uniqueName="[Measures].[Count Appscore Approved]" caption="Count Appscore Approved" measure="1" displayFolder="" measureGroup="Fact Application" count="0" hidden="1"/>
    <cacheHierarchy uniqueName="[Measures].[Count Appscore Rejected]" caption="Count Appscore Rejected" measure="1" displayFolder="" measureGroup="Fact Application" count="0" hidden="1"/>
    <cacheHierarchy uniqueName="[Measures].[Count Appscore]" caption="Count Appscore" measure="1" displayFolder="" measureGroup="Fact Application" count="0" hidden="1"/>
    <cacheHierarchy uniqueName="[Measures].[Count Equifax Approved]" caption="Count Equifax Approved" measure="1" displayFolder="" measureGroup="Fact Application" count="0" hidden="1"/>
    <cacheHierarchy uniqueName="[Measures].[Count Equifax Rejected]" caption="Count Equifax Rejected" measure="1" displayFolder="" measureGroup="Fact Application" count="0" hidden="1"/>
    <cacheHierarchy uniqueName="[Measures].[Count Equifax Score]" caption="Count Equifax Score" measure="1" displayFolder="" measureGroup="Fact Application" count="0" hidden="1"/>
    <cacheHierarchy uniqueName="[Measures].[Con Psk Sum]" caption="ПСК, руб" measure="1" displayFolder="" measureGroup="Fact Contract" count="0" hidden="1"/>
    <cacheHierarchy uniqueName="[Measures].[Con Ins Amount]" caption="Con Ins Amount" measure="1" displayFolder="" measureGroup="Fact Contract" count="0" hidden="1"/>
    <cacheHierarchy uniqueName="[Measures].[Сon Provision Amount]" caption="Резервы ЦВЗ, руб" measure="1" displayFolder="Показатели" measureGroup="Fact Contract" count="0" hidden="1"/>
    <cacheHierarchy uniqueName="[Measures].[Termfact Sum]" caption="Termfact Sum" measure="1" displayFolder="" measureGroup="Fact Contract" count="0" hidden="1"/>
    <cacheHierarchy uniqueName="[Measures].[Term Sum]" caption="Term Sum" measure="1" displayFolder="" measureGroup="Fact Contract" count="0" hidden="1"/>
    <cacheHierarchy uniqueName="[Measures].[Termfull Sum]" caption="Termfull Sum" measure="1" displayFolder="" measureGroup="Fact Contract" count="0" hidden="1"/>
    <cacheHierarchy uniqueName="[Measures].[Ready 2pay]" caption="Ready 2pay" measure="1" displayFolder="dpd 2pay" measureGroup="Fact Contract" count="0" hidden="1"/>
    <cacheHierarchy uniqueName="[Measures].[Ready 3pay]" caption="Ready 3pay" measure="1" displayFolder="dpd 3pay" measureGroup="Fact Contract" count="0" hidden="1"/>
    <cacheHierarchy uniqueName="[Measures].[Ready 6pay]" caption="Ready 6pay" measure="1" displayFolder="dpd 6pay" measureGroup="Fact Contract" count="0" hidden="1"/>
    <cacheHierarchy uniqueName="[Measures].[Ready 12pay]" caption="Ready 12pay" measure="1" displayFolder="dpd 12pay" measureGroup="Fact Contract" count="0" hidden="1"/>
    <cacheHierarchy uniqueName="[Measures].[Prol Psk Sum]" caption="Prol Psk Sum" measure="1" displayFolder="" measureGroup="Fact Prolong" count="0" hidden="1"/>
    <cacheHierarchy uniqueName="[Measures].[Prol Term Sum]" caption="Prol Term Sum" measure="1" displayFolder="" measureGroup="Fact Prolong" count="0" hidden="1"/>
    <cacheHierarchy uniqueName="[Measures].[Con Division Count]" caption="Con Division Count" measure="1" displayFolder="" measureGroup="Fact Contract Division" count="0" hidden="1"/>
    <cacheHierarchy uniqueName="[Measures].[Con Manager Count]" caption="Con Manager Count" measure="1" displayFolder="" measureGroup="Fact Contract Manager" count="0" hidden="1"/>
  </cacheHierarchies>
  <kpis count="0"/>
  <dimensions count="11">
    <dimension name="Dim Agreement" uniqueName="[Dim Agreement]" caption="3 - Пролонгации"/>
    <dimension name="Dim Application" uniqueName="[Dim Application]" caption="1 - Заявки"/>
    <dimension name="Dim Client" uniqueName="[Dim Client]" caption="5 - Клиенты"/>
    <dimension name="Dim Collection Stages" uniqueName="[Dim Collection Stages]" caption="7 - Стадия взыскания"/>
    <dimension name="Dim Contract" uniqueName="[Dim Contract]" caption="2 - Договор"/>
    <dimension name="Dim Division" uniqueName="[Dim Division]" caption="6 - Офисы"/>
    <dimension name="Dim Dpd" uniqueName="[Dim Dpd]" caption="Dim Dpd"/>
    <dimension name="Dim Month Payment Mob" uniqueName="[Dim Month Payment Mob]" caption="8 - ROI Месяц от месяца"/>
    <dimension name="Dim Payment Mob" uniqueName="[Dim Payment Mob]" caption="4 - Месяц от выдачи (платеж)"/>
    <dimension name="Dim Pcd Day" uniqueName="[Dim Pcd Day]" caption="Dim Pcd Day"/>
    <dimension measure="1" name="Measures" uniqueName="[Measures]" caption="Measures"/>
  </dimensions>
  <measureGroups count="8">
    <measureGroup name="Fact Agreement" caption="3 - Реструктуризации"/>
    <measureGroup name="Fact Application" caption="1 - Заявки"/>
    <measureGroup name="Fact Contract" caption="2 - Выдачи"/>
    <measureGroup name="Fact Contract Division" caption="2 - Выдачи"/>
    <measureGroup name="Fact Contract Manager" caption="2 - Выдачи"/>
    <measureGroup name="Fact Paid Share" caption="5 - Paid Share"/>
    <measureGroup name="Fact Payment" caption="4 - Платежи"/>
    <measureGroup name="Fact Prolong" caption="3 - Пролонгации"/>
  </measureGroups>
  <maps count="41">
    <map measureGroup="0" dimension="0"/>
    <map measureGroup="0" dimension="1"/>
    <map measureGroup="0" dimension="4"/>
    <map measureGroup="0" dimension="5"/>
    <map measureGroup="1" dimension="0"/>
    <map measureGroup="1" dimension="1"/>
    <map measureGroup="1" dimension="2"/>
    <map measureGroup="1" dimension="4"/>
    <map measureGroup="1" dimension="5"/>
    <map measureGroup="2" dimension="0"/>
    <map measureGroup="2" dimension="1"/>
    <map measureGroup="2" dimension="2"/>
    <map measureGroup="2" dimension="4"/>
    <map measureGroup="2" dimension="5"/>
    <map measureGroup="2" dimension="6"/>
    <map measureGroup="3" dimension="0"/>
    <map measureGroup="3" dimension="1"/>
    <map measureGroup="3" dimension="2"/>
    <map measureGroup="3" dimension="4"/>
    <map measureGroup="3" dimension="5"/>
    <map measureGroup="4" dimension="0"/>
    <map measureGroup="4" dimension="1"/>
    <map measureGroup="4" dimension="2"/>
    <map measureGroup="4" dimension="4"/>
    <map measureGroup="4" dimension="5"/>
    <map measureGroup="5" dimension="1"/>
    <map measureGroup="5" dimension="2"/>
    <map measureGroup="5" dimension="4"/>
    <map measureGroup="6" dimension="1"/>
    <map measureGroup="6" dimension="2"/>
    <map measureGroup="6" dimension="3"/>
    <map measureGroup="6" dimension="4"/>
    <map measureGroup="6" dimension="5"/>
    <map measureGroup="6" dimension="6"/>
    <map measureGroup="6" dimension="7"/>
    <map measureGroup="6" dimension="8"/>
    <map measureGroup="6" dimension="9"/>
    <map measureGroup="7" dimension="0"/>
    <map measureGroup="7" dimension="1"/>
    <map measureGroup="7" dimension="4"/>
    <map measureGroup="7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Леонид Корнилов" refreshedDate="43504.568781481481" backgroundQuery="1" createdVersion="5" refreshedVersion="6" minRefreshableVersion="3" recordCount="0" supportSubquery="1" supportAdvancedDrill="1" xr:uid="{00000000-000A-0000-FFFF-FFFF1A000000}">
  <cacheSource type="external" connectionId="1"/>
  <cacheFields count="22">
    <cacheField name="[Dim Application].[I Client Type].[D Client Type]" caption="Тип клиента" numFmtId="0" hierarchy="34" level="1">
      <sharedItems count="2">
        <s v="[Dim Application].[I Client Type].[D Client Type].&amp;[0]" c="Новый"/>
        <s v="[Dim Application].[I Client Type].[D Client Type].&amp;[1]" c="Повторный"/>
      </sharedItems>
    </cacheField>
    <cacheField name="[Dim Application].[I Create date].[B Year]" caption="Год" numFmtId="0" hierarchy="35" level="1">
      <sharedItems count="3">
        <s v="[Dim Application].[I Create date].[B Year].&amp;[2016-01-01T00:00:00]" c="2016"/>
        <s v="[Dim Application].[I Create date].[B Year].&amp;[2017-01-01T00:00:00]" c="2017"/>
        <s v="[Dim Application].[I Create date].[B Year].&amp;[2018-01-01T00:00:00]" c="2018"/>
      </sharedItems>
    </cacheField>
    <cacheField name="[Dim Application].[I Create date].[B Month]" caption="Месяц" numFmtId="0" hierarchy="35" level="2" mappingCount="1">
      <sharedItems count="36">
        <s v="[Dim Application].[I Create date].[B Month].&amp;[2016-01-01T00:00:00]" c="Январь 2016" cp="1">
          <x/>
        </s>
        <s v="[Dim Application].[I Create date].[B Month].&amp;[2016-02-01T00:00:00]" c="Февраль 2016" cp="1">
          <x/>
        </s>
        <s v="[Dim Application].[I Create date].[B Month].&amp;[2016-03-01T00:00:00]" c="Март 2016" cp="1">
          <x/>
        </s>
        <s v="[Dim Application].[I Create date].[B Month].&amp;[2016-04-01T00:00:00]" c="Апрель 2016" cp="1">
          <x/>
        </s>
        <s v="[Dim Application].[I Create date].[B Month].&amp;[2016-05-01T00:00:00]" c="Май 2016" cp="1">
          <x/>
        </s>
        <s v="[Dim Application].[I Create date].[B Month].&amp;[2016-06-01T00:00:00]" c="Июнь 2016" cp="1">
          <x/>
        </s>
        <s v="[Dim Application].[I Create date].[B Month].&amp;[2016-07-01T00:00:00]" c="Июль 2016" cp="1">
          <x/>
        </s>
        <s v="[Dim Application].[I Create date].[B Month].&amp;[2016-08-01T00:00:00]" c="Август 2016" cp="1">
          <x/>
        </s>
        <s v="[Dim Application].[I Create date].[B Month].&amp;[2016-09-01T00:00:00]" c="Сентябрь 2016" cp="1">
          <x/>
        </s>
        <s v="[Dim Application].[I Create date].[B Month].&amp;[2016-10-01T00:00:00]" c="Октябрь 2016" cp="1">
          <x/>
        </s>
        <s v="[Dim Application].[I Create date].[B Month].&amp;[2016-11-01T00:00:00]" c="Ноябрь 2016" cp="1">
          <x/>
        </s>
        <s v="[Dim Application].[I Create date].[B Month].&amp;[2016-12-01T00:00:00]" c="Декабрь 2016" cp="1">
          <x/>
        </s>
        <s v="[Dim Application].[I Create date].[B Month].&amp;[2017-01-01T00:00:00]" c="Январь 2017" cp="1">
          <x v="1"/>
        </s>
        <s v="[Dim Application].[I Create date].[B Month].&amp;[2017-02-01T00:00:00]" c="Февраль 2017" cp="1">
          <x v="1"/>
        </s>
        <s v="[Dim Application].[I Create date].[B Month].&amp;[2017-03-01T00:00:00]" c="Март 2017" cp="1">
          <x v="1"/>
        </s>
        <s v="[Dim Application].[I Create date].[B Month].&amp;[2017-04-01T00:00:00]" c="Апрель 2017" cp="1">
          <x v="1"/>
        </s>
        <s v="[Dim Application].[I Create date].[B Month].&amp;[2017-05-01T00:00:00]" c="Май 2017" cp="1">
          <x v="1"/>
        </s>
        <s v="[Dim Application].[I Create date].[B Month].&amp;[2017-06-01T00:00:00]" c="Июнь 2017" cp="1">
          <x v="1"/>
        </s>
        <s v="[Dim Application].[I Create date].[B Month].&amp;[2017-07-01T00:00:00]" c="Июль 2017" cp="1">
          <x v="1"/>
        </s>
        <s v="[Dim Application].[I Create date].[B Month].&amp;[2017-08-01T00:00:00]" c="Август 2017" cp="1">
          <x v="1"/>
        </s>
        <s v="[Dim Application].[I Create date].[B Month].&amp;[2017-09-01T00:00:00]" c="Сентябрь 2017" cp="1">
          <x v="1"/>
        </s>
        <s v="[Dim Application].[I Create date].[B Month].&amp;[2017-10-01T00:00:00]" c="Октябрь 2017" cp="1">
          <x v="1"/>
        </s>
        <s v="[Dim Application].[I Create date].[B Month].&amp;[2017-11-01T00:00:00]" c="Ноябрь 2017" cp="1">
          <x v="1"/>
        </s>
        <s v="[Dim Application].[I Create date].[B Month].&amp;[2017-12-01T00:00:00]" c="Декабрь 2017" cp="1">
          <x v="1"/>
        </s>
        <s v="[Dim Application].[I Create date].[B Month].&amp;[2018-01-01T00:00:00]" c="Январь 2018" cp="1">
          <x v="2"/>
        </s>
        <s v="[Dim Application].[I Create date].[B Month].&amp;[2018-02-01T00:00:00]" c="Февраль 2018" cp="1">
          <x v="2"/>
        </s>
        <s v="[Dim Application].[I Create date].[B Month].&amp;[2018-03-01T00:00:00]" c="Март 2018" cp="1">
          <x v="2"/>
        </s>
        <s v="[Dim Application].[I Create date].[B Month].&amp;[2018-05-01T00:00:00]" c="Май 2018" cp="1">
          <x v="2"/>
        </s>
        <s v="[Dim Application].[I Create date].[B Month].&amp;[2018-06-01T00:00:00]" c="Июнь 2018" cp="1">
          <x v="2"/>
        </s>
        <s v="[Dim Application].[I Create date].[B Month].&amp;[2018-07-01T00:00:00]" c="Июль 2018" cp="1">
          <x v="2"/>
        </s>
        <s v="[Dim Application].[I Create date].[B Month].&amp;[2018-08-01T00:00:00]" c="Август 2018" cp="1">
          <x v="2"/>
        </s>
        <s v="[Dim Application].[I Create date].[B Month].&amp;[2018-09-01T00:00:00]" c="Сентябрь 2018" cp="1">
          <x v="2"/>
        </s>
        <s v="[Dim Application].[I Create date].[B Month].&amp;[2018-10-01T00:00:00]" c="Октябрь 2018" cp="1">
          <x v="2"/>
        </s>
        <s v="[Dim Application].[I Create date].[B Month].&amp;[2018-11-01T00:00:00]" c="Ноябрь 2018" cp="1">
          <x v="2"/>
        </s>
        <s v="[Dim Application].[I Create date].[B Month].&amp;[2018-12-01T00:00:00]" c="Декабрь 2018" cp="1">
          <x v="2"/>
        </s>
        <s v="[Dim Application].[I Create date].[B Month].&amp;[2018-04-01T00:00:00]" u="1" c="Апрель 2018"/>
      </sharedItems>
      <mpMap v="4"/>
    </cacheField>
    <cacheField name="[Dim Application].[I Create date].[B Date]" caption="Дата" numFmtId="0" hierarchy="35" level="3">
      <sharedItems containsSemiMixedTypes="0" containsString="0"/>
    </cacheField>
    <cacheField name="[Dim Application].[I Create date].[B Month].[B Year]" caption="Год" propertyName="B Year" numFmtId="0" hierarchy="35" level="2" memberPropertyField="1">
      <sharedItems count="3">
        <s v="2016"/>
        <s v="2017"/>
        <s v="2018"/>
      </sharedItems>
    </cacheField>
    <cacheField name="[Dim Application].[I Create date].[B Date].[B Month]" caption="Месяц" propertyName="B Month" numFmtId="0" hierarchy="35" level="3" memberPropertyField="1">
      <sharedItems containsSemiMixedTypes="0" containsString="0"/>
    </cacheField>
    <cacheField name="[Dim Payment Mob].[Mob].[Mob]" caption="Месяц от выдачи" numFmtId="0" hierarchy="106" level="1">
      <sharedItems containsSemiMixedTypes="0" containsString="0"/>
    </cacheField>
    <cacheField name="[Dim Application].[I Denial].[C Updenial]" caption="Причина отказа" numFmtId="0" hierarchy="36" level="1">
      <sharedItems containsSemiMixedTypes="0" containsString="0"/>
    </cacheField>
    <cacheField name="[Dim Application].[I Denial].[C Denial]" caption="Причина отказа +" numFmtId="0" hierarchy="36" level="2">
      <sharedItems containsSemiMixedTypes="0" containsString="0"/>
    </cacheField>
    <cacheField name="[Dim Application].[I Denial].[C Denial].[C Updenial]" caption="C Updenial" propertyName="C Updenial" numFmtId="0" hierarchy="36" level="2" memberPropertyField="1">
      <sharedItems containsSemiMixedTypes="0" containsString="0"/>
    </cacheField>
    <cacheField name="[Dim Application].[E Product Owner].[E Product Owner]" caption="Продукт" numFmtId="0" hierarchy="24" level="1">
      <sharedItems containsSemiMixedTypes="0" containsString="0"/>
    </cacheField>
    <cacheField name="[Dim Application].[E Product Owner].[E Product Owner].[E Product Type]" caption="Тип продукта" propertyName="E Product Type" numFmtId="0" hierarchy="24" level="1" memberPropertyField="1">
      <sharedItems containsSemiMixedTypes="0" containsString="0"/>
    </cacheField>
    <cacheField name="[Dim Application].[E Product Type].[E Product Type]" caption="Тип продукта" numFmtId="0" hierarchy="25" level="1">
      <sharedItems containsSemiMixedTypes="0" containsString="0"/>
    </cacheField>
    <cacheField name="[Dim Application].[L Division].[L Division]" caption="ЦВЗ" numFmtId="0" hierarchy="39" level="1">
      <sharedItems containsSemiMixedTypes="0" containsString="0"/>
    </cacheField>
    <cacheField name="[Dim Application].[L Division].[L Division].[L Reg Center]" caption="РЦ" propertyName="L Reg Center" numFmtId="0" hierarchy="39" level="1" memberPropertyField="1">
      <sharedItems containsSemiMixedTypes="0" containsString="0"/>
    </cacheField>
    <cacheField name="[Dim Application].[F Age].[F Age]" caption="Возраст" numFmtId="0" hierarchy="26" level="1">
      <sharedItems containsSemiMixedTypes="0" containsString="0"/>
    </cacheField>
    <cacheField name="[Dim Contract].[K Amount].[K Amount]" caption="Чек (разбивка)" numFmtId="0" hierarchy="82" level="1">
      <sharedItems containsSemiMixedTypes="0" containsString="0"/>
    </cacheField>
    <cacheField name="[Dim Application].[D Num].[D Num]" caption="Порядковый номер" numFmtId="0" hierarchy="22" level="1">
      <sharedItems containsSemiMixedTypes="0" containsString="0"/>
    </cacheField>
    <cacheField name="[Dim Application].[L Division Type].[L Division Type]" caption="Риск группа (ЦВЗ)" numFmtId="0" hierarchy="40" level="1">
      <sharedItems containsSemiMixedTypes="0" containsString="0"/>
    </cacheField>
    <cacheField name="[Dim Application].[L Reg Center].[L Reg Center]" caption="РЦ" numFmtId="0" hierarchy="43" level="1" mappingCount="1">
      <sharedItems count="21">
        <s v="[Dim Application].[L Reg Center].&amp;[РД Астрахань]" c="РД Астрахань" cp="1">
          <x/>
        </s>
        <s v="[Dim Application].[L Reg Center].&amp;[РД Белгород]" c="РД Белгород" cp="1">
          <x v="1"/>
        </s>
        <s v="[Dim Application].[L Reg Center].&amp;[РД Волгоград 1]" c="РД Волгоград 1" cp="1">
          <x/>
        </s>
        <s v="[Dim Application].[L Reg Center].&amp;[РД Воронеж 1]" c="РД Воронеж 1" cp="1">
          <x/>
        </s>
        <s v="[Dim Application].[L Reg Center].&amp;[РД Воронеж 2]" c="РД Воронеж 2" cp="1">
          <x/>
        </s>
        <s v="[Dim Application].[L Reg Center].&amp;[РД Екатеринбург]" c="РД Екатеринбург" cp="1">
          <x v="1"/>
        </s>
        <s v="[Dim Application].[L Reg Center].&amp;[РД Казань]" c="РД Казань" cp="1">
          <x v="1"/>
        </s>
        <s v="[Dim Application].[L Reg Center].&amp;[РД Краснодар 1]" c="РД Краснодар 1" cp="1">
          <x v="2"/>
        </s>
        <s v="[Dim Application].[L Reg Center].&amp;[РД Краснодар 3]" c="РД Краснодар 3" cp="1">
          <x v="2"/>
        </s>
        <s v="[Dim Application].[L Reg Center].&amp;[РД Курск]" c="РД Курск" cp="1">
          <x v="1"/>
        </s>
        <s v="[Dim Application].[L Reg Center].&amp;[РД Липецк]" c="РД Липецк" cp="1">
          <x/>
        </s>
        <s v="[Dim Application].[L Reg Center].&amp;[РД Новосибирск]" c="РД Новосибирск" cp="1">
          <x v="1"/>
        </s>
        <s v="[Dim Application].[L Reg Center].&amp;[РД Орел]" c="РД Орел" cp="1">
          <x v="1"/>
        </s>
        <s v="[Dim Application].[L Reg Center].&amp;[РД Ростов-на-Дону 2]" c="РД Ростов-на-Дону 2" cp="1">
          <x v="2"/>
        </s>
        <s v="[Dim Application].[L Reg Center].&amp;[РД Ростов-на-Дону 3]" c="РД Ростов-на-Дону 3" cp="1">
          <x v="2"/>
        </s>
        <s v="[Dim Application].[L Reg Center].&amp;[РД Ростов-на-Дону 4]" c="РД Ростов-на-Дону 4" cp="1">
          <x v="2"/>
        </s>
        <s v="[Dim Application].[L Reg Center].&amp;[РД Санкт-Петербург]" c="РД Санкт-Петербург" cp="1">
          <x v="1"/>
        </s>
        <s v="[Dim Application].[L Reg Center].&amp;[РД Саратов]" c="РД Саратов" cp="1">
          <x/>
        </s>
        <s v="[Dim Application].[L Reg Center].&amp;[РД Ставрополь]" c="РД Ставрополь" cp="1">
          <x/>
        </s>
        <s v="[Dim Application].[L Reg Center].&amp;[РД Тула]" c="РД Тула" cp="1">
          <x v="1"/>
        </s>
        <s v="[Dim Application].[L Reg Center].&amp;[РД Череповец]" c="РД Череповец" cp="1">
          <x v="1"/>
        </s>
      </sharedItems>
      <mpMap v="20"/>
    </cacheField>
    <cacheField name="[Dim Application].[L Reg Center].[L Reg Center].[L Hub Center]" caption="МРД" propertyName="L Hub Center" numFmtId="0" hierarchy="43" level="1" memberPropertyField="1">
      <sharedItems count="3">
        <s v="МРД Северный Кавказ"/>
        <s v="МРД Восток"/>
        <s v="МРД Юг"/>
      </sharedItems>
    </cacheField>
    <cacheField name="[Measures].[App Approved Rate]" caption="Одобрение, %" numFmtId="0" hierarchy="213" level="32767"/>
  </cacheFields>
  <cacheHierarchies count="343">
    <cacheHierarchy uniqueName="[Dim Agreement].[B Date]" caption="Дата" attribute="1" defaultMemberUniqueName="[Dim Agreement].[B Date].[All]" allUniqueName="[Dim Agreement].[B Date].[All]" dimensionUniqueName="[Dim Agreement]" displayFolder="Дата пролонгации" count="0" unbalanced="0"/>
    <cacheHierarchy uniqueName="[Dim Agreement].[B Month]" caption="Месяц" attribute="1" defaultMemberUniqueName="[Dim Agreement].[B Month].[All]" allUniqueName="[Dim Agreement].[B Month].[All]" dimensionUniqueName="[Dim Agreement]" displayFolder="Дата пролонгации" count="0" unbalanced="0"/>
    <cacheHierarchy uniqueName="[Dim Agreement].[B Year]" caption="Год" attribute="1" defaultMemberUniqueName="[Dim Agreement].[B Year].[All]" allUniqueName="[Dim Agreement].[B Year].[All]" dimensionUniqueName="[Dim Agreement]" displayFolder="Дата пролонгации" count="0" unbalanced="0"/>
    <cacheHierarchy uniqueName="[Dim Agreement].[B yyyymm]" caption="ГодМесяц" attribute="1" defaultMemberUniqueName="[Dim Agreement].[B yyyymm].[All]" allUniqueName="[Dim Agreement].[B yyyymm].[All]" dimensionUniqueName="[Dim Agreement]" displayFolder="Дата пролонгации" count="0" unbalanced="0"/>
    <cacheHierarchy uniqueName="[Dim Agreement].[I Create date]" caption="Дата пролонгации" defaultMemberUniqueName="[Dim Agreement].[I Create date].[All]" allUniqueName="[Dim Agreement].[I Create date].[All]" dimensionUniqueName="[Dim Agreement]" displayFolder="" count="0" unbalanced="0"/>
    <cacheHierarchy uniqueName="[Dim Agreement].[I Division]" caption="МРД" defaultMemberUniqueName="[Dim Agreement].[I Division].[All]" allUniqueName="[Dim Agreement].[I Division].[All]" dimensionUniqueName="[Dim Agreement]" displayFolder="" count="0" unbalanced="0"/>
    <cacheHierarchy uniqueName="[Dim Agreement].[IM Division]" caption="Офис миграции" defaultMemberUniqueName="[Dim Agreement].[IM Division].[All]" allUniqueName="[Dim Agreement].[IM Division].[All]" dimensionUniqueName="[Dim Agreement]" displayFolder="" count="0" unbalanced="0"/>
    <cacheHierarchy uniqueName="[Dim Agreement].[L Division]" caption="ЦВЗ" attribute="1" defaultMemberUniqueName="[Dim Agreement].[L Division].[All]" allUniqueName="[Dim Agreement].[L Division].[All]" dimensionUniqueName="[Dim Agreement]" displayFolder="Офис" count="0" unbalanced="0"/>
    <cacheHierarchy uniqueName="[Dim Agreement].[L Hub Center]" caption="МРД" attribute="1" defaultMemberUniqueName="[Dim Agreement].[L Hub Center].[All]" allUniqueName="[Dim Agreement].[L Hub Center].[All]" dimensionUniqueName="[Dim Agreement]" displayFolder="Офис" count="0" unbalanced="0"/>
    <cacheHierarchy uniqueName="[Dim Agreement].[L Reg Center]" caption="РЦ" attribute="1" defaultMemberUniqueName="[Dim Agreement].[L Reg Center].[All]" allUniqueName="[Dim Agreement].[L Reg Center].[All]" dimensionUniqueName="[Dim Agreement]" displayFolder="Офис" count="0" unbalanced="0"/>
    <cacheHierarchy uniqueName="[Dim Agreement].[M Division]" caption="ЦВЗ (-1)" attribute="1" defaultMemberUniqueName="[Dim Agreement].[M Division].[All]" allUniqueName="[Dim Agreement].[M Division].[All]" dimensionUniqueName="[Dim Agreement]" displayFolder="Офис миграции" count="0" unbalanced="0"/>
    <cacheHierarchy uniqueName="[Dim Agreement].[M Hub Center]" caption="МРД (-1)" attribute="1" defaultMemberUniqueName="[Dim Agreement].[M Hub Center].[All]" allUniqueName="[Dim Agreement].[M Hub Center].[All]" dimensionUniqueName="[Dim Agreement]" displayFolder="Офис миграции" count="0" unbalanced="0"/>
    <cacheHierarchy uniqueName="[Dim Agreement].[M Reg Center]" caption="РЦ (-1)" attribute="1" defaultMemberUniqueName="[Dim Agreement].[M Reg Center].[All]" allUniqueName="[Dim Agreement].[M Reg Center].[All]" dimensionUniqueName="[Dim Agreement]" displayFolder="Офис миграции" count="0" unbalanced="0"/>
    <cacheHierarchy uniqueName="[Dim Agreement].[В Num]" caption="Порядковый номер" attribute="1" defaultMemberUniqueName="[Dim Agreement].[В Num].[All]" allUniqueName="[Dim Agreement].[В Num].[All]" dimensionUniqueName="[Dim Agreement]" displayFolder="Показатели" count="0" unbalanced="0"/>
    <cacheHierarchy uniqueName="[Dim Application].[App Number]" caption="Номер заявки" attribute="1" defaultMemberUniqueName="[Dim Application].[App Number].[All]" allUniqueName="[Dim Application].[App Number].[All]" dimensionUniqueName="[Dim Application]" displayFolder="" count="0" unbalanced="0"/>
    <cacheHierarchy uniqueName="[Dim Application].[B Date]" caption="Дата" attribute="1" defaultMemberUniqueName="[Dim Application].[B Date].[All]" allUniqueName="[Dim Application].[B Date].[All]" dimensionUniqueName="[Dim Application]" displayFolder="Дата заявки" count="0" unbalanced="0"/>
    <cacheHierarchy uniqueName="[Dim Application].[B Month]" caption="Месяц" attribute="1" defaultMemberUniqueName="[Dim Application].[B Month].[All]" allUniqueName="[Dim Application].[B Month].[All]" dimensionUniqueName="[Dim Application]" displayFolder="Дата заявки" count="0" unbalanced="0"/>
    <cacheHierarchy uniqueName="[Dim Application].[B Week Day]" caption="День недели" attribute="1" defaultMemberUniqueName="[Dim Application].[B Week Day].[All]" allUniqueName="[Dim Application].[B Week Day].[All]" dimensionUniqueName="[Dim Application]" displayFolder="Дата заявки" count="0" unbalanced="0"/>
    <cacheHierarchy uniqueName="[Dim Application].[B Week Year]" caption="Неделя года" attribute="1" defaultMemberUniqueName="[Dim Application].[B Week Year].[All]" allUniqueName="[Dim Application].[B Week Year].[All]" dimensionUniqueName="[Dim Application]" displayFolder="Дата заявки" count="0" unbalanced="0"/>
    <cacheHierarchy uniqueName="[Dim Application].[B Year]" caption="Год" attribute="1" defaultMemberUniqueName="[Dim Application].[B Year].[All]" allUniqueName="[Dim Application].[B Year].[All]" dimensionUniqueName="[Dim Application]" displayFolder="Дата заявки" count="0" unbalanced="0"/>
    <cacheHierarchy uniqueName="[Dim Application].[B yyyymm]" caption="ГодМесяц" attribute="1" defaultMemberUniqueName="[Dim Application].[B yyyymm].[All]" allUniqueName="[Dim Application].[B yyyymm].[All]" dimensionUniqueName="[Dim Application]" displayFolder="Дата заявки" count="0" unbalanced="0"/>
    <cacheHierarchy uniqueName="[Dim Application].[B Мonth Year]" caption="Месяц года" attribute="1" defaultMemberUniqueName="[Dim Application].[B Мonth Year].[All]" allUniqueName="[Dim Application].[B Мonth Year].[All]" dimensionUniqueName="[Dim Application]" displayFolder="Дата заявки" count="0" unbalanced="0"/>
    <cacheHierarchy uniqueName="[Dim Application].[D Num]" caption="Порядковый номер" attribute="1" defaultMemberUniqueName="[Dim Application].[D Num].[All]" allUniqueName="[Dim Application].[D Num].[All]" dimensionUniqueName="[Dim Application]" displayFolder="Показатели" count="2" unbalanced="0">
      <fieldsUsage count="2">
        <fieldUsage x="-1"/>
        <fieldUsage x="17"/>
      </fieldsUsage>
    </cacheHierarchy>
    <cacheHierarchy uniqueName="[Dim Application].[E Product]" caption="Продукт +" attribute="1" defaultMemberUniqueName="[Dim Application].[E Product].[All]" allUniqueName="[Dim Application].[E Product].[All]" dimensionUniqueName="[Dim Application]" displayFolder="Продукт" count="0" unbalanced="0"/>
    <cacheHierarchy uniqueName="[Dim Application].[E Product Owner]" caption="Продукт" attribute="1" defaultMemberUniqueName="[Dim Application].[E Product Owner].[All]" allUniqueName="[Dim Application].[E Product Owner].[All]" dimensionUniqueName="[Dim Application]" displayFolder="Продукт" count="2" unbalanced="0">
      <fieldsUsage count="2">
        <fieldUsage x="-1"/>
        <fieldUsage x="10"/>
      </fieldsUsage>
    </cacheHierarchy>
    <cacheHierarchy uniqueName="[Dim Application].[E Product Type]" caption="Тип продукта" attribute="1" defaultMemberUniqueName="[Dim Application].[E Product Type].[All]" allUniqueName="[Dim Application].[E Product Type].[All]" dimensionUniqueName="[Dim Application]" displayFolder="Продукт" count="2" unbalanced="0">
      <fieldsUsage count="2">
        <fieldUsage x="-1"/>
        <fieldUsage x="12"/>
      </fieldsUsage>
    </cacheHierarchy>
    <cacheHierarchy uniqueName="[Dim Application].[F Age]" caption="Возраст" attribute="1" defaultMemberUniqueName="[Dim Application].[F Age].[All]" allUniqueName="[Dim Application].[F Age].[All]" dimensionUniqueName="[Dim Application]" displayFolder="Анкета" count="2" unbalanced="0">
      <fieldsUsage count="2">
        <fieldUsage x="-1"/>
        <fieldUsage x="15"/>
      </fieldsUsage>
    </cacheHierarchy>
    <cacheHierarchy uniqueName="[Dim Application].[F Education]" caption="Образование" attribute="1" defaultMemberUniqueName="[Dim Application].[F Education].[All]" allUniqueName="[Dim Application].[F Education].[All]" dimensionUniqueName="[Dim Application]" displayFolder="Анкета" count="0" unbalanced="0"/>
    <cacheHierarchy uniqueName="[Dim Application].[F Gender]" caption="Пол" attribute="1" defaultMemberUniqueName="[Dim Application].[F Gender].[All]" allUniqueName="[Dim Application].[F Gender].[All]" dimensionUniqueName="[Dim Application]" displayFolder="Анкета" count="0" unbalanced="0"/>
    <cacheHierarchy uniqueName="[Dim Application].[F Industry]" caption="Отрасль" attribute="1" defaultMemberUniqueName="[Dim Application].[F Industry].[All]" allUniqueName="[Dim Application].[F Industry].[All]" dimensionUniqueName="[Dim Application]" displayFolder="Анкета" count="0" unbalanced="0"/>
    <cacheHierarchy uniqueName="[Dim Application].[F Inf Source]" caption="Источник информации" attribute="1" defaultMemberUniqueName="[Dim Application].[F Inf Source].[All]" allUniqueName="[Dim Application].[F Inf Source].[All]" dimensionUniqueName="[Dim Application]" displayFolder="Анкета" count="0" unbalanced="0"/>
    <cacheHierarchy uniqueName="[Dim Application].[F Marital Status]" caption="Семейное положение" attribute="1" defaultMemberUniqueName="[Dim Application].[F Marital Status].[All]" allUniqueName="[Dim Application].[F Marital Status].[All]" dimensionUniqueName="[Dim Application]" displayFolder="Анкета" count="0" unbalanced="0"/>
    <cacheHierarchy uniqueName="[Dim Application].[F Position Type]" caption="Позиция" attribute="1" defaultMemberUniqueName="[Dim Application].[F Position Type].[All]" allUniqueName="[Dim Application].[F Position Type].[All]" dimensionUniqueName="[Dim Application]" displayFolder="Анкета" count="0" unbalanced="0"/>
    <cacheHierarchy uniqueName="[Dim Application].[F Work Experience]" caption="Стаж работы" attribute="1" defaultMemberUniqueName="[Dim Application].[F Work Experience].[All]" allUniqueName="[Dim Application].[F Work Experience].[All]" dimensionUniqueName="[Dim Application]" displayFolder="Анкета" count="0" unbalanced="0"/>
    <cacheHierarchy uniqueName="[Dim Application].[I Client Type]" caption="Тип клиента" defaultMemberUniqueName="[Dim Application].[I Client Type].[All]" allUniqueName="[Dim Application].[I Client Type].[All]" dimensionUniqueName="[Dim Application]" displayFolder="" count="2" unbalanced="0">
      <fieldsUsage count="2">
        <fieldUsage x="-1"/>
        <fieldUsage x="0"/>
      </fieldsUsage>
    </cacheHierarchy>
    <cacheHierarchy uniqueName="[Dim Application].[I Create date]" caption="Дата заявки" defaultMemberUniqueName="[Dim Application].[I Create date].[All]" allUniqueName="[Dim Application].[I Create date].[All]" dimensionUniqueName="[Dim Application]" displayFolder="" count="4" unbalanced="0">
      <fieldsUsage count="4">
        <fieldUsage x="-1"/>
        <fieldUsage x="1"/>
        <fieldUsage x="2"/>
        <fieldUsage x="3"/>
      </fieldsUsage>
    </cacheHierarchy>
    <cacheHierarchy uniqueName="[Dim Application].[I Denial]" caption="Причина отказа" defaultMemberUniqueName="[Dim Application].[I Denial].[All]" allUniqueName="[Dim Application].[I Denial].[All]" dimensionUniqueName="[Dim Application]" displayFolder="" count="3" unbalanced="0">
      <fieldsUsage count="3">
        <fieldUsage x="-1"/>
        <fieldUsage x="7"/>
        <fieldUsage x="8"/>
      </fieldsUsage>
    </cacheHierarchy>
    <cacheHierarchy uniqueName="[Dim Application].[I Division]" caption="МРД" defaultMemberUniqueName="[Dim Application].[I Division].[All]" allUniqueName="[Dim Application].[I Division].[All]" dimensionUniqueName="[Dim Application]" displayFolder="" count="0" unbalanced="0"/>
    <cacheHierarchy uniqueName="[Dim Application].[I Product]" caption="Продукт" defaultMemberUniqueName="[Dim Application].[I Product].[All]" allUniqueName="[Dim Application].[I Product].[All]" dimensionUniqueName="[Dim Application]" displayFolder="" count="0" unbalanced="0"/>
    <cacheHierarchy uniqueName="[Dim Application].[L Division]" caption="ЦВЗ" attribute="1" defaultMemberUniqueName="[Dim Application].[L Division].[All]" allUniqueName="[Dim Application].[L Division].[All]" dimensionUniqueName="[Dim Application]" displayFolder="Офис" count="2" unbalanced="0">
      <fieldsUsage count="2">
        <fieldUsage x="-1"/>
        <fieldUsage x="13"/>
      </fieldsUsage>
    </cacheHierarchy>
    <cacheHierarchy uniqueName="[Dim Application].[L Division Type]" caption="Риск группа (ЦВЗ)" attribute="1" defaultMemberUniqueName="[Dim Application].[L Division Type].[All]" allUniqueName="[Dim Application].[L Division Type].[All]" dimensionUniqueName="[Dim Application]" displayFolder="Офис" count="2" unbalanced="0">
      <fieldsUsage count="2">
        <fieldUsage x="-1"/>
        <fieldUsage x="18"/>
      </fieldsUsage>
    </cacheHierarchy>
    <cacheHierarchy uniqueName="[Dim Application].[L Finsoyz]" caption="Финсоюз" attribute="1" defaultMemberUniqueName="[Dim Application].[L Finsoyz].[All]" allUniqueName="[Dim Application].[L Finsoyz].[All]" dimensionUniqueName="[Dim Application]" displayFolder="Показатели" count="0" unbalanced="0"/>
    <cacheHierarchy uniqueName="[Dim Application].[L Hub Center]" caption="МРД" attribute="1" defaultMemberUniqueName="[Dim Application].[L Hub Center].[All]" allUniqueName="[Dim Application].[L Hub Center].[All]" dimensionUniqueName="[Dim Application]" displayFolder="Офис" count="0" unbalanced="0"/>
    <cacheHierarchy uniqueName="[Dim Application].[L Reg Center]" caption="РЦ" attribute="1" defaultMemberUniqueName="[Dim Application].[L Reg Center].[All]" allUniqueName="[Dim Application].[L Reg Center].[All]" dimensionUniqueName="[Dim Application]" displayFolder="Офис" count="2" unbalanced="0">
      <fieldsUsage count="2">
        <fieldUsage x="-1"/>
        <fieldUsage x="19"/>
      </fieldsUsage>
    </cacheHierarchy>
    <cacheHierarchy uniqueName="[Dim Application].[M Division]" caption="ЦВЗ (-1)" attribute="1" defaultMemberUniqueName="[Dim Application].[M Division].[All]" allUniqueName="[Dim Application].[M Division].[All]" dimensionUniqueName="[Dim Application]" displayFolder="Офис миграции" count="0" unbalanced="0"/>
    <cacheHierarchy uniqueName="[Dim Application].[M Hub Center]" caption="МРД (-1)" attribute="1" defaultMemberUniqueName="[Dim Application].[M Hub Center].[All]" allUniqueName="[Dim Application].[M Hub Center].[All]" dimensionUniqueName="[Dim Application]" displayFolder="Офис миграции" count="0" unbalanced="0"/>
    <cacheHierarchy uniqueName="[Dim Application].[M Reg Center]" caption="РЦ (-1)" attribute="1" defaultMemberUniqueName="[Dim Application].[M Reg Center].[All]" allUniqueName="[Dim Application].[M Reg Center].[All]" dimensionUniqueName="[Dim Application]" displayFolder="Офис миграции" count="0" unbalanced="0"/>
    <cacheHierarchy uniqueName="[Dim Application].[Meth Reg App]" caption="Метод регистрации заявки" attribute="1" defaultMemberUniqueName="[Dim Application].[Meth Reg App].[All]" allUniqueName="[Dim Application].[Meth Reg App].[All]" dimensionUniqueName="[Dim Application]" displayFolder="" count="0" unbalanced="0"/>
    <cacheHierarchy uniqueName="[Dim Application].[P Dmm Name]" caption="Способ" attribute="1" defaultMemberUniqueName="[Dim Application].[P Dmm Name].[All]" allUniqueName="[Dim Application].[P Dmm Name].[All]" dimensionUniqueName="[Dim Application]" displayFolder="Принятие решения" count="0" unbalanced="0"/>
    <cacheHierarchy uniqueName="[Dim Application].[Prolong Flag]" caption="Наличие пр-ции" attribute="1" defaultMemberUniqueName="[Dim Application].[Prolong Flag].[All]" allUniqueName="[Dim Application].[Prolong Flag].[All]" dimensionUniqueName="[Dim Application]" displayFolder="" count="0" unbalanced="0"/>
    <cacheHierarchy uniqueName="[Dim Application].[S Application Score]" caption="Application score" attribute="1" defaultMemberUniqueName="[Dim Application].[S Application Score].[All]" allUniqueName="[Dim Application].[S Application Score].[All]" dimensionUniqueName="[Dim Application]" displayFolder="СПР балл" count="0" unbalanced="0"/>
    <cacheHierarchy uniqueName="[Dim Application].[S Combo Score]" caption="Combo score" attribute="1" defaultMemberUniqueName="[Dim Application].[S Combo Score].[All]" allUniqueName="[Dim Application].[S Combo Score].[All]" dimensionUniqueName="[Dim Application]" displayFolder="СПР балл" count="0" unbalanced="0"/>
    <cacheHierarchy uniqueName="[Dim Application].[S Equifax Score]" caption="Equifax score" attribute="1" defaultMemberUniqueName="[Dim Application].[S Equifax Score].[All]" allUniqueName="[Dim Application].[S Equifax Score].[All]" dimensionUniqueName="[Dim Application]" displayFolder="СПР балл" count="0" unbalanced="0"/>
    <cacheHierarchy uniqueName="[Dim Application].[S Rqst Inst Flag]" caption="Наличие запроса СПР на inst" attribute="1" defaultMemberUniqueName="[Dim Application].[S Rqst Inst Flag].[All]" allUniqueName="[Dim Application].[S Rqst Inst Flag].[All]" dimensionUniqueName="[Dim Application]" displayFolder="" count="0" unbalanced="0"/>
    <cacheHierarchy uniqueName="[Dim Application].[S Score Card Name Inst]" caption="Score Card Name INST" attribute="1" defaultMemberUniqueName="[Dim Application].[S Score Card Name Inst].[All]" allUniqueName="[Dim Application].[S Score Card Name Inst].[All]" dimensionUniqueName="[Dim Application]" displayFolder="СПР" count="0" unbalanced="0"/>
    <cacheHierarchy uniqueName="[Dim Application].[S Score Card Name Pdl]" caption="Score Card Name PDL" attribute="1" defaultMemberUniqueName="[Dim Application].[S Score Card Name Pdl].[All]" allUniqueName="[Dim Application].[S Score Card Name Pdl].[All]" dimensionUniqueName="[Dim Application]" displayFolder="СПР" count="0" unbalanced="0"/>
    <cacheHierarchy uniqueName="[Dim Client].[B Date]" caption="Дата" attribute="1" defaultMemberUniqueName="[Dim Client].[B Date].[All]" allUniqueName="[Dim Client].[B Date].[All]" dimensionUniqueName="[Dim Client]" displayFolder="Дата клиента" count="0" unbalanced="0"/>
    <cacheHierarchy uniqueName="[Dim Client].[B Month]" caption="Месяц" attribute="1" defaultMemberUniqueName="[Dim Client].[B Month].[All]" allUniqueName="[Dim Client].[B Month].[All]" dimensionUniqueName="[Dim Client]" displayFolder="Дата клиента" count="0" unbalanced="0"/>
    <cacheHierarchy uniqueName="[Dim Client].[B Year]" caption="Год" attribute="1" defaultMemberUniqueName="[Dim Client].[B Year].[All]" allUniqueName="[Dim Client].[B Year].[All]" dimensionUniqueName="[Dim Client]" displayFolder="Дата клиента" count="0" unbalanced="0"/>
    <cacheHierarchy uniqueName="[Dim Client].[Contract Count]" caption="Количество договоров" attribute="1" defaultMemberUniqueName="[Dim Client].[Contract Count].[All]" allUniqueName="[Dim Client].[Contract Count].[All]" dimensionUniqueName="[Dim Client]" displayFolder="" count="0" unbalanced="0"/>
    <cacheHierarchy uniqueName="[Dim Client].[I Create date]" caption="Дата клиента" defaultMemberUniqueName="[Dim Client].[I Create date].[All]" allUniqueName="[Dim Client].[I Create date].[All]" dimensionUniqueName="[Dim Client]" displayFolder="" count="0" unbalanced="0"/>
    <cacheHierarchy uniqueName="[Dim Client].[Inf Source]" caption="Источник информации" attribute="1" defaultMemberUniqueName="[Dim Client].[Inf Source].[All]" allUniqueName="[Dim Client].[Inf Source].[All]" dimensionUniqueName="[Dim Client]" displayFolder="" count="0" unbalanced="0"/>
    <cacheHierarchy uniqueName="[Dim Client].[Loyality Client]" caption="Лояльность" attribute="1" defaultMemberUniqueName="[Dim Client].[Loyality Client].[All]" allUniqueName="[Dim Client].[Loyality Client].[All]" dimensionUniqueName="[Dim Client]" displayFolder="Лояльность" count="0" unbalanced="0"/>
    <cacheHierarchy uniqueName="[Dim Collection Stages].[Collection Stage Id]" caption="Стадия взыскания" attribute="1" keyAttribute="1" defaultMemberUniqueName="[Dim Collection Stages].[Collection Stage Id].[All]" allUniqueName="[Dim Collection Stages].[Collection Stage Id].[All]" dimensionUniqueName="[Dim Collection Stages]" displayFolder="" count="0" unbalanced="0"/>
    <cacheHierarchy uniqueName="[Dim Contract].[B Date]" caption="Дата" attribute="1" defaultMemberUniqueName="[Dim Contract].[B Date].[All]" allUniqueName="[Dim Contract].[B Date].[All]" dimensionUniqueName="[Dim Contract]" displayFolder="Дата выдачи" count="0" unbalanced="0"/>
    <cacheHierarchy uniqueName="[Dim Contract].[B Month]" caption="Месяц" attribute="1" defaultMemberUniqueName="[Dim Contract].[B Month].[All]" allUniqueName="[Dim Contract].[B Month].[All]" dimensionUniqueName="[Dim Contract]" displayFolder="Дата выдачи" count="0" unbalanced="0"/>
    <cacheHierarchy uniqueName="[Dim Contract].[B Week Day]" caption="День недели" attribute="1" defaultMemberUniqueName="[Dim Contract].[B Week Day].[All]" allUniqueName="[Dim Contract].[B Week Day].[All]" dimensionUniqueName="[Dim Contract]" displayFolder="Дата выдачи" count="0" unbalanced="0"/>
    <cacheHierarchy uniqueName="[Dim Contract].[B Week Year]" caption="Неделя года" attribute="1" defaultMemberUniqueName="[Dim Contract].[B Week Year].[All]" allUniqueName="[Dim Contract].[B Week Year].[All]" dimensionUniqueName="[Dim Contract]" displayFolder="Дата выдачи" count="0" unbalanced="0"/>
    <cacheHierarchy uniqueName="[Dim Contract].[B Year]" caption="Год" attribute="1" defaultMemberUniqueName="[Dim Contract].[B Year].[All]" allUniqueName="[Dim Contract].[B Year].[All]" dimensionUniqueName="[Dim Contract]" displayFolder="Дата выдачи" count="0" unbalanced="0"/>
    <cacheHierarchy uniqueName="[Dim Contract].[B yyyymm]" caption="ГодМесяц" attribute="1" defaultMemberUniqueName="[Dim Contract].[B yyyymm].[All]" allUniqueName="[Dim Contract].[B yyyymm].[All]" dimensionUniqueName="[Dim Contract]" displayFolder="Дата выдачи" count="0" unbalanced="0"/>
    <cacheHierarchy uniqueName="[Dim Contract].[B Мonth Year]" caption="Месяц года" attribute="1" defaultMemberUniqueName="[Dim Contract].[B Мonth Year].[All]" allUniqueName="[Dim Contract].[B Мonth Year].[All]" dimensionUniqueName="[Dim Contract]" displayFolder="Дата выдачи" count="0" unbalanced="0"/>
    <cacheHierarchy uniqueName="[Dim Contract].[C Date]" caption="Дата" attribute="1" defaultMemberUniqueName="[Dim Contract].[C Date].[All]" allUniqueName="[Dim Contract].[C Date].[All]" dimensionUniqueName="[Dim Contract]" displayFolder="Дата возврата план (дог)" count="0" unbalanced="0"/>
    <cacheHierarchy uniqueName="[Dim Contract].[C Month]" caption="Месяц" attribute="1" defaultMemberUniqueName="[Dim Contract].[C Month].[All]" allUniqueName="[Dim Contract].[C Month].[All]" dimensionUniqueName="[Dim Contract]" displayFolder="Дата возврата план (дог)" count="0" unbalanced="0"/>
    <cacheHierarchy uniqueName="[Dim Contract].[C Year]" caption="Год" attribute="1" defaultMemberUniqueName="[Dim Contract].[C Year].[All]" allUniqueName="[Dim Contract].[C Year].[All]" dimensionUniqueName="[Dim Contract]" displayFolder="Дата возврата план (дог)" count="0" unbalanced="0"/>
    <cacheHierarchy uniqueName="[Dim Contract].[D Dpd Stage]" caption="Разбивка по DPD (max)" attribute="1" defaultMemberUniqueName="[Dim Contract].[D Dpd Stage].[All]" allUniqueName="[Dim Contract].[D Dpd Stage].[All]" dimensionUniqueName="[Dim Contract]" displayFolder="Показатели" count="0" unbalanced="0"/>
    <cacheHierarchy uniqueName="[Dim Contract].[D Loyality]" caption="Лояльность (недели)" attribute="1" defaultMemberUniqueName="[Dim Contract].[D Loyality].[All]" allUniqueName="[Dim Contract].[D Loyality].[All]" dimensionUniqueName="[Dim Contract]" displayFolder="Показатели" count="0" unbalanced="0"/>
    <cacheHierarchy uniqueName="[Dim Contract].[D Num]" caption="Порядковый номер" attribute="1" defaultMemberUniqueName="[Dim Contract].[D Num].[All]" allUniqueName="[Dim Contract].[D Num].[All]" dimensionUniqueName="[Dim Contract]" displayFolder="Показатели" count="0" unbalanced="0"/>
    <cacheHierarchy uniqueName="[Dim Contract].[D Num Bs]" caption="Порядковый номер (bs)" attribute="1" defaultMemberUniqueName="[Dim Contract].[D Num Bs].[All]" allUniqueName="[Dim Contract].[D Num Bs].[All]" dimensionUniqueName="[Dim Contract]" displayFolder="Показатели" count="0" unbalanced="0"/>
    <cacheHierarchy uniqueName="[Dim Contract].[Dpd Stage Id]" caption="Разбивка по DPD" attribute="1" defaultMemberUniqueName="[Dim Contract].[Dpd Stage Id].[All]" allUniqueName="[Dim Contract].[Dpd Stage Id].[All]" dimensionUniqueName="[Dim Contract]" displayFolder="Показатели" count="0" unbalanced="0"/>
    <cacheHierarchy uniqueName="[Dim Contract].[I Create date]" caption="Дата выдачи" defaultMemberUniqueName="[Dim Contract].[I Create date].[All]" allUniqueName="[Dim Contract].[I Create date].[All]" dimensionUniqueName="[Dim Contract]" displayFolder="" count="0" unbalanced="0"/>
    <cacheHierarchy uniqueName="[Dim Contract].[I Return Plan date]" caption="Дата возврата план (дог)" defaultMemberUniqueName="[Dim Contract].[I Return Plan date].[All]" allUniqueName="[Dim Contract].[I Return Plan date].[All]" dimensionUniqueName="[Dim Contract]" displayFolder="" count="0" unbalanced="0"/>
    <cacheHierarchy uniqueName="[Dim Contract].[I Returned date]" caption="Дата возврата" defaultMemberUniqueName="[Dim Contract].[I Returned date].[All]" allUniqueName="[Dim Contract].[I Returned date].[All]" dimensionUniqueName="[Dim Contract]" displayFolder="" count="0" unbalanced="0"/>
    <cacheHierarchy uniqueName="[Dim Contract].[K Amount]" caption="Чек (разбивка)" attribute="1" defaultMemberUniqueName="[Dim Contract].[K Amount].[All]" allUniqueName="[Dim Contract].[K Amount].[All]" dimensionUniqueName="[Dim Contract]" displayFolder="Показатели" count="2" unbalanced="0">
      <fieldsUsage count="2">
        <fieldUsage x="-1"/>
        <fieldUsage x="16"/>
      </fieldsUsage>
    </cacheHierarchy>
    <cacheHierarchy uniqueName="[Dim Contract].[Number]" caption="Номер договора" attribute="1" defaultMemberUniqueName="[Dim Contract].[Number].[All]" allUniqueName="[Dim Contract].[Number].[All]" dimensionUniqueName="[Dim Contract]" displayFolder="" count="0" unbalanced="0"/>
    <cacheHierarchy uniqueName="[Dim Contract].[R Date]" caption="Дата" attribute="1" defaultMemberUniqueName="[Dim Contract].[R Date].[All]" allUniqueName="[Dim Contract].[R Date].[All]" dimensionUniqueName="[Dim Contract]" displayFolder="Дата возврата" count="0" unbalanced="0"/>
    <cacheHierarchy uniqueName="[Dim Contract].[R Month]" caption="Месяц" attribute="1" defaultMemberUniqueName="[Dim Contract].[R Month].[All]" allUniqueName="[Dim Contract].[R Month].[All]" dimensionUniqueName="[Dim Contract]" displayFolder="Дата возврата" count="0" unbalanced="0"/>
    <cacheHierarchy uniqueName="[Dim Contract].[R Year]" caption="Год" attribute="1" defaultMemberUniqueName="[Dim Contract].[R Year].[All]" allUniqueName="[Dim Contract].[R Year].[All]" dimensionUniqueName="[Dim Contract]" displayFolder="Дата возврата" count="0" unbalanced="0"/>
    <cacheHierarchy uniqueName="[Dim Contract].[S Signature PA]" caption="Подписано в:" attribute="1" defaultMemberUniqueName="[Dim Contract].[S Signature PA].[All]" allUniqueName="[Dim Contract].[S Signature PA].[All]" dimensionUniqueName="[Dim Contract]" displayFolder="Показатели" count="0" unbalanced="0"/>
    <cacheHierarchy uniqueName="[Dim Contract].[Signature PA]" caption="Подписано в:" defaultMemberUniqueName="[Dim Contract].[Signature PA].[All]" allUniqueName="[Dim Contract].[Signature PA].[All]" dimensionUniqueName="[Dim Contract]" displayFolder="" count="0" unbalanced="0"/>
    <cacheHierarchy uniqueName="[Dim Division].[City Name]" caption="Населенный пункт" attribute="1" defaultMemberUniqueName="[Dim Division].[City Name].[All]" allUniqueName="[Dim Division].[City Name].[All]" dimensionUniqueName="[Dim Division]" displayFolder="" count="0" unbalanced="0"/>
    <cacheHierarchy uniqueName="[Dim Division].[Division]" caption="ЦВЗ" attribute="1" keyAttribute="1" defaultMemberUniqueName="[Dim Division].[Division].[All]" allUniqueName="[Dim Division].[Division].[All]" dimensionUniqueName="[Dim Division]" displayFolder="Офисы" count="0" unbalanced="0"/>
    <cacheHierarchy uniqueName="[Dim Division].[Hub Center]" caption="МРД" attribute="1" defaultMemberUniqueName="[Dim Division].[Hub Center].[All]" allUniqueName="[Dim Division].[Hub Center].[All]" dimensionUniqueName="[Dim Division]" displayFolder="Офисы" count="0" unbalanced="0"/>
    <cacheHierarchy uniqueName="[Dim Division].[Hub Director]" caption="МРД Директор" attribute="1" defaultMemberUniqueName="[Dim Division].[Hub Director].[All]" allUniqueName="[Dim Division].[Hub Director].[All]" dimensionUniqueName="[Dim Division]" displayFolder="Офисы" count="0" unbalanced="0"/>
    <cacheHierarchy uniqueName="[Dim Division].[I Director]" caption="Директора" defaultMemberUniqueName="[Dim Division].[I Director].[All]" allUniqueName="[Dim Division].[I Director].[All]" dimensionUniqueName="[Dim Division]" displayFolder="" count="0" unbalanced="0"/>
    <cacheHierarchy uniqueName="[Dim Division].[I Division]" caption="МРД" defaultMemberUniqueName="[Dim Division].[I Division].[All]" allUniqueName="[Dim Division].[I Division].[All]" dimensionUniqueName="[Dim Division]" displayFolder="" count="0" unbalanced="0"/>
    <cacheHierarchy uniqueName="[Dim Division].[I Prod Group]" caption="Группа (коммерция)" defaultMemberUniqueName="[Dim Division].[I Prod Group].[All]" allUniqueName="[Dim Division].[I Prod Group].[All]" dimensionUniqueName="[Dim Division]" displayFolder="" count="0" unbalanced="0"/>
    <cacheHierarchy uniqueName="[Dim Division].[I Region]" caption="Регионы" defaultMemberUniqueName="[Dim Division].[I Region].[All]" allUniqueName="[Dim Division].[I Region].[All]" dimensionUniqueName="[Dim Division]" displayFolder="" count="0" unbalanced="0"/>
    <cacheHierarchy uniqueName="[Dim Division].[Number]" caption="Номер" attribute="1" defaultMemberUniqueName="[Dim Division].[Number].[All]" allUniqueName="[Dim Division].[Number].[All]" dimensionUniqueName="[Dim Division]" displayFolder="Офисы" count="0" unbalanced="0"/>
    <cacheHierarchy uniqueName="[Dim Division].[Prod Group]" caption="Группа (коммерция)" attribute="1" defaultMemberUniqueName="[Dim Division].[Prod Group].[All]" allUniqueName="[Dim Division].[Prod Group].[All]" dimensionUniqueName="[Dim Division]" displayFolder="Офисы" count="0" unbalanced="0"/>
    <cacheHierarchy uniqueName="[Dim Division].[Reg Center]" caption="РЦ" attribute="1" defaultMemberUniqueName="[Dim Division].[Reg Center].[All]" allUniqueName="[Dim Division].[Reg Center].[All]" dimensionUniqueName="[Dim Division]" displayFolder="Офисы" count="0" unbalanced="0"/>
    <cacheHierarchy uniqueName="[Dim Division].[Reg Director]" caption="РЦ Директор" attribute="1" defaultMemberUniqueName="[Dim Division].[Reg Director].[All]" allUniqueName="[Dim Division].[Reg Director].[All]" dimensionUniqueName="[Dim Division]" displayFolder="Офисы" count="0" unbalanced="0"/>
    <cacheHierarchy uniqueName="[Dim Division].[Region Name]" caption="Регион" attribute="1" defaultMemberUniqueName="[Dim Division].[Region Name].[All]" allUniqueName="[Dim Division].[Region Name].[All]" dimensionUniqueName="[Dim Division]" displayFolder="" count="0" unbalanced="0"/>
    <cacheHierarchy uniqueName="[Dim Dpd].[Dpd Group Name]" caption="Dpd Group Name" attribute="1" defaultMemberUniqueName="[Dim Dpd].[Dpd Group Name].[All]" allUniqueName="[Dim Dpd].[Dpd Group Name].[All]" dimensionUniqueName="[Dim Dpd]" displayFolder="" count="0" unbalanced="0"/>
    <cacheHierarchy uniqueName="[Dim Dpd].[Dpd Id]" caption="Dpd Id" attribute="1" keyAttribute="1" defaultMemberUniqueName="[Dim Dpd].[Dpd Id].[All]" allUniqueName="[Dim Dpd].[Dpd Id].[All]" dimensionUniqueName="[Dim Dpd]" displayFolder="" count="0" unbalanced="0"/>
    <cacheHierarchy uniqueName="[Dim Dpd].[Dpd Name]" caption="Dpd Name" attribute="1" defaultMemberUniqueName="[Dim Dpd].[Dpd Name].[All]" allUniqueName="[Dim Dpd].[Dpd Name].[All]" dimensionUniqueName="[Dim Dpd]" displayFolder="" count="0" unbalanced="0"/>
    <cacheHierarchy uniqueName="[Dim Month Payment Mob].[Mob]" caption="8 - ROI Месяц от месяца.Месяц от выдачи" attribute="1" keyAttribute="1" defaultMemberUniqueName="[Dim Month Payment Mob].[Mob].[All]" allUniqueName="[Dim Month Payment Mob].[Mob].[All]" dimensionUniqueName="[Dim Month Payment Mob]" displayFolder="" count="0" unbalanced="0"/>
    <cacheHierarchy uniqueName="[Dim Payment Mob].[Mob]" caption="4 - Месяц от выдачи (платеж).Месяц от выдачи" attribute="1" keyAttribute="1" defaultMemberUniqueName="[Dim Payment Mob].[Mob].[All]" allUniqueName="[Dim Payment Mob].[Mob].[All]" dimensionUniqueName="[Dim Payment Mob]" displayFolder="" count="2" unbalanced="0">
      <fieldsUsage count="2">
        <fieldUsage x="-1"/>
        <fieldUsage x="6"/>
      </fieldsUsage>
    </cacheHierarchy>
    <cacheHierarchy uniqueName="[Dim Pcd Day].[Pcd Day]" caption="Pcd Day" attribute="1" keyAttribute="1" defaultMemberUniqueName="[Dim Pcd Day].[Pcd Day].[All]" allUniqueName="[Dim Pcd Day].[Pcd Day].[All]" dimensionUniqueName="[Dim Pcd Day]" displayFolder="" count="0" unbalanced="0"/>
    <cacheHierarchy uniqueName="[Dim Agreement].[Agreement Id]" caption="Agreement Id" attribute="1" keyAttribute="1" defaultMemberUniqueName="[Dim Agreement].[Agreement Id].[All]" allUniqueName="[Dim Agreement].[Agreement Id].[All]" dimensionUniqueName="[Dim Agreement]" displayFolder="" count="0" unbalanced="0" hidden="1"/>
    <cacheHierarchy uniqueName="[Dim Application].[Application Id]" caption="Application Id" attribute="1" keyAttribute="1" defaultMemberUniqueName="[Dim Application].[Application Id].[All]" allUniqueName="[Dim Application].[Application Id].[All]" dimensionUniqueName="[Dim Application]" displayFolder="" count="0" unbalanced="0" hidden="1"/>
    <cacheHierarchy uniqueName="[Dim Application].[C Denial]" caption="C Denial" attribute="1" defaultMemberUniqueName="[Dim Application].[C Denial].[All]" allUniqueName="[Dim Application].[C Denial].[All]" dimensionUniqueName="[Dim Application]" displayFolder="" count="0" unbalanced="0" hidden="1"/>
    <cacheHierarchy uniqueName="[Dim Application].[C Updenial]" caption="C Updenial" attribute="1" defaultMemberUniqueName="[Dim Application].[C Updenial].[All]" allUniqueName="[Dim Application].[C Updenial].[All]" dimensionUniqueName="[Dim Application]" displayFolder="" count="0" unbalanced="0" hidden="1"/>
    <cacheHierarchy uniqueName="[Dim Application].[D Client Type]" caption="Тип клиента" attribute="1" defaultMemberUniqueName="[Dim Application].[D Client Type].[All]" allUniqueName="[Dim Application].[D Client Type].[All]" dimensionUniqueName="[Dim Application]" displayFolder="" count="0" unbalanced="0" hidden="1"/>
    <cacheHierarchy uniqueName="[Dim Client].[Client Id]" caption="Client Id" attribute="1" keyAttribute="1" defaultMemberUniqueName="[Dim Client].[Client Id].[All]" allUniqueName="[Dim Client].[Client Id].[All]" dimensionUniqueName="[Dim Client]" displayFolder="" count="0" unbalanced="0" hidden="1"/>
    <cacheHierarchy uniqueName="[Dim Contract].[Application Id]" caption="Application Id" attribute="1" keyAttribute="1" defaultMemberUniqueName="[Dim Contract].[Application Id].[All]" allUniqueName="[Dim Contract].[Application Id].[All]" dimensionUniqueName="[Dim Contract]" displayFolder="" count="0" unbalanced="0" hidden="1"/>
    <cacheHierarchy uniqueName="[Measures].[App Approved Count]" caption="Одобрение, #" measure="1" displayFolder="Заявки" measureGroup="Fact Application" count="0"/>
    <cacheHierarchy uniqueName="[Measures].[App Count]" caption="Заявки, #" measure="1" displayFolder="Заявки" measureGroup="Fact Application" count="0"/>
    <cacheHierarchy uniqueName="[Measures].[App First Count]" caption="Заявки (новая), #" measure="1" displayFolder="Заявки" measureGroup="Fact Application" count="0"/>
    <cacheHierarchy uniqueName="[Measures].[App Spr Inst Count]" caption="Заявки (спр inst), #" measure="1" displayFolder="Заявки" measureGroup="Fact Application" count="0"/>
    <cacheHierarchy uniqueName="[Measures].[App Rejected Count]" caption="Отказ, #" measure="1" displayFolder="Заявки" measureGroup="Fact Application" count="0"/>
    <cacheHierarchy uniqueName="[Measures].[Con Count]" caption="Выдачи, #" measure="1" displayFolder="Выдачи" measureGroup="Fact Contract" count="0"/>
    <cacheHierarchy uniqueName="[Measures].[Con Amount]" caption="Выдачи, руб" measure="1" displayFolder="Выдачи" measureGroup="Fact Contract" count="0"/>
    <cacheHierarchy uniqueName="[Measures].[Con l W01]" caption="W01, #" measure="1" displayFolder="Лояльность" measureGroup="Fact Contract" count="0"/>
    <cacheHierarchy uniqueName="[Measures].[Con l W02]" caption="W02, #" measure="1" displayFolder="Лояльность" measureGroup="Fact Contract" count="0"/>
    <cacheHierarchy uniqueName="[Measures].[Con l W03]" caption="W03, #" measure="1" displayFolder="Лояльность" measureGroup="Fact Contract" count="0"/>
    <cacheHierarchy uniqueName="[Measures].[Con l W04]" caption="W04, #" measure="1" displayFolder="Лояльность" measureGroup="Fact Contract" count="0"/>
    <cacheHierarchy uniqueName="[Measures].[Con l W08]" caption="W08, #" measure="1" displayFolder="Лояльность" measureGroup="Fact Contract" count="0"/>
    <cacheHierarchy uniqueName="[Measures].[Con l W16]" caption="W16, #" measure="1" displayFolder="Лояльность" measureGroup="Fact Contract" count="0"/>
    <cacheHierarchy uniqueName="[Measures].[Con l W24]" caption="W24, #" measure="1" displayFolder="Лояльность" measureGroup="Fact Contract" count="0"/>
    <cacheHierarchy uniqueName="[Measures].[Con l W32]" caption="W32, #" measure="1" displayFolder="Лояльность" measureGroup="Fact Contract" count="0"/>
    <cacheHierarchy uniqueName="[Measures].[Con l W48]" caption="W48, #" measure="1" displayFolder="Лояльность" measureGroup="Fact Contract" count="0"/>
    <cacheHierarchy uniqueName="[Measures].[Con l W52]" caption="W52, #" measure="1" displayFolder="Лояльность" measureGroup="Fact Contract" count="0"/>
    <cacheHierarchy uniqueName="[Measures].[Con l W52p]" caption="W52+, #" measure="1" displayFolder="Лояльность" measureGroup="Fact Contract" count="0"/>
    <cacheHierarchy uniqueName="[Measures].[Con l D1]" caption="D01, #" measure="1" displayFolder="Лояльность" measureGroup="Fact Contract" count="0"/>
    <cacheHierarchy uniqueName="[Measures].[Con Dpd01]" caption="DPD01, #" measure="1" displayFolder="DPD" measureGroup="Fact Contract" count="0"/>
    <cacheHierarchy uniqueName="[Measures].[Con Dpd15]" caption="DPD15, #" measure="1" displayFolder="DPD" measureGroup="Fact Contract" count="0"/>
    <cacheHierarchy uniqueName="[Measures].[Con Dpd45]" caption="DPD45, #" measure="1" displayFolder="DPD" measureGroup="Fact Contract" count="0"/>
    <cacheHierarchy uniqueName="[Measures].[Con Dpd75]" caption="DPD75, #" measure="1" displayFolder="DPD" measureGroup="Fact Contract" count="0"/>
    <cacheHierarchy uniqueName="[Measures].[Con Dpd135]" caption="DPD135, #" measure="1" displayFolder="DPD" measureGroup="Fact Contract" count="0"/>
    <cacheHierarchy uniqueName="[Measures].[Con Dpd01 Max]" caption="DPD01 (max), #" measure="1" displayFolder="DPD (max)" measureGroup="Fact Contract" count="0"/>
    <cacheHierarchy uniqueName="[Measures].[Con Dpd15 Max]" caption="DPD15 (max), #" measure="1" displayFolder="DPD (max)" measureGroup="Fact Contract" count="0"/>
    <cacheHierarchy uniqueName="[Measures].[Con Dpd45 Max]" caption="DPD45 (max), #" measure="1" displayFolder="DPD (max)" measureGroup="Fact Contract" count="0"/>
    <cacheHierarchy uniqueName="[Measures].[Con Dpd75 Max]" caption="DPD75 (max), #" measure="1" displayFolder="DPD (max)" measureGroup="Fact Contract" count="0"/>
    <cacheHierarchy uniqueName="[Measures].[Con Dpd135 Max]" caption="DPD135 (max), #" measure="1" displayFolder="DPD (max)" measureGroup="Fact Contract" count="0"/>
    <cacheHierarchy uniqueName="[Measures].[Con Dpd1 Sum Max]" caption="DPD01 (max), руб" measure="1" displayFolder="DPD sum (max)" measureGroup="Fact Contract" count="0"/>
    <cacheHierarchy uniqueName="[Measures].[Con Dpd15 Sum Max]" caption="DPD15 (max), руб" measure="1" displayFolder="DPD sum (max)" measureGroup="Fact Contract" count="0"/>
    <cacheHierarchy uniqueName="[Measures].[Con Dpd45 Sum Max]" caption="DPD45 (max), руб" measure="1" displayFolder="DPD sum (max)" measureGroup="Fact Contract" count="0"/>
    <cacheHierarchy uniqueName="[Measures].[Con Dpd75 Sum Max]" caption="DPD75 (max), руб" measure="1" displayFolder="DPD sum (max)" measureGroup="Fact Contract" count="0"/>
    <cacheHierarchy uniqueName="[Measures].[Con Dpd135 Sum Max]" caption="DPD135 (max), руб" measure="1" displayFolder="DPD sum (max)" measureGroup="Fact Contract" count="0"/>
    <cacheHierarchy uniqueName="[Measures].[Con Dpd1 1pay]" caption="DPD01_1pay, #" measure="1" displayFolder="DPD inst (1-го платежа)" measureGroup="Fact Contract" count="0"/>
    <cacheHierarchy uniqueName="[Measures].[Con Dpd15 1pay]" caption="DPD15_1pay, #" measure="1" displayFolder="DPD inst (1-го платежа)" measureGroup="Fact Contract" count="0"/>
    <cacheHierarchy uniqueName="[Measures].[Con Dpd45 1pay]" caption="DPD45_1pay, #" measure="1" displayFolder="DPD inst (1-го платежа)" measureGroup="Fact Contract" count="0"/>
    <cacheHierarchy uniqueName="[Measures].[Con Dpd75 1pay]" caption="DPD75_1pay, #" measure="1" displayFolder="DPD inst (1-го платежа)" measureGroup="Fact Contract" count="0"/>
    <cacheHierarchy uniqueName="[Measures].[Con Dpd135 1pay]" caption="DPD135_1pay, #" measure="1" displayFolder="DPD inst (1-го платежа)" measureGroup="Fact Contract" count="0"/>
    <cacheHierarchy uniqueName="[Measures].[Con Dpd1 2pay]" caption="DPD01_2pay, #" measure="1" displayFolder="DPD inst (2-го платежа)" measureGroup="Fact Contract" count="0"/>
    <cacheHierarchy uniqueName="[Measures].[Con Dpd15 2pay]" caption="DPD15_2pay, #" measure="1" displayFolder="DPD inst (2-го платежа)" measureGroup="Fact Contract" count="0"/>
    <cacheHierarchy uniqueName="[Measures].[Con Dpd45 2pay]" caption="DPD45_2pay, #" measure="1" displayFolder="DPD inst (2-го платежа)" measureGroup="Fact Contract" count="0"/>
    <cacheHierarchy uniqueName="[Measures].[Con Dpd75 2pay]" caption="DPD75_2pay, #" measure="1" displayFolder="DPD inst (2-го платежа)" measureGroup="Fact Contract" count="0"/>
    <cacheHierarchy uniqueName="[Measures].[Con Dpd135 2pay]" caption="DPD135_2pay, #" measure="1" displayFolder="DPD inst (2-го платежа)" measureGroup="Fact Contract" count="0"/>
    <cacheHierarchy uniqueName="[Measures].[Con Dpd1 3pay]" caption="DPD01_3pay, #" measure="1" displayFolder="DPD inst (3-го платежа)" measureGroup="Fact Contract" count="0"/>
    <cacheHierarchy uniqueName="[Measures].[Con Dpd15 3pay]" caption="DPD15_3pay, #" measure="1" displayFolder="DPD inst (3-го платежа)" measureGroup="Fact Contract" count="0"/>
    <cacheHierarchy uniqueName="[Measures].[Con Dpd45 3pay]" caption="DPD45_3pay, #" measure="1" displayFolder="DPD inst (3-го платежа)" measureGroup="Fact Contract" count="0"/>
    <cacheHierarchy uniqueName="[Measures].[Con Dpd75 3pay]" caption="DPD75_3pay, #" measure="1" displayFolder="DPD inst (3-го платежа)" measureGroup="Fact Contract" count="0"/>
    <cacheHierarchy uniqueName="[Measures].[Con Dpd135 3pay]" caption="DPD135_3pay, #" measure="1" displayFolder="DPD inst (3-го платежа)" measureGroup="Fact Contract" count="0"/>
    <cacheHierarchy uniqueName="[Measures].[Con Dpd1 6pay]" caption="DPD01_6pay, #" measure="1" displayFolder="DPD inst (6-го платежа)" measureGroup="Fact Contract" count="0"/>
    <cacheHierarchy uniqueName="[Measures].[Con Dpd15 6pay]" caption="DPD15_6pay, #" measure="1" displayFolder="DPD inst (6-го платежа)" measureGroup="Fact Contract" count="0"/>
    <cacheHierarchy uniqueName="[Measures].[Con Dpd45 6pay]" caption="DPD45_6pay, #" measure="1" displayFolder="DPD inst (6-го платежа)" measureGroup="Fact Contract" count="0"/>
    <cacheHierarchy uniqueName="[Measures].[Con Dpd75 6pay]" caption="DPD75_6pay, #" measure="1" displayFolder="DPD inst (6-го платежа)" measureGroup="Fact Contract" count="0"/>
    <cacheHierarchy uniqueName="[Measures].[Con Dpd135 6pay]" caption="DPD135_6pay, #" measure="1" displayFolder="DPD inst (6-го платежа)" measureGroup="Fact Contract" count="0"/>
    <cacheHierarchy uniqueName="[Measures].[Con Con Dpd1 12pay]" caption="DPD01_12pay, #" measure="1" displayFolder="DPD inst (12-го платежа)" measureGroup="Fact Contract" count="0"/>
    <cacheHierarchy uniqueName="[Measures].[Con Dpd15 12pay]" caption="DPD15_12pay, #" measure="1" displayFolder="DPD inst (12-го платежа)" measureGroup="Fact Contract" count="0"/>
    <cacheHierarchy uniqueName="[Measures].[Con Dpd45 12pay]" caption="DPD45_12pay, #" measure="1" displayFolder="DPD inst (12-го платежа)" measureGroup="Fact Contract" count="0"/>
    <cacheHierarchy uniqueName="[Measures].[Con Dpd75 12pay]" caption="DPD75_12pay, #" measure="1" displayFolder="DPD inst (12-го платежа)" measureGroup="Fact Contract" count="0"/>
    <cacheHierarchy uniqueName="[Measures].[Con Dpd135 12pay]" caption="DPD135_12pay, #" measure="1" displayFolder="DPD inst (12-го платежа)" measureGroup="Fact Contract" count="0"/>
    <cacheHierarchy uniqueName="[Measures].[Ready 1pay]" caption="Ready 1pay" measure="1" displayFolder="dpd 1pay" measureGroup="Fact Contract" count="0"/>
    <cacheHierarchy uniqueName="[Measures].[Restr Count]" caption="Реструктуризация, #" measure="1" displayFolder="Реструктуризация" measureGroup="Fact Agreement" count="0"/>
    <cacheHierarchy uniqueName="[Measures].[Restr Amount]" caption="Реструктуризация, руб" measure="1" displayFolder="Реструктуризация" measureGroup="Fact Agreement" count="0"/>
    <cacheHierarchy uniqueName="[Measures].[Loan Pay]" caption="Платеж ОД, руб" measure="1" displayFolder="Платежи" measureGroup="Fact Payment" count="0"/>
    <cacheHierarchy uniqueName="[Measures].[Interest Pay]" caption="Платеж %, руб" measure="1" displayFolder="Платежи" measureGroup="Fact Payment" count="0"/>
    <cacheHierarchy uniqueName="[Measures].[Interest Overdue Pay]" caption="Платеж % (проср), руб" measure="1" displayFolder="Платежи" measureGroup="Fact Payment" count="0"/>
    <cacheHierarchy uniqueName="[Measures].[Penalty Pay]" caption="Платеж пени, руб" measure="1" displayFolder="Платежи" measureGroup="Fact Payment" count="0"/>
    <cacheHierarchy uniqueName="[Measures].[Ins Con Pay]" caption="Платеж страховка (дог), руб" measure="1" displayFolder="Платежи" measureGroup="Fact Payment" count="0"/>
    <cacheHierarchy uniqueName="[Measures].[Ins Agr Pay]" caption="Платеж страховка (прол), руб" measure="1" displayFolder="Платежи" measureGroup="Fact Payment" count="0"/>
    <cacheHierarchy uniqueName="[Measures].[Recontract Pay]" caption="Перекредитование, руб" measure="1" displayFolder="Перекредитование" measureGroup="Fact Payment" count="0"/>
    <cacheHierarchy uniqueName="[Measures].[Recontract Count]" caption="Перекредитование, #" measure="1" displayFolder="Перекредитование" measureGroup="Fact Payment" count="0"/>
    <cacheHierarchy uniqueName="[Measures].[Ins Recon Pay]" caption="Платеж страховка (пер-ие), руб" measure="1" displayFolder="Платежи" measureGroup="Fact Payment" count="0"/>
    <cacheHierarchy uniqueName="[Measures].[Comm1 Pay]" caption="Сод-ие в оф-ии док., руб" measure="1" displayFolder="Комиссия" measureGroup="Fact Payment" count="0"/>
    <cacheHierarchy uniqueName="[Measures].[Comm2 Pay]" caption="Конс-ция в сфере потреб. кредит., руб" measure="1" displayFolder="Комиссия" measureGroup="Fact Payment" count="0"/>
    <cacheHierarchy uniqueName="[Measures].[Comm3 Pay]" caption="Получение кредитного рейтинга" measure="1" displayFolder="Комиссия" measureGroup="Fact Payment" count="0"/>
    <cacheHierarchy uniqueName="[Measures].[Comm4 Pay]" caption="Прочие комиссии, руб." measure="1" displayFolder="Комиссия" measureGroup="Fact Payment" count="0"/>
    <cacheHierarchy uniqueName="[Measures].[Recon Comm1 Pay]" caption="Сод-ие в оф-ии док. (пер-ние), руб" measure="1" displayFolder="Комиссия" measureGroup="Fact Payment" count="0"/>
    <cacheHierarchy uniqueName="[Measures].[Recon Comm2 Pay]" caption="Конс-ция в сфере потреб. кредит. (пер-ние), руб" measure="1" displayFolder="Комиссия" measureGroup="Fact Payment" count="0"/>
    <cacheHierarchy uniqueName="[Measures].[Recon Comm3 Pay]" caption="Получение кредитного рейтинга (пер-ние), руб" measure="1" displayFolder="Комиссия" measureGroup="Fact Payment" count="0"/>
    <cacheHierarchy uniqueName="[Measures].[Recon Comm4 Pay]" caption="Прочие комиссии (пер-ние), руб." measure="1" displayFolder="Комиссия" measureGroup="Fact Payment" count="0"/>
    <cacheHierarchy uniqueName="[Measures].[Agr Comm1 Pay]" caption="Сод-ие в оф-ии док. (прол-ция), руб" measure="1" displayFolder="Комиссия" measureGroup="Fact Payment" count="0"/>
    <cacheHierarchy uniqueName="[Measures].[Agr Comm2 Pay]" caption="Конс-ция в сфере потреб. кредит. (прол-ция), руб" measure="1" displayFolder="Комиссия" measureGroup="Fact Payment" count="0"/>
    <cacheHierarchy uniqueName="[Measures].[Agr Comm3 Pay]" caption="Получение кредитного рейтинга (прол-ция), руб" measure="1" displayFolder="Комиссия" measureGroup="Fact Payment" count="0"/>
    <cacheHierarchy uniqueName="[Measures].[Agr Comm4 Pay]" caption="Прочие комиссии (прол-ция), руб." measure="1" displayFolder="Комиссия" measureGroup="Fact Payment" count="0"/>
    <cacheHierarchy uniqueName="[Measures].[Paid Loan 0]" caption="Paid Loan 0, руб" measure="1" displayFolder="Paid Share" measureGroup="Fact Paid Share" count="0"/>
    <cacheHierarchy uniqueName="[Measures].[Paid Loan 15]" caption="Paid Loan 15, руб" measure="1" displayFolder="Paid Share" measureGroup="Fact Paid Share" count="0"/>
    <cacheHierarchy uniqueName="[Measures].[Paid Loan 30]" caption="Paid Loan 30, руб" measure="1" displayFolder="Paid Share" measureGroup="Fact Paid Share" count="0"/>
    <cacheHierarchy uniqueName="[Measures].[Paid Loan 45]" caption="Paid Loan 45, руб" measure="1" displayFolder="Paid Share" measureGroup="Fact Paid Share" count="0"/>
    <cacheHierarchy uniqueName="[Measures].[Paid Loan 75]" caption="Paid Loan 75, руб" measure="1" displayFolder="Paid Share" measureGroup="Fact Paid Share" count="0"/>
    <cacheHierarchy uniqueName="[Measures].[Paid Loan 180]" caption="Paid Loan 180, руб" measure="1" displayFolder="Paid Share" measureGroup="Fact Paid Share" count="0"/>
    <cacheHierarchy uniqueName="[Measures].[Paid Loan 360]" caption="Paid Loan 360, руб" measure="1" displayFolder="Paid Share" measureGroup="Fact Paid Share" count="0"/>
    <cacheHierarchy uniqueName="[Measures].[Paid Loan 360p]" caption="Paid Loan 360+, руб" measure="1" displayFolder="Paid Share" measureGroup="Fact Paid Share" count="0"/>
    <cacheHierarchy uniqueName="[Measures].[Prol Amount]" caption="Пр-ции, руб" measure="1" displayFolder="Пролонгации" measureGroup="Fact Prolong" count="0"/>
    <cacheHierarchy uniqueName="[Measures].[Prol Count]" caption="Пр-ции, #" measure="1" displayFolder="Пролонгации" measureGroup="Fact Prolong" count="0"/>
    <cacheHierarchy uniqueName="[Measures].[Prol Dpd1]" caption="DPD01, #" measure="1" displayFolder="DPD" measureGroup="Fact Prolong" count="0"/>
    <cacheHierarchy uniqueName="[Measures].[Prol Dpd15]" caption="DPD15, #" measure="1" displayFolder="DPD" measureGroup="Fact Prolong" count="0"/>
    <cacheHierarchy uniqueName="[Measures].[Prol Dpd45]" caption="DPD45, #" measure="1" displayFolder="DPD" measureGroup="Fact Prolong" count="0"/>
    <cacheHierarchy uniqueName="[Measures].[Prol Dpd75]" caption="DPD75, #" measure="1" displayFolder="DPD" measureGroup="Fact Prolong" count="0"/>
    <cacheHierarchy uniqueName="[Measures].[Prol Dpd135]" caption="DPD135, #" measure="1" displayFolder="DPD" measureGroup="Fact Prolong" count="0"/>
    <cacheHierarchy uniqueName="[Measures].[App Approved Rate]" caption="Одобрение, %" measure="1" displayFolder="Заявки" measureGroup="Fact Application" count="0" oneField="1">
      <fieldsUsage count="1">
        <fieldUsage x="21"/>
      </fieldsUsage>
    </cacheHierarchy>
    <cacheHierarchy uniqueName="[Measures].[Avg Term]" caption="По договору" measure="1" displayFolder="Средний срок" measureGroup="Fact Contract" count="0"/>
    <cacheHierarchy uniqueName="[Measures].[Avg Term Full]" caption="По дог+прол" measure="1" displayFolder="Средний срок" measureGroup="Fact Contract" count="0"/>
    <cacheHierarchy uniqueName="[Measures].[Avg Term Fact]" caption="Фактический" measure="1" displayFolder="Средний срок" measureGroup="Fact Contract" count="0"/>
    <cacheHierarchy uniqueName="[Measures].[App Avg Req Amount]" caption="Запр-я сумма, руб" measure="1" displayFolder="Показатели" measureGroup="Fact Application" count="0"/>
    <cacheHierarchy uniqueName="[Measures].[App Avg Req Approved Amount]" caption="Запр-я сумма (одобр), руб" measure="1" displayFolder="Показатели" measureGroup="Fact Application" count="0"/>
    <cacheHierarchy uniqueName="[Measures].[App Avg Req Rejected Amount]" caption="Запр-я сумма (отказ), руб" measure="1" displayFolder="Показатели" measureGroup="Fact Application" count="0"/>
    <cacheHierarchy uniqueName="[Measures].[Con Avg Amount]" caption="Чек, руб" measure="1" displayFolder="Выдачи" measureGroup="Fact Contract" count="0"/>
    <cacheHierarchy uniqueName="[Measures].[Prol Avg Amount]" caption="Чек (пр-ции), руб" measure="1" displayFolder="Пролонгации" measureGroup="Fact Prolong" count="0"/>
    <cacheHierarchy uniqueName="[Measures].[Prol Psk Day Rate]" caption="ПСК-день (пр-ции), %" measure="1" displayFolder="Пролонгации" measureGroup="Fact Prolong" count="0"/>
    <cacheHierarchy uniqueName="[Measures].[Prol Avg Term]" caption="Срок (пр-ции), дни" measure="1" displayFolder="Пролонгации" measureGroup="Fact Prolong" count="0"/>
    <cacheHierarchy uniqueName="[Measures].[Restr Avg Amount]" caption="Чек, руб" measure="1" displayFolder="Реструктуризация" measureGroup="Fact Agreement" count="0"/>
    <cacheHierarchy uniqueName="[Measures].[Con Psk Day Rate]" caption="ПСК (день), %" measure="1" displayFolder="Выдачи" measureGroup="Fact Contract" count="0"/>
    <cacheHierarchy uniqueName="[Measures].[Con l W01 Rate]" caption="W01, %" measure="1" displayFolder="Лояльность" measureGroup="Fact Contract" count="0"/>
    <cacheHierarchy uniqueName="[Measures].[Con l W02 Rate]" caption="W02, %" measure="1" displayFolder="Лояльность" measureGroup="Fact Contract" count="0"/>
    <cacheHierarchy uniqueName="[Measures].[Con l W03 Rate]" caption="W03, %" measure="1" displayFolder="Лояльность" measureGroup="Fact Contract" count="0"/>
    <cacheHierarchy uniqueName="[Measures].[Con l W04 Rate]" caption="W04, %" measure="1" displayFolder="Лояльность" measureGroup="Fact Contract" count="0"/>
    <cacheHierarchy uniqueName="[Measures].[Con l W08 Rate]" caption="W08, %" measure="1" displayFolder="Лояльность" measureGroup="Fact Contract" count="0"/>
    <cacheHierarchy uniqueName="[Measures].[Con l W16 Rate]" caption="W16, %" measure="1" displayFolder="Лояльность" measureGroup="Fact Contract" count="0"/>
    <cacheHierarchy uniqueName="[Measures].[Con l W24 Rate]" caption="W24, %" measure="1" displayFolder="Лояльность" measureGroup="Fact Contract" count="0"/>
    <cacheHierarchy uniqueName="[Measures].[Con l W32 Rate]" caption="W32, %" measure="1" displayFolder="Лояльность" measureGroup="Fact Contract" count="0"/>
    <cacheHierarchy uniqueName="[Measures].[Con l W48 Rate]" caption="W48, %" measure="1" displayFolder="Лояльность" measureGroup="Fact Contract" count="0"/>
    <cacheHierarchy uniqueName="[Measures].[Con l W52 Rate]" caption="W52, %" measure="1" displayFolder="Лояльность" measureGroup="Fact Contract" count="0"/>
    <cacheHierarchy uniqueName="[Measures].[Con l W52p Rate]" caption="W52+, %" measure="1" displayFolder="Лояльность" measureGroup="Fact Contract" count="0"/>
    <cacheHierarchy uniqueName="[Measures].[Con l D1 Rate]" caption="D01, %" measure="1" displayFolder="Лояльность" measureGroup="Fact Contract" count="0"/>
    <cacheHierarchy uniqueName="[Measures].[Con Dpd01 Rate]" caption="DPD01,%" measure="1" displayFolder="DPD" measureGroup="Fact Contract" count="0"/>
    <cacheHierarchy uniqueName="[Measures].[Con Dpd15 Rate]" caption="DPD15,%" measure="1" displayFolder="DPD" measureGroup="Fact Contract" count="0"/>
    <cacheHierarchy uniqueName="[Measures].[Con Dpd45 Rate]" caption="DPD45,%" measure="1" displayFolder="DPD" measureGroup="Fact Contract" count="0"/>
    <cacheHierarchy uniqueName="[Measures].[Con Dpd75 Rate]" caption="DPD75,%" measure="1" displayFolder="DPD" measureGroup="Fact Contract" count="0"/>
    <cacheHierarchy uniqueName="[Measures].[Con Dpd135 Rate]" caption="DPD135,%" measure="1" displayFolder="DPD" measureGroup="Fact Contract" count="0"/>
    <cacheHierarchy uniqueName="[Measures].[Con Dpd01 1Pay Rate]" caption="DPD01_1pay, %" measure="1" displayFolder="DPD inst (1-го платежа)" measureGroup="Fact Contract" count="0"/>
    <cacheHierarchy uniqueName="[Measures].[Con Dpd15 1Pay Rate]" caption="DPD15_1pay, %" measure="1" displayFolder="DPD inst (1-го платежа)" measureGroup="Fact Contract" count="0"/>
    <cacheHierarchy uniqueName="[Measures].[Con Dpd45 1Pay Rate]" caption="DPD45_1pay, %" measure="1" displayFolder="DPD inst (1-го платежа)" measureGroup="Fact Contract" count="0"/>
    <cacheHierarchy uniqueName="[Measures].[Con Dpd75 1Pay Rate]" caption="DPD75_1pay, %" measure="1" displayFolder="DPD inst (1-го платежа)" measureGroup="Fact Contract" count="0"/>
    <cacheHierarchy uniqueName="[Measures].[Con Dpd135 1Pay Rate]" caption="DPD135_1pay, %" measure="1" displayFolder="DPD inst (1-го платежа)" measureGroup="Fact Contract" count="0"/>
    <cacheHierarchy uniqueName="[Measures].[Con Dpd01 2Pay Rate]" caption="DPD01_2pay, %" measure="1" displayFolder="DPD inst (2-го платежа)" measureGroup="Fact Contract" count="0"/>
    <cacheHierarchy uniqueName="[Measures].[Con Dpd15 2Pay Rate]" caption="DPD15_2pay, %" measure="1" displayFolder="DPD inst (2-го платежа)" measureGroup="Fact Contract" count="0"/>
    <cacheHierarchy uniqueName="[Measures].[Con Dpd45 2Pay Rate]" caption="DPD45_2pay, %" measure="1" displayFolder="DPD inst (2-го платежа)" measureGroup="Fact Contract" count="0"/>
    <cacheHierarchy uniqueName="[Measures].[Con Dpd75 2Pay Rate]" caption="DPD75_2pay, %" measure="1" displayFolder="DPD inst (2-го платежа)" measureGroup="Fact Contract" count="0"/>
    <cacheHierarchy uniqueName="[Measures].[Con Dpd135 2Pay Rate]" caption="DPD135_2pay, %" measure="1" displayFolder="DPD inst (2-го платежа)" measureGroup="Fact Contract" count="0"/>
    <cacheHierarchy uniqueName="[Measures].[Con Dpd01 3Pay Rate]" caption="DPD01_3pay, %" measure="1" displayFolder="DPD inst (3-го платежа)" measureGroup="Fact Contract" count="0"/>
    <cacheHierarchy uniqueName="[Measures].[Con Dpd15 3Pay Rate]" caption="DPD15_3pay, %" measure="1" displayFolder="DPD inst (3-го платежа)" measureGroup="Fact Contract" count="0"/>
    <cacheHierarchy uniqueName="[Measures].[Con Dpd45 3Pay Rate]" caption="DPD45_3pay, %" measure="1" displayFolder="DPD inst (3-го платежа)" measureGroup="Fact Contract" count="0"/>
    <cacheHierarchy uniqueName="[Measures].[Con Dpd75 3Pay Rate]" caption="DPD75_3pay, %" measure="1" displayFolder="DPD inst (3-го платежа)" measureGroup="Fact Contract" count="0"/>
    <cacheHierarchy uniqueName="[Measures].[Con Dpd135 3Pay Rate]" caption="DPD135_3pay, %" measure="1" displayFolder="DPD inst (3-го платежа)" measureGroup="Fact Contract" count="0"/>
    <cacheHierarchy uniqueName="[Measures].[Con Dpd01 6Pay Rate]" caption="DPD01_6pay, %" measure="1" displayFolder="DPD inst (6-го платежа)" measureGroup="Fact Contract" count="0"/>
    <cacheHierarchy uniqueName="[Measures].[Con Dpd15 6Pay Rate]" caption="DPD15_6pay, %" measure="1" displayFolder="DPD inst (6-го платежа)" measureGroup="Fact Contract" count="0"/>
    <cacheHierarchy uniqueName="[Measures].[Con Dpd45 6Pay Rate]" caption="DPD45_6pay, %" measure="1" displayFolder="DPD inst (6-го платежа)" measureGroup="Fact Contract" count="0"/>
    <cacheHierarchy uniqueName="[Measures].[Con Dpd75 6Pay Rate]" caption="DPD75_6pay, %" measure="1" displayFolder="DPD inst (6-го платежа)" measureGroup="Fact Contract" count="0"/>
    <cacheHierarchy uniqueName="[Measures].[Con Dpd135 6Pay Rate]" caption="DPD135_6pay, %" measure="1" displayFolder="DPD inst (6-го платежа)" measureGroup="Fact Contract" count="0"/>
    <cacheHierarchy uniqueName="[Measures].[Con Dpd01 12Pay Rate]" caption="DPD01_12pay, %" measure="1" displayFolder="DPD inst (12-го платежа)" measureGroup="Fact Contract" count="0"/>
    <cacheHierarchy uniqueName="[Measures].[Con Dpd15 12Pay Rate]" caption="DPD15_12pay, %" measure="1" displayFolder="DPD inst (12-го платежа)" measureGroup="Fact Contract" count="0"/>
    <cacheHierarchy uniqueName="[Measures].[Con Dpd45 12Pay Rate]" caption="DPD45_12pay, %" measure="1" displayFolder="DPD inst (12-го платежа)" measureGroup="Fact Contract" count="0"/>
    <cacheHierarchy uniqueName="[Measures].[Con Dpd75 12Pay Rate]" caption="DPD75_12pay, %" measure="1" displayFolder="DPD inst (12-го платежа)" measureGroup="Fact Contract" count="0"/>
    <cacheHierarchy uniqueName="[Measures].[Con Dpd135 12Pay Rate]" caption="DPD135_12pay, %" measure="1" displayFolder="DPD inst (12-го платежа)" measureGroup="Fact Contract" count="0"/>
    <cacheHierarchy uniqueName="[Measures].[Con Dpd01 Max Rate]" caption="DPD01 (max),%" measure="1" displayFolder="DPD (max)" measureGroup="Fact Contract" count="0"/>
    <cacheHierarchy uniqueName="[Measures].[Con Dpd15 Max Rate]" caption="DPD15 (max),%" measure="1" displayFolder="DPD (max)" measureGroup="Fact Contract" count="0"/>
    <cacheHierarchy uniqueName="[Measures].[Con Dpd45 Max Rate]" caption="DPD45 (max),%" measure="1" displayFolder="DPD (max)" measureGroup="Fact Contract" count="0"/>
    <cacheHierarchy uniqueName="[Measures].[Con Dpd75 Max Rate]" caption="DPD75 (max),%" measure="1" displayFolder="DPD (max)" measureGroup="Fact Contract" count="0"/>
    <cacheHierarchy uniqueName="[Measures].[Con Dpd135 Max Rate]" caption="DPD135 (max),%" measure="1" displayFolder="DPD (max)" measureGroup="Fact Contract" count="0"/>
    <cacheHierarchy uniqueName="[Measures].[Con Dpd01 Sum Max Rate]" caption="DPD01 sum (max),%" measure="1" displayFolder="DPD sum (max)" measureGroup="Fact Contract" count="0"/>
    <cacheHierarchy uniqueName="[Measures].[Con Dpd15 Sum Max Rate]" caption="DPD15 sum (max),%" measure="1" displayFolder="DPD sum (max)" measureGroup="Fact Contract" count="0"/>
    <cacheHierarchy uniqueName="[Measures].[Con Dpd45 Sum Max Rate]" caption="DPD45 sum (max),%" measure="1" displayFolder="DPD sum (max)" measureGroup="Fact Contract" count="0"/>
    <cacheHierarchy uniqueName="[Measures].[Con Dpd75 Sum Max Rate]" caption="DPD75 sum (max),%" measure="1" displayFolder="DPD sum (max)" measureGroup="Fact Contract" count="0"/>
    <cacheHierarchy uniqueName="[Measures].[Con Dpd135 Sum Max Rate]" caption="DPD135 sum (max),%" measure="1" displayFolder="DPD sum (max)" measureGroup="Fact Contract" count="0"/>
    <cacheHierarchy uniqueName="[Measures].[Full comm pay]" caption="Комиссия (итого), руб" measure="1" displayFolder="Комиссия" measureGroup="Fact Payment" count="0"/>
    <cacheHierarchy uniqueName="[Measures].[Full recon comm pay]" caption="Комиссия (пер-ние итого), руб" measure="1" displayFolder="" measureGroup="Fact Payment" count="0"/>
    <cacheHierarchy uniqueName="[Measures].[Full agr comm pay]" caption="Комиссия (прол-ция итого), руб" measure="1" displayFolder="" measureGroup="Fact Payment" count="0"/>
    <cacheHierarchy uniqueName="[Measures].[Full Pay]" caption="Платеж (итого), руб" measure="1" displayFolder="Платежи" measureGroup="Fact Payment" count="0"/>
    <cacheHierarchy uniqueName="[Measures].[ROI Pay]" caption="ROI, %" measure="1" displayFolder="" measureGroup="Fact Payment" count="0"/>
    <cacheHierarchy uniqueName="[Measures].[ROI Month Pay]" caption="ROI от месяца, %" measure="1" displayFolder="" measureGroup="Fact Payment" count="0"/>
    <cacheHierarchy uniqueName="[Measures].[ROI Pay day]" caption="ROI Pay day" measure="1" displayFolder="" measureGroup="Fact Payment" count="0"/>
    <cacheHierarchy uniqueName="[Measures].[RETURN Pay]" caption="RETURN, %" measure="1" displayFolder="" measureGroup="Fact Payment" count="0"/>
    <cacheHierarchy uniqueName="[Measures].[Paid Loan 0 Rate]" caption="Paid Loan 0, %" measure="1" displayFolder="Paid Share %" measureGroup="Fact Paid Share" count="0"/>
    <cacheHierarchy uniqueName="[Measures].[Paid Loan 15 Rate]" caption="Paid Loan 15, %" measure="1" displayFolder="Paid Share %" measureGroup="Fact Paid Share" count="0"/>
    <cacheHierarchy uniqueName="[Measures].[Paid Loan 30 Rate]" caption="Paid Loan 30, %" measure="1" displayFolder="Paid Share %" measureGroup="Fact Paid Share" count="0"/>
    <cacheHierarchy uniqueName="[Measures].[Paid Loan 45 Rate]" caption="Paid Loan 45, %" measure="1" displayFolder="Paid Share %" measureGroup="Fact Paid Share" count="0"/>
    <cacheHierarchy uniqueName="[Measures].[Paid Loan 75 Rate]" caption="Paid Loan 75, %" measure="1" displayFolder="Paid Share %" measureGroup="Fact Paid Share" count="0"/>
    <cacheHierarchy uniqueName="[Measures].[Paid Loan 180 Rate]" caption="Paid Loan 180, %" measure="1" displayFolder="Paid Share %" measureGroup="Fact Paid Share" count="0"/>
    <cacheHierarchy uniqueName="[Measures].[Paid Loan 360 Rate]" caption="Paid Loan 360, %" measure="1" displayFolder="Paid Share %" measureGroup="Fact Paid Share" count="0"/>
    <cacheHierarchy uniqueName="[Measures].[Paid Loan 360p Rate]" caption="Paid Loan 360+, %" measure="1" displayFolder="Paid Share %" measureGroup="Fact Paid Share" count="0"/>
    <cacheHierarchy uniqueName="[Measures].[Сon Provision Rate]" caption="Резервы ЦВЗ, %" measure="1" displayFolder="Показатели" measureGroup="Fact Contract" count="0"/>
    <cacheHierarchy uniqueName="[Measures].[Сon Provision Sum]" caption="Резервы ЦВЗ, руб" measure="1" displayFolder="Показатели" measureGroup="Fact Contract" count="0"/>
    <cacheHierarchy uniqueName="[Measures].[Con Manager Avg Count]" caption="Выдачи (per manager), #" measure="1" displayFolder="Показатели" measureGroup="Fact Contract" count="0"/>
    <cacheHierarchy uniqueName="[Measures].[Con Division Avg Count]" caption="Выдачи (per office), #" measure="1" displayFolder="Показатели" measureGroup="Fact Contract" count="0"/>
    <cacheHierarchy uniqueName="[Measures].[App DMS Avg Approved Combo]" caption="Combo score (одобр)" measure="1" displayFolder="СПР балл (одобр)" measureGroup="Fact Application" count="0"/>
    <cacheHierarchy uniqueName="[Measures].[App DMS Avg Rejected Combo]" caption="Combo score (отказ)" measure="1" displayFolder="СПР балл (отказ)" measureGroup="Fact Application" count="0"/>
    <cacheHierarchy uniqueName="[Measures].[App DMS Avg Combo]" caption="Combo score" measure="1" displayFolder="СПР балл" measureGroup="Fact Application" count="0"/>
    <cacheHierarchy uniqueName="[Measures].[App DMS Avg Approved Appscore]" caption="Application score (одобр)" measure="1" displayFolder="СПР балл (одобр)" measureGroup="Fact Application" count="0"/>
    <cacheHierarchy uniqueName="[Measures].[App DMS Avg Rejected Appscore]" caption="Application score (отказ)" measure="1" displayFolder="СПР балл (отказ)" measureGroup="Fact Application" count="0"/>
    <cacheHierarchy uniqueName="[Measures].[App DMS Avg Appscore]" caption="Application score" measure="1" displayFolder="СПР балл" measureGroup="Fact Application" count="0"/>
    <cacheHierarchy uniqueName="[Measures].[App DMS Avg Approved Equifax]" caption="Equifax score (одобр)" measure="1" displayFolder="СПР балл (одобр)" measureGroup="Fact Application" count="0"/>
    <cacheHierarchy uniqueName="[Measures].[App DMS Avg Rejected Equifax]" caption="Equifax score (отказ)" measure="1" displayFolder="СПР балл (отказ)" measureGroup="Fact Application" count="0"/>
    <cacheHierarchy uniqueName="[Measures].[App DMS Avg Equifax]" caption="Equifax score" measure="1" displayFolder="СПР балл" measureGroup="Fact Application" count="0"/>
    <cacheHierarchy uniqueName="[Measures].[App Req Amount]" caption="App Req Amount" measure="1" displayFolder="" measureGroup="Fact Application" count="0" hidden="1"/>
    <cacheHierarchy uniqueName="[Measures].[App Req Approved Amount]" caption="App Req Approved Amount" measure="1" displayFolder="" measureGroup="Fact Application" count="0" hidden="1"/>
    <cacheHierarchy uniqueName="[Measures].[App Req Rejected Amount]" caption="App Req Rejected Amount" measure="1" displayFolder="" measureGroup="Fact Application" count="0" hidden="1"/>
    <cacheHierarchy uniqueName="[Measures].[App Req All Amount]" caption="App Req All Amount" measure="1" displayFolder="" measureGroup="Fact Application" count="0" hidden="1"/>
    <cacheHierarchy uniqueName="[Measures].[Sum Combo Approved]" caption="Sum Combo Approved" measure="1" displayFolder="" measureGroup="Fact Application" count="0" hidden="1"/>
    <cacheHierarchy uniqueName="[Measures].[Sum Combo Rejected]" caption="Sum Combo Rejected" measure="1" displayFolder="" measureGroup="Fact Application" count="0" hidden="1"/>
    <cacheHierarchy uniqueName="[Measures].[Sum Combo Score]" caption="Sum Combo Score" measure="1" displayFolder="" measureGroup="Fact Application" count="0" hidden="1"/>
    <cacheHierarchy uniqueName="[Measures].[Sum Appscore Approved]" caption="Sum Appscore Approved" measure="1" displayFolder="" measureGroup="Fact Application" count="0" hidden="1"/>
    <cacheHierarchy uniqueName="[Measures].[Sum Appscore Rejected]" caption="Sum Appscore Rejected" measure="1" displayFolder="" measureGroup="Fact Application" count="0" hidden="1"/>
    <cacheHierarchy uniqueName="[Measures].[Sum Appscore]" caption="Sum Appscore" measure="1" displayFolder="" measureGroup="Fact Application" count="0" hidden="1"/>
    <cacheHierarchy uniqueName="[Measures].[Sum Equifax Approved]" caption="Sum Equifax Approved" measure="1" displayFolder="" measureGroup="Fact Application" count="0" hidden="1"/>
    <cacheHierarchy uniqueName="[Measures].[Sum Equifax Rejected]" caption="Sum Equifax Rejected" measure="1" displayFolder="" measureGroup="Fact Application" count="0" hidden="1"/>
    <cacheHierarchy uniqueName="[Measures].[Sum Equifax Score]" caption="Sum Equifax Score" measure="1" displayFolder="" measureGroup="Fact Application" count="0" hidden="1"/>
    <cacheHierarchy uniqueName="[Measures].[Count Combo Approved]" caption="Count Combo Approved" measure="1" displayFolder="" measureGroup="Fact Application" count="0" hidden="1"/>
    <cacheHierarchy uniqueName="[Measures].[Count Combo Rejected]" caption="Count Combo Rejected" measure="1" displayFolder="" measureGroup="Fact Application" count="0" hidden="1"/>
    <cacheHierarchy uniqueName="[Measures].[Count Combo Score]" caption="Count Combo Score" measure="1" displayFolder="" measureGroup="Fact Application" count="0" hidden="1"/>
    <cacheHierarchy uniqueName="[Measures].[Count Appscore Approved]" caption="Count Appscore Approved" measure="1" displayFolder="" measureGroup="Fact Application" count="0" hidden="1"/>
    <cacheHierarchy uniqueName="[Measures].[Count Appscore Rejected]" caption="Count Appscore Rejected" measure="1" displayFolder="" measureGroup="Fact Application" count="0" hidden="1"/>
    <cacheHierarchy uniqueName="[Measures].[Count Appscore]" caption="Count Appscore" measure="1" displayFolder="" measureGroup="Fact Application" count="0" hidden="1"/>
    <cacheHierarchy uniqueName="[Measures].[Count Equifax Approved]" caption="Count Equifax Approved" measure="1" displayFolder="" measureGroup="Fact Application" count="0" hidden="1"/>
    <cacheHierarchy uniqueName="[Measures].[Count Equifax Rejected]" caption="Count Equifax Rejected" measure="1" displayFolder="" measureGroup="Fact Application" count="0" hidden="1"/>
    <cacheHierarchy uniqueName="[Measures].[Count Equifax Score]" caption="Count Equifax Score" measure="1" displayFolder="" measureGroup="Fact Application" count="0" hidden="1"/>
    <cacheHierarchy uniqueName="[Measures].[Con Psk Sum]" caption="ПСК, руб" measure="1" displayFolder="" measureGroup="Fact Contract" count="0" hidden="1"/>
    <cacheHierarchy uniqueName="[Measures].[Con Ins Amount]" caption="Con Ins Amount" measure="1" displayFolder="" measureGroup="Fact Contract" count="0" hidden="1"/>
    <cacheHierarchy uniqueName="[Measures].[Сon Provision Amount]" caption="Резервы ЦВЗ, руб" measure="1" displayFolder="Показатели" measureGroup="Fact Contract" count="0" hidden="1"/>
    <cacheHierarchy uniqueName="[Measures].[Termfact Sum]" caption="Termfact Sum" measure="1" displayFolder="" measureGroup="Fact Contract" count="0" hidden="1"/>
    <cacheHierarchy uniqueName="[Measures].[Term Sum]" caption="Term Sum" measure="1" displayFolder="" measureGroup="Fact Contract" count="0" hidden="1"/>
    <cacheHierarchy uniqueName="[Measures].[Termfull Sum]" caption="Termfull Sum" measure="1" displayFolder="" measureGroup="Fact Contract" count="0" hidden="1"/>
    <cacheHierarchy uniqueName="[Measures].[Ready 2pay]" caption="Ready 2pay" measure="1" displayFolder="dpd 2pay" measureGroup="Fact Contract" count="0" hidden="1"/>
    <cacheHierarchy uniqueName="[Measures].[Ready 3pay]" caption="Ready 3pay" measure="1" displayFolder="dpd 3pay" measureGroup="Fact Contract" count="0" hidden="1"/>
    <cacheHierarchy uniqueName="[Measures].[Ready 6pay]" caption="Ready 6pay" measure="1" displayFolder="dpd 6pay" measureGroup="Fact Contract" count="0" hidden="1"/>
    <cacheHierarchy uniqueName="[Measures].[Ready 12pay]" caption="Ready 12pay" measure="1" displayFolder="dpd 12pay" measureGroup="Fact Contract" count="0" hidden="1"/>
    <cacheHierarchy uniqueName="[Measures].[Prol Psk Sum]" caption="Prol Psk Sum" measure="1" displayFolder="" measureGroup="Fact Prolong" count="0" hidden="1"/>
    <cacheHierarchy uniqueName="[Measures].[Prol Term Sum]" caption="Prol Term Sum" measure="1" displayFolder="" measureGroup="Fact Prolong" count="0" hidden="1"/>
    <cacheHierarchy uniqueName="[Measures].[Con Division Count]" caption="Con Division Count" measure="1" displayFolder="" measureGroup="Fact Contract Division" count="0" hidden="1"/>
    <cacheHierarchy uniqueName="[Measures].[Con Manager Count]" caption="Con Manager Count" measure="1" displayFolder="" measureGroup="Fact Contract Manager" count="0" hidden="1"/>
  </cacheHierarchies>
  <kpis count="0"/>
  <dimensions count="11">
    <dimension name="Dim Agreement" uniqueName="[Dim Agreement]" caption="3 - Пролонгации"/>
    <dimension name="Dim Application" uniqueName="[Dim Application]" caption="1 - Заявки"/>
    <dimension name="Dim Client" uniqueName="[Dim Client]" caption="5 - Клиенты"/>
    <dimension name="Dim Collection Stages" uniqueName="[Dim Collection Stages]" caption="7 - Стадия взыскания"/>
    <dimension name="Dim Contract" uniqueName="[Dim Contract]" caption="2 - Договор"/>
    <dimension name="Dim Division" uniqueName="[Dim Division]" caption="6 - Офисы"/>
    <dimension name="Dim Dpd" uniqueName="[Dim Dpd]" caption="Dim Dpd"/>
    <dimension name="Dim Month Payment Mob" uniqueName="[Dim Month Payment Mob]" caption="8 - ROI Месяц от месяца"/>
    <dimension name="Dim Payment Mob" uniqueName="[Dim Payment Mob]" caption="4 - Месяц от выдачи (платеж)"/>
    <dimension name="Dim Pcd Day" uniqueName="[Dim Pcd Day]" caption="Dim Pcd Day"/>
    <dimension measure="1" name="Measures" uniqueName="[Measures]" caption="Measures"/>
  </dimensions>
  <measureGroups count="8">
    <measureGroup name="Fact Agreement" caption="3 - Реструктуризации"/>
    <measureGroup name="Fact Application" caption="1 - Заявки"/>
    <measureGroup name="Fact Contract" caption="2 - Выдачи"/>
    <measureGroup name="Fact Contract Division" caption="2 - Выдачи"/>
    <measureGroup name="Fact Contract Manager" caption="2 - Выдачи"/>
    <measureGroup name="Fact Paid Share" caption="5 - Paid Share"/>
    <measureGroup name="Fact Payment" caption="4 - Платежи"/>
    <measureGroup name="Fact Prolong" caption="3 - Пролонгации"/>
  </measureGroups>
  <maps count="41">
    <map measureGroup="0" dimension="0"/>
    <map measureGroup="0" dimension="1"/>
    <map measureGroup="0" dimension="4"/>
    <map measureGroup="0" dimension="5"/>
    <map measureGroup="1" dimension="0"/>
    <map measureGroup="1" dimension="1"/>
    <map measureGroup="1" dimension="2"/>
    <map measureGroup="1" dimension="4"/>
    <map measureGroup="1" dimension="5"/>
    <map measureGroup="2" dimension="0"/>
    <map measureGroup="2" dimension="1"/>
    <map measureGroup="2" dimension="2"/>
    <map measureGroup="2" dimension="4"/>
    <map measureGroup="2" dimension="5"/>
    <map measureGroup="2" dimension="6"/>
    <map measureGroup="3" dimension="0"/>
    <map measureGroup="3" dimension="1"/>
    <map measureGroup="3" dimension="2"/>
    <map measureGroup="3" dimension="4"/>
    <map measureGroup="3" dimension="5"/>
    <map measureGroup="4" dimension="0"/>
    <map measureGroup="4" dimension="1"/>
    <map measureGroup="4" dimension="2"/>
    <map measureGroup="4" dimension="4"/>
    <map measureGroup="4" dimension="5"/>
    <map measureGroup="5" dimension="1"/>
    <map measureGroup="5" dimension="2"/>
    <map measureGroup="5" dimension="4"/>
    <map measureGroup="6" dimension="1"/>
    <map measureGroup="6" dimension="2"/>
    <map measureGroup="6" dimension="3"/>
    <map measureGroup="6" dimension="4"/>
    <map measureGroup="6" dimension="5"/>
    <map measureGroup="6" dimension="6"/>
    <map measureGroup="6" dimension="7"/>
    <map measureGroup="6" dimension="8"/>
    <map measureGroup="6" dimension="9"/>
    <map measureGroup="7" dimension="0"/>
    <map measureGroup="7" dimension="1"/>
    <map measureGroup="7" dimension="4"/>
    <map measureGroup="7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Леонид Корнилов" refreshedDate="43504.568788773147" backgroundQuery="1" createdVersion="5" refreshedVersion="6" minRefreshableVersion="3" recordCount="0" supportSubquery="1" supportAdvancedDrill="1" xr:uid="{00000000-000A-0000-FFFF-FFFF1B000000}">
  <cacheSource type="external" connectionId="1"/>
  <cacheFields count="20">
    <cacheField name="[Measures].[Con Count]" caption="Выдачи, #" numFmtId="0" hierarchy="120" level="32767"/>
    <cacheField name="[Dim Application].[I Client Type].[D Client Type]" caption="Тип клиента" numFmtId="0" hierarchy="34" level="1">
      <sharedItems count="2">
        <s v="[Dim Application].[I Client Type].[D Client Type].&amp;[0]" c="Новый"/>
        <s v="[Dim Application].[I Client Type].[D Client Type].&amp;[1]" c="Повторный"/>
      </sharedItems>
    </cacheField>
    <cacheField name="[Dim Application].[I Create date].[B Year]" caption="Год" numFmtId="0" hierarchy="35" level="1">
      <sharedItems count="4">
        <s v="[Dim Application].[I Create date].[B Year].&amp;[2016-01-01T00:00:00]" c="2016"/>
        <s v="[Dim Application].[I Create date].[B Year].&amp;[2017-01-01T00:00:00]" c="2017"/>
        <s v="[Dim Application].[I Create date].[B Year].&amp;[2018-01-01T00:00:00]" c="2018"/>
        <s v="[Dim Application].[I Create date].[B Year].&amp;[2015-01-01T00:00:00]" u="1" c="2015"/>
      </sharedItems>
    </cacheField>
    <cacheField name="[Dim Application].[I Create date].[B Month]" caption="Месяц" numFmtId="0" hierarchy="35" level="2" mappingCount="1">
      <sharedItems count="48">
        <s v="[Dim Application].[I Create date].[B Month].&amp;[2018-01-01T00:00:00]" c="Январь 2018" cp="1">
          <x/>
        </s>
        <s v="[Dim Application].[I Create date].[B Month].&amp;[2018-02-01T00:00:00]" c="Февраль 2018" cp="1">
          <x/>
        </s>
        <s v="[Dim Application].[I Create date].[B Month].&amp;[2018-03-01T00:00:00]" c="Март 2018" cp="1">
          <x/>
        </s>
        <s v="[Dim Application].[I Create date].[B Month].&amp;[2018-04-01T00:00:00]" c="Апрель 2018" cp="1">
          <x/>
        </s>
        <s v="[Dim Application].[I Create date].[B Month].&amp;[2018-05-01T00:00:00]" c="Май 2018" cp="1">
          <x/>
        </s>
        <s v="[Dim Application].[I Create date].[B Month].&amp;[2018-06-01T00:00:00]" c="Июнь 2018" cp="1">
          <x/>
        </s>
        <s v="[Dim Application].[I Create date].[B Month].&amp;[2018-07-01T00:00:00]" c="Июль 2018" cp="1">
          <x/>
        </s>
        <s v="[Dim Application].[I Create date].[B Month].&amp;[2018-08-01T00:00:00]" c="Август 2018" cp="1">
          <x/>
        </s>
        <s v="[Dim Application].[I Create date].[B Month].&amp;[2018-09-01T00:00:00]" c="Сентябрь 2018" cp="1">
          <x/>
        </s>
        <s v="[Dim Application].[I Create date].[B Month].&amp;[2018-10-01T00:00:00]" c="Октябрь 2018" cp="1">
          <x/>
        </s>
        <s v="[Dim Application].[I Create date].[B Month].&amp;[2018-11-01T00:00:00]" c="Ноябрь 2018" cp="1">
          <x/>
        </s>
        <s v="[Dim Application].[I Create date].[B Month].&amp;[2018-12-01T00:00:00]" c="Декабрь 2018" cp="1">
          <x/>
        </s>
        <s v="[Dim Application].[I Create date].[B Month].&amp;[2017-01-01T00:00:00]" u="1" c="Январь 2017"/>
        <s v="[Dim Application].[I Create date].[B Month].&amp;[2017-02-01T00:00:00]" u="1" c="Февраль 2017"/>
        <s v="[Dim Application].[I Create date].[B Month].&amp;[2017-03-01T00:00:00]" u="1" c="Март 2017"/>
        <s v="[Dim Application].[I Create date].[B Month].&amp;[2017-04-01T00:00:00]" u="1" c="Апрель 2017"/>
        <s v="[Dim Application].[I Create date].[B Month].&amp;[2017-05-01T00:00:00]" u="1" c="Май 2017"/>
        <s v="[Dim Application].[I Create date].[B Month].&amp;[2017-06-01T00:00:00]" u="1" c="Июнь 2017"/>
        <s v="[Dim Application].[I Create date].[B Month].&amp;[2017-07-01T00:00:00]" u="1" c="Июль 2017"/>
        <s v="[Dim Application].[I Create date].[B Month].&amp;[2017-08-01T00:00:00]" u="1" c="Август 2017"/>
        <s v="[Dim Application].[I Create date].[B Month].&amp;[2017-09-01T00:00:00]" u="1" c="Сентябрь 2017"/>
        <s v="[Dim Application].[I Create date].[B Month].&amp;[2017-10-01T00:00:00]" u="1" c="Октябрь 2017"/>
        <s v="[Dim Application].[I Create date].[B Month].&amp;[2017-11-01T00:00:00]" u="1" c="Ноябрь 2017"/>
        <s v="[Dim Application].[I Create date].[B Month].&amp;[2017-12-01T00:00:00]" u="1" c="Декабрь 2017"/>
        <s v="[Dim Application].[I Create date].[B Month].&amp;[2016-01-01T00:00:00]" u="1" c="Январь 2016"/>
        <s v="[Dim Application].[I Create date].[B Month].&amp;[2016-02-01T00:00:00]" u="1" c="Февраль 2016"/>
        <s v="[Dim Application].[I Create date].[B Month].&amp;[2016-03-01T00:00:00]" u="1" c="Март 2016"/>
        <s v="[Dim Application].[I Create date].[B Month].&amp;[2016-04-01T00:00:00]" u="1" c="Апрель 2016"/>
        <s v="[Dim Application].[I Create date].[B Month].&amp;[2016-05-01T00:00:00]" u="1" c="Май 2016"/>
        <s v="[Dim Application].[I Create date].[B Month].&amp;[2016-06-01T00:00:00]" u="1" c="Июнь 2016"/>
        <s v="[Dim Application].[I Create date].[B Month].&amp;[2016-07-01T00:00:00]" u="1" c="Июль 2016"/>
        <s v="[Dim Application].[I Create date].[B Month].&amp;[2016-08-01T00:00:00]" u="1" c="Август 2016"/>
        <s v="[Dim Application].[I Create date].[B Month].&amp;[2016-09-01T00:00:00]" u="1" c="Сентябрь 2016"/>
        <s v="[Dim Application].[I Create date].[B Month].&amp;[2016-10-01T00:00:00]" u="1" c="Октябрь 2016"/>
        <s v="[Dim Application].[I Create date].[B Month].&amp;[2016-11-01T00:00:00]" u="1" c="Ноябрь 2016"/>
        <s v="[Dim Application].[I Create date].[B Month].&amp;[2016-12-01T00:00:00]" u="1" c="Декабрь 2016"/>
        <s v="[Dim Application].[I Create date].[B Month].&amp;[2015-01-01T00:00:00]" u="1" c="Январь 2015"/>
        <s v="[Dim Application].[I Create date].[B Month].&amp;[2015-02-01T00:00:00]" u="1" c="Февраль 2015"/>
        <s v="[Dim Application].[I Create date].[B Month].&amp;[2015-03-01T00:00:00]" u="1" c="Март 2015"/>
        <s v="[Dim Application].[I Create date].[B Month].&amp;[2015-04-01T00:00:00]" u="1" c="Апрель 2015"/>
        <s v="[Dim Application].[I Create date].[B Month].&amp;[2015-05-01T00:00:00]" u="1" c="Май 2015"/>
        <s v="[Dim Application].[I Create date].[B Month].&amp;[2015-06-01T00:00:00]" u="1" c="Июнь 2015"/>
        <s v="[Dim Application].[I Create date].[B Month].&amp;[2015-07-01T00:00:00]" u="1" c="Июль 2015"/>
        <s v="[Dim Application].[I Create date].[B Month].&amp;[2015-08-01T00:00:00]" u="1" c="Август 2015"/>
        <s v="[Dim Application].[I Create date].[B Month].&amp;[2015-09-01T00:00:00]" u="1" c="Сентябрь 2015"/>
        <s v="[Dim Application].[I Create date].[B Month].&amp;[2015-10-01T00:00:00]" u="1" c="Октябрь 2015"/>
        <s v="[Dim Application].[I Create date].[B Month].&amp;[2015-11-01T00:00:00]" u="1" c="Ноябрь 2015"/>
        <s v="[Dim Application].[I Create date].[B Month].&amp;[2015-12-01T00:00:00]" u="1" c="Декабрь 2015"/>
      </sharedItems>
      <mpMap v="5"/>
    </cacheField>
    <cacheField name="[Dim Application].[I Create date].[B Date]" caption="Дата" numFmtId="0" hierarchy="35" level="3">
      <sharedItems containsSemiMixedTypes="0" containsString="0"/>
    </cacheField>
    <cacheField name="[Dim Application].[I Create date].[B Month].[B Year]" caption="Год" propertyName="B Year" numFmtId="0" hierarchy="35" level="2" memberPropertyField="1">
      <sharedItems count="1">
        <s v="2018"/>
      </sharedItems>
    </cacheField>
    <cacheField name="[Dim Application].[I Create date].[B Date].[B Month]" caption="Месяц" propertyName="B Month" numFmtId="0" hierarchy="35" level="3" memberPropertyField="1">
      <sharedItems containsSemiMixedTypes="0" containsString="0"/>
    </cacheField>
    <cacheField name="[Dim Payment Mob].[Mob].[Mob]" caption="Месяц от выдачи" numFmtId="0" hierarchy="106" level="1">
      <sharedItems containsSemiMixedTypes="0" containsString="0"/>
    </cacheField>
    <cacheField name="[Dim Application].[I Denial].[C Updenial]" caption="Причина отказа" numFmtId="0" hierarchy="36" level="1">
      <sharedItems containsSemiMixedTypes="0" containsString="0"/>
    </cacheField>
    <cacheField name="[Dim Application].[I Denial].[C Denial]" caption="Причина отказа +" numFmtId="0" hierarchy="36" level="2">
      <sharedItems containsSemiMixedTypes="0" containsString="0"/>
    </cacheField>
    <cacheField name="[Dim Application].[I Denial].[C Denial].[C Updenial]" caption="C Updenial" propertyName="C Updenial" numFmtId="0" hierarchy="36" level="2" memberPropertyField="1">
      <sharedItems containsSemiMixedTypes="0" containsString="0"/>
    </cacheField>
    <cacheField name="[Dim Application].[E Product Owner].[E Product Owner]" caption="Продукт" numFmtId="0" hierarchy="24" level="1">
      <sharedItems containsSemiMixedTypes="0" containsString="0"/>
    </cacheField>
    <cacheField name="[Dim Application].[E Product Owner].[E Product Owner].[E Product Type]" caption="Тип продукта" propertyName="E Product Type" numFmtId="0" hierarchy="24" level="1" memberPropertyField="1">
      <sharedItems containsSemiMixedTypes="0" containsString="0"/>
    </cacheField>
    <cacheField name="[Dim Application].[E Product Type].[E Product Type]" caption="Тип продукта" numFmtId="0" hierarchy="25" level="1">
      <sharedItems containsSemiMixedTypes="0" containsString="0"/>
    </cacheField>
    <cacheField name="[Dim Application].[L Division].[L Division]" caption="ЦВЗ" numFmtId="0" hierarchy="39" level="1">
      <sharedItems containsSemiMixedTypes="0" containsString="0"/>
    </cacheField>
    <cacheField name="[Dim Application].[L Division].[L Division].[L Reg Center]" caption="РЦ" propertyName="L Reg Center" numFmtId="0" hierarchy="39" level="1" memberPropertyField="1">
      <sharedItems containsSemiMixedTypes="0" containsString="0"/>
    </cacheField>
    <cacheField name="[Dim Application].[F Age].[F Age]" caption="Возраст" numFmtId="0" hierarchy="26" level="1">
      <sharedItems containsSemiMixedTypes="0" containsString="0"/>
    </cacheField>
    <cacheField name="[Dim Contract].[K Amount].[K Amount]" caption="Чек (разбивка)" numFmtId="0" hierarchy="82" level="1">
      <sharedItems containsSemiMixedTypes="0" containsString="0"/>
    </cacheField>
    <cacheField name="[Dim Application].[D Num].[D Num]" caption="Порядковый номер" numFmtId="0" hierarchy="22" level="1">
      <sharedItems containsSemiMixedTypes="0" containsString="0"/>
    </cacheField>
    <cacheField name="[Dim Application].[L Division Type].[L Division Type]" caption="Риск группа (ЦВЗ)" numFmtId="0" hierarchy="40" level="1">
      <sharedItems count="15">
        <s v="[Dim Application].[L Division Type].&amp;[-1933039332]" c="Группа Б"/>
        <s v="[Dim Application].[L Division Type].&amp;[-1933039331]" c="Группа А"/>
        <s v="[Dim Application].[L Division Type].&amp;[-1894367445]" c="Группа В"/>
        <s v="[Dim Application].[L Division Type].&amp;[-1894367444]" c="Группа Г"/>
        <s v="[Dim Application].[L Division Type].&amp;[-596246324]" c="Группа А"/>
        <s v="[Dim Application].[L Division Type].&amp;[-596246323]" c="Группа Б"/>
        <s v="[Dim Application].[L Division Type].&amp;[-596246322]" c="Группа В"/>
        <s v="[Dim Application].[L Division Type].&amp;[-596246321]" c="Группа Г"/>
        <s v="[Dim Application].[L Division Type].&amp;[939006981]" c="Группа Д"/>
        <s v="[Dim Application].[L Division Type].&amp;[2029509015]" c="Группа А"/>
        <s v="[Dim Application].[L Division Type].&amp;[2029509016]" c="Группа Б"/>
        <s v="[Dim Application].[L Division Type].&amp;[2029509017]" c="Группа В"/>
        <s v="[Dim Application].[L Division Type].&amp;[2029509018]" c="Группа Г"/>
        <s v="[Dim Application].[L Division Type].&amp;[2029509019]" c="Группа Д"/>
        <s v="[Dim Application].[L Division Type].[All].UNKNOWNMEMBER" c="нет данных"/>
      </sharedItems>
    </cacheField>
  </cacheFields>
  <cacheHierarchies count="343">
    <cacheHierarchy uniqueName="[Dim Agreement].[B Date]" caption="Дата" attribute="1" defaultMemberUniqueName="[Dim Agreement].[B Date].[All]" allUniqueName="[Dim Agreement].[B Date].[All]" dimensionUniqueName="[Dim Agreement]" displayFolder="Дата пролонгации" count="0" unbalanced="0"/>
    <cacheHierarchy uniqueName="[Dim Agreement].[B Month]" caption="Месяц" attribute="1" defaultMemberUniqueName="[Dim Agreement].[B Month].[All]" allUniqueName="[Dim Agreement].[B Month].[All]" dimensionUniqueName="[Dim Agreement]" displayFolder="Дата пролонгации" count="0" unbalanced="0"/>
    <cacheHierarchy uniqueName="[Dim Agreement].[B Year]" caption="Год" attribute="1" defaultMemberUniqueName="[Dim Agreement].[B Year].[All]" allUniqueName="[Dim Agreement].[B Year].[All]" dimensionUniqueName="[Dim Agreement]" displayFolder="Дата пролонгации" count="0" unbalanced="0"/>
    <cacheHierarchy uniqueName="[Dim Agreement].[B yyyymm]" caption="ГодМесяц" attribute="1" defaultMemberUniqueName="[Dim Agreement].[B yyyymm].[All]" allUniqueName="[Dim Agreement].[B yyyymm].[All]" dimensionUniqueName="[Dim Agreement]" displayFolder="Дата пролонгации" count="0" unbalanced="0"/>
    <cacheHierarchy uniqueName="[Dim Agreement].[I Create date]" caption="Дата пролонгации" defaultMemberUniqueName="[Dim Agreement].[I Create date].[All]" allUniqueName="[Dim Agreement].[I Create date].[All]" dimensionUniqueName="[Dim Agreement]" displayFolder="" count="0" unbalanced="0"/>
    <cacheHierarchy uniqueName="[Dim Agreement].[I Division]" caption="МРД" defaultMemberUniqueName="[Dim Agreement].[I Division].[All]" allUniqueName="[Dim Agreement].[I Division].[All]" dimensionUniqueName="[Dim Agreement]" displayFolder="" count="0" unbalanced="0"/>
    <cacheHierarchy uniqueName="[Dim Agreement].[IM Division]" caption="Офис миграции" defaultMemberUniqueName="[Dim Agreement].[IM Division].[All]" allUniqueName="[Dim Agreement].[IM Division].[All]" dimensionUniqueName="[Dim Agreement]" displayFolder="" count="0" unbalanced="0"/>
    <cacheHierarchy uniqueName="[Dim Agreement].[L Division]" caption="ЦВЗ" attribute="1" defaultMemberUniqueName="[Dim Agreement].[L Division].[All]" allUniqueName="[Dim Agreement].[L Division].[All]" dimensionUniqueName="[Dim Agreement]" displayFolder="Офис" count="0" unbalanced="0"/>
    <cacheHierarchy uniqueName="[Dim Agreement].[L Hub Center]" caption="МРД" attribute="1" defaultMemberUniqueName="[Dim Agreement].[L Hub Center].[All]" allUniqueName="[Dim Agreement].[L Hub Center].[All]" dimensionUniqueName="[Dim Agreement]" displayFolder="Офис" count="0" unbalanced="0"/>
    <cacheHierarchy uniqueName="[Dim Agreement].[L Reg Center]" caption="РЦ" attribute="1" defaultMemberUniqueName="[Dim Agreement].[L Reg Center].[All]" allUniqueName="[Dim Agreement].[L Reg Center].[All]" dimensionUniqueName="[Dim Agreement]" displayFolder="Офис" count="0" unbalanced="0"/>
    <cacheHierarchy uniqueName="[Dim Agreement].[M Division]" caption="ЦВЗ (-1)" attribute="1" defaultMemberUniqueName="[Dim Agreement].[M Division].[All]" allUniqueName="[Dim Agreement].[M Division].[All]" dimensionUniqueName="[Dim Agreement]" displayFolder="Офис миграции" count="0" unbalanced="0"/>
    <cacheHierarchy uniqueName="[Dim Agreement].[M Hub Center]" caption="МРД (-1)" attribute="1" defaultMemberUniqueName="[Dim Agreement].[M Hub Center].[All]" allUniqueName="[Dim Agreement].[M Hub Center].[All]" dimensionUniqueName="[Dim Agreement]" displayFolder="Офис миграции" count="0" unbalanced="0"/>
    <cacheHierarchy uniqueName="[Dim Agreement].[M Reg Center]" caption="РЦ (-1)" attribute="1" defaultMemberUniqueName="[Dim Agreement].[M Reg Center].[All]" allUniqueName="[Dim Agreement].[M Reg Center].[All]" dimensionUniqueName="[Dim Agreement]" displayFolder="Офис миграции" count="0" unbalanced="0"/>
    <cacheHierarchy uniqueName="[Dim Agreement].[В Num]" caption="Порядковый номер" attribute="1" defaultMemberUniqueName="[Dim Agreement].[В Num].[All]" allUniqueName="[Dim Agreement].[В Num].[All]" dimensionUniqueName="[Dim Agreement]" displayFolder="Показатели" count="0" unbalanced="0"/>
    <cacheHierarchy uniqueName="[Dim Application].[App Number]" caption="Номер заявки" attribute="1" defaultMemberUniqueName="[Dim Application].[App Number].[All]" allUniqueName="[Dim Application].[App Number].[All]" dimensionUniqueName="[Dim Application]" displayFolder="" count="0" unbalanced="0"/>
    <cacheHierarchy uniqueName="[Dim Application].[B Date]" caption="Дата" attribute="1" defaultMemberUniqueName="[Dim Application].[B Date].[All]" allUniqueName="[Dim Application].[B Date].[All]" dimensionUniqueName="[Dim Application]" displayFolder="Дата заявки" count="0" unbalanced="0"/>
    <cacheHierarchy uniqueName="[Dim Application].[B Month]" caption="Месяц" attribute="1" defaultMemberUniqueName="[Dim Application].[B Month].[All]" allUniqueName="[Dim Application].[B Month].[All]" dimensionUniqueName="[Dim Application]" displayFolder="Дата заявки" count="0" unbalanced="0"/>
    <cacheHierarchy uniqueName="[Dim Application].[B Week Day]" caption="День недели" attribute="1" defaultMemberUniqueName="[Dim Application].[B Week Day].[All]" allUniqueName="[Dim Application].[B Week Day].[All]" dimensionUniqueName="[Dim Application]" displayFolder="Дата заявки" count="0" unbalanced="0"/>
    <cacheHierarchy uniqueName="[Dim Application].[B Week Year]" caption="Неделя года" attribute="1" defaultMemberUniqueName="[Dim Application].[B Week Year].[All]" allUniqueName="[Dim Application].[B Week Year].[All]" dimensionUniqueName="[Dim Application]" displayFolder="Дата заявки" count="0" unbalanced="0"/>
    <cacheHierarchy uniqueName="[Dim Application].[B Year]" caption="Год" attribute="1" defaultMemberUniqueName="[Dim Application].[B Year].[All]" allUniqueName="[Dim Application].[B Year].[All]" dimensionUniqueName="[Dim Application]" displayFolder="Дата заявки" count="0" unbalanced="0"/>
    <cacheHierarchy uniqueName="[Dim Application].[B yyyymm]" caption="ГодМесяц" attribute="1" defaultMemberUniqueName="[Dim Application].[B yyyymm].[All]" allUniqueName="[Dim Application].[B yyyymm].[All]" dimensionUniqueName="[Dim Application]" displayFolder="Дата заявки" count="0" unbalanced="0"/>
    <cacheHierarchy uniqueName="[Dim Application].[B Мonth Year]" caption="Месяц года" attribute="1" defaultMemberUniqueName="[Dim Application].[B Мonth Year].[All]" allUniqueName="[Dim Application].[B Мonth Year].[All]" dimensionUniqueName="[Dim Application]" displayFolder="Дата заявки" count="0" unbalanced="0"/>
    <cacheHierarchy uniqueName="[Dim Application].[D Num]" caption="Порядковый номер" attribute="1" defaultMemberUniqueName="[Dim Application].[D Num].[All]" allUniqueName="[Dim Application].[D Num].[All]" dimensionUniqueName="[Dim Application]" displayFolder="Показатели" count="2" unbalanced="0">
      <fieldsUsage count="2">
        <fieldUsage x="-1"/>
        <fieldUsage x="18"/>
      </fieldsUsage>
    </cacheHierarchy>
    <cacheHierarchy uniqueName="[Dim Application].[E Product]" caption="Продукт +" attribute="1" defaultMemberUniqueName="[Dim Application].[E Product].[All]" allUniqueName="[Dim Application].[E Product].[All]" dimensionUniqueName="[Dim Application]" displayFolder="Продукт" count="0" unbalanced="0"/>
    <cacheHierarchy uniqueName="[Dim Application].[E Product Owner]" caption="Продукт" attribute="1" defaultMemberUniqueName="[Dim Application].[E Product Owner].[All]" allUniqueName="[Dim Application].[E Product Owner].[All]" dimensionUniqueName="[Dim Application]" displayFolder="Продукт" count="2" unbalanced="0">
      <fieldsUsage count="2">
        <fieldUsage x="-1"/>
        <fieldUsage x="11"/>
      </fieldsUsage>
    </cacheHierarchy>
    <cacheHierarchy uniqueName="[Dim Application].[E Product Type]" caption="Тип продукта" attribute="1" defaultMemberUniqueName="[Dim Application].[E Product Type].[All]" allUniqueName="[Dim Application].[E Product Type].[All]" dimensionUniqueName="[Dim Application]" displayFolder="Продукт" count="2" unbalanced="0">
      <fieldsUsage count="2">
        <fieldUsage x="-1"/>
        <fieldUsage x="13"/>
      </fieldsUsage>
    </cacheHierarchy>
    <cacheHierarchy uniqueName="[Dim Application].[F Age]" caption="Возраст" attribute="1" defaultMemberUniqueName="[Dim Application].[F Age].[All]" allUniqueName="[Dim Application].[F Age].[All]" dimensionUniqueName="[Dim Application]" displayFolder="Анкета" count="2" unbalanced="0">
      <fieldsUsage count="2">
        <fieldUsage x="-1"/>
        <fieldUsage x="16"/>
      </fieldsUsage>
    </cacheHierarchy>
    <cacheHierarchy uniqueName="[Dim Application].[F Education]" caption="Образование" attribute="1" defaultMemberUniqueName="[Dim Application].[F Education].[All]" allUniqueName="[Dim Application].[F Education].[All]" dimensionUniqueName="[Dim Application]" displayFolder="Анкета" count="0" unbalanced="0"/>
    <cacheHierarchy uniqueName="[Dim Application].[F Gender]" caption="Пол" attribute="1" defaultMemberUniqueName="[Dim Application].[F Gender].[All]" allUniqueName="[Dim Application].[F Gender].[All]" dimensionUniqueName="[Dim Application]" displayFolder="Анкета" count="0" unbalanced="0"/>
    <cacheHierarchy uniqueName="[Dim Application].[F Industry]" caption="Отрасль" attribute="1" defaultMemberUniqueName="[Dim Application].[F Industry].[All]" allUniqueName="[Dim Application].[F Industry].[All]" dimensionUniqueName="[Dim Application]" displayFolder="Анкета" count="0" unbalanced="0"/>
    <cacheHierarchy uniqueName="[Dim Application].[F Inf Source]" caption="Источник информации" attribute="1" defaultMemberUniqueName="[Dim Application].[F Inf Source].[All]" allUniqueName="[Dim Application].[F Inf Source].[All]" dimensionUniqueName="[Dim Application]" displayFolder="Анкета" count="0" unbalanced="0"/>
    <cacheHierarchy uniqueName="[Dim Application].[F Marital Status]" caption="Семейное положение" attribute="1" defaultMemberUniqueName="[Dim Application].[F Marital Status].[All]" allUniqueName="[Dim Application].[F Marital Status].[All]" dimensionUniqueName="[Dim Application]" displayFolder="Анкета" count="0" unbalanced="0"/>
    <cacheHierarchy uniqueName="[Dim Application].[F Position Type]" caption="Позиция" attribute="1" defaultMemberUniqueName="[Dim Application].[F Position Type].[All]" allUniqueName="[Dim Application].[F Position Type].[All]" dimensionUniqueName="[Dim Application]" displayFolder="Анкета" count="0" unbalanced="0"/>
    <cacheHierarchy uniqueName="[Dim Application].[F Work Experience]" caption="Стаж работы" attribute="1" defaultMemberUniqueName="[Dim Application].[F Work Experience].[All]" allUniqueName="[Dim Application].[F Work Experience].[All]" dimensionUniqueName="[Dim Application]" displayFolder="Анкета" count="0" unbalanced="0"/>
    <cacheHierarchy uniqueName="[Dim Application].[I Client Type]" caption="Тип клиента" defaultMemberUniqueName="[Dim Application].[I Client Type].[All]" allUniqueName="[Dim Application].[I Client Type].[All]" dimensionUniqueName="[Dim Application]" displayFolder="" count="2" unbalanced="0">
      <fieldsUsage count="2">
        <fieldUsage x="-1"/>
        <fieldUsage x="1"/>
      </fieldsUsage>
    </cacheHierarchy>
    <cacheHierarchy uniqueName="[Dim Application].[I Create date]" caption="Дата заявки" defaultMemberUniqueName="[Dim Application].[I Create date].[All]" allUniqueName="[Dim Application].[I Create date].[All]" dimensionUniqueName="[Dim Application]" displayFolder="" count="4" unbalanced="0">
      <fieldsUsage count="4">
        <fieldUsage x="-1"/>
        <fieldUsage x="2"/>
        <fieldUsage x="3"/>
        <fieldUsage x="4"/>
      </fieldsUsage>
    </cacheHierarchy>
    <cacheHierarchy uniqueName="[Dim Application].[I Denial]" caption="Причина отказа" defaultMemberUniqueName="[Dim Application].[I Denial].[All]" allUniqueName="[Dim Application].[I Denial].[All]" dimensionUniqueName="[Dim Application]" displayFolder="" count="3" unbalanced="0">
      <fieldsUsage count="3">
        <fieldUsage x="-1"/>
        <fieldUsage x="8"/>
        <fieldUsage x="9"/>
      </fieldsUsage>
    </cacheHierarchy>
    <cacheHierarchy uniqueName="[Dim Application].[I Division]" caption="МРД" defaultMemberUniqueName="[Dim Application].[I Division].[All]" allUniqueName="[Dim Application].[I Division].[All]" dimensionUniqueName="[Dim Application]" displayFolder="" count="0" unbalanced="0"/>
    <cacheHierarchy uniqueName="[Dim Application].[I Product]" caption="Продукт" defaultMemberUniqueName="[Dim Application].[I Product].[All]" allUniqueName="[Dim Application].[I Product].[All]" dimensionUniqueName="[Dim Application]" displayFolder="" count="0" unbalanced="0"/>
    <cacheHierarchy uniqueName="[Dim Application].[L Division]" caption="ЦВЗ" attribute="1" defaultMemberUniqueName="[Dim Application].[L Division].[All]" allUniqueName="[Dim Application].[L Division].[All]" dimensionUniqueName="[Dim Application]" displayFolder="Офис" count="2" unbalanced="0">
      <fieldsUsage count="2">
        <fieldUsage x="-1"/>
        <fieldUsage x="14"/>
      </fieldsUsage>
    </cacheHierarchy>
    <cacheHierarchy uniqueName="[Dim Application].[L Division Type]" caption="Риск группа (ЦВЗ)" attribute="1" defaultMemberUniqueName="[Dim Application].[L Division Type].[All]" allUniqueName="[Dim Application].[L Division Type].[All]" dimensionUniqueName="[Dim Application]" displayFolder="Офис" count="2" unbalanced="0">
      <fieldsUsage count="2">
        <fieldUsage x="-1"/>
        <fieldUsage x="19"/>
      </fieldsUsage>
    </cacheHierarchy>
    <cacheHierarchy uniqueName="[Dim Application].[L Finsoyz]" caption="Финсоюз" attribute="1" defaultMemberUniqueName="[Dim Application].[L Finsoyz].[All]" allUniqueName="[Dim Application].[L Finsoyz].[All]" dimensionUniqueName="[Dim Application]" displayFolder="Показатели" count="0" unbalanced="0"/>
    <cacheHierarchy uniqueName="[Dim Application].[L Hub Center]" caption="МРД" attribute="1" defaultMemberUniqueName="[Dim Application].[L Hub Center].[All]" allUniqueName="[Dim Application].[L Hub Center].[All]" dimensionUniqueName="[Dim Application]" displayFolder="Офис" count="0" unbalanced="0"/>
    <cacheHierarchy uniqueName="[Dim Application].[L Reg Center]" caption="РЦ" attribute="1" defaultMemberUniqueName="[Dim Application].[L Reg Center].[All]" allUniqueName="[Dim Application].[L Reg Center].[All]" dimensionUniqueName="[Dim Application]" displayFolder="Офис" count="0" unbalanced="0"/>
    <cacheHierarchy uniqueName="[Dim Application].[M Division]" caption="ЦВЗ (-1)" attribute="1" defaultMemberUniqueName="[Dim Application].[M Division].[All]" allUniqueName="[Dim Application].[M Division].[All]" dimensionUniqueName="[Dim Application]" displayFolder="Офис миграции" count="0" unbalanced="0"/>
    <cacheHierarchy uniqueName="[Dim Application].[M Hub Center]" caption="МРД (-1)" attribute="1" defaultMemberUniqueName="[Dim Application].[M Hub Center].[All]" allUniqueName="[Dim Application].[M Hub Center].[All]" dimensionUniqueName="[Dim Application]" displayFolder="Офис миграции" count="0" unbalanced="0"/>
    <cacheHierarchy uniqueName="[Dim Application].[M Reg Center]" caption="РЦ (-1)" attribute="1" defaultMemberUniqueName="[Dim Application].[M Reg Center].[All]" allUniqueName="[Dim Application].[M Reg Center].[All]" dimensionUniqueName="[Dim Application]" displayFolder="Офис миграции" count="0" unbalanced="0"/>
    <cacheHierarchy uniqueName="[Dim Application].[Meth Reg App]" caption="Метод регистрации заявки" attribute="1" defaultMemberUniqueName="[Dim Application].[Meth Reg App].[All]" allUniqueName="[Dim Application].[Meth Reg App].[All]" dimensionUniqueName="[Dim Application]" displayFolder="" count="0" unbalanced="0"/>
    <cacheHierarchy uniqueName="[Dim Application].[P Dmm Name]" caption="Способ" attribute="1" defaultMemberUniqueName="[Dim Application].[P Dmm Name].[All]" allUniqueName="[Dim Application].[P Dmm Name].[All]" dimensionUniqueName="[Dim Application]" displayFolder="Принятие решения" count="0" unbalanced="0"/>
    <cacheHierarchy uniqueName="[Dim Application].[Prolong Flag]" caption="Наличие пр-ции" attribute="1" defaultMemberUniqueName="[Dim Application].[Prolong Flag].[All]" allUniqueName="[Dim Application].[Prolong Flag].[All]" dimensionUniqueName="[Dim Application]" displayFolder="" count="0" unbalanced="0"/>
    <cacheHierarchy uniqueName="[Dim Application].[S Application Score]" caption="Application score" attribute="1" defaultMemberUniqueName="[Dim Application].[S Application Score].[All]" allUniqueName="[Dim Application].[S Application Score].[All]" dimensionUniqueName="[Dim Application]" displayFolder="СПР балл" count="0" unbalanced="0"/>
    <cacheHierarchy uniqueName="[Dim Application].[S Combo Score]" caption="Combo score" attribute="1" defaultMemberUniqueName="[Dim Application].[S Combo Score].[All]" allUniqueName="[Dim Application].[S Combo Score].[All]" dimensionUniqueName="[Dim Application]" displayFolder="СПР балл" count="0" unbalanced="0"/>
    <cacheHierarchy uniqueName="[Dim Application].[S Equifax Score]" caption="Equifax score" attribute="1" defaultMemberUniqueName="[Dim Application].[S Equifax Score].[All]" allUniqueName="[Dim Application].[S Equifax Score].[All]" dimensionUniqueName="[Dim Application]" displayFolder="СПР балл" count="0" unbalanced="0"/>
    <cacheHierarchy uniqueName="[Dim Application].[S Rqst Inst Flag]" caption="Наличие запроса СПР на inst" attribute="1" defaultMemberUniqueName="[Dim Application].[S Rqst Inst Flag].[All]" allUniqueName="[Dim Application].[S Rqst Inst Flag].[All]" dimensionUniqueName="[Dim Application]" displayFolder="" count="0" unbalanced="0"/>
    <cacheHierarchy uniqueName="[Dim Application].[S Score Card Name Inst]" caption="Score Card Name INST" attribute="1" defaultMemberUniqueName="[Dim Application].[S Score Card Name Inst].[All]" allUniqueName="[Dim Application].[S Score Card Name Inst].[All]" dimensionUniqueName="[Dim Application]" displayFolder="СПР" count="0" unbalanced="0"/>
    <cacheHierarchy uniqueName="[Dim Application].[S Score Card Name Pdl]" caption="Score Card Name PDL" attribute="1" defaultMemberUniqueName="[Dim Application].[S Score Card Name Pdl].[All]" allUniqueName="[Dim Application].[S Score Card Name Pdl].[All]" dimensionUniqueName="[Dim Application]" displayFolder="СПР" count="0" unbalanced="0"/>
    <cacheHierarchy uniqueName="[Dim Client].[B Date]" caption="Дата" attribute="1" defaultMemberUniqueName="[Dim Client].[B Date].[All]" allUniqueName="[Dim Client].[B Date].[All]" dimensionUniqueName="[Dim Client]" displayFolder="Дата клиента" count="0" unbalanced="0"/>
    <cacheHierarchy uniqueName="[Dim Client].[B Month]" caption="Месяц" attribute="1" defaultMemberUniqueName="[Dim Client].[B Month].[All]" allUniqueName="[Dim Client].[B Month].[All]" dimensionUniqueName="[Dim Client]" displayFolder="Дата клиента" count="0" unbalanced="0"/>
    <cacheHierarchy uniqueName="[Dim Client].[B Year]" caption="Год" attribute="1" defaultMemberUniqueName="[Dim Client].[B Year].[All]" allUniqueName="[Dim Client].[B Year].[All]" dimensionUniqueName="[Dim Client]" displayFolder="Дата клиента" count="0" unbalanced="0"/>
    <cacheHierarchy uniqueName="[Dim Client].[Contract Count]" caption="Количество договоров" attribute="1" defaultMemberUniqueName="[Dim Client].[Contract Count].[All]" allUniqueName="[Dim Client].[Contract Count].[All]" dimensionUniqueName="[Dim Client]" displayFolder="" count="0" unbalanced="0"/>
    <cacheHierarchy uniqueName="[Dim Client].[I Create date]" caption="Дата клиента" defaultMemberUniqueName="[Dim Client].[I Create date].[All]" allUniqueName="[Dim Client].[I Create date].[All]" dimensionUniqueName="[Dim Client]" displayFolder="" count="0" unbalanced="0"/>
    <cacheHierarchy uniqueName="[Dim Client].[Inf Source]" caption="Источник информации" attribute="1" defaultMemberUniqueName="[Dim Client].[Inf Source].[All]" allUniqueName="[Dim Client].[Inf Source].[All]" dimensionUniqueName="[Dim Client]" displayFolder="" count="0" unbalanced="0"/>
    <cacheHierarchy uniqueName="[Dim Client].[Loyality Client]" caption="Лояльность" attribute="1" defaultMemberUniqueName="[Dim Client].[Loyality Client].[All]" allUniqueName="[Dim Client].[Loyality Client].[All]" dimensionUniqueName="[Dim Client]" displayFolder="Лояльность" count="0" unbalanced="0"/>
    <cacheHierarchy uniqueName="[Dim Collection Stages].[Collection Stage Id]" caption="Стадия взыскания" attribute="1" keyAttribute="1" defaultMemberUniqueName="[Dim Collection Stages].[Collection Stage Id].[All]" allUniqueName="[Dim Collection Stages].[Collection Stage Id].[All]" dimensionUniqueName="[Dim Collection Stages]" displayFolder="" count="0" unbalanced="0"/>
    <cacheHierarchy uniqueName="[Dim Contract].[B Date]" caption="Дата" attribute="1" defaultMemberUniqueName="[Dim Contract].[B Date].[All]" allUniqueName="[Dim Contract].[B Date].[All]" dimensionUniqueName="[Dim Contract]" displayFolder="Дата выдачи" count="0" unbalanced="0"/>
    <cacheHierarchy uniqueName="[Dim Contract].[B Month]" caption="Месяц" attribute="1" defaultMemberUniqueName="[Dim Contract].[B Month].[All]" allUniqueName="[Dim Contract].[B Month].[All]" dimensionUniqueName="[Dim Contract]" displayFolder="Дата выдачи" count="0" unbalanced="0"/>
    <cacheHierarchy uniqueName="[Dim Contract].[B Week Day]" caption="День недели" attribute="1" defaultMemberUniqueName="[Dim Contract].[B Week Day].[All]" allUniqueName="[Dim Contract].[B Week Day].[All]" dimensionUniqueName="[Dim Contract]" displayFolder="Дата выдачи" count="0" unbalanced="0"/>
    <cacheHierarchy uniqueName="[Dim Contract].[B Week Year]" caption="Неделя года" attribute="1" defaultMemberUniqueName="[Dim Contract].[B Week Year].[All]" allUniqueName="[Dim Contract].[B Week Year].[All]" dimensionUniqueName="[Dim Contract]" displayFolder="Дата выдачи" count="0" unbalanced="0"/>
    <cacheHierarchy uniqueName="[Dim Contract].[B Year]" caption="Год" attribute="1" defaultMemberUniqueName="[Dim Contract].[B Year].[All]" allUniqueName="[Dim Contract].[B Year].[All]" dimensionUniqueName="[Dim Contract]" displayFolder="Дата выдачи" count="0" unbalanced="0"/>
    <cacheHierarchy uniqueName="[Dim Contract].[B yyyymm]" caption="ГодМесяц" attribute="1" defaultMemberUniqueName="[Dim Contract].[B yyyymm].[All]" allUniqueName="[Dim Contract].[B yyyymm].[All]" dimensionUniqueName="[Dim Contract]" displayFolder="Дата выдачи" count="0" unbalanced="0"/>
    <cacheHierarchy uniqueName="[Dim Contract].[B Мonth Year]" caption="Месяц года" attribute="1" defaultMemberUniqueName="[Dim Contract].[B Мonth Year].[All]" allUniqueName="[Dim Contract].[B Мonth Year].[All]" dimensionUniqueName="[Dim Contract]" displayFolder="Дата выдачи" count="0" unbalanced="0"/>
    <cacheHierarchy uniqueName="[Dim Contract].[C Date]" caption="Дата" attribute="1" defaultMemberUniqueName="[Dim Contract].[C Date].[All]" allUniqueName="[Dim Contract].[C Date].[All]" dimensionUniqueName="[Dim Contract]" displayFolder="Дата возврата план (дог)" count="0" unbalanced="0"/>
    <cacheHierarchy uniqueName="[Dim Contract].[C Month]" caption="Месяц" attribute="1" defaultMemberUniqueName="[Dim Contract].[C Month].[All]" allUniqueName="[Dim Contract].[C Month].[All]" dimensionUniqueName="[Dim Contract]" displayFolder="Дата возврата план (дог)" count="0" unbalanced="0"/>
    <cacheHierarchy uniqueName="[Dim Contract].[C Year]" caption="Год" attribute="1" defaultMemberUniqueName="[Dim Contract].[C Year].[All]" allUniqueName="[Dim Contract].[C Year].[All]" dimensionUniqueName="[Dim Contract]" displayFolder="Дата возврата план (дог)" count="0" unbalanced="0"/>
    <cacheHierarchy uniqueName="[Dim Contract].[D Dpd Stage]" caption="Разбивка по DPD (max)" attribute="1" defaultMemberUniqueName="[Dim Contract].[D Dpd Stage].[All]" allUniqueName="[Dim Contract].[D Dpd Stage].[All]" dimensionUniqueName="[Dim Contract]" displayFolder="Показатели" count="0" unbalanced="0"/>
    <cacheHierarchy uniqueName="[Dim Contract].[D Loyality]" caption="Лояльность (недели)" attribute="1" defaultMemberUniqueName="[Dim Contract].[D Loyality].[All]" allUniqueName="[Dim Contract].[D Loyality].[All]" dimensionUniqueName="[Dim Contract]" displayFolder="Показатели" count="0" unbalanced="0"/>
    <cacheHierarchy uniqueName="[Dim Contract].[D Num]" caption="Порядковый номер" attribute="1" defaultMemberUniqueName="[Dim Contract].[D Num].[All]" allUniqueName="[Dim Contract].[D Num].[All]" dimensionUniqueName="[Dim Contract]" displayFolder="Показатели" count="0" unbalanced="0"/>
    <cacheHierarchy uniqueName="[Dim Contract].[D Num Bs]" caption="Порядковый номер (bs)" attribute="1" defaultMemberUniqueName="[Dim Contract].[D Num Bs].[All]" allUniqueName="[Dim Contract].[D Num Bs].[All]" dimensionUniqueName="[Dim Contract]" displayFolder="Показатели" count="0" unbalanced="0"/>
    <cacheHierarchy uniqueName="[Dim Contract].[Dpd Stage Id]" caption="Разбивка по DPD" attribute="1" defaultMemberUniqueName="[Dim Contract].[Dpd Stage Id].[All]" allUniqueName="[Dim Contract].[Dpd Stage Id].[All]" dimensionUniqueName="[Dim Contract]" displayFolder="Показатели" count="0" unbalanced="0"/>
    <cacheHierarchy uniqueName="[Dim Contract].[I Create date]" caption="Дата выдачи" defaultMemberUniqueName="[Dim Contract].[I Create date].[All]" allUniqueName="[Dim Contract].[I Create date].[All]" dimensionUniqueName="[Dim Contract]" displayFolder="" count="0" unbalanced="0"/>
    <cacheHierarchy uniqueName="[Dim Contract].[I Return Plan date]" caption="Дата возврата план (дог)" defaultMemberUniqueName="[Dim Contract].[I Return Plan date].[All]" allUniqueName="[Dim Contract].[I Return Plan date].[All]" dimensionUniqueName="[Dim Contract]" displayFolder="" count="0" unbalanced="0"/>
    <cacheHierarchy uniqueName="[Dim Contract].[I Returned date]" caption="Дата возврата" defaultMemberUniqueName="[Dim Contract].[I Returned date].[All]" allUniqueName="[Dim Contract].[I Returned date].[All]" dimensionUniqueName="[Dim Contract]" displayFolder="" count="0" unbalanced="0"/>
    <cacheHierarchy uniqueName="[Dim Contract].[K Amount]" caption="Чек (разбивка)" attribute="1" defaultMemberUniqueName="[Dim Contract].[K Amount].[All]" allUniqueName="[Dim Contract].[K Amount].[All]" dimensionUniqueName="[Dim Contract]" displayFolder="Показатели" count="2" unbalanced="0">
      <fieldsUsage count="2">
        <fieldUsage x="-1"/>
        <fieldUsage x="17"/>
      </fieldsUsage>
    </cacheHierarchy>
    <cacheHierarchy uniqueName="[Dim Contract].[Number]" caption="Номер договора" attribute="1" defaultMemberUniqueName="[Dim Contract].[Number].[All]" allUniqueName="[Dim Contract].[Number].[All]" dimensionUniqueName="[Dim Contract]" displayFolder="" count="0" unbalanced="0"/>
    <cacheHierarchy uniqueName="[Dim Contract].[R Date]" caption="Дата" attribute="1" defaultMemberUniqueName="[Dim Contract].[R Date].[All]" allUniqueName="[Dim Contract].[R Date].[All]" dimensionUniqueName="[Dim Contract]" displayFolder="Дата возврата" count="0" unbalanced="0"/>
    <cacheHierarchy uniqueName="[Dim Contract].[R Month]" caption="Месяц" attribute="1" defaultMemberUniqueName="[Dim Contract].[R Month].[All]" allUniqueName="[Dim Contract].[R Month].[All]" dimensionUniqueName="[Dim Contract]" displayFolder="Дата возврата" count="0" unbalanced="0"/>
    <cacheHierarchy uniqueName="[Dim Contract].[R Year]" caption="Год" attribute="1" defaultMemberUniqueName="[Dim Contract].[R Year].[All]" allUniqueName="[Dim Contract].[R Year].[All]" dimensionUniqueName="[Dim Contract]" displayFolder="Дата возврата" count="0" unbalanced="0"/>
    <cacheHierarchy uniqueName="[Dim Contract].[S Signature PA]" caption="Подписано в:" attribute="1" defaultMemberUniqueName="[Dim Contract].[S Signature PA].[All]" allUniqueName="[Dim Contract].[S Signature PA].[All]" dimensionUniqueName="[Dim Contract]" displayFolder="Показатели" count="0" unbalanced="0"/>
    <cacheHierarchy uniqueName="[Dim Contract].[Signature PA]" caption="Подписано в:" defaultMemberUniqueName="[Dim Contract].[Signature PA].[All]" allUniqueName="[Dim Contract].[Signature PA].[All]" dimensionUniqueName="[Dim Contract]" displayFolder="" count="0" unbalanced="0"/>
    <cacheHierarchy uniqueName="[Dim Division].[City Name]" caption="Населенный пункт" attribute="1" defaultMemberUniqueName="[Dim Division].[City Name].[All]" allUniqueName="[Dim Division].[City Name].[All]" dimensionUniqueName="[Dim Division]" displayFolder="" count="0" unbalanced="0"/>
    <cacheHierarchy uniqueName="[Dim Division].[Division]" caption="ЦВЗ" attribute="1" keyAttribute="1" defaultMemberUniqueName="[Dim Division].[Division].[All]" allUniqueName="[Dim Division].[Division].[All]" dimensionUniqueName="[Dim Division]" displayFolder="Офисы" count="0" unbalanced="0"/>
    <cacheHierarchy uniqueName="[Dim Division].[Hub Center]" caption="МРД" attribute="1" defaultMemberUniqueName="[Dim Division].[Hub Center].[All]" allUniqueName="[Dim Division].[Hub Center].[All]" dimensionUniqueName="[Dim Division]" displayFolder="Офисы" count="0" unbalanced="0"/>
    <cacheHierarchy uniqueName="[Dim Division].[Hub Director]" caption="МРД Директор" attribute="1" defaultMemberUniqueName="[Dim Division].[Hub Director].[All]" allUniqueName="[Dim Division].[Hub Director].[All]" dimensionUniqueName="[Dim Division]" displayFolder="Офисы" count="0" unbalanced="0"/>
    <cacheHierarchy uniqueName="[Dim Division].[I Director]" caption="Директора" defaultMemberUniqueName="[Dim Division].[I Director].[All]" allUniqueName="[Dim Division].[I Director].[All]" dimensionUniqueName="[Dim Division]" displayFolder="" count="0" unbalanced="0"/>
    <cacheHierarchy uniqueName="[Dim Division].[I Division]" caption="МРД" defaultMemberUniqueName="[Dim Division].[I Division].[All]" allUniqueName="[Dim Division].[I Division].[All]" dimensionUniqueName="[Dim Division]" displayFolder="" count="0" unbalanced="0"/>
    <cacheHierarchy uniqueName="[Dim Division].[I Prod Group]" caption="Группа (коммерция)" defaultMemberUniqueName="[Dim Division].[I Prod Group].[All]" allUniqueName="[Dim Division].[I Prod Group].[All]" dimensionUniqueName="[Dim Division]" displayFolder="" count="0" unbalanced="0"/>
    <cacheHierarchy uniqueName="[Dim Division].[I Region]" caption="Регионы" defaultMemberUniqueName="[Dim Division].[I Region].[All]" allUniqueName="[Dim Division].[I Region].[All]" dimensionUniqueName="[Dim Division]" displayFolder="" count="0" unbalanced="0"/>
    <cacheHierarchy uniqueName="[Dim Division].[Number]" caption="Номер" attribute="1" defaultMemberUniqueName="[Dim Division].[Number].[All]" allUniqueName="[Dim Division].[Number].[All]" dimensionUniqueName="[Dim Division]" displayFolder="Офисы" count="0" unbalanced="0"/>
    <cacheHierarchy uniqueName="[Dim Division].[Prod Group]" caption="Группа (коммерция)" attribute="1" defaultMemberUniqueName="[Dim Division].[Prod Group].[All]" allUniqueName="[Dim Division].[Prod Group].[All]" dimensionUniqueName="[Dim Division]" displayFolder="Офисы" count="0" unbalanced="0"/>
    <cacheHierarchy uniqueName="[Dim Division].[Reg Center]" caption="РЦ" attribute="1" defaultMemberUniqueName="[Dim Division].[Reg Center].[All]" allUniqueName="[Dim Division].[Reg Center].[All]" dimensionUniqueName="[Dim Division]" displayFolder="Офисы" count="0" unbalanced="0"/>
    <cacheHierarchy uniqueName="[Dim Division].[Reg Director]" caption="РЦ Директор" attribute="1" defaultMemberUniqueName="[Dim Division].[Reg Director].[All]" allUniqueName="[Dim Division].[Reg Director].[All]" dimensionUniqueName="[Dim Division]" displayFolder="Офисы" count="0" unbalanced="0"/>
    <cacheHierarchy uniqueName="[Dim Division].[Region Name]" caption="Регион" attribute="1" defaultMemberUniqueName="[Dim Division].[Region Name].[All]" allUniqueName="[Dim Division].[Region Name].[All]" dimensionUniqueName="[Dim Division]" displayFolder="" count="0" unbalanced="0"/>
    <cacheHierarchy uniqueName="[Dim Dpd].[Dpd Group Name]" caption="Dpd Group Name" attribute="1" defaultMemberUniqueName="[Dim Dpd].[Dpd Group Name].[All]" allUniqueName="[Dim Dpd].[Dpd Group Name].[All]" dimensionUniqueName="[Dim Dpd]" displayFolder="" count="0" unbalanced="0"/>
    <cacheHierarchy uniqueName="[Dim Dpd].[Dpd Id]" caption="Dpd Id" attribute="1" keyAttribute="1" defaultMemberUniqueName="[Dim Dpd].[Dpd Id].[All]" allUniqueName="[Dim Dpd].[Dpd Id].[All]" dimensionUniqueName="[Dim Dpd]" displayFolder="" count="0" unbalanced="0"/>
    <cacheHierarchy uniqueName="[Dim Dpd].[Dpd Name]" caption="Dpd Name" attribute="1" defaultMemberUniqueName="[Dim Dpd].[Dpd Name].[All]" allUniqueName="[Dim Dpd].[Dpd Name].[All]" dimensionUniqueName="[Dim Dpd]" displayFolder="" count="0" unbalanced="0"/>
    <cacheHierarchy uniqueName="[Dim Month Payment Mob].[Mob]" caption="8 - ROI Месяц от месяца.Месяц от выдачи" attribute="1" keyAttribute="1" defaultMemberUniqueName="[Dim Month Payment Mob].[Mob].[All]" allUniqueName="[Dim Month Payment Mob].[Mob].[All]" dimensionUniqueName="[Dim Month Payment Mob]" displayFolder="" count="0" unbalanced="0"/>
    <cacheHierarchy uniqueName="[Dim Payment Mob].[Mob]" caption="4 - Месяц от выдачи (платеж).Месяц от выдачи" attribute="1" keyAttribute="1" defaultMemberUniqueName="[Dim Payment Mob].[Mob].[All]" allUniqueName="[Dim Payment Mob].[Mob].[All]" dimensionUniqueName="[Dim Payment Mob]" displayFolder="" count="2" unbalanced="0">
      <fieldsUsage count="2">
        <fieldUsage x="-1"/>
        <fieldUsage x="7"/>
      </fieldsUsage>
    </cacheHierarchy>
    <cacheHierarchy uniqueName="[Dim Pcd Day].[Pcd Day]" caption="Pcd Day" attribute="1" keyAttribute="1" defaultMemberUniqueName="[Dim Pcd Day].[Pcd Day].[All]" allUniqueName="[Dim Pcd Day].[Pcd Day].[All]" dimensionUniqueName="[Dim Pcd Day]" displayFolder="" count="0" unbalanced="0"/>
    <cacheHierarchy uniqueName="[Dim Agreement].[Agreement Id]" caption="Agreement Id" attribute="1" keyAttribute="1" defaultMemberUniqueName="[Dim Agreement].[Agreement Id].[All]" allUniqueName="[Dim Agreement].[Agreement Id].[All]" dimensionUniqueName="[Dim Agreement]" displayFolder="" count="0" unbalanced="0" hidden="1"/>
    <cacheHierarchy uniqueName="[Dim Application].[Application Id]" caption="Application Id" attribute="1" keyAttribute="1" defaultMemberUniqueName="[Dim Application].[Application Id].[All]" allUniqueName="[Dim Application].[Application Id].[All]" dimensionUniqueName="[Dim Application]" displayFolder="" count="0" unbalanced="0" hidden="1"/>
    <cacheHierarchy uniqueName="[Dim Application].[C Denial]" caption="C Denial" attribute="1" defaultMemberUniqueName="[Dim Application].[C Denial].[All]" allUniqueName="[Dim Application].[C Denial].[All]" dimensionUniqueName="[Dim Application]" displayFolder="" count="0" unbalanced="0" hidden="1"/>
    <cacheHierarchy uniqueName="[Dim Application].[C Updenial]" caption="C Updenial" attribute="1" defaultMemberUniqueName="[Dim Application].[C Updenial].[All]" allUniqueName="[Dim Application].[C Updenial].[All]" dimensionUniqueName="[Dim Application]" displayFolder="" count="0" unbalanced="0" hidden="1"/>
    <cacheHierarchy uniqueName="[Dim Application].[D Client Type]" caption="Тип клиента" attribute="1" defaultMemberUniqueName="[Dim Application].[D Client Type].[All]" allUniqueName="[Dim Application].[D Client Type].[All]" dimensionUniqueName="[Dim Application]" displayFolder="" count="0" unbalanced="0" hidden="1"/>
    <cacheHierarchy uniqueName="[Dim Client].[Client Id]" caption="Client Id" attribute="1" keyAttribute="1" defaultMemberUniqueName="[Dim Client].[Client Id].[All]" allUniqueName="[Dim Client].[Client Id].[All]" dimensionUniqueName="[Dim Client]" displayFolder="" count="0" unbalanced="0" hidden="1"/>
    <cacheHierarchy uniqueName="[Dim Contract].[Application Id]" caption="Application Id" attribute="1" keyAttribute="1" defaultMemberUniqueName="[Dim Contract].[Application Id].[All]" allUniqueName="[Dim Contract].[Application Id].[All]" dimensionUniqueName="[Dim Contract]" displayFolder="" count="0" unbalanced="0" hidden="1"/>
    <cacheHierarchy uniqueName="[Measures].[App Approved Count]" caption="Одобрение, #" measure="1" displayFolder="Заявки" measureGroup="Fact Application" count="0"/>
    <cacheHierarchy uniqueName="[Measures].[App Count]" caption="Заявки, #" measure="1" displayFolder="Заявки" measureGroup="Fact Application" count="0"/>
    <cacheHierarchy uniqueName="[Measures].[App First Count]" caption="Заявки (новая), #" measure="1" displayFolder="Заявки" measureGroup="Fact Application" count="0"/>
    <cacheHierarchy uniqueName="[Measures].[App Spr Inst Count]" caption="Заявки (спр inst), #" measure="1" displayFolder="Заявки" measureGroup="Fact Application" count="0"/>
    <cacheHierarchy uniqueName="[Measures].[App Rejected Count]" caption="Отказ, #" measure="1" displayFolder="Заявки" measureGroup="Fact Application" count="0"/>
    <cacheHierarchy uniqueName="[Measures].[Con Count]" caption="Выдачи, #" measure="1" displayFolder="Выдачи" measureGroup="Fact Contract" count="0" oneField="1">
      <fieldsUsage count="1">
        <fieldUsage x="0"/>
      </fieldsUsage>
    </cacheHierarchy>
    <cacheHierarchy uniqueName="[Measures].[Con Amount]" caption="Выдачи, руб" measure="1" displayFolder="Выдачи" measureGroup="Fact Contract" count="0"/>
    <cacheHierarchy uniqueName="[Measures].[Con l W01]" caption="W01, #" measure="1" displayFolder="Лояльность" measureGroup="Fact Contract" count="0"/>
    <cacheHierarchy uniqueName="[Measures].[Con l W02]" caption="W02, #" measure="1" displayFolder="Лояльность" measureGroup="Fact Contract" count="0"/>
    <cacheHierarchy uniqueName="[Measures].[Con l W03]" caption="W03, #" measure="1" displayFolder="Лояльность" measureGroup="Fact Contract" count="0"/>
    <cacheHierarchy uniqueName="[Measures].[Con l W04]" caption="W04, #" measure="1" displayFolder="Лояльность" measureGroup="Fact Contract" count="0"/>
    <cacheHierarchy uniqueName="[Measures].[Con l W08]" caption="W08, #" measure="1" displayFolder="Лояльность" measureGroup="Fact Contract" count="0"/>
    <cacheHierarchy uniqueName="[Measures].[Con l W16]" caption="W16, #" measure="1" displayFolder="Лояльность" measureGroup="Fact Contract" count="0"/>
    <cacheHierarchy uniqueName="[Measures].[Con l W24]" caption="W24, #" measure="1" displayFolder="Лояльность" measureGroup="Fact Contract" count="0"/>
    <cacheHierarchy uniqueName="[Measures].[Con l W32]" caption="W32, #" measure="1" displayFolder="Лояльность" measureGroup="Fact Contract" count="0"/>
    <cacheHierarchy uniqueName="[Measures].[Con l W48]" caption="W48, #" measure="1" displayFolder="Лояльность" measureGroup="Fact Contract" count="0"/>
    <cacheHierarchy uniqueName="[Measures].[Con l W52]" caption="W52, #" measure="1" displayFolder="Лояльность" measureGroup="Fact Contract" count="0"/>
    <cacheHierarchy uniqueName="[Measures].[Con l W52p]" caption="W52+, #" measure="1" displayFolder="Лояльность" measureGroup="Fact Contract" count="0"/>
    <cacheHierarchy uniqueName="[Measures].[Con l D1]" caption="D01, #" measure="1" displayFolder="Лояльность" measureGroup="Fact Contract" count="0"/>
    <cacheHierarchy uniqueName="[Measures].[Con Dpd01]" caption="DPD01, #" measure="1" displayFolder="DPD" measureGroup="Fact Contract" count="0"/>
    <cacheHierarchy uniqueName="[Measures].[Con Dpd15]" caption="DPD15, #" measure="1" displayFolder="DPD" measureGroup="Fact Contract" count="0"/>
    <cacheHierarchy uniqueName="[Measures].[Con Dpd45]" caption="DPD45, #" measure="1" displayFolder="DPD" measureGroup="Fact Contract" count="0"/>
    <cacheHierarchy uniqueName="[Measures].[Con Dpd75]" caption="DPD75, #" measure="1" displayFolder="DPD" measureGroup="Fact Contract" count="0"/>
    <cacheHierarchy uniqueName="[Measures].[Con Dpd135]" caption="DPD135, #" measure="1" displayFolder="DPD" measureGroup="Fact Contract" count="0"/>
    <cacheHierarchy uniqueName="[Measures].[Con Dpd01 Max]" caption="DPD01 (max), #" measure="1" displayFolder="DPD (max)" measureGroup="Fact Contract" count="0"/>
    <cacheHierarchy uniqueName="[Measures].[Con Dpd15 Max]" caption="DPD15 (max), #" measure="1" displayFolder="DPD (max)" measureGroup="Fact Contract" count="0"/>
    <cacheHierarchy uniqueName="[Measures].[Con Dpd45 Max]" caption="DPD45 (max), #" measure="1" displayFolder="DPD (max)" measureGroup="Fact Contract" count="0"/>
    <cacheHierarchy uniqueName="[Measures].[Con Dpd75 Max]" caption="DPD75 (max), #" measure="1" displayFolder="DPD (max)" measureGroup="Fact Contract" count="0"/>
    <cacheHierarchy uniqueName="[Measures].[Con Dpd135 Max]" caption="DPD135 (max), #" measure="1" displayFolder="DPD (max)" measureGroup="Fact Contract" count="0"/>
    <cacheHierarchy uniqueName="[Measures].[Con Dpd1 Sum Max]" caption="DPD01 (max), руб" measure="1" displayFolder="DPD sum (max)" measureGroup="Fact Contract" count="0"/>
    <cacheHierarchy uniqueName="[Measures].[Con Dpd15 Sum Max]" caption="DPD15 (max), руб" measure="1" displayFolder="DPD sum (max)" measureGroup="Fact Contract" count="0"/>
    <cacheHierarchy uniqueName="[Measures].[Con Dpd45 Sum Max]" caption="DPD45 (max), руб" measure="1" displayFolder="DPD sum (max)" measureGroup="Fact Contract" count="0"/>
    <cacheHierarchy uniqueName="[Measures].[Con Dpd75 Sum Max]" caption="DPD75 (max), руб" measure="1" displayFolder="DPD sum (max)" measureGroup="Fact Contract" count="0"/>
    <cacheHierarchy uniqueName="[Measures].[Con Dpd135 Sum Max]" caption="DPD135 (max), руб" measure="1" displayFolder="DPD sum (max)" measureGroup="Fact Contract" count="0"/>
    <cacheHierarchy uniqueName="[Measures].[Con Dpd1 1pay]" caption="DPD01_1pay, #" measure="1" displayFolder="DPD inst (1-го платежа)" measureGroup="Fact Contract" count="0"/>
    <cacheHierarchy uniqueName="[Measures].[Con Dpd15 1pay]" caption="DPD15_1pay, #" measure="1" displayFolder="DPD inst (1-го платежа)" measureGroup="Fact Contract" count="0"/>
    <cacheHierarchy uniqueName="[Measures].[Con Dpd45 1pay]" caption="DPD45_1pay, #" measure="1" displayFolder="DPD inst (1-го платежа)" measureGroup="Fact Contract" count="0"/>
    <cacheHierarchy uniqueName="[Measures].[Con Dpd75 1pay]" caption="DPD75_1pay, #" measure="1" displayFolder="DPD inst (1-го платежа)" measureGroup="Fact Contract" count="0"/>
    <cacheHierarchy uniqueName="[Measures].[Con Dpd135 1pay]" caption="DPD135_1pay, #" measure="1" displayFolder="DPD inst (1-го платежа)" measureGroup="Fact Contract" count="0"/>
    <cacheHierarchy uniqueName="[Measures].[Con Dpd1 2pay]" caption="DPD01_2pay, #" measure="1" displayFolder="DPD inst (2-го платежа)" measureGroup="Fact Contract" count="0"/>
    <cacheHierarchy uniqueName="[Measures].[Con Dpd15 2pay]" caption="DPD15_2pay, #" measure="1" displayFolder="DPD inst (2-го платежа)" measureGroup="Fact Contract" count="0"/>
    <cacheHierarchy uniqueName="[Measures].[Con Dpd45 2pay]" caption="DPD45_2pay, #" measure="1" displayFolder="DPD inst (2-го платежа)" measureGroup="Fact Contract" count="0"/>
    <cacheHierarchy uniqueName="[Measures].[Con Dpd75 2pay]" caption="DPD75_2pay, #" measure="1" displayFolder="DPD inst (2-го платежа)" measureGroup="Fact Contract" count="0"/>
    <cacheHierarchy uniqueName="[Measures].[Con Dpd135 2pay]" caption="DPD135_2pay, #" measure="1" displayFolder="DPD inst (2-го платежа)" measureGroup="Fact Contract" count="0"/>
    <cacheHierarchy uniqueName="[Measures].[Con Dpd1 3pay]" caption="DPD01_3pay, #" measure="1" displayFolder="DPD inst (3-го платежа)" measureGroup="Fact Contract" count="0"/>
    <cacheHierarchy uniqueName="[Measures].[Con Dpd15 3pay]" caption="DPD15_3pay, #" measure="1" displayFolder="DPD inst (3-го платежа)" measureGroup="Fact Contract" count="0"/>
    <cacheHierarchy uniqueName="[Measures].[Con Dpd45 3pay]" caption="DPD45_3pay, #" measure="1" displayFolder="DPD inst (3-го платежа)" measureGroup="Fact Contract" count="0"/>
    <cacheHierarchy uniqueName="[Measures].[Con Dpd75 3pay]" caption="DPD75_3pay, #" measure="1" displayFolder="DPD inst (3-го платежа)" measureGroup="Fact Contract" count="0"/>
    <cacheHierarchy uniqueName="[Measures].[Con Dpd135 3pay]" caption="DPD135_3pay, #" measure="1" displayFolder="DPD inst (3-го платежа)" measureGroup="Fact Contract" count="0"/>
    <cacheHierarchy uniqueName="[Measures].[Con Dpd1 6pay]" caption="DPD01_6pay, #" measure="1" displayFolder="DPD inst (6-го платежа)" measureGroup="Fact Contract" count="0"/>
    <cacheHierarchy uniqueName="[Measures].[Con Dpd15 6pay]" caption="DPD15_6pay, #" measure="1" displayFolder="DPD inst (6-го платежа)" measureGroup="Fact Contract" count="0"/>
    <cacheHierarchy uniqueName="[Measures].[Con Dpd45 6pay]" caption="DPD45_6pay, #" measure="1" displayFolder="DPD inst (6-го платежа)" measureGroup="Fact Contract" count="0"/>
    <cacheHierarchy uniqueName="[Measures].[Con Dpd75 6pay]" caption="DPD75_6pay, #" measure="1" displayFolder="DPD inst (6-го платежа)" measureGroup="Fact Contract" count="0"/>
    <cacheHierarchy uniqueName="[Measures].[Con Dpd135 6pay]" caption="DPD135_6pay, #" measure="1" displayFolder="DPD inst (6-го платежа)" measureGroup="Fact Contract" count="0"/>
    <cacheHierarchy uniqueName="[Measures].[Con Con Dpd1 12pay]" caption="DPD01_12pay, #" measure="1" displayFolder="DPD inst (12-го платежа)" measureGroup="Fact Contract" count="0"/>
    <cacheHierarchy uniqueName="[Measures].[Con Dpd15 12pay]" caption="DPD15_12pay, #" measure="1" displayFolder="DPD inst (12-го платежа)" measureGroup="Fact Contract" count="0"/>
    <cacheHierarchy uniqueName="[Measures].[Con Dpd45 12pay]" caption="DPD45_12pay, #" measure="1" displayFolder="DPD inst (12-го платежа)" measureGroup="Fact Contract" count="0"/>
    <cacheHierarchy uniqueName="[Measures].[Con Dpd75 12pay]" caption="DPD75_12pay, #" measure="1" displayFolder="DPD inst (12-го платежа)" measureGroup="Fact Contract" count="0"/>
    <cacheHierarchy uniqueName="[Measures].[Con Dpd135 12pay]" caption="DPD135_12pay, #" measure="1" displayFolder="DPD inst (12-го платежа)" measureGroup="Fact Contract" count="0"/>
    <cacheHierarchy uniqueName="[Measures].[Ready 1pay]" caption="Ready 1pay" measure="1" displayFolder="dpd 1pay" measureGroup="Fact Contract" count="0"/>
    <cacheHierarchy uniqueName="[Measures].[Restr Count]" caption="Реструктуризация, #" measure="1" displayFolder="Реструктуризация" measureGroup="Fact Agreement" count="0"/>
    <cacheHierarchy uniqueName="[Measures].[Restr Amount]" caption="Реструктуризация, руб" measure="1" displayFolder="Реструктуризация" measureGroup="Fact Agreement" count="0"/>
    <cacheHierarchy uniqueName="[Measures].[Loan Pay]" caption="Платеж ОД, руб" measure="1" displayFolder="Платежи" measureGroup="Fact Payment" count="0"/>
    <cacheHierarchy uniqueName="[Measures].[Interest Pay]" caption="Платеж %, руб" measure="1" displayFolder="Платежи" measureGroup="Fact Payment" count="0"/>
    <cacheHierarchy uniqueName="[Measures].[Interest Overdue Pay]" caption="Платеж % (проср), руб" measure="1" displayFolder="Платежи" measureGroup="Fact Payment" count="0"/>
    <cacheHierarchy uniqueName="[Measures].[Penalty Pay]" caption="Платеж пени, руб" measure="1" displayFolder="Платежи" measureGroup="Fact Payment" count="0"/>
    <cacheHierarchy uniqueName="[Measures].[Ins Con Pay]" caption="Платеж страховка (дог), руб" measure="1" displayFolder="Платежи" measureGroup="Fact Payment" count="0"/>
    <cacheHierarchy uniqueName="[Measures].[Ins Agr Pay]" caption="Платеж страховка (прол), руб" measure="1" displayFolder="Платежи" measureGroup="Fact Payment" count="0"/>
    <cacheHierarchy uniqueName="[Measures].[Recontract Pay]" caption="Перекредитование, руб" measure="1" displayFolder="Перекредитование" measureGroup="Fact Payment" count="0"/>
    <cacheHierarchy uniqueName="[Measures].[Recontract Count]" caption="Перекредитование, #" measure="1" displayFolder="Перекредитование" measureGroup="Fact Payment" count="0"/>
    <cacheHierarchy uniqueName="[Measures].[Ins Recon Pay]" caption="Платеж страховка (пер-ие), руб" measure="1" displayFolder="Платежи" measureGroup="Fact Payment" count="0"/>
    <cacheHierarchy uniqueName="[Measures].[Comm1 Pay]" caption="Сод-ие в оф-ии док., руб" measure="1" displayFolder="Комиссия" measureGroup="Fact Payment" count="0"/>
    <cacheHierarchy uniqueName="[Measures].[Comm2 Pay]" caption="Конс-ция в сфере потреб. кредит., руб" measure="1" displayFolder="Комиссия" measureGroup="Fact Payment" count="0"/>
    <cacheHierarchy uniqueName="[Measures].[Comm3 Pay]" caption="Получение кредитного рейтинга" measure="1" displayFolder="Комиссия" measureGroup="Fact Payment" count="0"/>
    <cacheHierarchy uniqueName="[Measures].[Comm4 Pay]" caption="Прочие комиссии, руб." measure="1" displayFolder="Комиссия" measureGroup="Fact Payment" count="0"/>
    <cacheHierarchy uniqueName="[Measures].[Recon Comm1 Pay]" caption="Сод-ие в оф-ии док. (пер-ние), руб" measure="1" displayFolder="Комиссия" measureGroup="Fact Payment" count="0"/>
    <cacheHierarchy uniqueName="[Measures].[Recon Comm2 Pay]" caption="Конс-ция в сфере потреб. кредит. (пер-ние), руб" measure="1" displayFolder="Комиссия" measureGroup="Fact Payment" count="0"/>
    <cacheHierarchy uniqueName="[Measures].[Recon Comm3 Pay]" caption="Получение кредитного рейтинга (пер-ние), руб" measure="1" displayFolder="Комиссия" measureGroup="Fact Payment" count="0"/>
    <cacheHierarchy uniqueName="[Measures].[Recon Comm4 Pay]" caption="Прочие комиссии (пер-ние), руб." measure="1" displayFolder="Комиссия" measureGroup="Fact Payment" count="0"/>
    <cacheHierarchy uniqueName="[Measures].[Agr Comm1 Pay]" caption="Сод-ие в оф-ии док. (прол-ция), руб" measure="1" displayFolder="Комиссия" measureGroup="Fact Payment" count="0"/>
    <cacheHierarchy uniqueName="[Measures].[Agr Comm2 Pay]" caption="Конс-ция в сфере потреб. кредит. (прол-ция), руб" measure="1" displayFolder="Комиссия" measureGroup="Fact Payment" count="0"/>
    <cacheHierarchy uniqueName="[Measures].[Agr Comm3 Pay]" caption="Получение кредитного рейтинга (прол-ция), руб" measure="1" displayFolder="Комиссия" measureGroup="Fact Payment" count="0"/>
    <cacheHierarchy uniqueName="[Measures].[Agr Comm4 Pay]" caption="Прочие комиссии (прол-ция), руб." measure="1" displayFolder="Комиссия" measureGroup="Fact Payment" count="0"/>
    <cacheHierarchy uniqueName="[Measures].[Paid Loan 0]" caption="Paid Loan 0, руб" measure="1" displayFolder="Paid Share" measureGroup="Fact Paid Share" count="0"/>
    <cacheHierarchy uniqueName="[Measures].[Paid Loan 15]" caption="Paid Loan 15, руб" measure="1" displayFolder="Paid Share" measureGroup="Fact Paid Share" count="0"/>
    <cacheHierarchy uniqueName="[Measures].[Paid Loan 30]" caption="Paid Loan 30, руб" measure="1" displayFolder="Paid Share" measureGroup="Fact Paid Share" count="0"/>
    <cacheHierarchy uniqueName="[Measures].[Paid Loan 45]" caption="Paid Loan 45, руб" measure="1" displayFolder="Paid Share" measureGroup="Fact Paid Share" count="0"/>
    <cacheHierarchy uniqueName="[Measures].[Paid Loan 75]" caption="Paid Loan 75, руб" measure="1" displayFolder="Paid Share" measureGroup="Fact Paid Share" count="0"/>
    <cacheHierarchy uniqueName="[Measures].[Paid Loan 180]" caption="Paid Loan 180, руб" measure="1" displayFolder="Paid Share" measureGroup="Fact Paid Share" count="0"/>
    <cacheHierarchy uniqueName="[Measures].[Paid Loan 360]" caption="Paid Loan 360, руб" measure="1" displayFolder="Paid Share" measureGroup="Fact Paid Share" count="0"/>
    <cacheHierarchy uniqueName="[Measures].[Paid Loan 360p]" caption="Paid Loan 360+, руб" measure="1" displayFolder="Paid Share" measureGroup="Fact Paid Share" count="0"/>
    <cacheHierarchy uniqueName="[Measures].[Prol Amount]" caption="Пр-ции, руб" measure="1" displayFolder="Пролонгации" measureGroup="Fact Prolong" count="0"/>
    <cacheHierarchy uniqueName="[Measures].[Prol Count]" caption="Пр-ции, #" measure="1" displayFolder="Пролонгации" measureGroup="Fact Prolong" count="0"/>
    <cacheHierarchy uniqueName="[Measures].[Prol Dpd1]" caption="DPD01, #" measure="1" displayFolder="DPD" measureGroup="Fact Prolong" count="0"/>
    <cacheHierarchy uniqueName="[Measures].[Prol Dpd15]" caption="DPD15, #" measure="1" displayFolder="DPD" measureGroup="Fact Prolong" count="0"/>
    <cacheHierarchy uniqueName="[Measures].[Prol Dpd45]" caption="DPD45, #" measure="1" displayFolder="DPD" measureGroup="Fact Prolong" count="0"/>
    <cacheHierarchy uniqueName="[Measures].[Prol Dpd75]" caption="DPD75, #" measure="1" displayFolder="DPD" measureGroup="Fact Prolong" count="0"/>
    <cacheHierarchy uniqueName="[Measures].[Prol Dpd135]" caption="DPD135, #" measure="1" displayFolder="DPD" measureGroup="Fact Prolong" count="0"/>
    <cacheHierarchy uniqueName="[Measures].[App Approved Rate]" caption="Одобрение, %" measure="1" displayFolder="Заявки" measureGroup="Fact Application" count="0"/>
    <cacheHierarchy uniqueName="[Measures].[Avg Term]" caption="По договору" measure="1" displayFolder="Средний срок" measureGroup="Fact Contract" count="0"/>
    <cacheHierarchy uniqueName="[Measures].[Avg Term Full]" caption="По дог+прол" measure="1" displayFolder="Средний срок" measureGroup="Fact Contract" count="0"/>
    <cacheHierarchy uniqueName="[Measures].[Avg Term Fact]" caption="Фактический" measure="1" displayFolder="Средний срок" measureGroup="Fact Contract" count="0"/>
    <cacheHierarchy uniqueName="[Measures].[App Avg Req Amount]" caption="Запр-я сумма, руб" measure="1" displayFolder="Показатели" measureGroup="Fact Application" count="0"/>
    <cacheHierarchy uniqueName="[Measures].[App Avg Req Approved Amount]" caption="Запр-я сумма (одобр), руб" measure="1" displayFolder="Показатели" measureGroup="Fact Application" count="0"/>
    <cacheHierarchy uniqueName="[Measures].[App Avg Req Rejected Amount]" caption="Запр-я сумма (отказ), руб" measure="1" displayFolder="Показатели" measureGroup="Fact Application" count="0"/>
    <cacheHierarchy uniqueName="[Measures].[Con Avg Amount]" caption="Чек, руб" measure="1" displayFolder="Выдачи" measureGroup="Fact Contract" count="0"/>
    <cacheHierarchy uniqueName="[Measures].[Prol Avg Amount]" caption="Чек (пр-ции), руб" measure="1" displayFolder="Пролонгации" measureGroup="Fact Prolong" count="0"/>
    <cacheHierarchy uniqueName="[Measures].[Prol Psk Day Rate]" caption="ПСК-день (пр-ции), %" measure="1" displayFolder="Пролонгации" measureGroup="Fact Prolong" count="0"/>
    <cacheHierarchy uniqueName="[Measures].[Prol Avg Term]" caption="Срок (пр-ции), дни" measure="1" displayFolder="Пролонгации" measureGroup="Fact Prolong" count="0"/>
    <cacheHierarchy uniqueName="[Measures].[Restr Avg Amount]" caption="Чек, руб" measure="1" displayFolder="Реструктуризация" measureGroup="Fact Agreement" count="0"/>
    <cacheHierarchy uniqueName="[Measures].[Con Psk Day Rate]" caption="ПСК (день), %" measure="1" displayFolder="Выдачи" measureGroup="Fact Contract" count="0"/>
    <cacheHierarchy uniqueName="[Measures].[Con l W01 Rate]" caption="W01, %" measure="1" displayFolder="Лояльность" measureGroup="Fact Contract" count="0"/>
    <cacheHierarchy uniqueName="[Measures].[Con l W02 Rate]" caption="W02, %" measure="1" displayFolder="Лояльность" measureGroup="Fact Contract" count="0"/>
    <cacheHierarchy uniqueName="[Measures].[Con l W03 Rate]" caption="W03, %" measure="1" displayFolder="Лояльность" measureGroup="Fact Contract" count="0"/>
    <cacheHierarchy uniqueName="[Measures].[Con l W04 Rate]" caption="W04, %" measure="1" displayFolder="Лояльность" measureGroup="Fact Contract" count="0"/>
    <cacheHierarchy uniqueName="[Measures].[Con l W08 Rate]" caption="W08, %" measure="1" displayFolder="Лояльность" measureGroup="Fact Contract" count="0"/>
    <cacheHierarchy uniqueName="[Measures].[Con l W16 Rate]" caption="W16, %" measure="1" displayFolder="Лояльность" measureGroup="Fact Contract" count="0"/>
    <cacheHierarchy uniqueName="[Measures].[Con l W24 Rate]" caption="W24, %" measure="1" displayFolder="Лояльность" measureGroup="Fact Contract" count="0"/>
    <cacheHierarchy uniqueName="[Measures].[Con l W32 Rate]" caption="W32, %" measure="1" displayFolder="Лояльность" measureGroup="Fact Contract" count="0"/>
    <cacheHierarchy uniqueName="[Measures].[Con l W48 Rate]" caption="W48, %" measure="1" displayFolder="Лояльность" measureGroup="Fact Contract" count="0"/>
    <cacheHierarchy uniqueName="[Measures].[Con l W52 Rate]" caption="W52, %" measure="1" displayFolder="Лояльность" measureGroup="Fact Contract" count="0"/>
    <cacheHierarchy uniqueName="[Measures].[Con l W52p Rate]" caption="W52+, %" measure="1" displayFolder="Лояльность" measureGroup="Fact Contract" count="0"/>
    <cacheHierarchy uniqueName="[Measures].[Con l D1 Rate]" caption="D01, %" measure="1" displayFolder="Лояльность" measureGroup="Fact Contract" count="0"/>
    <cacheHierarchy uniqueName="[Measures].[Con Dpd01 Rate]" caption="DPD01,%" measure="1" displayFolder="DPD" measureGroup="Fact Contract" count="0"/>
    <cacheHierarchy uniqueName="[Measures].[Con Dpd15 Rate]" caption="DPD15,%" measure="1" displayFolder="DPD" measureGroup="Fact Contract" count="0"/>
    <cacheHierarchy uniqueName="[Measures].[Con Dpd45 Rate]" caption="DPD45,%" measure="1" displayFolder="DPD" measureGroup="Fact Contract" count="0"/>
    <cacheHierarchy uniqueName="[Measures].[Con Dpd75 Rate]" caption="DPD75,%" measure="1" displayFolder="DPD" measureGroup="Fact Contract" count="0"/>
    <cacheHierarchy uniqueName="[Measures].[Con Dpd135 Rate]" caption="DPD135,%" measure="1" displayFolder="DPD" measureGroup="Fact Contract" count="0"/>
    <cacheHierarchy uniqueName="[Measures].[Con Dpd01 1Pay Rate]" caption="DPD01_1pay, %" measure="1" displayFolder="DPD inst (1-го платежа)" measureGroup="Fact Contract" count="0"/>
    <cacheHierarchy uniqueName="[Measures].[Con Dpd15 1Pay Rate]" caption="DPD15_1pay, %" measure="1" displayFolder="DPD inst (1-го платежа)" measureGroup="Fact Contract" count="0"/>
    <cacheHierarchy uniqueName="[Measures].[Con Dpd45 1Pay Rate]" caption="DPD45_1pay, %" measure="1" displayFolder="DPD inst (1-го платежа)" measureGroup="Fact Contract" count="0"/>
    <cacheHierarchy uniqueName="[Measures].[Con Dpd75 1Pay Rate]" caption="DPD75_1pay, %" measure="1" displayFolder="DPD inst (1-го платежа)" measureGroup="Fact Contract" count="0"/>
    <cacheHierarchy uniqueName="[Measures].[Con Dpd135 1Pay Rate]" caption="DPD135_1pay, %" measure="1" displayFolder="DPD inst (1-го платежа)" measureGroup="Fact Contract" count="0"/>
    <cacheHierarchy uniqueName="[Measures].[Con Dpd01 2Pay Rate]" caption="DPD01_2pay, %" measure="1" displayFolder="DPD inst (2-го платежа)" measureGroup="Fact Contract" count="0"/>
    <cacheHierarchy uniqueName="[Measures].[Con Dpd15 2Pay Rate]" caption="DPD15_2pay, %" measure="1" displayFolder="DPD inst (2-го платежа)" measureGroup="Fact Contract" count="0"/>
    <cacheHierarchy uniqueName="[Measures].[Con Dpd45 2Pay Rate]" caption="DPD45_2pay, %" measure="1" displayFolder="DPD inst (2-го платежа)" measureGroup="Fact Contract" count="0"/>
    <cacheHierarchy uniqueName="[Measures].[Con Dpd75 2Pay Rate]" caption="DPD75_2pay, %" measure="1" displayFolder="DPD inst (2-го платежа)" measureGroup="Fact Contract" count="0"/>
    <cacheHierarchy uniqueName="[Measures].[Con Dpd135 2Pay Rate]" caption="DPD135_2pay, %" measure="1" displayFolder="DPD inst (2-го платежа)" measureGroup="Fact Contract" count="0"/>
    <cacheHierarchy uniqueName="[Measures].[Con Dpd01 3Pay Rate]" caption="DPD01_3pay, %" measure="1" displayFolder="DPD inst (3-го платежа)" measureGroup="Fact Contract" count="0"/>
    <cacheHierarchy uniqueName="[Measures].[Con Dpd15 3Pay Rate]" caption="DPD15_3pay, %" measure="1" displayFolder="DPD inst (3-го платежа)" measureGroup="Fact Contract" count="0"/>
    <cacheHierarchy uniqueName="[Measures].[Con Dpd45 3Pay Rate]" caption="DPD45_3pay, %" measure="1" displayFolder="DPD inst (3-го платежа)" measureGroup="Fact Contract" count="0"/>
    <cacheHierarchy uniqueName="[Measures].[Con Dpd75 3Pay Rate]" caption="DPD75_3pay, %" measure="1" displayFolder="DPD inst (3-го платежа)" measureGroup="Fact Contract" count="0"/>
    <cacheHierarchy uniqueName="[Measures].[Con Dpd135 3Pay Rate]" caption="DPD135_3pay, %" measure="1" displayFolder="DPD inst (3-го платежа)" measureGroup="Fact Contract" count="0"/>
    <cacheHierarchy uniqueName="[Measures].[Con Dpd01 6Pay Rate]" caption="DPD01_6pay, %" measure="1" displayFolder="DPD inst (6-го платежа)" measureGroup="Fact Contract" count="0"/>
    <cacheHierarchy uniqueName="[Measures].[Con Dpd15 6Pay Rate]" caption="DPD15_6pay, %" measure="1" displayFolder="DPD inst (6-го платежа)" measureGroup="Fact Contract" count="0"/>
    <cacheHierarchy uniqueName="[Measures].[Con Dpd45 6Pay Rate]" caption="DPD45_6pay, %" measure="1" displayFolder="DPD inst (6-го платежа)" measureGroup="Fact Contract" count="0"/>
    <cacheHierarchy uniqueName="[Measures].[Con Dpd75 6Pay Rate]" caption="DPD75_6pay, %" measure="1" displayFolder="DPD inst (6-го платежа)" measureGroup="Fact Contract" count="0"/>
    <cacheHierarchy uniqueName="[Measures].[Con Dpd135 6Pay Rate]" caption="DPD135_6pay, %" measure="1" displayFolder="DPD inst (6-го платежа)" measureGroup="Fact Contract" count="0"/>
    <cacheHierarchy uniqueName="[Measures].[Con Dpd01 12Pay Rate]" caption="DPD01_12pay, %" measure="1" displayFolder="DPD inst (12-го платежа)" measureGroup="Fact Contract" count="0"/>
    <cacheHierarchy uniqueName="[Measures].[Con Dpd15 12Pay Rate]" caption="DPD15_12pay, %" measure="1" displayFolder="DPD inst (12-го платежа)" measureGroup="Fact Contract" count="0"/>
    <cacheHierarchy uniqueName="[Measures].[Con Dpd45 12Pay Rate]" caption="DPD45_12pay, %" measure="1" displayFolder="DPD inst (12-го платежа)" measureGroup="Fact Contract" count="0"/>
    <cacheHierarchy uniqueName="[Measures].[Con Dpd75 12Pay Rate]" caption="DPD75_12pay, %" measure="1" displayFolder="DPD inst (12-го платежа)" measureGroup="Fact Contract" count="0"/>
    <cacheHierarchy uniqueName="[Measures].[Con Dpd135 12Pay Rate]" caption="DPD135_12pay, %" measure="1" displayFolder="DPD inst (12-го платежа)" measureGroup="Fact Contract" count="0"/>
    <cacheHierarchy uniqueName="[Measures].[Con Dpd01 Max Rate]" caption="DPD01 (max),%" measure="1" displayFolder="DPD (max)" measureGroup="Fact Contract" count="0"/>
    <cacheHierarchy uniqueName="[Measures].[Con Dpd15 Max Rate]" caption="DPD15 (max),%" measure="1" displayFolder="DPD (max)" measureGroup="Fact Contract" count="0"/>
    <cacheHierarchy uniqueName="[Measures].[Con Dpd45 Max Rate]" caption="DPD45 (max),%" measure="1" displayFolder="DPD (max)" measureGroup="Fact Contract" count="0"/>
    <cacheHierarchy uniqueName="[Measures].[Con Dpd75 Max Rate]" caption="DPD75 (max),%" measure="1" displayFolder="DPD (max)" measureGroup="Fact Contract" count="0"/>
    <cacheHierarchy uniqueName="[Measures].[Con Dpd135 Max Rate]" caption="DPD135 (max),%" measure="1" displayFolder="DPD (max)" measureGroup="Fact Contract" count="0"/>
    <cacheHierarchy uniqueName="[Measures].[Con Dpd01 Sum Max Rate]" caption="DPD01 sum (max),%" measure="1" displayFolder="DPD sum (max)" measureGroup="Fact Contract" count="0"/>
    <cacheHierarchy uniqueName="[Measures].[Con Dpd15 Sum Max Rate]" caption="DPD15 sum (max),%" measure="1" displayFolder="DPD sum (max)" measureGroup="Fact Contract" count="0"/>
    <cacheHierarchy uniqueName="[Measures].[Con Dpd45 Sum Max Rate]" caption="DPD45 sum (max),%" measure="1" displayFolder="DPD sum (max)" measureGroup="Fact Contract" count="0"/>
    <cacheHierarchy uniqueName="[Measures].[Con Dpd75 Sum Max Rate]" caption="DPD75 sum (max),%" measure="1" displayFolder="DPD sum (max)" measureGroup="Fact Contract" count="0"/>
    <cacheHierarchy uniqueName="[Measures].[Con Dpd135 Sum Max Rate]" caption="DPD135 sum (max),%" measure="1" displayFolder="DPD sum (max)" measureGroup="Fact Contract" count="0"/>
    <cacheHierarchy uniqueName="[Measures].[Full comm pay]" caption="Комиссия (итого), руб" measure="1" displayFolder="Комиссия" measureGroup="Fact Payment" count="0"/>
    <cacheHierarchy uniqueName="[Measures].[Full recon comm pay]" caption="Комиссия (пер-ние итого), руб" measure="1" displayFolder="" measureGroup="Fact Payment" count="0"/>
    <cacheHierarchy uniqueName="[Measures].[Full agr comm pay]" caption="Комиссия (прол-ция итого), руб" measure="1" displayFolder="" measureGroup="Fact Payment" count="0"/>
    <cacheHierarchy uniqueName="[Measures].[Full Pay]" caption="Платеж (итого), руб" measure="1" displayFolder="Платежи" measureGroup="Fact Payment" count="0"/>
    <cacheHierarchy uniqueName="[Measures].[ROI Pay]" caption="ROI, %" measure="1" displayFolder="" measureGroup="Fact Payment" count="0"/>
    <cacheHierarchy uniqueName="[Measures].[ROI Month Pay]" caption="ROI от месяца, %" measure="1" displayFolder="" measureGroup="Fact Payment" count="0"/>
    <cacheHierarchy uniqueName="[Measures].[ROI Pay day]" caption="ROI Pay day" measure="1" displayFolder="" measureGroup="Fact Payment" count="0"/>
    <cacheHierarchy uniqueName="[Measures].[RETURN Pay]" caption="RETURN, %" measure="1" displayFolder="" measureGroup="Fact Payment" count="0"/>
    <cacheHierarchy uniqueName="[Measures].[Paid Loan 0 Rate]" caption="Paid Loan 0, %" measure="1" displayFolder="Paid Share %" measureGroup="Fact Paid Share" count="0"/>
    <cacheHierarchy uniqueName="[Measures].[Paid Loan 15 Rate]" caption="Paid Loan 15, %" measure="1" displayFolder="Paid Share %" measureGroup="Fact Paid Share" count="0"/>
    <cacheHierarchy uniqueName="[Measures].[Paid Loan 30 Rate]" caption="Paid Loan 30, %" measure="1" displayFolder="Paid Share %" measureGroup="Fact Paid Share" count="0"/>
    <cacheHierarchy uniqueName="[Measures].[Paid Loan 45 Rate]" caption="Paid Loan 45, %" measure="1" displayFolder="Paid Share %" measureGroup="Fact Paid Share" count="0"/>
    <cacheHierarchy uniqueName="[Measures].[Paid Loan 75 Rate]" caption="Paid Loan 75, %" measure="1" displayFolder="Paid Share %" measureGroup="Fact Paid Share" count="0"/>
    <cacheHierarchy uniqueName="[Measures].[Paid Loan 180 Rate]" caption="Paid Loan 180, %" measure="1" displayFolder="Paid Share %" measureGroup="Fact Paid Share" count="0"/>
    <cacheHierarchy uniqueName="[Measures].[Paid Loan 360 Rate]" caption="Paid Loan 360, %" measure="1" displayFolder="Paid Share %" measureGroup="Fact Paid Share" count="0"/>
    <cacheHierarchy uniqueName="[Measures].[Paid Loan 360p Rate]" caption="Paid Loan 360+, %" measure="1" displayFolder="Paid Share %" measureGroup="Fact Paid Share" count="0"/>
    <cacheHierarchy uniqueName="[Measures].[Сon Provision Rate]" caption="Резервы ЦВЗ, %" measure="1" displayFolder="Показатели" measureGroup="Fact Contract" count="0"/>
    <cacheHierarchy uniqueName="[Measures].[Сon Provision Sum]" caption="Резервы ЦВЗ, руб" measure="1" displayFolder="Показатели" measureGroup="Fact Contract" count="0"/>
    <cacheHierarchy uniqueName="[Measures].[Con Manager Avg Count]" caption="Выдачи (per manager), #" measure="1" displayFolder="Показатели" measureGroup="Fact Contract" count="0"/>
    <cacheHierarchy uniqueName="[Measures].[Con Division Avg Count]" caption="Выдачи (per office), #" measure="1" displayFolder="Показатели" measureGroup="Fact Contract" count="0"/>
    <cacheHierarchy uniqueName="[Measures].[App DMS Avg Approved Combo]" caption="Combo score (одобр)" measure="1" displayFolder="СПР балл (одобр)" measureGroup="Fact Application" count="0"/>
    <cacheHierarchy uniqueName="[Measures].[App DMS Avg Rejected Combo]" caption="Combo score (отказ)" measure="1" displayFolder="СПР балл (отказ)" measureGroup="Fact Application" count="0"/>
    <cacheHierarchy uniqueName="[Measures].[App DMS Avg Combo]" caption="Combo score" measure="1" displayFolder="СПР балл" measureGroup="Fact Application" count="0"/>
    <cacheHierarchy uniqueName="[Measures].[App DMS Avg Approved Appscore]" caption="Application score (одобр)" measure="1" displayFolder="СПР балл (одобр)" measureGroup="Fact Application" count="0"/>
    <cacheHierarchy uniqueName="[Measures].[App DMS Avg Rejected Appscore]" caption="Application score (отказ)" measure="1" displayFolder="СПР балл (отказ)" measureGroup="Fact Application" count="0"/>
    <cacheHierarchy uniqueName="[Measures].[App DMS Avg Appscore]" caption="Application score" measure="1" displayFolder="СПР балл" measureGroup="Fact Application" count="0"/>
    <cacheHierarchy uniqueName="[Measures].[App DMS Avg Approved Equifax]" caption="Equifax score (одобр)" measure="1" displayFolder="СПР балл (одобр)" measureGroup="Fact Application" count="0"/>
    <cacheHierarchy uniqueName="[Measures].[App DMS Avg Rejected Equifax]" caption="Equifax score (отказ)" measure="1" displayFolder="СПР балл (отказ)" measureGroup="Fact Application" count="0"/>
    <cacheHierarchy uniqueName="[Measures].[App DMS Avg Equifax]" caption="Equifax score" measure="1" displayFolder="СПР балл" measureGroup="Fact Application" count="0"/>
    <cacheHierarchy uniqueName="[Measures].[App Req Amount]" caption="App Req Amount" measure="1" displayFolder="" measureGroup="Fact Application" count="0" hidden="1"/>
    <cacheHierarchy uniqueName="[Measures].[App Req Approved Amount]" caption="App Req Approved Amount" measure="1" displayFolder="" measureGroup="Fact Application" count="0" hidden="1"/>
    <cacheHierarchy uniqueName="[Measures].[App Req Rejected Amount]" caption="App Req Rejected Amount" measure="1" displayFolder="" measureGroup="Fact Application" count="0" hidden="1"/>
    <cacheHierarchy uniqueName="[Measures].[App Req All Amount]" caption="App Req All Amount" measure="1" displayFolder="" measureGroup="Fact Application" count="0" hidden="1"/>
    <cacheHierarchy uniqueName="[Measures].[Sum Combo Approved]" caption="Sum Combo Approved" measure="1" displayFolder="" measureGroup="Fact Application" count="0" hidden="1"/>
    <cacheHierarchy uniqueName="[Measures].[Sum Combo Rejected]" caption="Sum Combo Rejected" measure="1" displayFolder="" measureGroup="Fact Application" count="0" hidden="1"/>
    <cacheHierarchy uniqueName="[Measures].[Sum Combo Score]" caption="Sum Combo Score" measure="1" displayFolder="" measureGroup="Fact Application" count="0" hidden="1"/>
    <cacheHierarchy uniqueName="[Measures].[Sum Appscore Approved]" caption="Sum Appscore Approved" measure="1" displayFolder="" measureGroup="Fact Application" count="0" hidden="1"/>
    <cacheHierarchy uniqueName="[Measures].[Sum Appscore Rejected]" caption="Sum Appscore Rejected" measure="1" displayFolder="" measureGroup="Fact Application" count="0" hidden="1"/>
    <cacheHierarchy uniqueName="[Measures].[Sum Appscore]" caption="Sum Appscore" measure="1" displayFolder="" measureGroup="Fact Application" count="0" hidden="1"/>
    <cacheHierarchy uniqueName="[Measures].[Sum Equifax Approved]" caption="Sum Equifax Approved" measure="1" displayFolder="" measureGroup="Fact Application" count="0" hidden="1"/>
    <cacheHierarchy uniqueName="[Measures].[Sum Equifax Rejected]" caption="Sum Equifax Rejected" measure="1" displayFolder="" measureGroup="Fact Application" count="0" hidden="1"/>
    <cacheHierarchy uniqueName="[Measures].[Sum Equifax Score]" caption="Sum Equifax Score" measure="1" displayFolder="" measureGroup="Fact Application" count="0" hidden="1"/>
    <cacheHierarchy uniqueName="[Measures].[Count Combo Approved]" caption="Count Combo Approved" measure="1" displayFolder="" measureGroup="Fact Application" count="0" hidden="1"/>
    <cacheHierarchy uniqueName="[Measures].[Count Combo Rejected]" caption="Count Combo Rejected" measure="1" displayFolder="" measureGroup="Fact Application" count="0" hidden="1"/>
    <cacheHierarchy uniqueName="[Measures].[Count Combo Score]" caption="Count Combo Score" measure="1" displayFolder="" measureGroup="Fact Application" count="0" hidden="1"/>
    <cacheHierarchy uniqueName="[Measures].[Count Appscore Approved]" caption="Count Appscore Approved" measure="1" displayFolder="" measureGroup="Fact Application" count="0" hidden="1"/>
    <cacheHierarchy uniqueName="[Measures].[Count Appscore Rejected]" caption="Count Appscore Rejected" measure="1" displayFolder="" measureGroup="Fact Application" count="0" hidden="1"/>
    <cacheHierarchy uniqueName="[Measures].[Count Appscore]" caption="Count Appscore" measure="1" displayFolder="" measureGroup="Fact Application" count="0" hidden="1"/>
    <cacheHierarchy uniqueName="[Measures].[Count Equifax Approved]" caption="Count Equifax Approved" measure="1" displayFolder="" measureGroup="Fact Application" count="0" hidden="1"/>
    <cacheHierarchy uniqueName="[Measures].[Count Equifax Rejected]" caption="Count Equifax Rejected" measure="1" displayFolder="" measureGroup="Fact Application" count="0" hidden="1"/>
    <cacheHierarchy uniqueName="[Measures].[Count Equifax Score]" caption="Count Equifax Score" measure="1" displayFolder="" measureGroup="Fact Application" count="0" hidden="1"/>
    <cacheHierarchy uniqueName="[Measures].[Con Psk Sum]" caption="ПСК, руб" measure="1" displayFolder="" measureGroup="Fact Contract" count="0" hidden="1"/>
    <cacheHierarchy uniqueName="[Measures].[Con Ins Amount]" caption="Con Ins Amount" measure="1" displayFolder="" measureGroup="Fact Contract" count="0" hidden="1"/>
    <cacheHierarchy uniqueName="[Measures].[Сon Provision Amount]" caption="Резервы ЦВЗ, руб" measure="1" displayFolder="Показатели" measureGroup="Fact Contract" count="0" hidden="1"/>
    <cacheHierarchy uniqueName="[Measures].[Termfact Sum]" caption="Termfact Sum" measure="1" displayFolder="" measureGroup="Fact Contract" count="0" hidden="1"/>
    <cacheHierarchy uniqueName="[Measures].[Term Sum]" caption="Term Sum" measure="1" displayFolder="" measureGroup="Fact Contract" count="0" hidden="1"/>
    <cacheHierarchy uniqueName="[Measures].[Termfull Sum]" caption="Termfull Sum" measure="1" displayFolder="" measureGroup="Fact Contract" count="0" hidden="1"/>
    <cacheHierarchy uniqueName="[Measures].[Ready 2pay]" caption="Ready 2pay" measure="1" displayFolder="dpd 2pay" measureGroup="Fact Contract" count="0" hidden="1"/>
    <cacheHierarchy uniqueName="[Measures].[Ready 3pay]" caption="Ready 3pay" measure="1" displayFolder="dpd 3pay" measureGroup="Fact Contract" count="0" hidden="1"/>
    <cacheHierarchy uniqueName="[Measures].[Ready 6pay]" caption="Ready 6pay" measure="1" displayFolder="dpd 6pay" measureGroup="Fact Contract" count="0" hidden="1"/>
    <cacheHierarchy uniqueName="[Measures].[Ready 12pay]" caption="Ready 12pay" measure="1" displayFolder="dpd 12pay" measureGroup="Fact Contract" count="0" hidden="1"/>
    <cacheHierarchy uniqueName="[Measures].[Prol Psk Sum]" caption="Prol Psk Sum" measure="1" displayFolder="" measureGroup="Fact Prolong" count="0" hidden="1"/>
    <cacheHierarchy uniqueName="[Measures].[Prol Term Sum]" caption="Prol Term Sum" measure="1" displayFolder="" measureGroup="Fact Prolong" count="0" hidden="1"/>
    <cacheHierarchy uniqueName="[Measures].[Con Division Count]" caption="Con Division Count" measure="1" displayFolder="" measureGroup="Fact Contract Division" count="0" hidden="1"/>
    <cacheHierarchy uniqueName="[Measures].[Con Manager Count]" caption="Con Manager Count" measure="1" displayFolder="" measureGroup="Fact Contract Manager" count="0" hidden="1"/>
  </cacheHierarchies>
  <kpis count="0"/>
  <dimensions count="11">
    <dimension name="Dim Agreement" uniqueName="[Dim Agreement]" caption="3 - Пролонгации"/>
    <dimension name="Dim Application" uniqueName="[Dim Application]" caption="1 - Заявки"/>
    <dimension name="Dim Client" uniqueName="[Dim Client]" caption="5 - Клиенты"/>
    <dimension name="Dim Collection Stages" uniqueName="[Dim Collection Stages]" caption="7 - Стадия взыскания"/>
    <dimension name="Dim Contract" uniqueName="[Dim Contract]" caption="2 - Договор"/>
    <dimension name="Dim Division" uniqueName="[Dim Division]" caption="6 - Офисы"/>
    <dimension name="Dim Dpd" uniqueName="[Dim Dpd]" caption="Dim Dpd"/>
    <dimension name="Dim Month Payment Mob" uniqueName="[Dim Month Payment Mob]" caption="8 - ROI Месяц от месяца"/>
    <dimension name="Dim Payment Mob" uniqueName="[Dim Payment Mob]" caption="4 - Месяц от выдачи (платеж)"/>
    <dimension name="Dim Pcd Day" uniqueName="[Dim Pcd Day]" caption="Dim Pcd Day"/>
    <dimension measure="1" name="Measures" uniqueName="[Measures]" caption="Measures"/>
  </dimensions>
  <measureGroups count="8">
    <measureGroup name="Fact Agreement" caption="3 - Реструктуризации"/>
    <measureGroup name="Fact Application" caption="1 - Заявки"/>
    <measureGroup name="Fact Contract" caption="2 - Выдачи"/>
    <measureGroup name="Fact Contract Division" caption="2 - Выдачи"/>
    <measureGroup name="Fact Contract Manager" caption="2 - Выдачи"/>
    <measureGroup name="Fact Paid Share" caption="5 - Paid Share"/>
    <measureGroup name="Fact Payment" caption="4 - Платежи"/>
    <measureGroup name="Fact Prolong" caption="3 - Пролонгации"/>
  </measureGroups>
  <maps count="41">
    <map measureGroup="0" dimension="0"/>
    <map measureGroup="0" dimension="1"/>
    <map measureGroup="0" dimension="4"/>
    <map measureGroup="0" dimension="5"/>
    <map measureGroup="1" dimension="0"/>
    <map measureGroup="1" dimension="1"/>
    <map measureGroup="1" dimension="2"/>
    <map measureGroup="1" dimension="4"/>
    <map measureGroup="1" dimension="5"/>
    <map measureGroup="2" dimension="0"/>
    <map measureGroup="2" dimension="1"/>
    <map measureGroup="2" dimension="2"/>
    <map measureGroup="2" dimension="4"/>
    <map measureGroup="2" dimension="5"/>
    <map measureGroup="2" dimension="6"/>
    <map measureGroup="3" dimension="0"/>
    <map measureGroup="3" dimension="1"/>
    <map measureGroup="3" dimension="2"/>
    <map measureGroup="3" dimension="4"/>
    <map measureGroup="3" dimension="5"/>
    <map measureGroup="4" dimension="0"/>
    <map measureGroup="4" dimension="1"/>
    <map measureGroup="4" dimension="2"/>
    <map measureGroup="4" dimension="4"/>
    <map measureGroup="4" dimension="5"/>
    <map measureGroup="5" dimension="1"/>
    <map measureGroup="5" dimension="2"/>
    <map measureGroup="5" dimension="4"/>
    <map measureGroup="6" dimension="1"/>
    <map measureGroup="6" dimension="2"/>
    <map measureGroup="6" dimension="3"/>
    <map measureGroup="6" dimension="4"/>
    <map measureGroup="6" dimension="5"/>
    <map measureGroup="6" dimension="6"/>
    <map measureGroup="6" dimension="7"/>
    <map measureGroup="6" dimension="8"/>
    <map measureGroup="6" dimension="9"/>
    <map measureGroup="7" dimension="0"/>
    <map measureGroup="7" dimension="1"/>
    <map measureGroup="7" dimension="4"/>
    <map measureGroup="7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Леонид Корнилов" refreshedDate="43504.568796874999" backgroundQuery="1" createdVersion="5" refreshedVersion="6" minRefreshableVersion="3" recordCount="0" supportSubquery="1" supportAdvancedDrill="1" xr:uid="{00000000-000A-0000-FFFF-FFFF1C000000}">
  <cacheSource type="external" connectionId="1"/>
  <cacheFields count="14">
    <cacheField name="[Dim Contract].[I Returned date].[R Year]" caption="Год" numFmtId="0" hierarchy="81" level="1">
      <sharedItems count="9">
        <s v="[Dim Contract].[I Returned date].[R Year].&amp;[2011-01-01T00:00:00]" c="2011"/>
        <s v="[Dim Contract].[I Returned date].[R Year].&amp;[2012-01-01T00:00:00]" c="2012"/>
        <s v="[Dim Contract].[I Returned date].[R Year].&amp;[2013-01-01T00:00:00]" c="2013"/>
        <s v="[Dim Contract].[I Returned date].[R Year].&amp;[2014-01-01T00:00:00]" c="2014"/>
        <s v="[Dim Contract].[I Returned date].[R Year].&amp;[2015-01-01T00:00:00]" c="2015"/>
        <s v="[Dim Contract].[I Returned date].[R Year].&amp;[2016-01-01T00:00:00]" c="2016"/>
        <s v="[Dim Contract].[I Returned date].[R Year].&amp;[2017-01-01T00:00:00]" c="2017"/>
        <s v="[Dim Contract].[I Returned date].[R Year].&amp;[2018-01-01T00:00:00]" c="2018"/>
        <s v="[Dim Contract].[I Returned date].[R Year].&amp;[2019-01-01T00:00:00]" c="2019"/>
      </sharedItems>
    </cacheField>
    <cacheField name="[Dim Contract].[I Returned date].[R Month]" caption="Месяц" numFmtId="0" hierarchy="81" level="2" mappingCount="1">
      <sharedItems count="36">
        <s v="[Dim Contract].[I Returned date].[R Month].&amp;[2017-01-01T00:00:00]" c="Январь 2017" cp="1">
          <x/>
        </s>
        <s v="[Dim Contract].[I Returned date].[R Month].&amp;[2017-02-01T00:00:00]" c="Февраль 2017" cp="1">
          <x/>
        </s>
        <s v="[Dim Contract].[I Returned date].[R Month].&amp;[2017-03-01T00:00:00]" c="Март 2017" cp="1">
          <x/>
        </s>
        <s v="[Dim Contract].[I Returned date].[R Month].&amp;[2017-04-01T00:00:00]" c="Апрель 2017" cp="1">
          <x/>
        </s>
        <s v="[Dim Contract].[I Returned date].[R Month].&amp;[2017-05-01T00:00:00]" c="Май 2017" cp="1">
          <x/>
        </s>
        <s v="[Dim Contract].[I Returned date].[R Month].&amp;[2017-06-01T00:00:00]" c="Июнь 2017" cp="1">
          <x/>
        </s>
        <s v="[Dim Contract].[I Returned date].[R Month].&amp;[2017-07-01T00:00:00]" c="Июль 2017" cp="1">
          <x/>
        </s>
        <s v="[Dim Contract].[I Returned date].[R Month].&amp;[2017-08-01T00:00:00]" c="Август 2017" cp="1">
          <x/>
        </s>
        <s v="[Dim Contract].[I Returned date].[R Month].&amp;[2017-09-01T00:00:00]" c="Сентябрь 2017" cp="1">
          <x/>
        </s>
        <s v="[Dim Contract].[I Returned date].[R Month].&amp;[2017-10-01T00:00:00]" c="Октябрь 2017" cp="1">
          <x/>
        </s>
        <s v="[Dim Contract].[I Returned date].[R Month].&amp;[2017-11-01T00:00:00]" c="Ноябрь 2017" cp="1">
          <x/>
        </s>
        <s v="[Dim Contract].[I Returned date].[R Month].&amp;[2017-12-01T00:00:00]" c="Декабрь 2017" cp="1">
          <x/>
        </s>
        <s v="[Dim Contract].[I Returned date].[R Month].&amp;[2018-01-01T00:00:00]" c="Январь 2018" cp="1">
          <x v="1"/>
        </s>
        <s v="[Dim Contract].[I Returned date].[R Month].&amp;[2018-02-01T00:00:00]" c="Февраль 2018" cp="1">
          <x v="1"/>
        </s>
        <s v="[Dim Contract].[I Returned date].[R Month].&amp;[2018-03-01T00:00:00]" c="Март 2018" cp="1">
          <x v="1"/>
        </s>
        <s v="[Dim Contract].[I Returned date].[R Month].&amp;[2018-04-01T00:00:00]" c="Апрель 2018" cp="1">
          <x v="1"/>
        </s>
        <s v="[Dim Contract].[I Returned date].[R Month].&amp;[2018-05-01T00:00:00]" c="Май 2018" cp="1">
          <x v="1"/>
        </s>
        <s v="[Dim Contract].[I Returned date].[R Month].&amp;[2018-06-01T00:00:00]" c="Июнь 2018" cp="1">
          <x v="1"/>
        </s>
        <s v="[Dim Contract].[I Returned date].[R Month].&amp;[2018-07-01T00:00:00]" c="Июль 2018" cp="1">
          <x v="1"/>
        </s>
        <s v="[Dim Contract].[I Returned date].[R Month].&amp;[2018-08-01T00:00:00]" c="Август 2018" cp="1">
          <x v="1"/>
        </s>
        <s v="[Dim Contract].[I Returned date].[R Month].&amp;[2018-09-01T00:00:00]" c="Сентябрь 2018" cp="1">
          <x v="1"/>
        </s>
        <s v="[Dim Contract].[I Returned date].[R Month].&amp;[2018-10-01T00:00:00]" c="Октябрь 2018" cp="1">
          <x v="1"/>
        </s>
        <s v="[Dim Contract].[I Returned date].[R Month].&amp;[2018-11-01T00:00:00]" c="Ноябрь 2018" cp="1">
          <x v="1"/>
        </s>
        <s v="[Dim Contract].[I Returned date].[R Month].&amp;[2018-12-01T00:00:00]" c="Декабрь 2018" cp="1">
          <x v="1"/>
        </s>
        <s v="[Dim Contract].[I Returned date].[R Month].&amp;[2016-01-01T00:00:00]" u="1" c="Январь 2016"/>
        <s v="[Dim Contract].[I Returned date].[R Month].&amp;[2016-02-01T00:00:00]" u="1" c="Февраль 2016"/>
        <s v="[Dim Contract].[I Returned date].[R Month].&amp;[2016-03-01T00:00:00]" u="1" c="Март 2016"/>
        <s v="[Dim Contract].[I Returned date].[R Month].&amp;[2016-04-01T00:00:00]" u="1" c="Апрель 2016"/>
        <s v="[Dim Contract].[I Returned date].[R Month].&amp;[2016-05-01T00:00:00]" u="1" c="Май 2016"/>
        <s v="[Dim Contract].[I Returned date].[R Month].&amp;[2016-06-01T00:00:00]" u="1" c="Июнь 2016"/>
        <s v="[Dim Contract].[I Returned date].[R Month].&amp;[2016-07-01T00:00:00]" u="1" c="Июль 2016"/>
        <s v="[Dim Contract].[I Returned date].[R Month].&amp;[2016-08-01T00:00:00]" u="1" c="Август 2016"/>
        <s v="[Dim Contract].[I Returned date].[R Month].&amp;[2016-09-01T00:00:00]" u="1" c="Сентябрь 2016"/>
        <s v="[Dim Contract].[I Returned date].[R Month].&amp;[2016-10-01T00:00:00]" u="1" c="Октябрь 2016"/>
        <s v="[Dim Contract].[I Returned date].[R Month].&amp;[2016-11-01T00:00:00]" u="1" c="Ноябрь 2016"/>
        <s v="[Dim Contract].[I Returned date].[R Month].&amp;[2016-12-01T00:00:00]" u="1" c="Декабрь 2016"/>
      </sharedItems>
      <mpMap v="3"/>
    </cacheField>
    <cacheField name="[Dim Contract].[I Returned date].[R Date]" caption="Дата" numFmtId="0" hierarchy="81" level="3">
      <sharedItems count="57">
        <s v="[Dim Contract].[I Returned date].[R Date].&amp;[2017-12-01T00:00:00]" c="2017-12-01"/>
        <s v="[Dim Contract].[I Returned date].[R Date].&amp;[2017-12-02T00:00:00]" c="2017-12-02"/>
        <s v="[Dim Contract].[I Returned date].[R Date].&amp;[2017-12-03T00:00:00]" c="2017-12-03"/>
        <s v="[Dim Contract].[I Returned date].[R Date].&amp;[2017-12-04T00:00:00]" c="2017-12-04"/>
        <s v="[Dim Contract].[I Returned date].[R Date].&amp;[2017-12-05T00:00:00]" c="2017-12-05"/>
        <s v="[Dim Contract].[I Returned date].[R Date].&amp;[2017-12-06T00:00:00]" c="2017-12-06"/>
        <s v="[Dim Contract].[I Returned date].[R Date].&amp;[2017-12-07T00:00:00]" c="2017-12-07"/>
        <s v="[Dim Contract].[I Returned date].[R Date].&amp;[2017-12-08T00:00:00]" c="2017-12-08"/>
        <s v="[Dim Contract].[I Returned date].[R Date].&amp;[2017-12-09T00:00:00]" c="2017-12-09"/>
        <s v="[Dim Contract].[I Returned date].[R Date].&amp;[2017-12-10T00:00:00]" c="2017-12-10"/>
        <s v="[Dim Contract].[I Returned date].[R Date].&amp;[2017-12-11T00:00:00]" c="2017-12-11"/>
        <s v="[Dim Contract].[I Returned date].[R Date].&amp;[2017-12-12T00:00:00]" c="2017-12-12"/>
        <s v="[Dim Contract].[I Returned date].[R Date].&amp;[2017-12-13T00:00:00]" c="2017-12-13"/>
        <s v="[Dim Contract].[I Returned date].[R Date].&amp;[2017-12-14T00:00:00]" c="2017-12-14"/>
        <s v="[Dim Contract].[I Returned date].[R Date].&amp;[2017-12-15T00:00:00]" c="2017-12-15"/>
        <s v="[Dim Contract].[I Returned date].[R Date].&amp;[2017-12-16T00:00:00]" c="2017-12-16"/>
        <s v="[Dim Contract].[I Returned date].[R Date].&amp;[2017-12-17T00:00:00]" c="2017-12-17"/>
        <s v="[Dim Contract].[I Returned date].[R Date].&amp;[2017-12-18T00:00:00]" c="2017-12-18"/>
        <s v="[Dim Contract].[I Returned date].[R Date].&amp;[2017-12-19T00:00:00]" c="2017-12-19"/>
        <s v="[Dim Contract].[I Returned date].[R Date].&amp;[2017-12-20T00:00:00]" c="2017-12-20"/>
        <s v="[Dim Contract].[I Returned date].[R Date].&amp;[2017-12-21T00:00:00]" c="2017-12-21"/>
        <s v="[Dim Contract].[I Returned date].[R Date].&amp;[2017-12-22T00:00:00]" c="2017-12-22"/>
        <s v="[Dim Contract].[I Returned date].[R Date].&amp;[2017-12-23T00:00:00]" c="2017-12-23"/>
        <s v="[Dim Contract].[I Returned date].[R Date].&amp;[2017-12-24T00:00:00]" c="2017-12-24"/>
        <s v="[Dim Contract].[I Returned date].[R Date].&amp;[2017-12-25T00:00:00]" c="2017-12-25"/>
        <s v="[Dim Contract].[I Returned date].[R Date].&amp;[2017-12-26T00:00:00]" c="2017-12-26"/>
        <s v="[Dim Contract].[I Returned date].[R Date].&amp;[2017-12-27T00:00:00]" c="2017-12-27"/>
        <s v="[Dim Contract].[I Returned date].[R Date].&amp;[2017-11-01T00:00:00]" u="1" c="2017-11-01"/>
        <s v="[Dim Contract].[I Returned date].[R Date].&amp;[2017-11-02T00:00:00]" u="1" c="2017-11-02"/>
        <s v="[Dim Contract].[I Returned date].[R Date].&amp;[2017-11-03T00:00:00]" u="1" c="2017-11-03"/>
        <s v="[Dim Contract].[I Returned date].[R Date].&amp;[2017-11-04T00:00:00]" u="1" c="2017-11-04"/>
        <s v="[Dim Contract].[I Returned date].[R Date].&amp;[2017-11-05T00:00:00]" u="1" c="2017-11-05"/>
        <s v="[Dim Contract].[I Returned date].[R Date].&amp;[2017-11-06T00:00:00]" u="1" c="2017-11-06"/>
        <s v="[Dim Contract].[I Returned date].[R Date].&amp;[2017-11-07T00:00:00]" u="1" c="2017-11-07"/>
        <s v="[Dim Contract].[I Returned date].[R Date].&amp;[2017-11-08T00:00:00]" u="1" c="2017-11-08"/>
        <s v="[Dim Contract].[I Returned date].[R Date].&amp;[2017-11-09T00:00:00]" u="1" c="2017-11-09"/>
        <s v="[Dim Contract].[I Returned date].[R Date].&amp;[2017-11-10T00:00:00]" u="1" c="2017-11-10"/>
        <s v="[Dim Contract].[I Returned date].[R Date].&amp;[2017-11-11T00:00:00]" u="1" c="2017-11-11"/>
        <s v="[Dim Contract].[I Returned date].[R Date].&amp;[2017-11-12T00:00:00]" u="1" c="2017-11-12"/>
        <s v="[Dim Contract].[I Returned date].[R Date].&amp;[2017-11-13T00:00:00]" u="1" c="2017-11-13"/>
        <s v="[Dim Contract].[I Returned date].[R Date].&amp;[2017-11-14T00:00:00]" u="1" c="2017-11-14"/>
        <s v="[Dim Contract].[I Returned date].[R Date].&amp;[2017-11-15T00:00:00]" u="1" c="2017-11-15"/>
        <s v="[Dim Contract].[I Returned date].[R Date].&amp;[2017-11-16T00:00:00]" u="1" c="2017-11-16"/>
        <s v="[Dim Contract].[I Returned date].[R Date].&amp;[2017-11-17T00:00:00]" u="1" c="2017-11-17"/>
        <s v="[Dim Contract].[I Returned date].[R Date].&amp;[2017-11-18T00:00:00]" u="1" c="2017-11-18"/>
        <s v="[Dim Contract].[I Returned date].[R Date].&amp;[2017-11-19T00:00:00]" u="1" c="2017-11-19"/>
        <s v="[Dim Contract].[I Returned date].[R Date].&amp;[2017-11-20T00:00:00]" u="1" c="2017-11-20"/>
        <s v="[Dim Contract].[I Returned date].[R Date].&amp;[2017-11-21T00:00:00]" u="1" c="2017-11-21"/>
        <s v="[Dim Contract].[I Returned date].[R Date].&amp;[2017-11-22T00:00:00]" u="1" c="2017-11-22"/>
        <s v="[Dim Contract].[I Returned date].[R Date].&amp;[2017-11-23T00:00:00]" u="1" c="2017-11-23"/>
        <s v="[Dim Contract].[I Returned date].[R Date].&amp;[2017-11-24T00:00:00]" u="1" c="2017-11-24"/>
        <s v="[Dim Contract].[I Returned date].[R Date].&amp;[2017-11-25T00:00:00]" u="1" c="2017-11-25"/>
        <s v="[Dim Contract].[I Returned date].[R Date].&amp;[2017-11-26T00:00:00]" u="1" c="2017-11-26"/>
        <s v="[Dim Contract].[I Returned date].[R Date].&amp;[2017-11-27T00:00:00]" u="1" c="2017-11-27"/>
        <s v="[Dim Contract].[I Returned date].[R Date].&amp;[2017-11-28T00:00:00]" u="1" c="2017-11-28"/>
        <s v="[Dim Contract].[I Returned date].[R Date].&amp;[2017-11-29T00:00:00]" u="1" c="2017-11-29"/>
        <s v="[Dim Contract].[I Returned date].[R Date].&amp;[2017-11-30T00:00:00]" u="1" c="2017-11-30"/>
      </sharedItems>
    </cacheField>
    <cacheField name="[Dim Contract].[I Returned date].[R Month].[R Year]" caption="Год" propertyName="R Year" numFmtId="0" hierarchy="81" level="2" memberPropertyField="1">
      <sharedItems count="2">
        <s v="2017"/>
        <s v="2018"/>
      </sharedItems>
    </cacheField>
    <cacheField name="[Dim Contract].[I Returned date].[R Date].[R Month]" caption="Месяц" propertyName="R Month" numFmtId="0" hierarchy="81" level="3" memberPropertyField="1">
      <sharedItems containsSemiMixedTypes="0" containsString="0"/>
    </cacheField>
    <cacheField name="[Measures].[Con l W01 Rate]" caption="W01, %" numFmtId="0" hierarchy="226" level="32767"/>
    <cacheField name="[Dim Application].[I Client Type].[D Client Type]" caption="Тип клиента" numFmtId="0" hierarchy="34" level="1">
      <sharedItems containsSemiMixedTypes="0" containsString="0"/>
    </cacheField>
    <cacheField name="[Dim Application].[L Hub Center].[L Hub Center]" caption="МРД" numFmtId="0" hierarchy="42" level="1">
      <sharedItems containsSemiMixedTypes="0" containsString="0"/>
    </cacheField>
    <cacheField name="[Dim Application].[E Product Owner].[E Product Owner]" caption="Продукт" numFmtId="0" hierarchy="24" level="1">
      <sharedItems containsSemiMixedTypes="0" containsString="0"/>
    </cacheField>
    <cacheField name="[Dim Application].[E Product Owner].[E Product Owner].[E Product Type]" caption="Тип продукта" propertyName="E Product Type" numFmtId="0" hierarchy="24" level="1" memberPropertyField="1">
      <sharedItems containsSemiMixedTypes="0" containsString="0"/>
    </cacheField>
    <cacheField name="[Dim Application].[E Product].[E Product]" caption="Продукт +" numFmtId="0" hierarchy="23" level="1">
      <sharedItems containsSemiMixedTypes="0" containsString="0"/>
    </cacheField>
    <cacheField name="[Dim Application].[E Product].[E Product].[E Product Owner]" caption="Продукт" propertyName="E Product Owner" numFmtId="0" hierarchy="23" level="1" memberPropertyField="1">
      <sharedItems containsSemiMixedTypes="0" containsString="0"/>
    </cacheField>
    <cacheField name="[Dim Application].[E Product Type].[E Product Type]" caption="Тип продукта" numFmtId="0" hierarchy="25" level="1">
      <sharedItems containsSemiMixedTypes="0" containsString="0"/>
    </cacheField>
    <cacheField name="[Dim Contract].[D Num].[D Num]" caption="Порядковый номер" numFmtId="0" hierarchy="76" level="1">
      <sharedItems count="182">
        <s v="[Dim Contract].[D Num].&amp;[1]" c="1"/>
        <s v="[Dim Contract].[D Num].&amp;[2]" c="2"/>
        <s v="[Dim Contract].[D Num].&amp;[3]" c="3"/>
        <s v="[Dim Contract].[D Num].&amp;[4]" c="4"/>
        <s v="[Dim Contract].[D Num].&amp;[5]" c="5"/>
        <s v="[Dim Contract].[D Num].&amp;[6]" c="6"/>
        <s v="[Dim Contract].[D Num].&amp;[7]" c="7"/>
        <s v="[Dim Contract].[D Num].&amp;[8]" c="8"/>
        <s v="[Dim Contract].[D Num].&amp;[9]" c="9"/>
        <s v="[Dim Contract].[D Num].&amp;[10]" c="10"/>
        <s v="[Dim Contract].[D Num].&amp;[11]" c="11"/>
        <s v="[Dim Contract].[D Num].&amp;[12]" c="12"/>
        <s v="[Dim Contract].[D Num].&amp;[13]" c="13"/>
        <s v="[Dim Contract].[D Num].&amp;[14]" c="14"/>
        <s v="[Dim Contract].[D Num].&amp;[15]" c="15"/>
        <s v="[Dim Contract].[D Num].&amp;[16]" c="16"/>
        <s v="[Dim Contract].[D Num].&amp;[17]" c="17"/>
        <s v="[Dim Contract].[D Num].&amp;[18]" c="18"/>
        <s v="[Dim Contract].[D Num].&amp;[19]" c="19"/>
        <s v="[Dim Contract].[D Num].&amp;[20]" c="20"/>
        <s v="[Dim Contract].[D Num].&amp;[21]" c="21"/>
        <s v="[Dim Contract].[D Num].&amp;[22]" c="22"/>
        <s v="[Dim Contract].[D Num].&amp;[23]" c="23"/>
        <s v="[Dim Contract].[D Num].&amp;[24]" c="24"/>
        <s v="[Dim Contract].[D Num].&amp;[25]" c="25"/>
        <s v="[Dim Contract].[D Num].&amp;[26]" c="26"/>
        <s v="[Dim Contract].[D Num].&amp;[27]" c="27"/>
        <s v="[Dim Contract].[D Num].&amp;[28]" c="28"/>
        <s v="[Dim Contract].[D Num].&amp;[29]" c="29"/>
        <s v="[Dim Contract].[D Num].&amp;[30]" c="30"/>
        <s v="[Dim Contract].[D Num].&amp;[31]" c="31"/>
        <s v="[Dim Contract].[D Num].&amp;[32]" c="32"/>
        <s v="[Dim Contract].[D Num].&amp;[33]" c="33"/>
        <s v="[Dim Contract].[D Num].&amp;[34]" c="34"/>
        <s v="[Dim Contract].[D Num].&amp;[35]" c="35"/>
        <s v="[Dim Contract].[D Num].&amp;[36]" c="36"/>
        <s v="[Dim Contract].[D Num].&amp;[37]" c="37"/>
        <s v="[Dim Contract].[D Num].&amp;[38]" c="38"/>
        <s v="[Dim Contract].[D Num].&amp;[39]" c="39"/>
        <s v="[Dim Contract].[D Num].&amp;[40]" c="40"/>
        <s v="[Dim Contract].[D Num].&amp;[41]" c="41"/>
        <s v="[Dim Contract].[D Num].&amp;[42]" c="42"/>
        <s v="[Dim Contract].[D Num].&amp;[43]" c="43"/>
        <s v="[Dim Contract].[D Num].&amp;[44]" c="44"/>
        <s v="[Dim Contract].[D Num].&amp;[45]" c="45"/>
        <s v="[Dim Contract].[D Num].&amp;[46]" c="46"/>
        <s v="[Dim Contract].[D Num].&amp;[47]" c="47"/>
        <s v="[Dim Contract].[D Num].&amp;[48]" c="48"/>
        <s v="[Dim Contract].[D Num].&amp;[49]" c="49"/>
        <s v="[Dim Contract].[D Num].&amp;[50]" c="50"/>
        <s v="[Dim Contract].[D Num].&amp;[51]" c="51"/>
        <s v="[Dim Contract].[D Num].&amp;[52]" c="52"/>
        <s v="[Dim Contract].[D Num].&amp;[53]" c="53"/>
        <s v="[Dim Contract].[D Num].&amp;[54]" c="54"/>
        <s v="[Dim Contract].[D Num].&amp;[55]" c="55"/>
        <s v="[Dim Contract].[D Num].&amp;[56]" c="56"/>
        <s v="[Dim Contract].[D Num].&amp;[57]" c="57"/>
        <s v="[Dim Contract].[D Num].&amp;[58]" c="58"/>
        <s v="[Dim Contract].[D Num].&amp;[59]" c="59"/>
        <s v="[Dim Contract].[D Num].&amp;[60]" c="60"/>
        <s v="[Dim Contract].[D Num].&amp;[61]" c="61"/>
        <s v="[Dim Contract].[D Num].&amp;[62]" c="62"/>
        <s v="[Dim Contract].[D Num].&amp;[63]" c="63"/>
        <s v="[Dim Contract].[D Num].&amp;[64]" c="64"/>
        <s v="[Dim Contract].[D Num].&amp;[65]" c="65"/>
        <s v="[Dim Contract].[D Num].&amp;[66]" c="66"/>
        <s v="[Dim Contract].[D Num].&amp;[67]" c="67"/>
        <s v="[Dim Contract].[D Num].&amp;[68]" c="68"/>
        <s v="[Dim Contract].[D Num].&amp;[69]" c="69"/>
        <s v="[Dim Contract].[D Num].&amp;[70]" c="70"/>
        <s v="[Dim Contract].[D Num].&amp;[71]" c="71"/>
        <s v="[Dim Contract].[D Num].&amp;[72]" c="72"/>
        <s v="[Dim Contract].[D Num].&amp;[73]" c="73"/>
        <s v="[Dim Contract].[D Num].&amp;[74]" c="74"/>
        <s v="[Dim Contract].[D Num].&amp;[75]" c="75"/>
        <s v="[Dim Contract].[D Num].&amp;[76]" c="76"/>
        <s v="[Dim Contract].[D Num].&amp;[77]" c="77"/>
        <s v="[Dim Contract].[D Num].&amp;[78]" c="78"/>
        <s v="[Dim Contract].[D Num].&amp;[79]" c="79"/>
        <s v="[Dim Contract].[D Num].&amp;[80]" c="80"/>
        <s v="[Dim Contract].[D Num].&amp;[81]" c="81"/>
        <s v="[Dim Contract].[D Num].&amp;[82]" c="82"/>
        <s v="[Dim Contract].[D Num].&amp;[83]" c="83"/>
        <s v="[Dim Contract].[D Num].&amp;[84]" c="84"/>
        <s v="[Dim Contract].[D Num].&amp;[85]" c="85"/>
        <s v="[Dim Contract].[D Num].&amp;[86]" c="86"/>
        <s v="[Dim Contract].[D Num].&amp;[87]" c="87"/>
        <s v="[Dim Contract].[D Num].&amp;[88]" c="88"/>
        <s v="[Dim Contract].[D Num].&amp;[89]" c="89"/>
        <s v="[Dim Contract].[D Num].&amp;[90]" c="90"/>
        <s v="[Dim Contract].[D Num].&amp;[91]" c="91"/>
        <s v="[Dim Contract].[D Num].&amp;[92]" c="92"/>
        <s v="[Dim Contract].[D Num].&amp;[93]" c="93"/>
        <s v="[Dim Contract].[D Num].&amp;[94]" c="94"/>
        <s v="[Dim Contract].[D Num].&amp;[95]" c="95"/>
        <s v="[Dim Contract].[D Num].&amp;[96]" c="96"/>
        <s v="[Dim Contract].[D Num].&amp;[97]" c="97"/>
        <s v="[Dim Contract].[D Num].&amp;[98]" c="98"/>
        <s v="[Dim Contract].[D Num].&amp;[99]" c="99"/>
        <s v="[Dim Contract].[D Num].&amp;[100]" c="100"/>
        <s v="[Dim Contract].[D Num].&amp;[101]" c="101"/>
        <s v="[Dim Contract].[D Num].&amp;[102]" c="102"/>
        <s v="[Dim Contract].[D Num].&amp;[103]" c="103"/>
        <s v="[Dim Contract].[D Num].&amp;[104]" c="104"/>
        <s v="[Dim Contract].[D Num].&amp;[105]" c="105"/>
        <s v="[Dim Contract].[D Num].&amp;[106]" c="106"/>
        <s v="[Dim Contract].[D Num].&amp;[107]" c="107"/>
        <s v="[Dim Contract].[D Num].&amp;[108]" c="108"/>
        <s v="[Dim Contract].[D Num].&amp;[109]" c="109"/>
        <s v="[Dim Contract].[D Num].&amp;[110]" c="110"/>
        <s v="[Dim Contract].[D Num].&amp;[111]" c="111"/>
        <s v="[Dim Contract].[D Num].&amp;[112]" c="112"/>
        <s v="[Dim Contract].[D Num].&amp;[113]" c="113"/>
        <s v="[Dim Contract].[D Num].&amp;[114]" c="114"/>
        <s v="[Dim Contract].[D Num].&amp;[115]" c="115"/>
        <s v="[Dim Contract].[D Num].&amp;[116]" c="116"/>
        <s v="[Dim Contract].[D Num].&amp;[117]" c="117"/>
        <s v="[Dim Contract].[D Num].&amp;[118]" c="118"/>
        <s v="[Dim Contract].[D Num].&amp;[119]" c="119"/>
        <s v="[Dim Contract].[D Num].&amp;[120]" c="120"/>
        <s v="[Dim Contract].[D Num].&amp;[121]" c="121"/>
        <s v="[Dim Contract].[D Num].&amp;[122]" c="122"/>
        <s v="[Dim Contract].[D Num].&amp;[123]" c="123"/>
        <s v="[Dim Contract].[D Num].&amp;[124]" c="124"/>
        <s v="[Dim Contract].[D Num].&amp;[125]" c="125"/>
        <s v="[Dim Contract].[D Num].&amp;[126]" c="126"/>
        <s v="[Dim Contract].[D Num].&amp;[127]" c="127"/>
        <s v="[Dim Contract].[D Num].&amp;[128]" c="128"/>
        <s v="[Dim Contract].[D Num].&amp;[129]" c="129"/>
        <s v="[Dim Contract].[D Num].&amp;[130]" c="130"/>
        <s v="[Dim Contract].[D Num].&amp;[131]" c="131"/>
        <s v="[Dim Contract].[D Num].&amp;[132]" c="132"/>
        <s v="[Dim Contract].[D Num].&amp;[133]" c="133"/>
        <s v="[Dim Contract].[D Num].&amp;[134]" c="134"/>
        <s v="[Dim Contract].[D Num].&amp;[135]" c="135"/>
        <s v="[Dim Contract].[D Num].&amp;[136]" c="136"/>
        <s v="[Dim Contract].[D Num].&amp;[137]" c="137"/>
        <s v="[Dim Contract].[D Num].&amp;[138]" c="138"/>
        <s v="[Dim Contract].[D Num].&amp;[139]" c="139"/>
        <s v="[Dim Contract].[D Num].&amp;[140]" c="140"/>
        <s v="[Dim Contract].[D Num].&amp;[141]" c="141"/>
        <s v="[Dim Contract].[D Num].&amp;[142]" c="142"/>
        <s v="[Dim Contract].[D Num].&amp;[143]" c="143"/>
        <s v="[Dim Contract].[D Num].&amp;[144]" c="144"/>
        <s v="[Dim Contract].[D Num].&amp;[145]" c="145"/>
        <s v="[Dim Contract].[D Num].&amp;[146]" c="146"/>
        <s v="[Dim Contract].[D Num].&amp;[147]" c="147"/>
        <s v="[Dim Contract].[D Num].&amp;[148]" c="148"/>
        <s v="[Dim Contract].[D Num].&amp;[149]" c="149"/>
        <s v="[Dim Contract].[D Num].&amp;[150]" c="150"/>
        <s v="[Dim Contract].[D Num].&amp;[151]" c="151"/>
        <s v="[Dim Contract].[D Num].&amp;[152]" c="152"/>
        <s v="[Dim Contract].[D Num].&amp;[153]" c="153"/>
        <s v="[Dim Contract].[D Num].&amp;[154]" c="154"/>
        <s v="[Dim Contract].[D Num].&amp;[155]" c="155"/>
        <s v="[Dim Contract].[D Num].&amp;[156]" c="156"/>
        <s v="[Dim Contract].[D Num].&amp;[157]" c="157"/>
        <s v="[Dim Contract].[D Num].&amp;[158]" c="158"/>
        <s v="[Dim Contract].[D Num].&amp;[159]" c="159"/>
        <s v="[Dim Contract].[D Num].&amp;[160]" c="160"/>
        <s v="[Dim Contract].[D Num].&amp;[161]" c="161"/>
        <s v="[Dim Contract].[D Num].&amp;[162]" c="162"/>
        <s v="[Dim Contract].[D Num].&amp;[163]" c="163"/>
        <s v="[Dim Contract].[D Num].&amp;[164]" c="164"/>
        <s v="[Dim Contract].[D Num].&amp;[165]" c="165"/>
        <s v="[Dim Contract].[D Num].&amp;[166]" c="166"/>
        <s v="[Dim Contract].[D Num].&amp;[167]" c="167"/>
        <s v="[Dim Contract].[D Num].&amp;[168]" c="168"/>
        <s v="[Dim Contract].[D Num].&amp;[169]" c="169"/>
        <s v="[Dim Contract].[D Num].&amp;[170]" c="170"/>
        <s v="[Dim Contract].[D Num].&amp;[171]" c="171"/>
        <s v="[Dim Contract].[D Num].&amp;[172]" c="172"/>
        <s v="[Dim Contract].[D Num].&amp;[173]" c="173"/>
        <s v="[Dim Contract].[D Num].&amp;[174]" c="174"/>
        <s v="[Dim Contract].[D Num].&amp;[175]" c="175"/>
        <s v="[Dim Contract].[D Num].&amp;[176]" c="176"/>
        <s v="[Dim Contract].[D Num].&amp;[177]" c="177"/>
        <s v="[Dim Contract].[D Num].&amp;[178]" c="178"/>
        <s v="[Dim Contract].[D Num].&amp;[179]" c="179"/>
        <s v="[Dim Contract].[D Num].&amp;[180]" c="180"/>
        <s v="[Dim Contract].[D Num].&amp;[181]" c="181"/>
        <s v="[Dim Contract].[D Num].[All].UNKNOWNMEMBER" c="нет данных"/>
      </sharedItems>
    </cacheField>
  </cacheFields>
  <cacheHierarchies count="343">
    <cacheHierarchy uniqueName="[Dim Agreement].[B Date]" caption="Дата" attribute="1" defaultMemberUniqueName="[Dim Agreement].[B Date].[All]" allUniqueName="[Dim Agreement].[B Date].[All]" dimensionUniqueName="[Dim Agreement]" displayFolder="Дата пролонгации" count="0" unbalanced="0"/>
    <cacheHierarchy uniqueName="[Dim Agreement].[B Month]" caption="Месяц" attribute="1" defaultMemberUniqueName="[Dim Agreement].[B Month].[All]" allUniqueName="[Dim Agreement].[B Month].[All]" dimensionUniqueName="[Dim Agreement]" displayFolder="Дата пролонгации" count="0" unbalanced="0"/>
    <cacheHierarchy uniqueName="[Dim Agreement].[B Year]" caption="Год" attribute="1" defaultMemberUniqueName="[Dim Agreement].[B Year].[All]" allUniqueName="[Dim Agreement].[B Year].[All]" dimensionUniqueName="[Dim Agreement]" displayFolder="Дата пролонгации" count="0" unbalanced="0"/>
    <cacheHierarchy uniqueName="[Dim Agreement].[B yyyymm]" caption="ГодМесяц" attribute="1" defaultMemberUniqueName="[Dim Agreement].[B yyyymm].[All]" allUniqueName="[Dim Agreement].[B yyyymm].[All]" dimensionUniqueName="[Dim Agreement]" displayFolder="Дата пролонгации" count="0" unbalanced="0"/>
    <cacheHierarchy uniqueName="[Dim Agreement].[I Create date]" caption="Дата пролонгации" defaultMemberUniqueName="[Dim Agreement].[I Create date].[All]" allUniqueName="[Dim Agreement].[I Create date].[All]" dimensionUniqueName="[Dim Agreement]" displayFolder="" count="0" unbalanced="0"/>
    <cacheHierarchy uniqueName="[Dim Agreement].[I Division]" caption="МРД" defaultMemberUniqueName="[Dim Agreement].[I Division].[All]" allUniqueName="[Dim Agreement].[I Division].[All]" dimensionUniqueName="[Dim Agreement]" displayFolder="" count="0" unbalanced="0"/>
    <cacheHierarchy uniqueName="[Dim Agreement].[IM Division]" caption="Офис миграции" defaultMemberUniqueName="[Dim Agreement].[IM Division].[All]" allUniqueName="[Dim Agreement].[IM Division].[All]" dimensionUniqueName="[Dim Agreement]" displayFolder="" count="0" unbalanced="0"/>
    <cacheHierarchy uniqueName="[Dim Agreement].[L Division]" caption="ЦВЗ" attribute="1" defaultMemberUniqueName="[Dim Agreement].[L Division].[All]" allUniqueName="[Dim Agreement].[L Division].[All]" dimensionUniqueName="[Dim Agreement]" displayFolder="Офис" count="0" unbalanced="0"/>
    <cacheHierarchy uniqueName="[Dim Agreement].[L Hub Center]" caption="МРД" attribute="1" defaultMemberUniqueName="[Dim Agreement].[L Hub Center].[All]" allUniqueName="[Dim Agreement].[L Hub Center].[All]" dimensionUniqueName="[Dim Agreement]" displayFolder="Офис" count="0" unbalanced="0"/>
    <cacheHierarchy uniqueName="[Dim Agreement].[L Reg Center]" caption="РЦ" attribute="1" defaultMemberUniqueName="[Dim Agreement].[L Reg Center].[All]" allUniqueName="[Dim Agreement].[L Reg Center].[All]" dimensionUniqueName="[Dim Agreement]" displayFolder="Офис" count="0" unbalanced="0"/>
    <cacheHierarchy uniqueName="[Dim Agreement].[M Division]" caption="ЦВЗ (-1)" attribute="1" defaultMemberUniqueName="[Dim Agreement].[M Division].[All]" allUniqueName="[Dim Agreement].[M Division].[All]" dimensionUniqueName="[Dim Agreement]" displayFolder="Офис миграции" count="0" unbalanced="0"/>
    <cacheHierarchy uniqueName="[Dim Agreement].[M Hub Center]" caption="МРД (-1)" attribute="1" defaultMemberUniqueName="[Dim Agreement].[M Hub Center].[All]" allUniqueName="[Dim Agreement].[M Hub Center].[All]" dimensionUniqueName="[Dim Agreement]" displayFolder="Офис миграции" count="0" unbalanced="0"/>
    <cacheHierarchy uniqueName="[Dim Agreement].[M Reg Center]" caption="РЦ (-1)" attribute="1" defaultMemberUniqueName="[Dim Agreement].[M Reg Center].[All]" allUniqueName="[Dim Agreement].[M Reg Center].[All]" dimensionUniqueName="[Dim Agreement]" displayFolder="Офис миграции" count="0" unbalanced="0"/>
    <cacheHierarchy uniqueName="[Dim Agreement].[В Num]" caption="Порядковый номер" attribute="1" defaultMemberUniqueName="[Dim Agreement].[В Num].[All]" allUniqueName="[Dim Agreement].[В Num].[All]" dimensionUniqueName="[Dim Agreement]" displayFolder="Показатели" count="0" unbalanced="0"/>
    <cacheHierarchy uniqueName="[Dim Application].[App Number]" caption="Номер заявки" attribute="1" defaultMemberUniqueName="[Dim Application].[App Number].[All]" allUniqueName="[Dim Application].[App Number].[All]" dimensionUniqueName="[Dim Application]" displayFolder="" count="0" unbalanced="0"/>
    <cacheHierarchy uniqueName="[Dim Application].[B Date]" caption="Дата" attribute="1" defaultMemberUniqueName="[Dim Application].[B Date].[All]" allUniqueName="[Dim Application].[B Date].[All]" dimensionUniqueName="[Dim Application]" displayFolder="Дата заявки" count="0" unbalanced="0"/>
    <cacheHierarchy uniqueName="[Dim Application].[B Month]" caption="Месяц" attribute="1" defaultMemberUniqueName="[Dim Application].[B Month].[All]" allUniqueName="[Dim Application].[B Month].[All]" dimensionUniqueName="[Dim Application]" displayFolder="Дата заявки" count="0" unbalanced="0"/>
    <cacheHierarchy uniqueName="[Dim Application].[B Week Day]" caption="День недели" attribute="1" defaultMemberUniqueName="[Dim Application].[B Week Day].[All]" allUniqueName="[Dim Application].[B Week Day].[All]" dimensionUniqueName="[Dim Application]" displayFolder="Дата заявки" count="0" unbalanced="0"/>
    <cacheHierarchy uniqueName="[Dim Application].[B Week Year]" caption="Неделя года" attribute="1" defaultMemberUniqueName="[Dim Application].[B Week Year].[All]" allUniqueName="[Dim Application].[B Week Year].[All]" dimensionUniqueName="[Dim Application]" displayFolder="Дата заявки" count="0" unbalanced="0"/>
    <cacheHierarchy uniqueName="[Dim Application].[B Year]" caption="Год" attribute="1" defaultMemberUniqueName="[Dim Application].[B Year].[All]" allUniqueName="[Dim Application].[B Year].[All]" dimensionUniqueName="[Dim Application]" displayFolder="Дата заявки" count="0" unbalanced="0"/>
    <cacheHierarchy uniqueName="[Dim Application].[B yyyymm]" caption="ГодМесяц" attribute="1" defaultMemberUniqueName="[Dim Application].[B yyyymm].[All]" allUniqueName="[Dim Application].[B yyyymm].[All]" dimensionUniqueName="[Dim Application]" displayFolder="Дата заявки" count="0" unbalanced="0"/>
    <cacheHierarchy uniqueName="[Dim Application].[B Мonth Year]" caption="Месяц года" attribute="1" defaultMemberUniqueName="[Dim Application].[B Мonth Year].[All]" allUniqueName="[Dim Application].[B Мonth Year].[All]" dimensionUniqueName="[Dim Application]" displayFolder="Дата заявки" count="0" unbalanced="0"/>
    <cacheHierarchy uniqueName="[Dim Application].[D Num]" caption="Порядковый номер" attribute="1" defaultMemberUniqueName="[Dim Application].[D Num].[All]" allUniqueName="[Dim Application].[D Num].[All]" dimensionUniqueName="[Dim Application]" displayFolder="Показатели" count="0" unbalanced="0"/>
    <cacheHierarchy uniqueName="[Dim Application].[E Product]" caption="Продукт +" attribute="1" defaultMemberUniqueName="[Dim Application].[E Product].[All]" allUniqueName="[Dim Application].[E Product].[All]" dimensionUniqueName="[Dim Application]" displayFolder="Продукт" count="2" unbalanced="0">
      <fieldsUsage count="2">
        <fieldUsage x="-1"/>
        <fieldUsage x="10"/>
      </fieldsUsage>
    </cacheHierarchy>
    <cacheHierarchy uniqueName="[Dim Application].[E Product Owner]" caption="Продукт" attribute="1" defaultMemberUniqueName="[Dim Application].[E Product Owner].[All]" allUniqueName="[Dim Application].[E Product Owner].[All]" dimensionUniqueName="[Dim Application]" displayFolder="Продукт" count="2" unbalanced="0">
      <fieldsUsage count="2">
        <fieldUsage x="-1"/>
        <fieldUsage x="8"/>
      </fieldsUsage>
    </cacheHierarchy>
    <cacheHierarchy uniqueName="[Dim Application].[E Product Type]" caption="Тип продукта" attribute="1" defaultMemberUniqueName="[Dim Application].[E Product Type].[All]" allUniqueName="[Dim Application].[E Product Type].[All]" dimensionUniqueName="[Dim Application]" displayFolder="Продукт" count="2" unbalanced="0">
      <fieldsUsage count="2">
        <fieldUsage x="-1"/>
        <fieldUsage x="12"/>
      </fieldsUsage>
    </cacheHierarchy>
    <cacheHierarchy uniqueName="[Dim Application].[F Age]" caption="Возраст" attribute="1" defaultMemberUniqueName="[Dim Application].[F Age].[All]" allUniqueName="[Dim Application].[F Age].[All]" dimensionUniqueName="[Dim Application]" displayFolder="Анкета" count="0" unbalanced="0"/>
    <cacheHierarchy uniqueName="[Dim Application].[F Education]" caption="Образование" attribute="1" defaultMemberUniqueName="[Dim Application].[F Education].[All]" allUniqueName="[Dim Application].[F Education].[All]" dimensionUniqueName="[Dim Application]" displayFolder="Анкета" count="0" unbalanced="0"/>
    <cacheHierarchy uniqueName="[Dim Application].[F Gender]" caption="Пол" attribute="1" defaultMemberUniqueName="[Dim Application].[F Gender].[All]" allUniqueName="[Dim Application].[F Gender].[All]" dimensionUniqueName="[Dim Application]" displayFolder="Анкета" count="0" unbalanced="0"/>
    <cacheHierarchy uniqueName="[Dim Application].[F Industry]" caption="Отрасль" attribute="1" defaultMemberUniqueName="[Dim Application].[F Industry].[All]" allUniqueName="[Dim Application].[F Industry].[All]" dimensionUniqueName="[Dim Application]" displayFolder="Анкета" count="0" unbalanced="0"/>
    <cacheHierarchy uniqueName="[Dim Application].[F Inf Source]" caption="Источник информации" attribute="1" defaultMemberUniqueName="[Dim Application].[F Inf Source].[All]" allUniqueName="[Dim Application].[F Inf Source].[All]" dimensionUniqueName="[Dim Application]" displayFolder="Анкета" count="0" unbalanced="0"/>
    <cacheHierarchy uniqueName="[Dim Application].[F Marital Status]" caption="Семейное положение" attribute="1" defaultMemberUniqueName="[Dim Application].[F Marital Status].[All]" allUniqueName="[Dim Application].[F Marital Status].[All]" dimensionUniqueName="[Dim Application]" displayFolder="Анкета" count="0" unbalanced="0"/>
    <cacheHierarchy uniqueName="[Dim Application].[F Position Type]" caption="Позиция" attribute="1" defaultMemberUniqueName="[Dim Application].[F Position Type].[All]" allUniqueName="[Dim Application].[F Position Type].[All]" dimensionUniqueName="[Dim Application]" displayFolder="Анкета" count="0" unbalanced="0"/>
    <cacheHierarchy uniqueName="[Dim Application].[F Work Experience]" caption="Стаж работы" attribute="1" defaultMemberUniqueName="[Dim Application].[F Work Experience].[All]" allUniqueName="[Dim Application].[F Work Experience].[All]" dimensionUniqueName="[Dim Application]" displayFolder="Анкета" count="0" unbalanced="0"/>
    <cacheHierarchy uniqueName="[Dim Application].[I Client Type]" caption="Тип клиента" defaultMemberUniqueName="[Dim Application].[I Client Type].[All]" allUniqueName="[Dim Application].[I Client Type].[All]" dimensionUniqueName="[Dim Application]" displayFolder="" count="2" unbalanced="0">
      <fieldsUsage count="2">
        <fieldUsage x="-1"/>
        <fieldUsage x="6"/>
      </fieldsUsage>
    </cacheHierarchy>
    <cacheHierarchy uniqueName="[Dim Application].[I Create date]" caption="Дата заявки" defaultMemberUniqueName="[Dim Application].[I Create date].[All]" allUniqueName="[Dim Application].[I Create date].[All]" dimensionUniqueName="[Dim Application]" displayFolder="" count="0" unbalanced="0"/>
    <cacheHierarchy uniqueName="[Dim Application].[I Denial]" caption="Причина отказа" defaultMemberUniqueName="[Dim Application].[I Denial].[All]" allUniqueName="[Dim Application].[I Denial].[All]" dimensionUniqueName="[Dim Application]" displayFolder="" count="0" unbalanced="0"/>
    <cacheHierarchy uniqueName="[Dim Application].[I Division]" caption="МРД" defaultMemberUniqueName="[Dim Application].[I Division].[All]" allUniqueName="[Dim Application].[I Division].[All]" dimensionUniqueName="[Dim Application]" displayFolder="" count="0" unbalanced="0"/>
    <cacheHierarchy uniqueName="[Dim Application].[I Product]" caption="Продукт" defaultMemberUniqueName="[Dim Application].[I Product].[All]" allUniqueName="[Dim Application].[I Product].[All]" dimensionUniqueName="[Dim Application]" displayFolder="" count="0" unbalanced="0"/>
    <cacheHierarchy uniqueName="[Dim Application].[L Division]" caption="ЦВЗ" attribute="1" defaultMemberUniqueName="[Dim Application].[L Division].[All]" allUniqueName="[Dim Application].[L Division].[All]" dimensionUniqueName="[Dim Application]" displayFolder="Офис" count="0" unbalanced="0"/>
    <cacheHierarchy uniqueName="[Dim Application].[L Division Type]" caption="Риск группа (ЦВЗ)" attribute="1" defaultMemberUniqueName="[Dim Application].[L Division Type].[All]" allUniqueName="[Dim Application].[L Division Type].[All]" dimensionUniqueName="[Dim Application]" displayFolder="Офис" count="0" unbalanced="0"/>
    <cacheHierarchy uniqueName="[Dim Application].[L Finsoyz]" caption="Финсоюз" attribute="1" defaultMemberUniqueName="[Dim Application].[L Finsoyz].[All]" allUniqueName="[Dim Application].[L Finsoyz].[All]" dimensionUniqueName="[Dim Application]" displayFolder="Показатели" count="0" unbalanced="0"/>
    <cacheHierarchy uniqueName="[Dim Application].[L Hub Center]" caption="МРД" attribute="1" defaultMemberUniqueName="[Dim Application].[L Hub Center].[All]" allUniqueName="[Dim Application].[L Hub Center].[All]" dimensionUniqueName="[Dim Application]" displayFolder="Офис" count="2" unbalanced="0">
      <fieldsUsage count="2">
        <fieldUsage x="-1"/>
        <fieldUsage x="7"/>
      </fieldsUsage>
    </cacheHierarchy>
    <cacheHierarchy uniqueName="[Dim Application].[L Reg Center]" caption="РЦ" attribute="1" defaultMemberUniqueName="[Dim Application].[L Reg Center].[All]" allUniqueName="[Dim Application].[L Reg Center].[All]" dimensionUniqueName="[Dim Application]" displayFolder="Офис" count="0" unbalanced="0"/>
    <cacheHierarchy uniqueName="[Dim Application].[M Division]" caption="ЦВЗ (-1)" attribute="1" defaultMemberUniqueName="[Dim Application].[M Division].[All]" allUniqueName="[Dim Application].[M Division].[All]" dimensionUniqueName="[Dim Application]" displayFolder="Офис миграции" count="0" unbalanced="0"/>
    <cacheHierarchy uniqueName="[Dim Application].[M Hub Center]" caption="МРД (-1)" attribute="1" defaultMemberUniqueName="[Dim Application].[M Hub Center].[All]" allUniqueName="[Dim Application].[M Hub Center].[All]" dimensionUniqueName="[Dim Application]" displayFolder="Офис миграции" count="0" unbalanced="0"/>
    <cacheHierarchy uniqueName="[Dim Application].[M Reg Center]" caption="РЦ (-1)" attribute="1" defaultMemberUniqueName="[Dim Application].[M Reg Center].[All]" allUniqueName="[Dim Application].[M Reg Center].[All]" dimensionUniqueName="[Dim Application]" displayFolder="Офис миграции" count="0" unbalanced="0"/>
    <cacheHierarchy uniqueName="[Dim Application].[Meth Reg App]" caption="Метод регистрации заявки" attribute="1" defaultMemberUniqueName="[Dim Application].[Meth Reg App].[All]" allUniqueName="[Dim Application].[Meth Reg App].[All]" dimensionUniqueName="[Dim Application]" displayFolder="" count="0" unbalanced="0"/>
    <cacheHierarchy uniqueName="[Dim Application].[P Dmm Name]" caption="Способ" attribute="1" defaultMemberUniqueName="[Dim Application].[P Dmm Name].[All]" allUniqueName="[Dim Application].[P Dmm Name].[All]" dimensionUniqueName="[Dim Application]" displayFolder="Принятие решения" count="0" unbalanced="0"/>
    <cacheHierarchy uniqueName="[Dim Application].[Prolong Flag]" caption="Наличие пр-ции" attribute="1" defaultMemberUniqueName="[Dim Application].[Prolong Flag].[All]" allUniqueName="[Dim Application].[Prolong Flag].[All]" dimensionUniqueName="[Dim Application]" displayFolder="" count="0" unbalanced="0"/>
    <cacheHierarchy uniqueName="[Dim Application].[S Application Score]" caption="Application score" attribute="1" defaultMemberUniqueName="[Dim Application].[S Application Score].[All]" allUniqueName="[Dim Application].[S Application Score].[All]" dimensionUniqueName="[Dim Application]" displayFolder="СПР балл" count="0" unbalanced="0"/>
    <cacheHierarchy uniqueName="[Dim Application].[S Combo Score]" caption="Combo score" attribute="1" defaultMemberUniqueName="[Dim Application].[S Combo Score].[All]" allUniqueName="[Dim Application].[S Combo Score].[All]" dimensionUniqueName="[Dim Application]" displayFolder="СПР балл" count="0" unbalanced="0"/>
    <cacheHierarchy uniqueName="[Dim Application].[S Equifax Score]" caption="Equifax score" attribute="1" defaultMemberUniqueName="[Dim Application].[S Equifax Score].[All]" allUniqueName="[Dim Application].[S Equifax Score].[All]" dimensionUniqueName="[Dim Application]" displayFolder="СПР балл" count="0" unbalanced="0"/>
    <cacheHierarchy uniqueName="[Dim Application].[S Rqst Inst Flag]" caption="Наличие запроса СПР на inst" attribute="1" defaultMemberUniqueName="[Dim Application].[S Rqst Inst Flag].[All]" allUniqueName="[Dim Application].[S Rqst Inst Flag].[All]" dimensionUniqueName="[Dim Application]" displayFolder="" count="0" unbalanced="0"/>
    <cacheHierarchy uniqueName="[Dim Application].[S Score Card Name Inst]" caption="Score Card Name INST" attribute="1" defaultMemberUniqueName="[Dim Application].[S Score Card Name Inst].[All]" allUniqueName="[Dim Application].[S Score Card Name Inst].[All]" dimensionUniqueName="[Dim Application]" displayFolder="СПР" count="0" unbalanced="0"/>
    <cacheHierarchy uniqueName="[Dim Application].[S Score Card Name Pdl]" caption="Score Card Name PDL" attribute="1" defaultMemberUniqueName="[Dim Application].[S Score Card Name Pdl].[All]" allUniqueName="[Dim Application].[S Score Card Name Pdl].[All]" dimensionUniqueName="[Dim Application]" displayFolder="СПР" count="0" unbalanced="0"/>
    <cacheHierarchy uniqueName="[Dim Client].[B Date]" caption="Дата" attribute="1" defaultMemberUniqueName="[Dim Client].[B Date].[All]" allUniqueName="[Dim Client].[B Date].[All]" dimensionUniqueName="[Dim Client]" displayFolder="Дата клиента" count="0" unbalanced="0"/>
    <cacheHierarchy uniqueName="[Dim Client].[B Month]" caption="Месяц" attribute="1" defaultMemberUniqueName="[Dim Client].[B Month].[All]" allUniqueName="[Dim Client].[B Month].[All]" dimensionUniqueName="[Dim Client]" displayFolder="Дата клиента" count="0" unbalanced="0"/>
    <cacheHierarchy uniqueName="[Dim Client].[B Year]" caption="Год" attribute="1" defaultMemberUniqueName="[Dim Client].[B Year].[All]" allUniqueName="[Dim Client].[B Year].[All]" dimensionUniqueName="[Dim Client]" displayFolder="Дата клиента" count="0" unbalanced="0"/>
    <cacheHierarchy uniqueName="[Dim Client].[Contract Count]" caption="Количество договоров" attribute="1" defaultMemberUniqueName="[Dim Client].[Contract Count].[All]" allUniqueName="[Dim Client].[Contract Count].[All]" dimensionUniqueName="[Dim Client]" displayFolder="" count="0" unbalanced="0"/>
    <cacheHierarchy uniqueName="[Dim Client].[I Create date]" caption="Дата клиента" defaultMemberUniqueName="[Dim Client].[I Create date].[All]" allUniqueName="[Dim Client].[I Create date].[All]" dimensionUniqueName="[Dim Client]" displayFolder="" count="0" unbalanced="0"/>
    <cacheHierarchy uniqueName="[Dim Client].[Inf Source]" caption="Источник информации" attribute="1" defaultMemberUniqueName="[Dim Client].[Inf Source].[All]" allUniqueName="[Dim Client].[Inf Source].[All]" dimensionUniqueName="[Dim Client]" displayFolder="" count="0" unbalanced="0"/>
    <cacheHierarchy uniqueName="[Dim Client].[Loyality Client]" caption="Лояльность" attribute="1" defaultMemberUniqueName="[Dim Client].[Loyality Client].[All]" allUniqueName="[Dim Client].[Loyality Client].[All]" dimensionUniqueName="[Dim Client]" displayFolder="Лояльность" count="0" unbalanced="0"/>
    <cacheHierarchy uniqueName="[Dim Collection Stages].[Collection Stage Id]" caption="Стадия взыскания" attribute="1" keyAttribute="1" defaultMemberUniqueName="[Dim Collection Stages].[Collection Stage Id].[All]" allUniqueName="[Dim Collection Stages].[Collection Stage Id].[All]" dimensionUniqueName="[Dim Collection Stages]" displayFolder="" count="0" unbalanced="0"/>
    <cacheHierarchy uniqueName="[Dim Contract].[B Date]" caption="Дата" attribute="1" defaultMemberUniqueName="[Dim Contract].[B Date].[All]" allUniqueName="[Dim Contract].[B Date].[All]" dimensionUniqueName="[Dim Contract]" displayFolder="Дата выдачи" count="0" unbalanced="0"/>
    <cacheHierarchy uniqueName="[Dim Contract].[B Month]" caption="Месяц" attribute="1" defaultMemberUniqueName="[Dim Contract].[B Month].[All]" allUniqueName="[Dim Contract].[B Month].[All]" dimensionUniqueName="[Dim Contract]" displayFolder="Дата выдачи" count="0" unbalanced="0"/>
    <cacheHierarchy uniqueName="[Dim Contract].[B Week Day]" caption="День недели" attribute="1" defaultMemberUniqueName="[Dim Contract].[B Week Day].[All]" allUniqueName="[Dim Contract].[B Week Day].[All]" dimensionUniqueName="[Dim Contract]" displayFolder="Дата выдачи" count="0" unbalanced="0"/>
    <cacheHierarchy uniqueName="[Dim Contract].[B Week Year]" caption="Неделя года" attribute="1" defaultMemberUniqueName="[Dim Contract].[B Week Year].[All]" allUniqueName="[Dim Contract].[B Week Year].[All]" dimensionUniqueName="[Dim Contract]" displayFolder="Дата выдачи" count="0" unbalanced="0"/>
    <cacheHierarchy uniqueName="[Dim Contract].[B Year]" caption="Год" attribute="1" defaultMemberUniqueName="[Dim Contract].[B Year].[All]" allUniqueName="[Dim Contract].[B Year].[All]" dimensionUniqueName="[Dim Contract]" displayFolder="Дата выдачи" count="0" unbalanced="0"/>
    <cacheHierarchy uniqueName="[Dim Contract].[B yyyymm]" caption="ГодМесяц" attribute="1" defaultMemberUniqueName="[Dim Contract].[B yyyymm].[All]" allUniqueName="[Dim Contract].[B yyyymm].[All]" dimensionUniqueName="[Dim Contract]" displayFolder="Дата выдачи" count="0" unbalanced="0"/>
    <cacheHierarchy uniqueName="[Dim Contract].[B Мonth Year]" caption="Месяц года" attribute="1" defaultMemberUniqueName="[Dim Contract].[B Мonth Year].[All]" allUniqueName="[Dim Contract].[B Мonth Year].[All]" dimensionUniqueName="[Dim Contract]" displayFolder="Дата выдачи" count="0" unbalanced="0"/>
    <cacheHierarchy uniqueName="[Dim Contract].[C Date]" caption="Дата" attribute="1" defaultMemberUniqueName="[Dim Contract].[C Date].[All]" allUniqueName="[Dim Contract].[C Date].[All]" dimensionUniqueName="[Dim Contract]" displayFolder="Дата возврата план (дог)" count="0" unbalanced="0"/>
    <cacheHierarchy uniqueName="[Dim Contract].[C Month]" caption="Месяц" attribute="1" defaultMemberUniqueName="[Dim Contract].[C Month].[All]" allUniqueName="[Dim Contract].[C Month].[All]" dimensionUniqueName="[Dim Contract]" displayFolder="Дата возврата план (дог)" count="0" unbalanced="0"/>
    <cacheHierarchy uniqueName="[Dim Contract].[C Year]" caption="Год" attribute="1" defaultMemberUniqueName="[Dim Contract].[C Year].[All]" allUniqueName="[Dim Contract].[C Year].[All]" dimensionUniqueName="[Dim Contract]" displayFolder="Дата возврата план (дог)" count="0" unbalanced="0"/>
    <cacheHierarchy uniqueName="[Dim Contract].[D Dpd Stage]" caption="Разбивка по DPD (max)" attribute="1" defaultMemberUniqueName="[Dim Contract].[D Dpd Stage].[All]" allUniqueName="[Dim Contract].[D Dpd Stage].[All]" dimensionUniqueName="[Dim Contract]" displayFolder="Показатели" count="0" unbalanced="0"/>
    <cacheHierarchy uniqueName="[Dim Contract].[D Loyality]" caption="Лояльность (недели)" attribute="1" defaultMemberUniqueName="[Dim Contract].[D Loyality].[All]" allUniqueName="[Dim Contract].[D Loyality].[All]" dimensionUniqueName="[Dim Contract]" displayFolder="Показатели" count="0" unbalanced="0"/>
    <cacheHierarchy uniqueName="[Dim Contract].[D Num]" caption="Порядковый номер" attribute="1" defaultMemberUniqueName="[Dim Contract].[D Num].[All]" allUniqueName="[Dim Contract].[D Num].[All]" dimensionUniqueName="[Dim Contract]" displayFolder="Показатели" count="2" unbalanced="0">
      <fieldsUsage count="2">
        <fieldUsage x="-1"/>
        <fieldUsage x="13"/>
      </fieldsUsage>
    </cacheHierarchy>
    <cacheHierarchy uniqueName="[Dim Contract].[D Num Bs]" caption="Порядковый номер (bs)" attribute="1" defaultMemberUniqueName="[Dim Contract].[D Num Bs].[All]" allUniqueName="[Dim Contract].[D Num Bs].[All]" dimensionUniqueName="[Dim Contract]" displayFolder="Показатели" count="0" unbalanced="0"/>
    <cacheHierarchy uniqueName="[Dim Contract].[Dpd Stage Id]" caption="Разбивка по DPD" attribute="1" defaultMemberUniqueName="[Dim Contract].[Dpd Stage Id].[All]" allUniqueName="[Dim Contract].[Dpd Stage Id].[All]" dimensionUniqueName="[Dim Contract]" displayFolder="Показатели" count="0" unbalanced="0"/>
    <cacheHierarchy uniqueName="[Dim Contract].[I Create date]" caption="Дата выдачи" defaultMemberUniqueName="[Dim Contract].[I Create date].[All]" allUniqueName="[Dim Contract].[I Create date].[All]" dimensionUniqueName="[Dim Contract]" displayFolder="" count="0" unbalanced="0"/>
    <cacheHierarchy uniqueName="[Dim Contract].[I Return Plan date]" caption="Дата возврата план (дог)" defaultMemberUniqueName="[Dim Contract].[I Return Plan date].[All]" allUniqueName="[Dim Contract].[I Return Plan date].[All]" dimensionUniqueName="[Dim Contract]" displayFolder="" count="0" unbalanced="0"/>
    <cacheHierarchy uniqueName="[Dim Contract].[I Returned date]" caption="Дата возврата" defaultMemberUniqueName="[Dim Contract].[I Returned date].[All]" allUniqueName="[Dim Contract].[I Returned date].[All]" dimensionUniqueName="[Dim Contract]" displayFolder="" count="4" unbalanced="0">
      <fieldsUsage count="4">
        <fieldUsage x="-1"/>
        <fieldUsage x="0"/>
        <fieldUsage x="1"/>
        <fieldUsage x="2"/>
      </fieldsUsage>
    </cacheHierarchy>
    <cacheHierarchy uniqueName="[Dim Contract].[K Amount]" caption="Чек (разбивка)" attribute="1" defaultMemberUniqueName="[Dim Contract].[K Amount].[All]" allUniqueName="[Dim Contract].[K Amount].[All]" dimensionUniqueName="[Dim Contract]" displayFolder="Показатели" count="0" unbalanced="0"/>
    <cacheHierarchy uniqueName="[Dim Contract].[Number]" caption="Номер договора" attribute="1" defaultMemberUniqueName="[Dim Contract].[Number].[All]" allUniqueName="[Dim Contract].[Number].[All]" dimensionUniqueName="[Dim Contract]" displayFolder="" count="0" unbalanced="0"/>
    <cacheHierarchy uniqueName="[Dim Contract].[R Date]" caption="Дата" attribute="1" defaultMemberUniqueName="[Dim Contract].[R Date].[All]" allUniqueName="[Dim Contract].[R Date].[All]" dimensionUniqueName="[Dim Contract]" displayFolder="Дата возврата" count="0" unbalanced="0"/>
    <cacheHierarchy uniqueName="[Dim Contract].[R Month]" caption="Месяц" attribute="1" defaultMemberUniqueName="[Dim Contract].[R Month].[All]" allUniqueName="[Dim Contract].[R Month].[All]" dimensionUniqueName="[Dim Contract]" displayFolder="Дата возврата" count="0" unbalanced="0"/>
    <cacheHierarchy uniqueName="[Dim Contract].[R Year]" caption="Год" attribute="1" defaultMemberUniqueName="[Dim Contract].[R Year].[All]" allUniqueName="[Dim Contract].[R Year].[All]" dimensionUniqueName="[Dim Contract]" displayFolder="Дата возврата" count="0" unbalanced="0"/>
    <cacheHierarchy uniqueName="[Dim Contract].[S Signature PA]" caption="Подписано в:" attribute="1" defaultMemberUniqueName="[Dim Contract].[S Signature PA].[All]" allUniqueName="[Dim Contract].[S Signature PA].[All]" dimensionUniqueName="[Dim Contract]" displayFolder="Показатели" count="0" unbalanced="0"/>
    <cacheHierarchy uniqueName="[Dim Contract].[Signature PA]" caption="Подписано в:" defaultMemberUniqueName="[Dim Contract].[Signature PA].[All]" allUniqueName="[Dim Contract].[Signature PA].[All]" dimensionUniqueName="[Dim Contract]" displayFolder="" count="0" unbalanced="0"/>
    <cacheHierarchy uniqueName="[Dim Division].[City Name]" caption="Населенный пункт" attribute="1" defaultMemberUniqueName="[Dim Division].[City Name].[All]" allUniqueName="[Dim Division].[City Name].[All]" dimensionUniqueName="[Dim Division]" displayFolder="" count="0" unbalanced="0"/>
    <cacheHierarchy uniqueName="[Dim Division].[Division]" caption="ЦВЗ" attribute="1" keyAttribute="1" defaultMemberUniqueName="[Dim Division].[Division].[All]" allUniqueName="[Dim Division].[Division].[All]" dimensionUniqueName="[Dim Division]" displayFolder="Офисы" count="0" unbalanced="0"/>
    <cacheHierarchy uniqueName="[Dim Division].[Hub Center]" caption="МРД" attribute="1" defaultMemberUniqueName="[Dim Division].[Hub Center].[All]" allUniqueName="[Dim Division].[Hub Center].[All]" dimensionUniqueName="[Dim Division]" displayFolder="Офисы" count="0" unbalanced="0"/>
    <cacheHierarchy uniqueName="[Dim Division].[Hub Director]" caption="МРД Директор" attribute="1" defaultMemberUniqueName="[Dim Division].[Hub Director].[All]" allUniqueName="[Dim Division].[Hub Director].[All]" dimensionUniqueName="[Dim Division]" displayFolder="Офисы" count="0" unbalanced="0"/>
    <cacheHierarchy uniqueName="[Dim Division].[I Director]" caption="Директора" defaultMemberUniqueName="[Dim Division].[I Director].[All]" allUniqueName="[Dim Division].[I Director].[All]" dimensionUniqueName="[Dim Division]" displayFolder="" count="0" unbalanced="0"/>
    <cacheHierarchy uniqueName="[Dim Division].[I Division]" caption="МРД" defaultMemberUniqueName="[Dim Division].[I Division].[All]" allUniqueName="[Dim Division].[I Division].[All]" dimensionUniqueName="[Dim Division]" displayFolder="" count="0" unbalanced="0"/>
    <cacheHierarchy uniqueName="[Dim Division].[I Prod Group]" caption="Группа (коммерция)" defaultMemberUniqueName="[Dim Division].[I Prod Group].[All]" allUniqueName="[Dim Division].[I Prod Group].[All]" dimensionUniqueName="[Dim Division]" displayFolder="" count="0" unbalanced="0"/>
    <cacheHierarchy uniqueName="[Dim Division].[I Region]" caption="Регионы" defaultMemberUniqueName="[Dim Division].[I Region].[All]" allUniqueName="[Dim Division].[I Region].[All]" dimensionUniqueName="[Dim Division]" displayFolder="" count="0" unbalanced="0"/>
    <cacheHierarchy uniqueName="[Dim Division].[Number]" caption="Номер" attribute="1" defaultMemberUniqueName="[Dim Division].[Number].[All]" allUniqueName="[Dim Division].[Number].[All]" dimensionUniqueName="[Dim Division]" displayFolder="Офисы" count="0" unbalanced="0"/>
    <cacheHierarchy uniqueName="[Dim Division].[Prod Group]" caption="Группа (коммерция)" attribute="1" defaultMemberUniqueName="[Dim Division].[Prod Group].[All]" allUniqueName="[Dim Division].[Prod Group].[All]" dimensionUniqueName="[Dim Division]" displayFolder="Офисы" count="0" unbalanced="0"/>
    <cacheHierarchy uniqueName="[Dim Division].[Reg Center]" caption="РЦ" attribute="1" defaultMemberUniqueName="[Dim Division].[Reg Center].[All]" allUniqueName="[Dim Division].[Reg Center].[All]" dimensionUniqueName="[Dim Division]" displayFolder="Офисы" count="0" unbalanced="0"/>
    <cacheHierarchy uniqueName="[Dim Division].[Reg Director]" caption="РЦ Директор" attribute="1" defaultMemberUniqueName="[Dim Division].[Reg Director].[All]" allUniqueName="[Dim Division].[Reg Director].[All]" dimensionUniqueName="[Dim Division]" displayFolder="Офисы" count="0" unbalanced="0"/>
    <cacheHierarchy uniqueName="[Dim Division].[Region Name]" caption="Регион" attribute="1" defaultMemberUniqueName="[Dim Division].[Region Name].[All]" allUniqueName="[Dim Division].[Region Name].[All]" dimensionUniqueName="[Dim Division]" displayFolder="" count="0" unbalanced="0"/>
    <cacheHierarchy uniqueName="[Dim Dpd].[Dpd Group Name]" caption="Dpd Group Name" attribute="1" defaultMemberUniqueName="[Dim Dpd].[Dpd Group Name].[All]" allUniqueName="[Dim Dpd].[Dpd Group Name].[All]" dimensionUniqueName="[Dim Dpd]" displayFolder="" count="0" unbalanced="0"/>
    <cacheHierarchy uniqueName="[Dim Dpd].[Dpd Id]" caption="Dpd Id" attribute="1" keyAttribute="1" defaultMemberUniqueName="[Dim Dpd].[Dpd Id].[All]" allUniqueName="[Dim Dpd].[Dpd Id].[All]" dimensionUniqueName="[Dim Dpd]" displayFolder="" count="0" unbalanced="0"/>
    <cacheHierarchy uniqueName="[Dim Dpd].[Dpd Name]" caption="Dpd Name" attribute="1" defaultMemberUniqueName="[Dim Dpd].[Dpd Name].[All]" allUniqueName="[Dim Dpd].[Dpd Name].[All]" dimensionUniqueName="[Dim Dpd]" displayFolder="" count="0" unbalanced="0"/>
    <cacheHierarchy uniqueName="[Dim Month Payment Mob].[Mob]" caption="8 - ROI Месяц от месяца.Месяц от выдачи" attribute="1" keyAttribute="1" defaultMemberUniqueName="[Dim Month Payment Mob].[Mob].[All]" allUniqueName="[Dim Month Payment Mob].[Mob].[All]" dimensionUniqueName="[Dim Month Payment Mob]" displayFolder="" count="0" unbalanced="0"/>
    <cacheHierarchy uniqueName="[Dim Payment Mob].[Mob]" caption="4 - Месяц от выдачи (платеж).Месяц от выдачи" attribute="1" keyAttribute="1" defaultMemberUniqueName="[Dim Payment Mob].[Mob].[All]" allUniqueName="[Dim Payment Mob].[Mob].[All]" dimensionUniqueName="[Dim Payment Mob]" displayFolder="" count="0" unbalanced="0"/>
    <cacheHierarchy uniqueName="[Dim Pcd Day].[Pcd Day]" caption="Pcd Day" attribute="1" keyAttribute="1" defaultMemberUniqueName="[Dim Pcd Day].[Pcd Day].[All]" allUniqueName="[Dim Pcd Day].[Pcd Day].[All]" dimensionUniqueName="[Dim Pcd Day]" displayFolder="" count="0" unbalanced="0"/>
    <cacheHierarchy uniqueName="[Dim Agreement].[Agreement Id]" caption="Agreement Id" attribute="1" keyAttribute="1" defaultMemberUniqueName="[Dim Agreement].[Agreement Id].[All]" allUniqueName="[Dim Agreement].[Agreement Id].[All]" dimensionUniqueName="[Dim Agreement]" displayFolder="" count="0" unbalanced="0" hidden="1"/>
    <cacheHierarchy uniqueName="[Dim Application].[Application Id]" caption="Application Id" attribute="1" keyAttribute="1" defaultMemberUniqueName="[Dim Application].[Application Id].[All]" allUniqueName="[Dim Application].[Application Id].[All]" dimensionUniqueName="[Dim Application]" displayFolder="" count="0" unbalanced="0" hidden="1"/>
    <cacheHierarchy uniqueName="[Dim Application].[C Denial]" caption="C Denial" attribute="1" defaultMemberUniqueName="[Dim Application].[C Denial].[All]" allUniqueName="[Dim Application].[C Denial].[All]" dimensionUniqueName="[Dim Application]" displayFolder="" count="0" unbalanced="0" hidden="1"/>
    <cacheHierarchy uniqueName="[Dim Application].[C Updenial]" caption="C Updenial" attribute="1" defaultMemberUniqueName="[Dim Application].[C Updenial].[All]" allUniqueName="[Dim Application].[C Updenial].[All]" dimensionUniqueName="[Dim Application]" displayFolder="" count="0" unbalanced="0" hidden="1"/>
    <cacheHierarchy uniqueName="[Dim Application].[D Client Type]" caption="Тип клиента" attribute="1" defaultMemberUniqueName="[Dim Application].[D Client Type].[All]" allUniqueName="[Dim Application].[D Client Type].[All]" dimensionUniqueName="[Dim Application]" displayFolder="" count="0" unbalanced="0" hidden="1"/>
    <cacheHierarchy uniqueName="[Dim Client].[Client Id]" caption="Client Id" attribute="1" keyAttribute="1" defaultMemberUniqueName="[Dim Client].[Client Id].[All]" allUniqueName="[Dim Client].[Client Id].[All]" dimensionUniqueName="[Dim Client]" displayFolder="" count="0" unbalanced="0" hidden="1"/>
    <cacheHierarchy uniqueName="[Dim Contract].[Application Id]" caption="Application Id" attribute="1" keyAttribute="1" defaultMemberUniqueName="[Dim Contract].[Application Id].[All]" allUniqueName="[Dim Contract].[Application Id].[All]" dimensionUniqueName="[Dim Contract]" displayFolder="" count="0" unbalanced="0" hidden="1"/>
    <cacheHierarchy uniqueName="[Measures].[App Approved Count]" caption="Одобрение, #" measure="1" displayFolder="Заявки" measureGroup="Fact Application" count="0"/>
    <cacheHierarchy uniqueName="[Measures].[App Count]" caption="Заявки, #" measure="1" displayFolder="Заявки" measureGroup="Fact Application" count="0"/>
    <cacheHierarchy uniqueName="[Measures].[App First Count]" caption="Заявки (новая), #" measure="1" displayFolder="Заявки" measureGroup="Fact Application" count="0"/>
    <cacheHierarchy uniqueName="[Measures].[App Spr Inst Count]" caption="Заявки (спр inst), #" measure="1" displayFolder="Заявки" measureGroup="Fact Application" count="0"/>
    <cacheHierarchy uniqueName="[Measures].[App Rejected Count]" caption="Отказ, #" measure="1" displayFolder="Заявки" measureGroup="Fact Application" count="0"/>
    <cacheHierarchy uniqueName="[Measures].[Con Count]" caption="Выдачи, #" measure="1" displayFolder="Выдачи" measureGroup="Fact Contract" count="0"/>
    <cacheHierarchy uniqueName="[Measures].[Con Amount]" caption="Выдачи, руб" measure="1" displayFolder="Выдачи" measureGroup="Fact Contract" count="0"/>
    <cacheHierarchy uniqueName="[Measures].[Con l W01]" caption="W01, #" measure="1" displayFolder="Лояльность" measureGroup="Fact Contract" count="0"/>
    <cacheHierarchy uniqueName="[Measures].[Con l W02]" caption="W02, #" measure="1" displayFolder="Лояльность" measureGroup="Fact Contract" count="0"/>
    <cacheHierarchy uniqueName="[Measures].[Con l W03]" caption="W03, #" measure="1" displayFolder="Лояльность" measureGroup="Fact Contract" count="0"/>
    <cacheHierarchy uniqueName="[Measures].[Con l W04]" caption="W04, #" measure="1" displayFolder="Лояльность" measureGroup="Fact Contract" count="0"/>
    <cacheHierarchy uniqueName="[Measures].[Con l W08]" caption="W08, #" measure="1" displayFolder="Лояльность" measureGroup="Fact Contract" count="0"/>
    <cacheHierarchy uniqueName="[Measures].[Con l W16]" caption="W16, #" measure="1" displayFolder="Лояльность" measureGroup="Fact Contract" count="0"/>
    <cacheHierarchy uniqueName="[Measures].[Con l W24]" caption="W24, #" measure="1" displayFolder="Лояльность" measureGroup="Fact Contract" count="0"/>
    <cacheHierarchy uniqueName="[Measures].[Con l W32]" caption="W32, #" measure="1" displayFolder="Лояльность" measureGroup="Fact Contract" count="0"/>
    <cacheHierarchy uniqueName="[Measures].[Con l W48]" caption="W48, #" measure="1" displayFolder="Лояльность" measureGroup="Fact Contract" count="0"/>
    <cacheHierarchy uniqueName="[Measures].[Con l W52]" caption="W52, #" measure="1" displayFolder="Лояльность" measureGroup="Fact Contract" count="0"/>
    <cacheHierarchy uniqueName="[Measures].[Con l W52p]" caption="W52+, #" measure="1" displayFolder="Лояльность" measureGroup="Fact Contract" count="0"/>
    <cacheHierarchy uniqueName="[Measures].[Con l D1]" caption="D01, #" measure="1" displayFolder="Лояльность" measureGroup="Fact Contract" count="0"/>
    <cacheHierarchy uniqueName="[Measures].[Con Dpd01]" caption="DPD01, #" measure="1" displayFolder="DPD" measureGroup="Fact Contract" count="0"/>
    <cacheHierarchy uniqueName="[Measures].[Con Dpd15]" caption="DPD15, #" measure="1" displayFolder="DPD" measureGroup="Fact Contract" count="0"/>
    <cacheHierarchy uniqueName="[Measures].[Con Dpd45]" caption="DPD45, #" measure="1" displayFolder="DPD" measureGroup="Fact Contract" count="0"/>
    <cacheHierarchy uniqueName="[Measures].[Con Dpd75]" caption="DPD75, #" measure="1" displayFolder="DPD" measureGroup="Fact Contract" count="0"/>
    <cacheHierarchy uniqueName="[Measures].[Con Dpd135]" caption="DPD135, #" measure="1" displayFolder="DPD" measureGroup="Fact Contract" count="0"/>
    <cacheHierarchy uniqueName="[Measures].[Con Dpd01 Max]" caption="DPD01 (max), #" measure="1" displayFolder="DPD (max)" measureGroup="Fact Contract" count="0"/>
    <cacheHierarchy uniqueName="[Measures].[Con Dpd15 Max]" caption="DPD15 (max), #" measure="1" displayFolder="DPD (max)" measureGroup="Fact Contract" count="0"/>
    <cacheHierarchy uniqueName="[Measures].[Con Dpd45 Max]" caption="DPD45 (max), #" measure="1" displayFolder="DPD (max)" measureGroup="Fact Contract" count="0"/>
    <cacheHierarchy uniqueName="[Measures].[Con Dpd75 Max]" caption="DPD75 (max), #" measure="1" displayFolder="DPD (max)" measureGroup="Fact Contract" count="0"/>
    <cacheHierarchy uniqueName="[Measures].[Con Dpd135 Max]" caption="DPD135 (max), #" measure="1" displayFolder="DPD (max)" measureGroup="Fact Contract" count="0"/>
    <cacheHierarchy uniqueName="[Measures].[Con Dpd1 Sum Max]" caption="DPD01 (max), руб" measure="1" displayFolder="DPD sum (max)" measureGroup="Fact Contract" count="0"/>
    <cacheHierarchy uniqueName="[Measures].[Con Dpd15 Sum Max]" caption="DPD15 (max), руб" measure="1" displayFolder="DPD sum (max)" measureGroup="Fact Contract" count="0"/>
    <cacheHierarchy uniqueName="[Measures].[Con Dpd45 Sum Max]" caption="DPD45 (max), руб" measure="1" displayFolder="DPD sum (max)" measureGroup="Fact Contract" count="0"/>
    <cacheHierarchy uniqueName="[Measures].[Con Dpd75 Sum Max]" caption="DPD75 (max), руб" measure="1" displayFolder="DPD sum (max)" measureGroup="Fact Contract" count="0"/>
    <cacheHierarchy uniqueName="[Measures].[Con Dpd135 Sum Max]" caption="DPD135 (max), руб" measure="1" displayFolder="DPD sum (max)" measureGroup="Fact Contract" count="0"/>
    <cacheHierarchy uniqueName="[Measures].[Con Dpd1 1pay]" caption="DPD01_1pay, #" measure="1" displayFolder="DPD inst (1-го платежа)" measureGroup="Fact Contract" count="0"/>
    <cacheHierarchy uniqueName="[Measures].[Con Dpd15 1pay]" caption="DPD15_1pay, #" measure="1" displayFolder="DPD inst (1-го платежа)" measureGroup="Fact Contract" count="0"/>
    <cacheHierarchy uniqueName="[Measures].[Con Dpd45 1pay]" caption="DPD45_1pay, #" measure="1" displayFolder="DPD inst (1-го платежа)" measureGroup="Fact Contract" count="0"/>
    <cacheHierarchy uniqueName="[Measures].[Con Dpd75 1pay]" caption="DPD75_1pay, #" measure="1" displayFolder="DPD inst (1-го платежа)" measureGroup="Fact Contract" count="0"/>
    <cacheHierarchy uniqueName="[Measures].[Con Dpd135 1pay]" caption="DPD135_1pay, #" measure="1" displayFolder="DPD inst (1-го платежа)" measureGroup="Fact Contract" count="0"/>
    <cacheHierarchy uniqueName="[Measures].[Con Dpd1 2pay]" caption="DPD01_2pay, #" measure="1" displayFolder="DPD inst (2-го платежа)" measureGroup="Fact Contract" count="0"/>
    <cacheHierarchy uniqueName="[Measures].[Con Dpd15 2pay]" caption="DPD15_2pay, #" measure="1" displayFolder="DPD inst (2-го платежа)" measureGroup="Fact Contract" count="0"/>
    <cacheHierarchy uniqueName="[Measures].[Con Dpd45 2pay]" caption="DPD45_2pay, #" measure="1" displayFolder="DPD inst (2-го платежа)" measureGroup="Fact Contract" count="0"/>
    <cacheHierarchy uniqueName="[Measures].[Con Dpd75 2pay]" caption="DPD75_2pay, #" measure="1" displayFolder="DPD inst (2-го платежа)" measureGroup="Fact Contract" count="0"/>
    <cacheHierarchy uniqueName="[Measures].[Con Dpd135 2pay]" caption="DPD135_2pay, #" measure="1" displayFolder="DPD inst (2-го платежа)" measureGroup="Fact Contract" count="0"/>
    <cacheHierarchy uniqueName="[Measures].[Con Dpd1 3pay]" caption="DPD01_3pay, #" measure="1" displayFolder="DPD inst (3-го платежа)" measureGroup="Fact Contract" count="0"/>
    <cacheHierarchy uniqueName="[Measures].[Con Dpd15 3pay]" caption="DPD15_3pay, #" measure="1" displayFolder="DPD inst (3-го платежа)" measureGroup="Fact Contract" count="0"/>
    <cacheHierarchy uniqueName="[Measures].[Con Dpd45 3pay]" caption="DPD45_3pay, #" measure="1" displayFolder="DPD inst (3-го платежа)" measureGroup="Fact Contract" count="0"/>
    <cacheHierarchy uniqueName="[Measures].[Con Dpd75 3pay]" caption="DPD75_3pay, #" measure="1" displayFolder="DPD inst (3-го платежа)" measureGroup="Fact Contract" count="0"/>
    <cacheHierarchy uniqueName="[Measures].[Con Dpd135 3pay]" caption="DPD135_3pay, #" measure="1" displayFolder="DPD inst (3-го платежа)" measureGroup="Fact Contract" count="0"/>
    <cacheHierarchy uniqueName="[Measures].[Con Dpd1 6pay]" caption="DPD01_6pay, #" measure="1" displayFolder="DPD inst (6-го платежа)" measureGroup="Fact Contract" count="0"/>
    <cacheHierarchy uniqueName="[Measures].[Con Dpd15 6pay]" caption="DPD15_6pay, #" measure="1" displayFolder="DPD inst (6-го платежа)" measureGroup="Fact Contract" count="0"/>
    <cacheHierarchy uniqueName="[Measures].[Con Dpd45 6pay]" caption="DPD45_6pay, #" measure="1" displayFolder="DPD inst (6-го платежа)" measureGroup="Fact Contract" count="0"/>
    <cacheHierarchy uniqueName="[Measures].[Con Dpd75 6pay]" caption="DPD75_6pay, #" measure="1" displayFolder="DPD inst (6-го платежа)" measureGroup="Fact Contract" count="0"/>
    <cacheHierarchy uniqueName="[Measures].[Con Dpd135 6pay]" caption="DPD135_6pay, #" measure="1" displayFolder="DPD inst (6-го платежа)" measureGroup="Fact Contract" count="0"/>
    <cacheHierarchy uniqueName="[Measures].[Con Con Dpd1 12pay]" caption="DPD01_12pay, #" measure="1" displayFolder="DPD inst (12-го платежа)" measureGroup="Fact Contract" count="0"/>
    <cacheHierarchy uniqueName="[Measures].[Con Dpd15 12pay]" caption="DPD15_12pay, #" measure="1" displayFolder="DPD inst (12-го платежа)" measureGroup="Fact Contract" count="0"/>
    <cacheHierarchy uniqueName="[Measures].[Con Dpd45 12pay]" caption="DPD45_12pay, #" measure="1" displayFolder="DPD inst (12-го платежа)" measureGroup="Fact Contract" count="0"/>
    <cacheHierarchy uniqueName="[Measures].[Con Dpd75 12pay]" caption="DPD75_12pay, #" measure="1" displayFolder="DPD inst (12-го платежа)" measureGroup="Fact Contract" count="0"/>
    <cacheHierarchy uniqueName="[Measures].[Con Dpd135 12pay]" caption="DPD135_12pay, #" measure="1" displayFolder="DPD inst (12-го платежа)" measureGroup="Fact Contract" count="0"/>
    <cacheHierarchy uniqueName="[Measures].[Ready 1pay]" caption="Ready 1pay" measure="1" displayFolder="dpd 1pay" measureGroup="Fact Contract" count="0"/>
    <cacheHierarchy uniqueName="[Measures].[Restr Count]" caption="Реструктуризация, #" measure="1" displayFolder="Реструктуризация" measureGroup="Fact Agreement" count="0"/>
    <cacheHierarchy uniqueName="[Measures].[Restr Amount]" caption="Реструктуризация, руб" measure="1" displayFolder="Реструктуризация" measureGroup="Fact Agreement" count="0"/>
    <cacheHierarchy uniqueName="[Measures].[Loan Pay]" caption="Платеж ОД, руб" measure="1" displayFolder="Платежи" measureGroup="Fact Payment" count="0"/>
    <cacheHierarchy uniqueName="[Measures].[Interest Pay]" caption="Платеж %, руб" measure="1" displayFolder="Платежи" measureGroup="Fact Payment" count="0"/>
    <cacheHierarchy uniqueName="[Measures].[Interest Overdue Pay]" caption="Платеж % (проср), руб" measure="1" displayFolder="Платежи" measureGroup="Fact Payment" count="0"/>
    <cacheHierarchy uniqueName="[Measures].[Penalty Pay]" caption="Платеж пени, руб" measure="1" displayFolder="Платежи" measureGroup="Fact Payment" count="0"/>
    <cacheHierarchy uniqueName="[Measures].[Ins Con Pay]" caption="Платеж страховка (дог), руб" measure="1" displayFolder="Платежи" measureGroup="Fact Payment" count="0"/>
    <cacheHierarchy uniqueName="[Measures].[Ins Agr Pay]" caption="Платеж страховка (прол), руб" measure="1" displayFolder="Платежи" measureGroup="Fact Payment" count="0"/>
    <cacheHierarchy uniqueName="[Measures].[Recontract Pay]" caption="Перекредитование, руб" measure="1" displayFolder="Перекредитование" measureGroup="Fact Payment" count="0"/>
    <cacheHierarchy uniqueName="[Measures].[Recontract Count]" caption="Перекредитование, #" measure="1" displayFolder="Перекредитование" measureGroup="Fact Payment" count="0"/>
    <cacheHierarchy uniqueName="[Measures].[Ins Recon Pay]" caption="Платеж страховка (пер-ие), руб" measure="1" displayFolder="Платежи" measureGroup="Fact Payment" count="0"/>
    <cacheHierarchy uniqueName="[Measures].[Comm1 Pay]" caption="Сод-ие в оф-ии док., руб" measure="1" displayFolder="Комиссия" measureGroup="Fact Payment" count="0"/>
    <cacheHierarchy uniqueName="[Measures].[Comm2 Pay]" caption="Конс-ция в сфере потреб. кредит., руб" measure="1" displayFolder="Комиссия" measureGroup="Fact Payment" count="0"/>
    <cacheHierarchy uniqueName="[Measures].[Comm3 Pay]" caption="Получение кредитного рейтинга" measure="1" displayFolder="Комиссия" measureGroup="Fact Payment" count="0"/>
    <cacheHierarchy uniqueName="[Measures].[Comm4 Pay]" caption="Прочие комиссии, руб." measure="1" displayFolder="Комиссия" measureGroup="Fact Payment" count="0"/>
    <cacheHierarchy uniqueName="[Measures].[Recon Comm1 Pay]" caption="Сод-ие в оф-ии док. (пер-ние), руб" measure="1" displayFolder="Комиссия" measureGroup="Fact Payment" count="0"/>
    <cacheHierarchy uniqueName="[Measures].[Recon Comm2 Pay]" caption="Конс-ция в сфере потреб. кредит. (пер-ние), руб" measure="1" displayFolder="Комиссия" measureGroup="Fact Payment" count="0"/>
    <cacheHierarchy uniqueName="[Measures].[Recon Comm3 Pay]" caption="Получение кредитного рейтинга (пер-ние), руб" measure="1" displayFolder="Комиссия" measureGroup="Fact Payment" count="0"/>
    <cacheHierarchy uniqueName="[Measures].[Recon Comm4 Pay]" caption="Прочие комиссии (пер-ние), руб." measure="1" displayFolder="Комиссия" measureGroup="Fact Payment" count="0"/>
    <cacheHierarchy uniqueName="[Measures].[Agr Comm1 Pay]" caption="Сод-ие в оф-ии док. (прол-ция), руб" measure="1" displayFolder="Комиссия" measureGroup="Fact Payment" count="0"/>
    <cacheHierarchy uniqueName="[Measures].[Agr Comm2 Pay]" caption="Конс-ция в сфере потреб. кредит. (прол-ция), руб" measure="1" displayFolder="Комиссия" measureGroup="Fact Payment" count="0"/>
    <cacheHierarchy uniqueName="[Measures].[Agr Comm3 Pay]" caption="Получение кредитного рейтинга (прол-ция), руб" measure="1" displayFolder="Комиссия" measureGroup="Fact Payment" count="0"/>
    <cacheHierarchy uniqueName="[Measures].[Agr Comm4 Pay]" caption="Прочие комиссии (прол-ция), руб." measure="1" displayFolder="Комиссия" measureGroup="Fact Payment" count="0"/>
    <cacheHierarchy uniqueName="[Measures].[Paid Loan 0]" caption="Paid Loan 0, руб" measure="1" displayFolder="Paid Share" measureGroup="Fact Paid Share" count="0"/>
    <cacheHierarchy uniqueName="[Measures].[Paid Loan 15]" caption="Paid Loan 15, руб" measure="1" displayFolder="Paid Share" measureGroup="Fact Paid Share" count="0"/>
    <cacheHierarchy uniqueName="[Measures].[Paid Loan 30]" caption="Paid Loan 30, руб" measure="1" displayFolder="Paid Share" measureGroup="Fact Paid Share" count="0"/>
    <cacheHierarchy uniqueName="[Measures].[Paid Loan 45]" caption="Paid Loan 45, руб" measure="1" displayFolder="Paid Share" measureGroup="Fact Paid Share" count="0"/>
    <cacheHierarchy uniqueName="[Measures].[Paid Loan 75]" caption="Paid Loan 75, руб" measure="1" displayFolder="Paid Share" measureGroup="Fact Paid Share" count="0"/>
    <cacheHierarchy uniqueName="[Measures].[Paid Loan 180]" caption="Paid Loan 180, руб" measure="1" displayFolder="Paid Share" measureGroup="Fact Paid Share" count="0"/>
    <cacheHierarchy uniqueName="[Measures].[Paid Loan 360]" caption="Paid Loan 360, руб" measure="1" displayFolder="Paid Share" measureGroup="Fact Paid Share" count="0"/>
    <cacheHierarchy uniqueName="[Measures].[Paid Loan 360p]" caption="Paid Loan 360+, руб" measure="1" displayFolder="Paid Share" measureGroup="Fact Paid Share" count="0"/>
    <cacheHierarchy uniqueName="[Measures].[Prol Amount]" caption="Пр-ции, руб" measure="1" displayFolder="Пролонгации" measureGroup="Fact Prolong" count="0"/>
    <cacheHierarchy uniqueName="[Measures].[Prol Count]" caption="Пр-ции, #" measure="1" displayFolder="Пролонгации" measureGroup="Fact Prolong" count="0"/>
    <cacheHierarchy uniqueName="[Measures].[Prol Dpd1]" caption="DPD01, #" measure="1" displayFolder="DPD" measureGroup="Fact Prolong" count="0"/>
    <cacheHierarchy uniqueName="[Measures].[Prol Dpd15]" caption="DPD15, #" measure="1" displayFolder="DPD" measureGroup="Fact Prolong" count="0"/>
    <cacheHierarchy uniqueName="[Measures].[Prol Dpd45]" caption="DPD45, #" measure="1" displayFolder="DPD" measureGroup="Fact Prolong" count="0"/>
    <cacheHierarchy uniqueName="[Measures].[Prol Dpd75]" caption="DPD75, #" measure="1" displayFolder="DPD" measureGroup="Fact Prolong" count="0"/>
    <cacheHierarchy uniqueName="[Measures].[Prol Dpd135]" caption="DPD135, #" measure="1" displayFolder="DPD" measureGroup="Fact Prolong" count="0"/>
    <cacheHierarchy uniqueName="[Measures].[App Approved Rate]" caption="Одобрение, %" measure="1" displayFolder="Заявки" measureGroup="Fact Application" count="0"/>
    <cacheHierarchy uniqueName="[Measures].[Avg Term]" caption="По договору" measure="1" displayFolder="Средний срок" measureGroup="Fact Contract" count="0"/>
    <cacheHierarchy uniqueName="[Measures].[Avg Term Full]" caption="По дог+прол" measure="1" displayFolder="Средний срок" measureGroup="Fact Contract" count="0"/>
    <cacheHierarchy uniqueName="[Measures].[Avg Term Fact]" caption="Фактический" measure="1" displayFolder="Средний срок" measureGroup="Fact Contract" count="0"/>
    <cacheHierarchy uniqueName="[Measures].[App Avg Req Amount]" caption="Запр-я сумма, руб" measure="1" displayFolder="Показатели" measureGroup="Fact Application" count="0"/>
    <cacheHierarchy uniqueName="[Measures].[App Avg Req Approved Amount]" caption="Запр-я сумма (одобр), руб" measure="1" displayFolder="Показатели" measureGroup="Fact Application" count="0"/>
    <cacheHierarchy uniqueName="[Measures].[App Avg Req Rejected Amount]" caption="Запр-я сумма (отказ), руб" measure="1" displayFolder="Показатели" measureGroup="Fact Application" count="0"/>
    <cacheHierarchy uniqueName="[Measures].[Con Avg Amount]" caption="Чек, руб" measure="1" displayFolder="Выдачи" measureGroup="Fact Contract" count="0"/>
    <cacheHierarchy uniqueName="[Measures].[Prol Avg Amount]" caption="Чек (пр-ции), руб" measure="1" displayFolder="Пролонгации" measureGroup="Fact Prolong" count="0"/>
    <cacheHierarchy uniqueName="[Measures].[Prol Psk Day Rate]" caption="ПСК-день (пр-ции), %" measure="1" displayFolder="Пролонгации" measureGroup="Fact Prolong" count="0"/>
    <cacheHierarchy uniqueName="[Measures].[Prol Avg Term]" caption="Срок (пр-ции), дни" measure="1" displayFolder="Пролонгации" measureGroup="Fact Prolong" count="0"/>
    <cacheHierarchy uniqueName="[Measures].[Restr Avg Amount]" caption="Чек, руб" measure="1" displayFolder="Реструктуризация" measureGroup="Fact Agreement" count="0"/>
    <cacheHierarchy uniqueName="[Measures].[Con Psk Day Rate]" caption="ПСК (день), %" measure="1" displayFolder="Выдачи" measureGroup="Fact Contract" count="0"/>
    <cacheHierarchy uniqueName="[Measures].[Con l W01 Rate]" caption="W01, %" measure="1" displayFolder="Лояльность" measureGroup="Fact Contract" count="0" oneField="1">
      <fieldsUsage count="1">
        <fieldUsage x="5"/>
      </fieldsUsage>
    </cacheHierarchy>
    <cacheHierarchy uniqueName="[Measures].[Con l W02 Rate]" caption="W02, %" measure="1" displayFolder="Лояльность" measureGroup="Fact Contract" count="0"/>
    <cacheHierarchy uniqueName="[Measures].[Con l W03 Rate]" caption="W03, %" measure="1" displayFolder="Лояльность" measureGroup="Fact Contract" count="0"/>
    <cacheHierarchy uniqueName="[Measures].[Con l W04 Rate]" caption="W04, %" measure="1" displayFolder="Лояльность" measureGroup="Fact Contract" count="0"/>
    <cacheHierarchy uniqueName="[Measures].[Con l W08 Rate]" caption="W08, %" measure="1" displayFolder="Лояльность" measureGroup="Fact Contract" count="0"/>
    <cacheHierarchy uniqueName="[Measures].[Con l W16 Rate]" caption="W16, %" measure="1" displayFolder="Лояльность" measureGroup="Fact Contract" count="0"/>
    <cacheHierarchy uniqueName="[Measures].[Con l W24 Rate]" caption="W24, %" measure="1" displayFolder="Лояльность" measureGroup="Fact Contract" count="0"/>
    <cacheHierarchy uniqueName="[Measures].[Con l W32 Rate]" caption="W32, %" measure="1" displayFolder="Лояльность" measureGroup="Fact Contract" count="0"/>
    <cacheHierarchy uniqueName="[Measures].[Con l W48 Rate]" caption="W48, %" measure="1" displayFolder="Лояльность" measureGroup="Fact Contract" count="0"/>
    <cacheHierarchy uniqueName="[Measures].[Con l W52 Rate]" caption="W52, %" measure="1" displayFolder="Лояльность" measureGroup="Fact Contract" count="0"/>
    <cacheHierarchy uniqueName="[Measures].[Con l W52p Rate]" caption="W52+, %" measure="1" displayFolder="Лояльность" measureGroup="Fact Contract" count="0"/>
    <cacheHierarchy uniqueName="[Measures].[Con l D1 Rate]" caption="D01, %" measure="1" displayFolder="Лояльность" measureGroup="Fact Contract" count="0"/>
    <cacheHierarchy uniqueName="[Measures].[Con Dpd01 Rate]" caption="DPD01,%" measure="1" displayFolder="DPD" measureGroup="Fact Contract" count="0"/>
    <cacheHierarchy uniqueName="[Measures].[Con Dpd15 Rate]" caption="DPD15,%" measure="1" displayFolder="DPD" measureGroup="Fact Contract" count="0"/>
    <cacheHierarchy uniqueName="[Measures].[Con Dpd45 Rate]" caption="DPD45,%" measure="1" displayFolder="DPD" measureGroup="Fact Contract" count="0"/>
    <cacheHierarchy uniqueName="[Measures].[Con Dpd75 Rate]" caption="DPD75,%" measure="1" displayFolder="DPD" measureGroup="Fact Contract" count="0"/>
    <cacheHierarchy uniqueName="[Measures].[Con Dpd135 Rate]" caption="DPD135,%" measure="1" displayFolder="DPD" measureGroup="Fact Contract" count="0"/>
    <cacheHierarchy uniqueName="[Measures].[Con Dpd01 1Pay Rate]" caption="DPD01_1pay, %" measure="1" displayFolder="DPD inst (1-го платежа)" measureGroup="Fact Contract" count="0"/>
    <cacheHierarchy uniqueName="[Measures].[Con Dpd15 1Pay Rate]" caption="DPD15_1pay, %" measure="1" displayFolder="DPD inst (1-го платежа)" measureGroup="Fact Contract" count="0"/>
    <cacheHierarchy uniqueName="[Measures].[Con Dpd45 1Pay Rate]" caption="DPD45_1pay, %" measure="1" displayFolder="DPD inst (1-го платежа)" measureGroup="Fact Contract" count="0"/>
    <cacheHierarchy uniqueName="[Measures].[Con Dpd75 1Pay Rate]" caption="DPD75_1pay, %" measure="1" displayFolder="DPD inst (1-го платежа)" measureGroup="Fact Contract" count="0"/>
    <cacheHierarchy uniqueName="[Measures].[Con Dpd135 1Pay Rate]" caption="DPD135_1pay, %" measure="1" displayFolder="DPD inst (1-го платежа)" measureGroup="Fact Contract" count="0"/>
    <cacheHierarchy uniqueName="[Measures].[Con Dpd01 2Pay Rate]" caption="DPD01_2pay, %" measure="1" displayFolder="DPD inst (2-го платежа)" measureGroup="Fact Contract" count="0"/>
    <cacheHierarchy uniqueName="[Measures].[Con Dpd15 2Pay Rate]" caption="DPD15_2pay, %" measure="1" displayFolder="DPD inst (2-го платежа)" measureGroup="Fact Contract" count="0"/>
    <cacheHierarchy uniqueName="[Measures].[Con Dpd45 2Pay Rate]" caption="DPD45_2pay, %" measure="1" displayFolder="DPD inst (2-го платежа)" measureGroup="Fact Contract" count="0"/>
    <cacheHierarchy uniqueName="[Measures].[Con Dpd75 2Pay Rate]" caption="DPD75_2pay, %" measure="1" displayFolder="DPD inst (2-го платежа)" measureGroup="Fact Contract" count="0"/>
    <cacheHierarchy uniqueName="[Measures].[Con Dpd135 2Pay Rate]" caption="DPD135_2pay, %" measure="1" displayFolder="DPD inst (2-го платежа)" measureGroup="Fact Contract" count="0"/>
    <cacheHierarchy uniqueName="[Measures].[Con Dpd01 3Pay Rate]" caption="DPD01_3pay, %" measure="1" displayFolder="DPD inst (3-го платежа)" measureGroup="Fact Contract" count="0"/>
    <cacheHierarchy uniqueName="[Measures].[Con Dpd15 3Pay Rate]" caption="DPD15_3pay, %" measure="1" displayFolder="DPD inst (3-го платежа)" measureGroup="Fact Contract" count="0"/>
    <cacheHierarchy uniqueName="[Measures].[Con Dpd45 3Pay Rate]" caption="DPD45_3pay, %" measure="1" displayFolder="DPD inst (3-го платежа)" measureGroup="Fact Contract" count="0"/>
    <cacheHierarchy uniqueName="[Measures].[Con Dpd75 3Pay Rate]" caption="DPD75_3pay, %" measure="1" displayFolder="DPD inst (3-го платежа)" measureGroup="Fact Contract" count="0"/>
    <cacheHierarchy uniqueName="[Measures].[Con Dpd135 3Pay Rate]" caption="DPD135_3pay, %" measure="1" displayFolder="DPD inst (3-го платежа)" measureGroup="Fact Contract" count="0"/>
    <cacheHierarchy uniqueName="[Measures].[Con Dpd01 6Pay Rate]" caption="DPD01_6pay, %" measure="1" displayFolder="DPD inst (6-го платежа)" measureGroup="Fact Contract" count="0"/>
    <cacheHierarchy uniqueName="[Measures].[Con Dpd15 6Pay Rate]" caption="DPD15_6pay, %" measure="1" displayFolder="DPD inst (6-го платежа)" measureGroup="Fact Contract" count="0"/>
    <cacheHierarchy uniqueName="[Measures].[Con Dpd45 6Pay Rate]" caption="DPD45_6pay, %" measure="1" displayFolder="DPD inst (6-го платежа)" measureGroup="Fact Contract" count="0"/>
    <cacheHierarchy uniqueName="[Measures].[Con Dpd75 6Pay Rate]" caption="DPD75_6pay, %" measure="1" displayFolder="DPD inst (6-го платежа)" measureGroup="Fact Contract" count="0"/>
    <cacheHierarchy uniqueName="[Measures].[Con Dpd135 6Pay Rate]" caption="DPD135_6pay, %" measure="1" displayFolder="DPD inst (6-го платежа)" measureGroup="Fact Contract" count="0"/>
    <cacheHierarchy uniqueName="[Measures].[Con Dpd01 12Pay Rate]" caption="DPD01_12pay, %" measure="1" displayFolder="DPD inst (12-го платежа)" measureGroup="Fact Contract" count="0"/>
    <cacheHierarchy uniqueName="[Measures].[Con Dpd15 12Pay Rate]" caption="DPD15_12pay, %" measure="1" displayFolder="DPD inst (12-го платежа)" measureGroup="Fact Contract" count="0"/>
    <cacheHierarchy uniqueName="[Measures].[Con Dpd45 12Pay Rate]" caption="DPD45_12pay, %" measure="1" displayFolder="DPD inst (12-го платежа)" measureGroup="Fact Contract" count="0"/>
    <cacheHierarchy uniqueName="[Measures].[Con Dpd75 12Pay Rate]" caption="DPD75_12pay, %" measure="1" displayFolder="DPD inst (12-го платежа)" measureGroup="Fact Contract" count="0"/>
    <cacheHierarchy uniqueName="[Measures].[Con Dpd135 12Pay Rate]" caption="DPD135_12pay, %" measure="1" displayFolder="DPD inst (12-го платежа)" measureGroup="Fact Contract" count="0"/>
    <cacheHierarchy uniqueName="[Measures].[Con Dpd01 Max Rate]" caption="DPD01 (max),%" measure="1" displayFolder="DPD (max)" measureGroup="Fact Contract" count="0"/>
    <cacheHierarchy uniqueName="[Measures].[Con Dpd15 Max Rate]" caption="DPD15 (max),%" measure="1" displayFolder="DPD (max)" measureGroup="Fact Contract" count="0"/>
    <cacheHierarchy uniqueName="[Measures].[Con Dpd45 Max Rate]" caption="DPD45 (max),%" measure="1" displayFolder="DPD (max)" measureGroup="Fact Contract" count="0"/>
    <cacheHierarchy uniqueName="[Measures].[Con Dpd75 Max Rate]" caption="DPD75 (max),%" measure="1" displayFolder="DPD (max)" measureGroup="Fact Contract" count="0"/>
    <cacheHierarchy uniqueName="[Measures].[Con Dpd135 Max Rate]" caption="DPD135 (max),%" measure="1" displayFolder="DPD (max)" measureGroup="Fact Contract" count="0"/>
    <cacheHierarchy uniqueName="[Measures].[Con Dpd01 Sum Max Rate]" caption="DPD01 sum (max),%" measure="1" displayFolder="DPD sum (max)" measureGroup="Fact Contract" count="0"/>
    <cacheHierarchy uniqueName="[Measures].[Con Dpd15 Sum Max Rate]" caption="DPD15 sum (max),%" measure="1" displayFolder="DPD sum (max)" measureGroup="Fact Contract" count="0"/>
    <cacheHierarchy uniqueName="[Measures].[Con Dpd45 Sum Max Rate]" caption="DPD45 sum (max),%" measure="1" displayFolder="DPD sum (max)" measureGroup="Fact Contract" count="0"/>
    <cacheHierarchy uniqueName="[Measures].[Con Dpd75 Sum Max Rate]" caption="DPD75 sum (max),%" measure="1" displayFolder="DPD sum (max)" measureGroup="Fact Contract" count="0"/>
    <cacheHierarchy uniqueName="[Measures].[Con Dpd135 Sum Max Rate]" caption="DPD135 sum (max),%" measure="1" displayFolder="DPD sum (max)" measureGroup="Fact Contract" count="0"/>
    <cacheHierarchy uniqueName="[Measures].[Full comm pay]" caption="Комиссия (итого), руб" measure="1" displayFolder="Комиссия" measureGroup="Fact Payment" count="0"/>
    <cacheHierarchy uniqueName="[Measures].[Full recon comm pay]" caption="Комиссия (пер-ние итого), руб" measure="1" displayFolder="" measureGroup="Fact Payment" count="0"/>
    <cacheHierarchy uniqueName="[Measures].[Full agr comm pay]" caption="Комиссия (прол-ция итого), руб" measure="1" displayFolder="" measureGroup="Fact Payment" count="0"/>
    <cacheHierarchy uniqueName="[Measures].[Full Pay]" caption="Платеж (итого), руб" measure="1" displayFolder="Платежи" measureGroup="Fact Payment" count="0"/>
    <cacheHierarchy uniqueName="[Measures].[ROI Pay]" caption="ROI, %" measure="1" displayFolder="" measureGroup="Fact Payment" count="0"/>
    <cacheHierarchy uniqueName="[Measures].[ROI Month Pay]" caption="ROI от месяца, %" measure="1" displayFolder="" measureGroup="Fact Payment" count="0"/>
    <cacheHierarchy uniqueName="[Measures].[ROI Pay day]" caption="ROI Pay day" measure="1" displayFolder="" measureGroup="Fact Payment" count="0"/>
    <cacheHierarchy uniqueName="[Measures].[RETURN Pay]" caption="RETURN, %" measure="1" displayFolder="" measureGroup="Fact Payment" count="0"/>
    <cacheHierarchy uniqueName="[Measures].[Paid Loan 0 Rate]" caption="Paid Loan 0, %" measure="1" displayFolder="Paid Share %" measureGroup="Fact Paid Share" count="0"/>
    <cacheHierarchy uniqueName="[Measures].[Paid Loan 15 Rate]" caption="Paid Loan 15, %" measure="1" displayFolder="Paid Share %" measureGroup="Fact Paid Share" count="0"/>
    <cacheHierarchy uniqueName="[Measures].[Paid Loan 30 Rate]" caption="Paid Loan 30, %" measure="1" displayFolder="Paid Share %" measureGroup="Fact Paid Share" count="0"/>
    <cacheHierarchy uniqueName="[Measures].[Paid Loan 45 Rate]" caption="Paid Loan 45, %" measure="1" displayFolder="Paid Share %" measureGroup="Fact Paid Share" count="0"/>
    <cacheHierarchy uniqueName="[Measures].[Paid Loan 75 Rate]" caption="Paid Loan 75, %" measure="1" displayFolder="Paid Share %" measureGroup="Fact Paid Share" count="0"/>
    <cacheHierarchy uniqueName="[Measures].[Paid Loan 180 Rate]" caption="Paid Loan 180, %" measure="1" displayFolder="Paid Share %" measureGroup="Fact Paid Share" count="0"/>
    <cacheHierarchy uniqueName="[Measures].[Paid Loan 360 Rate]" caption="Paid Loan 360, %" measure="1" displayFolder="Paid Share %" measureGroup="Fact Paid Share" count="0"/>
    <cacheHierarchy uniqueName="[Measures].[Paid Loan 360p Rate]" caption="Paid Loan 360+, %" measure="1" displayFolder="Paid Share %" measureGroup="Fact Paid Share" count="0"/>
    <cacheHierarchy uniqueName="[Measures].[Сon Provision Rate]" caption="Резервы ЦВЗ, %" measure="1" displayFolder="Показатели" measureGroup="Fact Contract" count="0"/>
    <cacheHierarchy uniqueName="[Measures].[Сon Provision Sum]" caption="Резервы ЦВЗ, руб" measure="1" displayFolder="Показатели" measureGroup="Fact Contract" count="0"/>
    <cacheHierarchy uniqueName="[Measures].[Con Manager Avg Count]" caption="Выдачи (per manager), #" measure="1" displayFolder="Показатели" measureGroup="Fact Contract" count="0"/>
    <cacheHierarchy uniqueName="[Measures].[Con Division Avg Count]" caption="Выдачи (per office), #" measure="1" displayFolder="Показатели" measureGroup="Fact Contract" count="0"/>
    <cacheHierarchy uniqueName="[Measures].[App DMS Avg Approved Combo]" caption="Combo score (одобр)" measure="1" displayFolder="СПР балл (одобр)" measureGroup="Fact Application" count="0"/>
    <cacheHierarchy uniqueName="[Measures].[App DMS Avg Rejected Combo]" caption="Combo score (отказ)" measure="1" displayFolder="СПР балл (отказ)" measureGroup="Fact Application" count="0"/>
    <cacheHierarchy uniqueName="[Measures].[App DMS Avg Combo]" caption="Combo score" measure="1" displayFolder="СПР балл" measureGroup="Fact Application" count="0"/>
    <cacheHierarchy uniqueName="[Measures].[App DMS Avg Approved Appscore]" caption="Application score (одобр)" measure="1" displayFolder="СПР балл (одобр)" measureGroup="Fact Application" count="0"/>
    <cacheHierarchy uniqueName="[Measures].[App DMS Avg Rejected Appscore]" caption="Application score (отказ)" measure="1" displayFolder="СПР балл (отказ)" measureGroup="Fact Application" count="0"/>
    <cacheHierarchy uniqueName="[Measures].[App DMS Avg Appscore]" caption="Application score" measure="1" displayFolder="СПР балл" measureGroup="Fact Application" count="0"/>
    <cacheHierarchy uniqueName="[Measures].[App DMS Avg Approved Equifax]" caption="Equifax score (одобр)" measure="1" displayFolder="СПР балл (одобр)" measureGroup="Fact Application" count="0"/>
    <cacheHierarchy uniqueName="[Measures].[App DMS Avg Rejected Equifax]" caption="Equifax score (отказ)" measure="1" displayFolder="СПР балл (отказ)" measureGroup="Fact Application" count="0"/>
    <cacheHierarchy uniqueName="[Measures].[App DMS Avg Equifax]" caption="Equifax score" measure="1" displayFolder="СПР балл" measureGroup="Fact Application" count="0"/>
    <cacheHierarchy uniqueName="[Measures].[App Req Amount]" caption="App Req Amount" measure="1" displayFolder="" measureGroup="Fact Application" count="0" hidden="1"/>
    <cacheHierarchy uniqueName="[Measures].[App Req Approved Amount]" caption="App Req Approved Amount" measure="1" displayFolder="" measureGroup="Fact Application" count="0" hidden="1"/>
    <cacheHierarchy uniqueName="[Measures].[App Req Rejected Amount]" caption="App Req Rejected Amount" measure="1" displayFolder="" measureGroup="Fact Application" count="0" hidden="1"/>
    <cacheHierarchy uniqueName="[Measures].[App Req All Amount]" caption="App Req All Amount" measure="1" displayFolder="" measureGroup="Fact Application" count="0" hidden="1"/>
    <cacheHierarchy uniqueName="[Measures].[Sum Combo Approved]" caption="Sum Combo Approved" measure="1" displayFolder="" measureGroup="Fact Application" count="0" hidden="1"/>
    <cacheHierarchy uniqueName="[Measures].[Sum Combo Rejected]" caption="Sum Combo Rejected" measure="1" displayFolder="" measureGroup="Fact Application" count="0" hidden="1"/>
    <cacheHierarchy uniqueName="[Measures].[Sum Combo Score]" caption="Sum Combo Score" measure="1" displayFolder="" measureGroup="Fact Application" count="0" hidden="1"/>
    <cacheHierarchy uniqueName="[Measures].[Sum Appscore Approved]" caption="Sum Appscore Approved" measure="1" displayFolder="" measureGroup="Fact Application" count="0" hidden="1"/>
    <cacheHierarchy uniqueName="[Measures].[Sum Appscore Rejected]" caption="Sum Appscore Rejected" measure="1" displayFolder="" measureGroup="Fact Application" count="0" hidden="1"/>
    <cacheHierarchy uniqueName="[Measures].[Sum Appscore]" caption="Sum Appscore" measure="1" displayFolder="" measureGroup="Fact Application" count="0" hidden="1"/>
    <cacheHierarchy uniqueName="[Measures].[Sum Equifax Approved]" caption="Sum Equifax Approved" measure="1" displayFolder="" measureGroup="Fact Application" count="0" hidden="1"/>
    <cacheHierarchy uniqueName="[Measures].[Sum Equifax Rejected]" caption="Sum Equifax Rejected" measure="1" displayFolder="" measureGroup="Fact Application" count="0" hidden="1"/>
    <cacheHierarchy uniqueName="[Measures].[Sum Equifax Score]" caption="Sum Equifax Score" measure="1" displayFolder="" measureGroup="Fact Application" count="0" hidden="1"/>
    <cacheHierarchy uniqueName="[Measures].[Count Combo Approved]" caption="Count Combo Approved" measure="1" displayFolder="" measureGroup="Fact Application" count="0" hidden="1"/>
    <cacheHierarchy uniqueName="[Measures].[Count Combo Rejected]" caption="Count Combo Rejected" measure="1" displayFolder="" measureGroup="Fact Application" count="0" hidden="1"/>
    <cacheHierarchy uniqueName="[Measures].[Count Combo Score]" caption="Count Combo Score" measure="1" displayFolder="" measureGroup="Fact Application" count="0" hidden="1"/>
    <cacheHierarchy uniqueName="[Measures].[Count Appscore Approved]" caption="Count Appscore Approved" measure="1" displayFolder="" measureGroup="Fact Application" count="0" hidden="1"/>
    <cacheHierarchy uniqueName="[Measures].[Count Appscore Rejected]" caption="Count Appscore Rejected" measure="1" displayFolder="" measureGroup="Fact Application" count="0" hidden="1"/>
    <cacheHierarchy uniqueName="[Measures].[Count Appscore]" caption="Count Appscore" measure="1" displayFolder="" measureGroup="Fact Application" count="0" hidden="1"/>
    <cacheHierarchy uniqueName="[Measures].[Count Equifax Approved]" caption="Count Equifax Approved" measure="1" displayFolder="" measureGroup="Fact Application" count="0" hidden="1"/>
    <cacheHierarchy uniqueName="[Measures].[Count Equifax Rejected]" caption="Count Equifax Rejected" measure="1" displayFolder="" measureGroup="Fact Application" count="0" hidden="1"/>
    <cacheHierarchy uniqueName="[Measures].[Count Equifax Score]" caption="Count Equifax Score" measure="1" displayFolder="" measureGroup="Fact Application" count="0" hidden="1"/>
    <cacheHierarchy uniqueName="[Measures].[Con Psk Sum]" caption="ПСК, руб" measure="1" displayFolder="" measureGroup="Fact Contract" count="0" hidden="1"/>
    <cacheHierarchy uniqueName="[Measures].[Con Ins Amount]" caption="Con Ins Amount" measure="1" displayFolder="" measureGroup="Fact Contract" count="0" hidden="1"/>
    <cacheHierarchy uniqueName="[Measures].[Сon Provision Amount]" caption="Резервы ЦВЗ, руб" measure="1" displayFolder="Показатели" measureGroup="Fact Contract" count="0" hidden="1"/>
    <cacheHierarchy uniqueName="[Measures].[Termfact Sum]" caption="Termfact Sum" measure="1" displayFolder="" measureGroup="Fact Contract" count="0" hidden="1"/>
    <cacheHierarchy uniqueName="[Measures].[Term Sum]" caption="Term Sum" measure="1" displayFolder="" measureGroup="Fact Contract" count="0" hidden="1"/>
    <cacheHierarchy uniqueName="[Measures].[Termfull Sum]" caption="Termfull Sum" measure="1" displayFolder="" measureGroup="Fact Contract" count="0" hidden="1"/>
    <cacheHierarchy uniqueName="[Measures].[Ready 2pay]" caption="Ready 2pay" measure="1" displayFolder="dpd 2pay" measureGroup="Fact Contract" count="0" hidden="1"/>
    <cacheHierarchy uniqueName="[Measures].[Ready 3pay]" caption="Ready 3pay" measure="1" displayFolder="dpd 3pay" measureGroup="Fact Contract" count="0" hidden="1"/>
    <cacheHierarchy uniqueName="[Measures].[Ready 6pay]" caption="Ready 6pay" measure="1" displayFolder="dpd 6pay" measureGroup="Fact Contract" count="0" hidden="1"/>
    <cacheHierarchy uniqueName="[Measures].[Ready 12pay]" caption="Ready 12pay" measure="1" displayFolder="dpd 12pay" measureGroup="Fact Contract" count="0" hidden="1"/>
    <cacheHierarchy uniqueName="[Measures].[Prol Psk Sum]" caption="Prol Psk Sum" measure="1" displayFolder="" measureGroup="Fact Prolong" count="0" hidden="1"/>
    <cacheHierarchy uniqueName="[Measures].[Prol Term Sum]" caption="Prol Term Sum" measure="1" displayFolder="" measureGroup="Fact Prolong" count="0" hidden="1"/>
    <cacheHierarchy uniqueName="[Measures].[Con Division Count]" caption="Con Division Count" measure="1" displayFolder="" measureGroup="Fact Contract Division" count="0" hidden="1"/>
    <cacheHierarchy uniqueName="[Measures].[Con Manager Count]" caption="Con Manager Count" measure="1" displayFolder="" measureGroup="Fact Contract Manager" count="0" hidden="1"/>
  </cacheHierarchies>
  <kpis count="0"/>
  <dimensions count="11">
    <dimension name="Dim Agreement" uniqueName="[Dim Agreement]" caption="3 - Пролонгации"/>
    <dimension name="Dim Application" uniqueName="[Dim Application]" caption="1 - Заявки"/>
    <dimension name="Dim Client" uniqueName="[Dim Client]" caption="5 - Клиенты"/>
    <dimension name="Dim Collection Stages" uniqueName="[Dim Collection Stages]" caption="7 - Стадия взыскания"/>
    <dimension name="Dim Contract" uniqueName="[Dim Contract]" caption="2 - Договор"/>
    <dimension name="Dim Division" uniqueName="[Dim Division]" caption="6 - Офисы"/>
    <dimension name="Dim Dpd" uniqueName="[Dim Dpd]" caption="Dim Dpd"/>
    <dimension name="Dim Month Payment Mob" uniqueName="[Dim Month Payment Mob]" caption="8 - ROI Месяц от месяца"/>
    <dimension name="Dim Payment Mob" uniqueName="[Dim Payment Mob]" caption="4 - Месяц от выдачи (платеж)"/>
    <dimension name="Dim Pcd Day" uniqueName="[Dim Pcd Day]" caption="Dim Pcd Day"/>
    <dimension measure="1" name="Measures" uniqueName="[Measures]" caption="Measures"/>
  </dimensions>
  <measureGroups count="8">
    <measureGroup name="Fact Agreement" caption="3 - Реструктуризации"/>
    <measureGroup name="Fact Application" caption="1 - Заявки"/>
    <measureGroup name="Fact Contract" caption="2 - Выдачи"/>
    <measureGroup name="Fact Contract Division" caption="2 - Выдачи"/>
    <measureGroup name="Fact Contract Manager" caption="2 - Выдачи"/>
    <measureGroup name="Fact Paid Share" caption="5 - Paid Share"/>
    <measureGroup name="Fact Payment" caption="4 - Платежи"/>
    <measureGroup name="Fact Prolong" caption="3 - Пролонгации"/>
  </measureGroups>
  <maps count="41">
    <map measureGroup="0" dimension="0"/>
    <map measureGroup="0" dimension="1"/>
    <map measureGroup="0" dimension="4"/>
    <map measureGroup="0" dimension="5"/>
    <map measureGroup="1" dimension="0"/>
    <map measureGroup="1" dimension="1"/>
    <map measureGroup="1" dimension="2"/>
    <map measureGroup="1" dimension="4"/>
    <map measureGroup="1" dimension="5"/>
    <map measureGroup="2" dimension="0"/>
    <map measureGroup="2" dimension="1"/>
    <map measureGroup="2" dimension="2"/>
    <map measureGroup="2" dimension="4"/>
    <map measureGroup="2" dimension="5"/>
    <map measureGroup="2" dimension="6"/>
    <map measureGroup="3" dimension="0"/>
    <map measureGroup="3" dimension="1"/>
    <map measureGroup="3" dimension="2"/>
    <map measureGroup="3" dimension="4"/>
    <map measureGroup="3" dimension="5"/>
    <map measureGroup="4" dimension="0"/>
    <map measureGroup="4" dimension="1"/>
    <map measureGroup="4" dimension="2"/>
    <map measureGroup="4" dimension="4"/>
    <map measureGroup="4" dimension="5"/>
    <map measureGroup="5" dimension="1"/>
    <map measureGroup="5" dimension="2"/>
    <map measureGroup="5" dimension="4"/>
    <map measureGroup="6" dimension="1"/>
    <map measureGroup="6" dimension="2"/>
    <map measureGroup="6" dimension="3"/>
    <map measureGroup="6" dimension="4"/>
    <map measureGroup="6" dimension="5"/>
    <map measureGroup="6" dimension="6"/>
    <map measureGroup="6" dimension="7"/>
    <map measureGroup="6" dimension="8"/>
    <map measureGroup="6" dimension="9"/>
    <map measureGroup="7" dimension="0"/>
    <map measureGroup="7" dimension="1"/>
    <map measureGroup="7" dimension="4"/>
    <map measureGroup="7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Леонид Корнилов" refreshedDate="43504.568804861112" backgroundQuery="1" createdVersion="5" refreshedVersion="6" minRefreshableVersion="3" recordCount="0" supportSubquery="1" supportAdvancedDrill="1" xr:uid="{00000000-000A-0000-FFFF-FFFF1D000000}">
  <cacheSource type="external" connectionId="1"/>
  <cacheFields count="32">
    <cacheField name="[Dim Application].[I Client Type].[D Client Type]" caption="Тип клиента" numFmtId="0" hierarchy="34" level="1">
      <sharedItems count="2">
        <s v="[Dim Application].[I Client Type].[D Client Type].&amp;[0]" c="Новый"/>
        <s v="[Dim Application].[I Client Type].[D Client Type].&amp;[1]" c="Повторный"/>
      </sharedItems>
    </cacheField>
    <cacheField name="[Dim Payment Mob].[Mob].[Mob]" caption="Месяц от выдачи" numFmtId="0" hierarchy="106" level="1">
      <sharedItems containsSemiMixedTypes="0" containsString="0"/>
    </cacheField>
    <cacheField name="[Dim Application].[I Denial].[C Updenial]" caption="Причина отказа" numFmtId="0" hierarchy="36" level="1">
      <sharedItems containsSemiMixedTypes="0" containsString="0"/>
    </cacheField>
    <cacheField name="[Dim Application].[I Denial].[C Denial]" caption="Причина отказа +" numFmtId="0" hierarchy="36" level="2">
      <sharedItems containsSemiMixedTypes="0" containsString="0"/>
    </cacheField>
    <cacheField name="[Dim Application].[I Denial].[C Denial].[C Updenial]" caption="C Updenial" propertyName="C Updenial" numFmtId="0" hierarchy="36" level="2" memberPropertyField="1">
      <sharedItems containsSemiMixedTypes="0" containsString="0"/>
    </cacheField>
    <cacheField name="[Dim Application].[E Product Owner].[E Product Owner]" caption="Продукт" numFmtId="0" hierarchy="24" level="1">
      <sharedItems containsSemiMixedTypes="0" containsString="0"/>
    </cacheField>
    <cacheField name="[Dim Application].[E Product Owner].[E Product Owner].[E Product Type]" caption="Тип продукта" propertyName="E Product Type" numFmtId="0" hierarchy="24" level="1" memberPropertyField="1">
      <sharedItems containsSemiMixedTypes="0" containsString="0"/>
    </cacheField>
    <cacheField name="[Dim Application].[E Product Type].[E Product Type]" caption="Тип продукта" numFmtId="0" hierarchy="25" level="1">
      <sharedItems containsSemiMixedTypes="0" containsString="0"/>
    </cacheField>
    <cacheField name="[Dim Application].[L Division].[L Division]" caption="ЦВЗ" numFmtId="0" hierarchy="39" level="1">
      <sharedItems containsSemiMixedTypes="0" containsString="0"/>
    </cacheField>
    <cacheField name="[Dim Application].[L Division].[L Division].[L Reg Center]" caption="РЦ" propertyName="L Reg Center" numFmtId="0" hierarchy="39" level="1" memberPropertyField="1">
      <sharedItems containsSemiMixedTypes="0" containsString="0"/>
    </cacheField>
    <cacheField name="[Dim Agreement].[I Create date].[Year]" caption="Год" numFmtId="0" hierarchy="4" level="1">
      <sharedItems count="4">
        <s v="[Dim Agreement].[I Create date].[Year].&amp;[2016-01-01T00:00:00]" c="2016"/>
        <s v="[Dim Agreement].[I Create date].[Year].&amp;[2017-01-01T00:00:00]" c="2017"/>
        <s v="[Dim Agreement].[I Create date].[Year].&amp;[2018-01-01T00:00:00]" c="2018"/>
        <s v="[Dim Agreement].[I Create date].[Year].&amp;[2019-01-01T00:00:00]" c="2019"/>
      </sharedItems>
    </cacheField>
    <cacheField name="[Dim Agreement].[I Create date].[Month]" caption="Месяц" numFmtId="0" hierarchy="4" level="2" mappingCount="1">
      <sharedItems count="26">
        <s v="[Dim Agreement].[I Create date].[Month].&amp;[2017-01-01T00:00:00]" c="Январь 2017" cp="1">
          <x/>
        </s>
        <s v="[Dim Agreement].[I Create date].[Month].&amp;[2017-02-01T00:00:00]" c="Февраль 2017" cp="1">
          <x/>
        </s>
        <s v="[Dim Agreement].[I Create date].[Month].&amp;[2017-03-01T00:00:00]" c="Март 2017" cp="1">
          <x/>
        </s>
        <s v="[Dim Agreement].[I Create date].[Month].&amp;[2017-04-01T00:00:00]" c="Апрель 2017" cp="1">
          <x/>
        </s>
        <s v="[Dim Agreement].[I Create date].[Month].&amp;[2017-05-01T00:00:00]" c="Май 2017" cp="1">
          <x/>
        </s>
        <s v="[Dim Agreement].[I Create date].[Month].&amp;[2017-06-01T00:00:00]" c="Июнь 2017" cp="1">
          <x/>
        </s>
        <s v="[Dim Agreement].[I Create date].[Month].&amp;[2017-07-01T00:00:00]" c="Июль 2017" cp="1">
          <x/>
        </s>
        <s v="[Dim Agreement].[I Create date].[Month].&amp;[2017-08-01T00:00:00]" c="Август 2017" cp="1">
          <x/>
        </s>
        <s v="[Dim Agreement].[I Create date].[Month].&amp;[2017-09-01T00:00:00]" c="Сентябрь 2017" cp="1">
          <x/>
        </s>
        <s v="[Dim Agreement].[I Create date].[Month].&amp;[2017-10-01T00:00:00]" c="Октябрь 2017" cp="1">
          <x/>
        </s>
        <s v="[Dim Agreement].[I Create date].[Month].&amp;[2017-11-01T00:00:00]" c="Ноябрь 2017" cp="1">
          <x/>
        </s>
        <s v="[Dim Agreement].[I Create date].[Month].&amp;[2017-12-01T00:00:00]" c="Декабрь 2017" cp="1">
          <x/>
        </s>
        <s v="[Dim Agreement].[I Create date].[Month].&amp;[2018-01-01T00:00:00]" c="Январь 2018" cp="1">
          <x v="1"/>
        </s>
        <s v="[Dim Agreement].[I Create date].[Month].&amp;[2018-02-01T00:00:00]" c="Февраль 2018" cp="1">
          <x v="1"/>
        </s>
        <s v="[Dim Agreement].[I Create date].[Month].&amp;[2018-03-01T00:00:00]" c="Март 2018" cp="1">
          <x v="1"/>
        </s>
        <s v="[Dim Agreement].[I Create date].[Month].&amp;[2018-04-01T00:00:00]" c="Апрель 2018" cp="1">
          <x v="1"/>
        </s>
        <s v="[Dim Agreement].[I Create date].[Month].&amp;[2018-05-01T00:00:00]" c="Май 2018" cp="1">
          <x v="1"/>
        </s>
        <s v="[Dim Agreement].[I Create date].[Month].&amp;[2018-06-01T00:00:00]" c="Июнь 2018" cp="1">
          <x v="1"/>
        </s>
        <s v="[Dim Agreement].[I Create date].[Month].&amp;[2018-07-01T00:00:00]" c="Июль 2018" cp="1">
          <x v="1"/>
        </s>
        <s v="[Dim Agreement].[I Create date].[Month].&amp;[2018-08-01T00:00:00]" c="Август 2018" cp="1">
          <x v="1"/>
        </s>
        <s v="[Dim Agreement].[I Create date].[Month].&amp;[2018-09-01T00:00:00]" c="Сентябрь 2018" cp="1">
          <x v="1"/>
        </s>
        <s v="[Dim Agreement].[I Create date].[Month].&amp;[2018-10-01T00:00:00]" c="Октябрь 2018" cp="1">
          <x v="1"/>
        </s>
        <s v="[Dim Agreement].[I Create date].[Month].&amp;[2018-11-01T00:00:00]" c="Ноябрь 2018" cp="1">
          <x v="1"/>
        </s>
        <s v="[Dim Agreement].[I Create date].[Month].&amp;[2018-12-01T00:00:00]" c="Декабрь 2018" cp="1">
          <x v="1"/>
        </s>
        <s v="[Dim Agreement].[I Create date].[Month].&amp;[2019-01-01T00:00:00]" c="Январь 2019" cp="1">
          <x v="2"/>
        </s>
        <s v="[Dim Agreement].[I Create date].[Month].&amp;[2019-02-01T00:00:00]" c="Февраль 2019" cp="1">
          <x v="2"/>
        </s>
      </sharedItems>
      <mpMap v="13"/>
    </cacheField>
    <cacheField name="[Dim Agreement].[I Create date].[Date]" caption="Дата" numFmtId="0" hierarchy="4" level="3">
      <sharedItems count="37">
        <s v="[Dim Agreement].[I Create date].[Date].&amp;[2019-02-01T00:00:00]" c="2019-02-01"/>
        <s v="[Dim Agreement].[I Create date].[Date].&amp;[2019-02-02T00:00:00]" c="2019-02-02"/>
        <s v="[Dim Agreement].[I Create date].[Date].&amp;[2019-02-03T00:00:00]" c="2019-02-03"/>
        <s v="[Dim Agreement].[I Create date].[Date].&amp;[2019-02-04T00:00:00]" c="2019-02-04"/>
        <s v="[Dim Agreement].[I Create date].[Date].&amp;[2019-02-05T00:00:00]" c="2019-02-05"/>
        <s v="[Dim Agreement].[I Create date].[Date].&amp;[2019-02-06T00:00:00]" c="2019-02-06"/>
        <s v="[Dim Agreement].[I Create date].[Date].&amp;[2018-03-01T00:00:00]" u="1" c="2018-03-01"/>
        <s v="[Dim Agreement].[I Create date].[Date].&amp;[2018-03-02T00:00:00]" u="1" c="2018-03-02"/>
        <s v="[Dim Agreement].[I Create date].[Date].&amp;[2018-03-03T00:00:00]" u="1" c="2018-03-03"/>
        <s v="[Dim Agreement].[I Create date].[Date].&amp;[2018-03-04T00:00:00]" u="1" c="2018-03-04"/>
        <s v="[Dim Agreement].[I Create date].[Date].&amp;[2018-03-05T00:00:00]" u="1" c="2018-03-05"/>
        <s v="[Dim Agreement].[I Create date].[Date].&amp;[2018-03-06T00:00:00]" u="1" c="2018-03-06"/>
        <s v="[Dim Agreement].[I Create date].[Date].&amp;[2018-03-07T00:00:00]" u="1" c="2018-03-07"/>
        <s v="[Dim Agreement].[I Create date].[Date].&amp;[2018-03-08T00:00:00]" u="1" c="2018-03-08"/>
        <s v="[Dim Agreement].[I Create date].[Date].&amp;[2018-03-09T00:00:00]" u="1" c="2018-03-09"/>
        <s v="[Dim Agreement].[I Create date].[Date].&amp;[2018-03-10T00:00:00]" u="1" c="2018-03-10"/>
        <s v="[Dim Agreement].[I Create date].[Date].&amp;[2018-03-11T00:00:00]" u="1" c="2018-03-11"/>
        <s v="[Dim Agreement].[I Create date].[Date].&amp;[2018-03-12T00:00:00]" u="1" c="2018-03-12"/>
        <s v="[Dim Agreement].[I Create date].[Date].&amp;[2018-03-13T00:00:00]" u="1" c="2018-03-13"/>
        <s v="[Dim Agreement].[I Create date].[Date].&amp;[2018-03-14T00:00:00]" u="1" c="2018-03-14"/>
        <s v="[Dim Agreement].[I Create date].[Date].&amp;[2018-03-15T00:00:00]" u="1" c="2018-03-15"/>
        <s v="[Dim Agreement].[I Create date].[Date].&amp;[2018-03-16T00:00:00]" u="1" c="2018-03-16"/>
        <s v="[Dim Agreement].[I Create date].[Date].&amp;[2018-03-17T00:00:00]" u="1" c="2018-03-17"/>
        <s v="[Dim Agreement].[I Create date].[Date].&amp;[2018-03-18T00:00:00]" u="1" c="2018-03-18"/>
        <s v="[Dim Agreement].[I Create date].[Date].&amp;[2018-03-19T00:00:00]" u="1" c="2018-03-19"/>
        <s v="[Dim Agreement].[I Create date].[Date].&amp;[2018-03-20T00:00:00]" u="1" c="2018-03-20"/>
        <s v="[Dim Agreement].[I Create date].[Date].&amp;[2018-03-21T00:00:00]" u="1" c="2018-03-21"/>
        <s v="[Dim Agreement].[I Create date].[Date].&amp;[2018-03-22T00:00:00]" u="1" c="2018-03-22"/>
        <s v="[Dim Agreement].[I Create date].[Date].&amp;[2018-03-23T00:00:00]" u="1" c="2018-03-23"/>
        <s v="[Dim Agreement].[I Create date].[Date].&amp;[2018-03-24T00:00:00]" u="1" c="2018-03-24"/>
        <s v="[Dim Agreement].[I Create date].[Date].&amp;[2018-03-25T00:00:00]" u="1" c="2018-03-25"/>
        <s v="[Dim Agreement].[I Create date].[Date].&amp;[2018-03-26T00:00:00]" u="1" c="2018-03-26"/>
        <s v="[Dim Agreement].[I Create date].[Date].&amp;[2018-03-27T00:00:00]" u="1" c="2018-03-27"/>
        <s v="[Dim Agreement].[I Create date].[Date].&amp;[2018-03-28T00:00:00]" u="1" c="2018-03-28"/>
        <s v="[Dim Agreement].[I Create date].[Date].&amp;[2018-03-29T00:00:00]" u="1" c="2018-03-29"/>
        <s v="[Dim Agreement].[I Create date].[Date].&amp;[2018-03-30T00:00:00]" u="1" c="2018-03-30"/>
        <s v="[Dim Agreement].[I Create date].[Date].&amp;[2018-03-31T00:00:00]" u="1" c="2018-03-31"/>
      </sharedItems>
    </cacheField>
    <cacheField name="[Dim Agreement].[I Create date].[Month].[B Year]" caption="Год" propertyName="B Year" numFmtId="0" hierarchy="4" level="2" memberPropertyField="1">
      <sharedItems count="3">
        <s v="2017"/>
        <s v="2018"/>
        <s v="2019"/>
      </sharedItems>
    </cacheField>
    <cacheField name="[Dim Agreement].[I Create date].[Date].[B Month]" caption="Месяц" propertyName="B Month" numFmtId="0" hierarchy="4" level="3" memberPropertyField="1">
      <sharedItems containsSemiMixedTypes="0" containsString="0"/>
    </cacheField>
    <cacheField name="[Measures].[Prol Count]" caption="Пр-ции, #" numFmtId="0" hierarchy="207" level="32767"/>
    <cacheField name="[Measures].[Prol Avg Amount]" caption="Чек (пр-ции), руб" numFmtId="0" hierarchy="221" level="32767"/>
    <cacheField name="[Measures].[Prol Avg Term]" caption="Срок (пр-ции), дни" numFmtId="0" hierarchy="223" level="32767"/>
    <cacheField name="[Measures].[Prol Psk Day Rate]" caption="ПСК-день (пр-ции), %" numFmtId="0" hierarchy="222" level="32767"/>
    <cacheField name="[Dim Contract].[I Create date].[B Year]" caption="Год" numFmtId="0" hierarchy="79" level="1">
      <sharedItems containsSemiMixedTypes="0" containsString="0"/>
    </cacheField>
    <cacheField name="[Dim Contract].[I Create date].[B Month]" caption="Месяц" numFmtId="0" hierarchy="79" level="2">
      <sharedItems containsSemiMixedTypes="0" containsString="0"/>
    </cacheField>
    <cacheField name="[Dim Contract].[I Create date].[B Date]" caption="Дата" numFmtId="0" hierarchy="79" level="3">
      <sharedItems containsSemiMixedTypes="0" containsString="0"/>
    </cacheField>
    <cacheField name="[Dim Contract].[I Create date].[B Month].[B Year]" caption="Год" propertyName="B Year" numFmtId="0" hierarchy="79" level="2" memberPropertyField="1">
      <sharedItems containsSemiMixedTypes="0" containsString="0"/>
    </cacheField>
    <cacheField name="[Dim Contract].[I Create date].[B Date].[B Month]" caption="Месяц" propertyName="B Month" numFmtId="0" hierarchy="79" level="3" memberPropertyField="1">
      <sharedItems containsSemiMixedTypes="0" containsString="0"/>
    </cacheField>
    <cacheField name="[Dim Contract].[I Create date].[B Date].[B Week Day]" caption="День недели" propertyName="B Week Day" numFmtId="0" hierarchy="79" level="3" memberPropertyField="1">
      <sharedItems containsSemiMixedTypes="0" containsString="0"/>
    </cacheField>
    <cacheField name="[Dim Contract].[I Create date].[B Date].[B Week Year]" caption="Неделя года" propertyName="B Week Year" numFmtId="0" hierarchy="79" level="3" memberPropertyField="1">
      <sharedItems containsSemiMixedTypes="0" containsString="0"/>
    </cacheField>
    <cacheField name="[Dim Contract].[I Create date].[B Date].[B Мonth Year]" caption="Месяц года" propertyName="B Мonth Year" numFmtId="0" hierarchy="79" level="3" memberPropertyField="1">
      <sharedItems containsSemiMixedTypes="0" containsString="0"/>
    </cacheField>
    <cacheField name="[Dim Application].[I Division].[L Hub Center]" caption="МРД" numFmtId="0" hierarchy="37" level="1">
      <sharedItems containsSemiMixedTypes="0" containsString="0"/>
    </cacheField>
    <cacheField name="[Dim Application].[I Division].[L Reg Center]" caption="РЦ" numFmtId="0" hierarchy="37" level="2">
      <sharedItems containsSemiMixedTypes="0" containsString="0"/>
    </cacheField>
    <cacheField name="[Dim Application].[I Division].[L Division]" caption="ЦВЗ" numFmtId="0" hierarchy="37" level="3">
      <sharedItems containsSemiMixedTypes="0" containsString="0"/>
    </cacheField>
    <cacheField name="[Dim Application].[I Division].[L Reg Center].[L Hub Center]" caption="МРД" propertyName="L Hub Center" numFmtId="0" hierarchy="37" level="2" memberPropertyField="1">
      <sharedItems containsSemiMixedTypes="0" containsString="0"/>
    </cacheField>
    <cacheField name="[Dim Application].[I Division].[L Division].[L Reg Center]" caption="РЦ" propertyName="L Reg Center" numFmtId="0" hierarchy="37" level="3" memberPropertyField="1">
      <sharedItems containsSemiMixedTypes="0" containsString="0"/>
    </cacheField>
  </cacheFields>
  <cacheHierarchies count="343">
    <cacheHierarchy uniqueName="[Dim Agreement].[B Date]" caption="Дата" attribute="1" defaultMemberUniqueName="[Dim Agreement].[B Date].[All]" allUniqueName="[Dim Agreement].[B Date].[All]" dimensionUniqueName="[Dim Agreement]" displayFolder="Дата пролонгации" count="0" unbalanced="0"/>
    <cacheHierarchy uniqueName="[Dim Agreement].[B Month]" caption="Месяц" attribute="1" defaultMemberUniqueName="[Dim Agreement].[B Month].[All]" allUniqueName="[Dim Agreement].[B Month].[All]" dimensionUniqueName="[Dim Agreement]" displayFolder="Дата пролонгации" count="0" unbalanced="0"/>
    <cacheHierarchy uniqueName="[Dim Agreement].[B Year]" caption="Год" attribute="1" defaultMemberUniqueName="[Dim Agreement].[B Year].[All]" allUniqueName="[Dim Agreement].[B Year].[All]" dimensionUniqueName="[Dim Agreement]" displayFolder="Дата пролонгации" count="0" unbalanced="0"/>
    <cacheHierarchy uniqueName="[Dim Agreement].[B yyyymm]" caption="ГодМесяц" attribute="1" defaultMemberUniqueName="[Dim Agreement].[B yyyymm].[All]" allUniqueName="[Dim Agreement].[B yyyymm].[All]" dimensionUniqueName="[Dim Agreement]" displayFolder="Дата пролонгации" count="0" unbalanced="0"/>
    <cacheHierarchy uniqueName="[Dim Agreement].[I Create date]" caption="Дата пролонгации" defaultMemberUniqueName="[Dim Agreement].[I Create date].[All]" allUniqueName="[Dim Agreement].[I Create date].[All]" dimensionUniqueName="[Dim Agreement]" displayFolder="" count="4" unbalanced="0">
      <fieldsUsage count="4">
        <fieldUsage x="-1"/>
        <fieldUsage x="10"/>
        <fieldUsage x="11"/>
        <fieldUsage x="12"/>
      </fieldsUsage>
    </cacheHierarchy>
    <cacheHierarchy uniqueName="[Dim Agreement].[I Division]" caption="МРД" defaultMemberUniqueName="[Dim Agreement].[I Division].[All]" allUniqueName="[Dim Agreement].[I Division].[All]" dimensionUniqueName="[Dim Agreement]" displayFolder="" count="0" unbalanced="0"/>
    <cacheHierarchy uniqueName="[Dim Agreement].[IM Division]" caption="Офис миграции" defaultMemberUniqueName="[Dim Agreement].[IM Division].[All]" allUniqueName="[Dim Agreement].[IM Division].[All]" dimensionUniqueName="[Dim Agreement]" displayFolder="" count="0" unbalanced="0"/>
    <cacheHierarchy uniqueName="[Dim Agreement].[L Division]" caption="ЦВЗ" attribute="1" defaultMemberUniqueName="[Dim Agreement].[L Division].[All]" allUniqueName="[Dim Agreement].[L Division].[All]" dimensionUniqueName="[Dim Agreement]" displayFolder="Офис" count="0" unbalanced="0"/>
    <cacheHierarchy uniqueName="[Dim Agreement].[L Hub Center]" caption="МРД" attribute="1" defaultMemberUniqueName="[Dim Agreement].[L Hub Center].[All]" allUniqueName="[Dim Agreement].[L Hub Center].[All]" dimensionUniqueName="[Dim Agreement]" displayFolder="Офис" count="0" unbalanced="0"/>
    <cacheHierarchy uniqueName="[Dim Agreement].[L Reg Center]" caption="РЦ" attribute="1" defaultMemberUniqueName="[Dim Agreement].[L Reg Center].[All]" allUniqueName="[Dim Agreement].[L Reg Center].[All]" dimensionUniqueName="[Dim Agreement]" displayFolder="Офис" count="0" unbalanced="0"/>
    <cacheHierarchy uniqueName="[Dim Agreement].[M Division]" caption="ЦВЗ (-1)" attribute="1" defaultMemberUniqueName="[Dim Agreement].[M Division].[All]" allUniqueName="[Dim Agreement].[M Division].[All]" dimensionUniqueName="[Dim Agreement]" displayFolder="Офис миграции" count="0" unbalanced="0"/>
    <cacheHierarchy uniqueName="[Dim Agreement].[M Hub Center]" caption="МРД (-1)" attribute="1" defaultMemberUniqueName="[Dim Agreement].[M Hub Center].[All]" allUniqueName="[Dim Agreement].[M Hub Center].[All]" dimensionUniqueName="[Dim Agreement]" displayFolder="Офис миграции" count="0" unbalanced="0"/>
    <cacheHierarchy uniqueName="[Dim Agreement].[M Reg Center]" caption="РЦ (-1)" attribute="1" defaultMemberUniqueName="[Dim Agreement].[M Reg Center].[All]" allUniqueName="[Dim Agreement].[M Reg Center].[All]" dimensionUniqueName="[Dim Agreement]" displayFolder="Офис миграции" count="0" unbalanced="0"/>
    <cacheHierarchy uniqueName="[Dim Agreement].[В Num]" caption="Порядковый номер" attribute="1" defaultMemberUniqueName="[Dim Agreement].[В Num].[All]" allUniqueName="[Dim Agreement].[В Num].[All]" dimensionUniqueName="[Dim Agreement]" displayFolder="Показатели" count="0" unbalanced="0"/>
    <cacheHierarchy uniqueName="[Dim Application].[App Number]" caption="Номер заявки" attribute="1" defaultMemberUniqueName="[Dim Application].[App Number].[All]" allUniqueName="[Dim Application].[App Number].[All]" dimensionUniqueName="[Dim Application]" displayFolder="" count="0" unbalanced="0"/>
    <cacheHierarchy uniqueName="[Dim Application].[B Date]" caption="Дата" attribute="1" defaultMemberUniqueName="[Dim Application].[B Date].[All]" allUniqueName="[Dim Application].[B Date].[All]" dimensionUniqueName="[Dim Application]" displayFolder="Дата заявки" count="0" unbalanced="0"/>
    <cacheHierarchy uniqueName="[Dim Application].[B Month]" caption="Месяц" attribute="1" defaultMemberUniqueName="[Dim Application].[B Month].[All]" allUniqueName="[Dim Application].[B Month].[All]" dimensionUniqueName="[Dim Application]" displayFolder="Дата заявки" count="0" unbalanced="0"/>
    <cacheHierarchy uniqueName="[Dim Application].[B Week Day]" caption="День недели" attribute="1" defaultMemberUniqueName="[Dim Application].[B Week Day].[All]" allUniqueName="[Dim Application].[B Week Day].[All]" dimensionUniqueName="[Dim Application]" displayFolder="Дата заявки" count="0" unbalanced="0"/>
    <cacheHierarchy uniqueName="[Dim Application].[B Week Year]" caption="Неделя года" attribute="1" defaultMemberUniqueName="[Dim Application].[B Week Year].[All]" allUniqueName="[Dim Application].[B Week Year].[All]" dimensionUniqueName="[Dim Application]" displayFolder="Дата заявки" count="0" unbalanced="0"/>
    <cacheHierarchy uniqueName="[Dim Application].[B Year]" caption="Год" attribute="1" defaultMemberUniqueName="[Dim Application].[B Year].[All]" allUniqueName="[Dim Application].[B Year].[All]" dimensionUniqueName="[Dim Application]" displayFolder="Дата заявки" count="0" unbalanced="0"/>
    <cacheHierarchy uniqueName="[Dim Application].[B yyyymm]" caption="ГодМесяц" attribute="1" defaultMemberUniqueName="[Dim Application].[B yyyymm].[All]" allUniqueName="[Dim Application].[B yyyymm].[All]" dimensionUniqueName="[Dim Application]" displayFolder="Дата заявки" count="0" unbalanced="0"/>
    <cacheHierarchy uniqueName="[Dim Application].[B Мonth Year]" caption="Месяц года" attribute="1" defaultMemberUniqueName="[Dim Application].[B Мonth Year].[All]" allUniqueName="[Dim Application].[B Мonth Year].[All]" dimensionUniqueName="[Dim Application]" displayFolder="Дата заявки" count="0" unbalanced="0"/>
    <cacheHierarchy uniqueName="[Dim Application].[D Num]" caption="Порядковый номер" attribute="1" defaultMemberUniqueName="[Dim Application].[D Num].[All]" allUniqueName="[Dim Application].[D Num].[All]" dimensionUniqueName="[Dim Application]" displayFolder="Показатели" count="0" unbalanced="0"/>
    <cacheHierarchy uniqueName="[Dim Application].[E Product]" caption="Продукт +" attribute="1" defaultMemberUniqueName="[Dim Application].[E Product].[All]" allUniqueName="[Dim Application].[E Product].[All]" dimensionUniqueName="[Dim Application]" displayFolder="Продукт" count="0" unbalanced="0"/>
    <cacheHierarchy uniqueName="[Dim Application].[E Product Owner]" caption="Продукт" attribute="1" defaultMemberUniqueName="[Dim Application].[E Product Owner].[All]" allUniqueName="[Dim Application].[E Product Owner].[All]" dimensionUniqueName="[Dim Application]" displayFolder="Продукт" count="2" unbalanced="0">
      <fieldsUsage count="2">
        <fieldUsage x="-1"/>
        <fieldUsage x="5"/>
      </fieldsUsage>
    </cacheHierarchy>
    <cacheHierarchy uniqueName="[Dim Application].[E Product Type]" caption="Тип продукта" attribute="1" defaultMemberUniqueName="[Dim Application].[E Product Type].[All]" allUniqueName="[Dim Application].[E Product Type].[All]" dimensionUniqueName="[Dim Application]" displayFolder="Продукт" count="2" unbalanced="0">
      <fieldsUsage count="2">
        <fieldUsage x="-1"/>
        <fieldUsage x="7"/>
      </fieldsUsage>
    </cacheHierarchy>
    <cacheHierarchy uniqueName="[Dim Application].[F Age]" caption="Возраст" attribute="1" defaultMemberUniqueName="[Dim Application].[F Age].[All]" allUniqueName="[Dim Application].[F Age].[All]" dimensionUniqueName="[Dim Application]" displayFolder="Анкета" count="0" unbalanced="0"/>
    <cacheHierarchy uniqueName="[Dim Application].[F Education]" caption="Образование" attribute="1" defaultMemberUniqueName="[Dim Application].[F Education].[All]" allUniqueName="[Dim Application].[F Education].[All]" dimensionUniqueName="[Dim Application]" displayFolder="Анкета" count="0" unbalanced="0"/>
    <cacheHierarchy uniqueName="[Dim Application].[F Gender]" caption="Пол" attribute="1" defaultMemberUniqueName="[Dim Application].[F Gender].[All]" allUniqueName="[Dim Application].[F Gender].[All]" dimensionUniqueName="[Dim Application]" displayFolder="Анкета" count="0" unbalanced="0"/>
    <cacheHierarchy uniqueName="[Dim Application].[F Industry]" caption="Отрасль" attribute="1" defaultMemberUniqueName="[Dim Application].[F Industry].[All]" allUniqueName="[Dim Application].[F Industry].[All]" dimensionUniqueName="[Dim Application]" displayFolder="Анкета" count="0" unbalanced="0"/>
    <cacheHierarchy uniqueName="[Dim Application].[F Inf Source]" caption="Источник информации" attribute="1" defaultMemberUniqueName="[Dim Application].[F Inf Source].[All]" allUniqueName="[Dim Application].[F Inf Source].[All]" dimensionUniqueName="[Dim Application]" displayFolder="Анкета" count="0" unbalanced="0"/>
    <cacheHierarchy uniqueName="[Dim Application].[F Marital Status]" caption="Семейное положение" attribute="1" defaultMemberUniqueName="[Dim Application].[F Marital Status].[All]" allUniqueName="[Dim Application].[F Marital Status].[All]" dimensionUniqueName="[Dim Application]" displayFolder="Анкета" count="0" unbalanced="0"/>
    <cacheHierarchy uniqueName="[Dim Application].[F Position Type]" caption="Позиция" attribute="1" defaultMemberUniqueName="[Dim Application].[F Position Type].[All]" allUniqueName="[Dim Application].[F Position Type].[All]" dimensionUniqueName="[Dim Application]" displayFolder="Анкета" count="0" unbalanced="0"/>
    <cacheHierarchy uniqueName="[Dim Application].[F Work Experience]" caption="Стаж работы" attribute="1" defaultMemberUniqueName="[Dim Application].[F Work Experience].[All]" allUniqueName="[Dim Application].[F Work Experience].[All]" dimensionUniqueName="[Dim Application]" displayFolder="Анкета" count="0" unbalanced="0"/>
    <cacheHierarchy uniqueName="[Dim Application].[I Client Type]" caption="Тип клиента" defaultMemberUniqueName="[Dim Application].[I Client Type].[All]" allUniqueName="[Dim Application].[I Client Type].[All]" dimensionUniqueName="[Dim Application]" displayFolder="" count="2" unbalanced="0">
      <fieldsUsage count="2">
        <fieldUsage x="-1"/>
        <fieldUsage x="0"/>
      </fieldsUsage>
    </cacheHierarchy>
    <cacheHierarchy uniqueName="[Dim Application].[I Create date]" caption="Дата заявки" defaultMemberUniqueName="[Dim Application].[I Create date].[All]" allUniqueName="[Dim Application].[I Create date].[All]" dimensionUniqueName="[Dim Application]" displayFolder="" count="0" unbalanced="0"/>
    <cacheHierarchy uniqueName="[Dim Application].[I Denial]" caption="Причина отказа" defaultMemberUniqueName="[Dim Application].[I Denial].[All]" allUniqueName="[Dim Application].[I Denial].[All]" dimensionUniqueName="[Dim Application]" displayFolder="" count="3" unbalanced="0">
      <fieldsUsage count="3">
        <fieldUsage x="-1"/>
        <fieldUsage x="2"/>
        <fieldUsage x="3"/>
      </fieldsUsage>
    </cacheHierarchy>
    <cacheHierarchy uniqueName="[Dim Application].[I Division]" caption="МРД" defaultMemberUniqueName="[Dim Application].[I Division].[All]" allUniqueName="[Dim Application].[I Division].[All]" dimensionUniqueName="[Dim Application]" displayFolder="" count="4" unbalanced="0">
      <fieldsUsage count="4">
        <fieldUsage x="-1"/>
        <fieldUsage x="27"/>
        <fieldUsage x="28"/>
        <fieldUsage x="29"/>
      </fieldsUsage>
    </cacheHierarchy>
    <cacheHierarchy uniqueName="[Dim Application].[I Product]" caption="Продукт" defaultMemberUniqueName="[Dim Application].[I Product].[All]" allUniqueName="[Dim Application].[I Product].[All]" dimensionUniqueName="[Dim Application]" displayFolder="" count="0" unbalanced="0"/>
    <cacheHierarchy uniqueName="[Dim Application].[L Division]" caption="ЦВЗ" attribute="1" defaultMemberUniqueName="[Dim Application].[L Division].[All]" allUniqueName="[Dim Application].[L Division].[All]" dimensionUniqueName="[Dim Application]" displayFolder="Офис" count="2" unbalanced="0">
      <fieldsUsage count="2">
        <fieldUsage x="-1"/>
        <fieldUsage x="8"/>
      </fieldsUsage>
    </cacheHierarchy>
    <cacheHierarchy uniqueName="[Dim Application].[L Division Type]" caption="Риск группа (ЦВЗ)" attribute="1" defaultMemberUniqueName="[Dim Application].[L Division Type].[All]" allUniqueName="[Dim Application].[L Division Type].[All]" dimensionUniqueName="[Dim Application]" displayFolder="Офис" count="0" unbalanced="0"/>
    <cacheHierarchy uniqueName="[Dim Application].[L Finsoyz]" caption="Финсоюз" attribute="1" defaultMemberUniqueName="[Dim Application].[L Finsoyz].[All]" allUniqueName="[Dim Application].[L Finsoyz].[All]" dimensionUniqueName="[Dim Application]" displayFolder="Показатели" count="0" unbalanced="0"/>
    <cacheHierarchy uniqueName="[Dim Application].[L Hub Center]" caption="МРД" attribute="1" defaultMemberUniqueName="[Dim Application].[L Hub Center].[All]" allUniqueName="[Dim Application].[L Hub Center].[All]" dimensionUniqueName="[Dim Application]" displayFolder="Офис" count="0" unbalanced="0"/>
    <cacheHierarchy uniqueName="[Dim Application].[L Reg Center]" caption="РЦ" attribute="1" defaultMemberUniqueName="[Dim Application].[L Reg Center].[All]" allUniqueName="[Dim Application].[L Reg Center].[All]" dimensionUniqueName="[Dim Application]" displayFolder="Офис" count="0" unbalanced="0"/>
    <cacheHierarchy uniqueName="[Dim Application].[M Division]" caption="ЦВЗ (-1)" attribute="1" defaultMemberUniqueName="[Dim Application].[M Division].[All]" allUniqueName="[Dim Application].[M Division].[All]" dimensionUniqueName="[Dim Application]" displayFolder="Офис миграции" count="0" unbalanced="0"/>
    <cacheHierarchy uniqueName="[Dim Application].[M Hub Center]" caption="МРД (-1)" attribute="1" defaultMemberUniqueName="[Dim Application].[M Hub Center].[All]" allUniqueName="[Dim Application].[M Hub Center].[All]" dimensionUniqueName="[Dim Application]" displayFolder="Офис миграции" count="0" unbalanced="0"/>
    <cacheHierarchy uniqueName="[Dim Application].[M Reg Center]" caption="РЦ (-1)" attribute="1" defaultMemberUniqueName="[Dim Application].[M Reg Center].[All]" allUniqueName="[Dim Application].[M Reg Center].[All]" dimensionUniqueName="[Dim Application]" displayFolder="Офис миграции" count="0" unbalanced="0"/>
    <cacheHierarchy uniqueName="[Dim Application].[Meth Reg App]" caption="Метод регистрации заявки" attribute="1" defaultMemberUniqueName="[Dim Application].[Meth Reg App].[All]" allUniqueName="[Dim Application].[Meth Reg App].[All]" dimensionUniqueName="[Dim Application]" displayFolder="" count="0" unbalanced="0"/>
    <cacheHierarchy uniqueName="[Dim Application].[P Dmm Name]" caption="Способ" attribute="1" defaultMemberUniqueName="[Dim Application].[P Dmm Name].[All]" allUniqueName="[Dim Application].[P Dmm Name].[All]" dimensionUniqueName="[Dim Application]" displayFolder="Принятие решения" count="0" unbalanced="0"/>
    <cacheHierarchy uniqueName="[Dim Application].[Prolong Flag]" caption="Наличие пр-ции" attribute="1" defaultMemberUniqueName="[Dim Application].[Prolong Flag].[All]" allUniqueName="[Dim Application].[Prolong Flag].[All]" dimensionUniqueName="[Dim Application]" displayFolder="" count="0" unbalanced="0"/>
    <cacheHierarchy uniqueName="[Dim Application].[S Application Score]" caption="Application score" attribute="1" defaultMemberUniqueName="[Dim Application].[S Application Score].[All]" allUniqueName="[Dim Application].[S Application Score].[All]" dimensionUniqueName="[Dim Application]" displayFolder="СПР балл" count="0" unbalanced="0"/>
    <cacheHierarchy uniqueName="[Dim Application].[S Combo Score]" caption="Combo score" attribute="1" defaultMemberUniqueName="[Dim Application].[S Combo Score].[All]" allUniqueName="[Dim Application].[S Combo Score].[All]" dimensionUniqueName="[Dim Application]" displayFolder="СПР балл" count="0" unbalanced="0"/>
    <cacheHierarchy uniqueName="[Dim Application].[S Equifax Score]" caption="Equifax score" attribute="1" defaultMemberUniqueName="[Dim Application].[S Equifax Score].[All]" allUniqueName="[Dim Application].[S Equifax Score].[All]" dimensionUniqueName="[Dim Application]" displayFolder="СПР балл" count="0" unbalanced="0"/>
    <cacheHierarchy uniqueName="[Dim Application].[S Rqst Inst Flag]" caption="Наличие запроса СПР на inst" attribute="1" defaultMemberUniqueName="[Dim Application].[S Rqst Inst Flag].[All]" allUniqueName="[Dim Application].[S Rqst Inst Flag].[All]" dimensionUniqueName="[Dim Application]" displayFolder="" count="0" unbalanced="0"/>
    <cacheHierarchy uniqueName="[Dim Application].[S Score Card Name Inst]" caption="Score Card Name INST" attribute="1" defaultMemberUniqueName="[Dim Application].[S Score Card Name Inst].[All]" allUniqueName="[Dim Application].[S Score Card Name Inst].[All]" dimensionUniqueName="[Dim Application]" displayFolder="СПР" count="0" unbalanced="0"/>
    <cacheHierarchy uniqueName="[Dim Application].[S Score Card Name Pdl]" caption="Score Card Name PDL" attribute="1" defaultMemberUniqueName="[Dim Application].[S Score Card Name Pdl].[All]" allUniqueName="[Dim Application].[S Score Card Name Pdl].[All]" dimensionUniqueName="[Dim Application]" displayFolder="СПР" count="0" unbalanced="0"/>
    <cacheHierarchy uniqueName="[Dim Client].[B Date]" caption="Дата" attribute="1" defaultMemberUniqueName="[Dim Client].[B Date].[All]" allUniqueName="[Dim Client].[B Date].[All]" dimensionUniqueName="[Dim Client]" displayFolder="Дата клиента" count="0" unbalanced="0"/>
    <cacheHierarchy uniqueName="[Dim Client].[B Month]" caption="Месяц" attribute="1" defaultMemberUniqueName="[Dim Client].[B Month].[All]" allUniqueName="[Dim Client].[B Month].[All]" dimensionUniqueName="[Dim Client]" displayFolder="Дата клиента" count="0" unbalanced="0"/>
    <cacheHierarchy uniqueName="[Dim Client].[B Year]" caption="Год" attribute="1" defaultMemberUniqueName="[Dim Client].[B Year].[All]" allUniqueName="[Dim Client].[B Year].[All]" dimensionUniqueName="[Dim Client]" displayFolder="Дата клиента" count="0" unbalanced="0"/>
    <cacheHierarchy uniqueName="[Dim Client].[Contract Count]" caption="Количество договоров" attribute="1" defaultMemberUniqueName="[Dim Client].[Contract Count].[All]" allUniqueName="[Dim Client].[Contract Count].[All]" dimensionUniqueName="[Dim Client]" displayFolder="" count="0" unbalanced="0"/>
    <cacheHierarchy uniqueName="[Dim Client].[I Create date]" caption="Дата клиента" defaultMemberUniqueName="[Dim Client].[I Create date].[All]" allUniqueName="[Dim Client].[I Create date].[All]" dimensionUniqueName="[Dim Client]" displayFolder="" count="0" unbalanced="0"/>
    <cacheHierarchy uniqueName="[Dim Client].[Inf Source]" caption="Источник информации" attribute="1" defaultMemberUniqueName="[Dim Client].[Inf Source].[All]" allUniqueName="[Dim Client].[Inf Source].[All]" dimensionUniqueName="[Dim Client]" displayFolder="" count="0" unbalanced="0"/>
    <cacheHierarchy uniqueName="[Dim Client].[Loyality Client]" caption="Лояльность" attribute="1" defaultMemberUniqueName="[Dim Client].[Loyality Client].[All]" allUniqueName="[Dim Client].[Loyality Client].[All]" dimensionUniqueName="[Dim Client]" displayFolder="Лояльность" count="0" unbalanced="0"/>
    <cacheHierarchy uniqueName="[Dim Collection Stages].[Collection Stage Id]" caption="Стадия взыскания" attribute="1" keyAttribute="1" defaultMemberUniqueName="[Dim Collection Stages].[Collection Stage Id].[All]" allUniqueName="[Dim Collection Stages].[Collection Stage Id].[All]" dimensionUniqueName="[Dim Collection Stages]" displayFolder="" count="0" unbalanced="0"/>
    <cacheHierarchy uniqueName="[Dim Contract].[B Date]" caption="Дата" attribute="1" defaultMemberUniqueName="[Dim Contract].[B Date].[All]" allUniqueName="[Dim Contract].[B Date].[All]" dimensionUniqueName="[Dim Contract]" displayFolder="Дата выдачи" count="0" unbalanced="0"/>
    <cacheHierarchy uniqueName="[Dim Contract].[B Month]" caption="Месяц" attribute="1" defaultMemberUniqueName="[Dim Contract].[B Month].[All]" allUniqueName="[Dim Contract].[B Month].[All]" dimensionUniqueName="[Dim Contract]" displayFolder="Дата выдачи" count="0" unbalanced="0"/>
    <cacheHierarchy uniqueName="[Dim Contract].[B Week Day]" caption="День недели" attribute="1" defaultMemberUniqueName="[Dim Contract].[B Week Day].[All]" allUniqueName="[Dim Contract].[B Week Day].[All]" dimensionUniqueName="[Dim Contract]" displayFolder="Дата выдачи" count="0" unbalanced="0"/>
    <cacheHierarchy uniqueName="[Dim Contract].[B Week Year]" caption="Неделя года" attribute="1" defaultMemberUniqueName="[Dim Contract].[B Week Year].[All]" allUniqueName="[Dim Contract].[B Week Year].[All]" dimensionUniqueName="[Dim Contract]" displayFolder="Дата выдачи" count="0" unbalanced="0"/>
    <cacheHierarchy uniqueName="[Dim Contract].[B Year]" caption="Год" attribute="1" defaultMemberUniqueName="[Dim Contract].[B Year].[All]" allUniqueName="[Dim Contract].[B Year].[All]" dimensionUniqueName="[Dim Contract]" displayFolder="Дата выдачи" count="0" unbalanced="0"/>
    <cacheHierarchy uniqueName="[Dim Contract].[B yyyymm]" caption="ГодМесяц" attribute="1" defaultMemberUniqueName="[Dim Contract].[B yyyymm].[All]" allUniqueName="[Dim Contract].[B yyyymm].[All]" dimensionUniqueName="[Dim Contract]" displayFolder="Дата выдачи" count="0" unbalanced="0"/>
    <cacheHierarchy uniqueName="[Dim Contract].[B Мonth Year]" caption="Месяц года" attribute="1" defaultMemberUniqueName="[Dim Contract].[B Мonth Year].[All]" allUniqueName="[Dim Contract].[B Мonth Year].[All]" dimensionUniqueName="[Dim Contract]" displayFolder="Дата выдачи" count="0" unbalanced="0"/>
    <cacheHierarchy uniqueName="[Dim Contract].[C Date]" caption="Дата" attribute="1" defaultMemberUniqueName="[Dim Contract].[C Date].[All]" allUniqueName="[Dim Contract].[C Date].[All]" dimensionUniqueName="[Dim Contract]" displayFolder="Дата возврата план (дог)" count="0" unbalanced="0"/>
    <cacheHierarchy uniqueName="[Dim Contract].[C Month]" caption="Месяц" attribute="1" defaultMemberUniqueName="[Dim Contract].[C Month].[All]" allUniqueName="[Dim Contract].[C Month].[All]" dimensionUniqueName="[Dim Contract]" displayFolder="Дата возврата план (дог)" count="0" unbalanced="0"/>
    <cacheHierarchy uniqueName="[Dim Contract].[C Year]" caption="Год" attribute="1" defaultMemberUniqueName="[Dim Contract].[C Year].[All]" allUniqueName="[Dim Contract].[C Year].[All]" dimensionUniqueName="[Dim Contract]" displayFolder="Дата возврата план (дог)" count="0" unbalanced="0"/>
    <cacheHierarchy uniqueName="[Dim Contract].[D Dpd Stage]" caption="Разбивка по DPD (max)" attribute="1" defaultMemberUniqueName="[Dim Contract].[D Dpd Stage].[All]" allUniqueName="[Dim Contract].[D Dpd Stage].[All]" dimensionUniqueName="[Dim Contract]" displayFolder="Показатели" count="0" unbalanced="0"/>
    <cacheHierarchy uniqueName="[Dim Contract].[D Loyality]" caption="Лояльность (недели)" attribute="1" defaultMemberUniqueName="[Dim Contract].[D Loyality].[All]" allUniqueName="[Dim Contract].[D Loyality].[All]" dimensionUniqueName="[Dim Contract]" displayFolder="Показатели" count="0" unbalanced="0"/>
    <cacheHierarchy uniqueName="[Dim Contract].[D Num]" caption="Порядковый номер" attribute="1" defaultMemberUniqueName="[Dim Contract].[D Num].[All]" allUniqueName="[Dim Contract].[D Num].[All]" dimensionUniqueName="[Dim Contract]" displayFolder="Показатели" count="0" unbalanced="0"/>
    <cacheHierarchy uniqueName="[Dim Contract].[D Num Bs]" caption="Порядковый номер (bs)" attribute="1" defaultMemberUniqueName="[Dim Contract].[D Num Bs].[All]" allUniqueName="[Dim Contract].[D Num Bs].[All]" dimensionUniqueName="[Dim Contract]" displayFolder="Показатели" count="0" unbalanced="0"/>
    <cacheHierarchy uniqueName="[Dim Contract].[Dpd Stage Id]" caption="Разбивка по DPD" attribute="1" defaultMemberUniqueName="[Dim Contract].[Dpd Stage Id].[All]" allUniqueName="[Dim Contract].[Dpd Stage Id].[All]" dimensionUniqueName="[Dim Contract]" displayFolder="Показатели" count="0" unbalanced="0"/>
    <cacheHierarchy uniqueName="[Dim Contract].[I Create date]" caption="Дата выдачи" defaultMemberUniqueName="[Dim Contract].[I Create date].[All]" allUniqueName="[Dim Contract].[I Create date].[All]" dimensionUniqueName="[Dim Contract]" displayFolder="" count="4" unbalanced="0">
      <fieldsUsage count="4">
        <fieldUsage x="-1"/>
        <fieldUsage x="19"/>
        <fieldUsage x="20"/>
        <fieldUsage x="21"/>
      </fieldsUsage>
    </cacheHierarchy>
    <cacheHierarchy uniqueName="[Dim Contract].[I Return Plan date]" caption="Дата возврата план (дог)" defaultMemberUniqueName="[Dim Contract].[I Return Plan date].[All]" allUniqueName="[Dim Contract].[I Return Plan date].[All]" dimensionUniqueName="[Dim Contract]" displayFolder="" count="0" unbalanced="0"/>
    <cacheHierarchy uniqueName="[Dim Contract].[I Returned date]" caption="Дата возврата" defaultMemberUniqueName="[Dim Contract].[I Returned date].[All]" allUniqueName="[Dim Contract].[I Returned date].[All]" dimensionUniqueName="[Dim Contract]" displayFolder="" count="0" unbalanced="0"/>
    <cacheHierarchy uniqueName="[Dim Contract].[K Amount]" caption="Чек (разбивка)" attribute="1" defaultMemberUniqueName="[Dim Contract].[K Amount].[All]" allUniqueName="[Dim Contract].[K Amount].[All]" dimensionUniqueName="[Dim Contract]" displayFolder="Показатели" count="0" unbalanced="0"/>
    <cacheHierarchy uniqueName="[Dim Contract].[Number]" caption="Номер договора" attribute="1" defaultMemberUniqueName="[Dim Contract].[Number].[All]" allUniqueName="[Dim Contract].[Number].[All]" dimensionUniqueName="[Dim Contract]" displayFolder="" count="0" unbalanced="0"/>
    <cacheHierarchy uniqueName="[Dim Contract].[R Date]" caption="Дата" attribute="1" defaultMemberUniqueName="[Dim Contract].[R Date].[All]" allUniqueName="[Dim Contract].[R Date].[All]" dimensionUniqueName="[Dim Contract]" displayFolder="Дата возврата" count="0" unbalanced="0"/>
    <cacheHierarchy uniqueName="[Dim Contract].[R Month]" caption="Месяц" attribute="1" defaultMemberUniqueName="[Dim Contract].[R Month].[All]" allUniqueName="[Dim Contract].[R Month].[All]" dimensionUniqueName="[Dim Contract]" displayFolder="Дата возврата" count="0" unbalanced="0"/>
    <cacheHierarchy uniqueName="[Dim Contract].[R Year]" caption="Год" attribute="1" defaultMemberUniqueName="[Dim Contract].[R Year].[All]" allUniqueName="[Dim Contract].[R Year].[All]" dimensionUniqueName="[Dim Contract]" displayFolder="Дата возврата" count="0" unbalanced="0"/>
    <cacheHierarchy uniqueName="[Dim Contract].[S Signature PA]" caption="Подписано в:" attribute="1" defaultMemberUniqueName="[Dim Contract].[S Signature PA].[All]" allUniqueName="[Dim Contract].[S Signature PA].[All]" dimensionUniqueName="[Dim Contract]" displayFolder="Показатели" count="0" unbalanced="0"/>
    <cacheHierarchy uniqueName="[Dim Contract].[Signature PA]" caption="Подписано в:" defaultMemberUniqueName="[Dim Contract].[Signature PA].[All]" allUniqueName="[Dim Contract].[Signature PA].[All]" dimensionUniqueName="[Dim Contract]" displayFolder="" count="0" unbalanced="0"/>
    <cacheHierarchy uniqueName="[Dim Division].[City Name]" caption="Населенный пункт" attribute="1" defaultMemberUniqueName="[Dim Division].[City Name].[All]" allUniqueName="[Dim Division].[City Name].[All]" dimensionUniqueName="[Dim Division]" displayFolder="" count="0" unbalanced="0"/>
    <cacheHierarchy uniqueName="[Dim Division].[Division]" caption="ЦВЗ" attribute="1" keyAttribute="1" defaultMemberUniqueName="[Dim Division].[Division].[All]" allUniqueName="[Dim Division].[Division].[All]" dimensionUniqueName="[Dim Division]" displayFolder="Офисы" count="0" unbalanced="0"/>
    <cacheHierarchy uniqueName="[Dim Division].[Hub Center]" caption="МРД" attribute="1" defaultMemberUniqueName="[Dim Division].[Hub Center].[All]" allUniqueName="[Dim Division].[Hub Center].[All]" dimensionUniqueName="[Dim Division]" displayFolder="Офисы" count="0" unbalanced="0"/>
    <cacheHierarchy uniqueName="[Dim Division].[Hub Director]" caption="МРД Директор" attribute="1" defaultMemberUniqueName="[Dim Division].[Hub Director].[All]" allUniqueName="[Dim Division].[Hub Director].[All]" dimensionUniqueName="[Dim Division]" displayFolder="Офисы" count="0" unbalanced="0"/>
    <cacheHierarchy uniqueName="[Dim Division].[I Director]" caption="Директора" defaultMemberUniqueName="[Dim Division].[I Director].[All]" allUniqueName="[Dim Division].[I Director].[All]" dimensionUniqueName="[Dim Division]" displayFolder="" count="0" unbalanced="0"/>
    <cacheHierarchy uniqueName="[Dim Division].[I Division]" caption="МРД" defaultMemberUniqueName="[Dim Division].[I Division].[All]" allUniqueName="[Dim Division].[I Division].[All]" dimensionUniqueName="[Dim Division]" displayFolder="" count="0" unbalanced="0"/>
    <cacheHierarchy uniqueName="[Dim Division].[I Prod Group]" caption="Группа (коммерция)" defaultMemberUniqueName="[Dim Division].[I Prod Group].[All]" allUniqueName="[Dim Division].[I Prod Group].[All]" dimensionUniqueName="[Dim Division]" displayFolder="" count="0" unbalanced="0"/>
    <cacheHierarchy uniqueName="[Dim Division].[I Region]" caption="Регионы" defaultMemberUniqueName="[Dim Division].[I Region].[All]" allUniqueName="[Dim Division].[I Region].[All]" dimensionUniqueName="[Dim Division]" displayFolder="" count="0" unbalanced="0"/>
    <cacheHierarchy uniqueName="[Dim Division].[Number]" caption="Номер" attribute="1" defaultMemberUniqueName="[Dim Division].[Number].[All]" allUniqueName="[Dim Division].[Number].[All]" dimensionUniqueName="[Dim Division]" displayFolder="Офисы" count="0" unbalanced="0"/>
    <cacheHierarchy uniqueName="[Dim Division].[Prod Group]" caption="Группа (коммерция)" attribute="1" defaultMemberUniqueName="[Dim Division].[Prod Group].[All]" allUniqueName="[Dim Division].[Prod Group].[All]" dimensionUniqueName="[Dim Division]" displayFolder="Офисы" count="0" unbalanced="0"/>
    <cacheHierarchy uniqueName="[Dim Division].[Reg Center]" caption="РЦ" attribute="1" defaultMemberUniqueName="[Dim Division].[Reg Center].[All]" allUniqueName="[Dim Division].[Reg Center].[All]" dimensionUniqueName="[Dim Division]" displayFolder="Офисы" count="0" unbalanced="0"/>
    <cacheHierarchy uniqueName="[Dim Division].[Reg Director]" caption="РЦ Директор" attribute="1" defaultMemberUniqueName="[Dim Division].[Reg Director].[All]" allUniqueName="[Dim Division].[Reg Director].[All]" dimensionUniqueName="[Dim Division]" displayFolder="Офисы" count="0" unbalanced="0"/>
    <cacheHierarchy uniqueName="[Dim Division].[Region Name]" caption="Регион" attribute="1" defaultMemberUniqueName="[Dim Division].[Region Name].[All]" allUniqueName="[Dim Division].[Region Name].[All]" dimensionUniqueName="[Dim Division]" displayFolder="" count="0" unbalanced="0"/>
    <cacheHierarchy uniqueName="[Dim Dpd].[Dpd Group Name]" caption="Dpd Group Name" attribute="1" defaultMemberUniqueName="[Dim Dpd].[Dpd Group Name].[All]" allUniqueName="[Dim Dpd].[Dpd Group Name].[All]" dimensionUniqueName="[Dim Dpd]" displayFolder="" count="0" unbalanced="0"/>
    <cacheHierarchy uniqueName="[Dim Dpd].[Dpd Id]" caption="Dpd Id" attribute="1" keyAttribute="1" defaultMemberUniqueName="[Dim Dpd].[Dpd Id].[All]" allUniqueName="[Dim Dpd].[Dpd Id].[All]" dimensionUniqueName="[Dim Dpd]" displayFolder="" count="0" unbalanced="0"/>
    <cacheHierarchy uniqueName="[Dim Dpd].[Dpd Name]" caption="Dpd Name" attribute="1" defaultMemberUniqueName="[Dim Dpd].[Dpd Name].[All]" allUniqueName="[Dim Dpd].[Dpd Name].[All]" dimensionUniqueName="[Dim Dpd]" displayFolder="" count="0" unbalanced="0"/>
    <cacheHierarchy uniqueName="[Dim Month Payment Mob].[Mob]" caption="8 - ROI Месяц от месяца.Месяц от выдачи" attribute="1" keyAttribute="1" defaultMemberUniqueName="[Dim Month Payment Mob].[Mob].[All]" allUniqueName="[Dim Month Payment Mob].[Mob].[All]" dimensionUniqueName="[Dim Month Payment Mob]" displayFolder="" count="0" unbalanced="0"/>
    <cacheHierarchy uniqueName="[Dim Payment Mob].[Mob]" caption="4 - Месяц от выдачи (платеж).Месяц от выдачи" attribute="1" keyAttribute="1" defaultMemberUniqueName="[Dim Payment Mob].[Mob].[All]" allUniqueName="[Dim Payment Mob].[Mob].[All]" dimensionUniqueName="[Dim Payment Mob]" displayFolder="" count="2" unbalanced="0">
      <fieldsUsage count="2">
        <fieldUsage x="-1"/>
        <fieldUsage x="1"/>
      </fieldsUsage>
    </cacheHierarchy>
    <cacheHierarchy uniqueName="[Dim Pcd Day].[Pcd Day]" caption="Pcd Day" attribute="1" keyAttribute="1" defaultMemberUniqueName="[Dim Pcd Day].[Pcd Day].[All]" allUniqueName="[Dim Pcd Day].[Pcd Day].[All]" dimensionUniqueName="[Dim Pcd Day]" displayFolder="" count="0" unbalanced="0"/>
    <cacheHierarchy uniqueName="[Dim Agreement].[Agreement Id]" caption="Agreement Id" attribute="1" keyAttribute="1" defaultMemberUniqueName="[Dim Agreement].[Agreement Id].[All]" allUniqueName="[Dim Agreement].[Agreement Id].[All]" dimensionUniqueName="[Dim Agreement]" displayFolder="" count="0" unbalanced="0" hidden="1"/>
    <cacheHierarchy uniqueName="[Dim Application].[Application Id]" caption="Application Id" attribute="1" keyAttribute="1" defaultMemberUniqueName="[Dim Application].[Application Id].[All]" allUniqueName="[Dim Application].[Application Id].[All]" dimensionUniqueName="[Dim Application]" displayFolder="" count="0" unbalanced="0" hidden="1"/>
    <cacheHierarchy uniqueName="[Dim Application].[C Denial]" caption="C Denial" attribute="1" defaultMemberUniqueName="[Dim Application].[C Denial].[All]" allUniqueName="[Dim Application].[C Denial].[All]" dimensionUniqueName="[Dim Application]" displayFolder="" count="0" unbalanced="0" hidden="1"/>
    <cacheHierarchy uniqueName="[Dim Application].[C Updenial]" caption="C Updenial" attribute="1" defaultMemberUniqueName="[Dim Application].[C Updenial].[All]" allUniqueName="[Dim Application].[C Updenial].[All]" dimensionUniqueName="[Dim Application]" displayFolder="" count="0" unbalanced="0" hidden="1"/>
    <cacheHierarchy uniqueName="[Dim Application].[D Client Type]" caption="Тип клиента" attribute="1" defaultMemberUniqueName="[Dim Application].[D Client Type].[All]" allUniqueName="[Dim Application].[D Client Type].[All]" dimensionUniqueName="[Dim Application]" displayFolder="" count="0" unbalanced="0" hidden="1"/>
    <cacheHierarchy uniqueName="[Dim Client].[Client Id]" caption="Client Id" attribute="1" keyAttribute="1" defaultMemberUniqueName="[Dim Client].[Client Id].[All]" allUniqueName="[Dim Client].[Client Id].[All]" dimensionUniqueName="[Dim Client]" displayFolder="" count="0" unbalanced="0" hidden="1"/>
    <cacheHierarchy uniqueName="[Dim Contract].[Application Id]" caption="Application Id" attribute="1" keyAttribute="1" defaultMemberUniqueName="[Dim Contract].[Application Id].[All]" allUniqueName="[Dim Contract].[Application Id].[All]" dimensionUniqueName="[Dim Contract]" displayFolder="" count="0" unbalanced="0" hidden="1"/>
    <cacheHierarchy uniqueName="[Measures].[App Approved Count]" caption="Одобрение, #" measure="1" displayFolder="Заявки" measureGroup="Fact Application" count="0"/>
    <cacheHierarchy uniqueName="[Measures].[App Count]" caption="Заявки, #" measure="1" displayFolder="Заявки" measureGroup="Fact Application" count="0"/>
    <cacheHierarchy uniqueName="[Measures].[App First Count]" caption="Заявки (новая), #" measure="1" displayFolder="Заявки" measureGroup="Fact Application" count="0"/>
    <cacheHierarchy uniqueName="[Measures].[App Spr Inst Count]" caption="Заявки (спр inst), #" measure="1" displayFolder="Заявки" measureGroup="Fact Application" count="0"/>
    <cacheHierarchy uniqueName="[Measures].[App Rejected Count]" caption="Отказ, #" measure="1" displayFolder="Заявки" measureGroup="Fact Application" count="0"/>
    <cacheHierarchy uniqueName="[Measures].[Con Count]" caption="Выдачи, #" measure="1" displayFolder="Выдачи" measureGroup="Fact Contract" count="0"/>
    <cacheHierarchy uniqueName="[Measures].[Con Amount]" caption="Выдачи, руб" measure="1" displayFolder="Выдачи" measureGroup="Fact Contract" count="0"/>
    <cacheHierarchy uniqueName="[Measures].[Con l W01]" caption="W01, #" measure="1" displayFolder="Лояльность" measureGroup="Fact Contract" count="0"/>
    <cacheHierarchy uniqueName="[Measures].[Con l W02]" caption="W02, #" measure="1" displayFolder="Лояльность" measureGroup="Fact Contract" count="0"/>
    <cacheHierarchy uniqueName="[Measures].[Con l W03]" caption="W03, #" measure="1" displayFolder="Лояльность" measureGroup="Fact Contract" count="0"/>
    <cacheHierarchy uniqueName="[Measures].[Con l W04]" caption="W04, #" measure="1" displayFolder="Лояльность" measureGroup="Fact Contract" count="0"/>
    <cacheHierarchy uniqueName="[Measures].[Con l W08]" caption="W08, #" measure="1" displayFolder="Лояльность" measureGroup="Fact Contract" count="0"/>
    <cacheHierarchy uniqueName="[Measures].[Con l W16]" caption="W16, #" measure="1" displayFolder="Лояльность" measureGroup="Fact Contract" count="0"/>
    <cacheHierarchy uniqueName="[Measures].[Con l W24]" caption="W24, #" measure="1" displayFolder="Лояльность" measureGroup="Fact Contract" count="0"/>
    <cacheHierarchy uniqueName="[Measures].[Con l W32]" caption="W32, #" measure="1" displayFolder="Лояльность" measureGroup="Fact Contract" count="0"/>
    <cacheHierarchy uniqueName="[Measures].[Con l W48]" caption="W48, #" measure="1" displayFolder="Лояльность" measureGroup="Fact Contract" count="0"/>
    <cacheHierarchy uniqueName="[Measures].[Con l W52]" caption="W52, #" measure="1" displayFolder="Лояльность" measureGroup="Fact Contract" count="0"/>
    <cacheHierarchy uniqueName="[Measures].[Con l W52p]" caption="W52+, #" measure="1" displayFolder="Лояльность" measureGroup="Fact Contract" count="0"/>
    <cacheHierarchy uniqueName="[Measures].[Con l D1]" caption="D01, #" measure="1" displayFolder="Лояльность" measureGroup="Fact Contract" count="0"/>
    <cacheHierarchy uniqueName="[Measures].[Con Dpd01]" caption="DPD01, #" measure="1" displayFolder="DPD" measureGroup="Fact Contract" count="0"/>
    <cacheHierarchy uniqueName="[Measures].[Con Dpd15]" caption="DPD15, #" measure="1" displayFolder="DPD" measureGroup="Fact Contract" count="0"/>
    <cacheHierarchy uniqueName="[Measures].[Con Dpd45]" caption="DPD45, #" measure="1" displayFolder="DPD" measureGroup="Fact Contract" count="0"/>
    <cacheHierarchy uniqueName="[Measures].[Con Dpd75]" caption="DPD75, #" measure="1" displayFolder="DPD" measureGroup="Fact Contract" count="0"/>
    <cacheHierarchy uniqueName="[Measures].[Con Dpd135]" caption="DPD135, #" measure="1" displayFolder="DPD" measureGroup="Fact Contract" count="0"/>
    <cacheHierarchy uniqueName="[Measures].[Con Dpd01 Max]" caption="DPD01 (max), #" measure="1" displayFolder="DPD (max)" measureGroup="Fact Contract" count="0"/>
    <cacheHierarchy uniqueName="[Measures].[Con Dpd15 Max]" caption="DPD15 (max), #" measure="1" displayFolder="DPD (max)" measureGroup="Fact Contract" count="0"/>
    <cacheHierarchy uniqueName="[Measures].[Con Dpd45 Max]" caption="DPD45 (max), #" measure="1" displayFolder="DPD (max)" measureGroup="Fact Contract" count="0"/>
    <cacheHierarchy uniqueName="[Measures].[Con Dpd75 Max]" caption="DPD75 (max), #" measure="1" displayFolder="DPD (max)" measureGroup="Fact Contract" count="0"/>
    <cacheHierarchy uniqueName="[Measures].[Con Dpd135 Max]" caption="DPD135 (max), #" measure="1" displayFolder="DPD (max)" measureGroup="Fact Contract" count="0"/>
    <cacheHierarchy uniqueName="[Measures].[Con Dpd1 Sum Max]" caption="DPD01 (max), руб" measure="1" displayFolder="DPD sum (max)" measureGroup="Fact Contract" count="0"/>
    <cacheHierarchy uniqueName="[Measures].[Con Dpd15 Sum Max]" caption="DPD15 (max), руб" measure="1" displayFolder="DPD sum (max)" measureGroup="Fact Contract" count="0"/>
    <cacheHierarchy uniqueName="[Measures].[Con Dpd45 Sum Max]" caption="DPD45 (max), руб" measure="1" displayFolder="DPD sum (max)" measureGroup="Fact Contract" count="0"/>
    <cacheHierarchy uniqueName="[Measures].[Con Dpd75 Sum Max]" caption="DPD75 (max), руб" measure="1" displayFolder="DPD sum (max)" measureGroup="Fact Contract" count="0"/>
    <cacheHierarchy uniqueName="[Measures].[Con Dpd135 Sum Max]" caption="DPD135 (max), руб" measure="1" displayFolder="DPD sum (max)" measureGroup="Fact Contract" count="0"/>
    <cacheHierarchy uniqueName="[Measures].[Con Dpd1 1pay]" caption="DPD01_1pay, #" measure="1" displayFolder="DPD inst (1-го платежа)" measureGroup="Fact Contract" count="0"/>
    <cacheHierarchy uniqueName="[Measures].[Con Dpd15 1pay]" caption="DPD15_1pay, #" measure="1" displayFolder="DPD inst (1-го платежа)" measureGroup="Fact Contract" count="0"/>
    <cacheHierarchy uniqueName="[Measures].[Con Dpd45 1pay]" caption="DPD45_1pay, #" measure="1" displayFolder="DPD inst (1-го платежа)" measureGroup="Fact Contract" count="0"/>
    <cacheHierarchy uniqueName="[Measures].[Con Dpd75 1pay]" caption="DPD75_1pay, #" measure="1" displayFolder="DPD inst (1-го платежа)" measureGroup="Fact Contract" count="0"/>
    <cacheHierarchy uniqueName="[Measures].[Con Dpd135 1pay]" caption="DPD135_1pay, #" measure="1" displayFolder="DPD inst (1-го платежа)" measureGroup="Fact Contract" count="0"/>
    <cacheHierarchy uniqueName="[Measures].[Con Dpd1 2pay]" caption="DPD01_2pay, #" measure="1" displayFolder="DPD inst (2-го платежа)" measureGroup="Fact Contract" count="0"/>
    <cacheHierarchy uniqueName="[Measures].[Con Dpd15 2pay]" caption="DPD15_2pay, #" measure="1" displayFolder="DPD inst (2-го платежа)" measureGroup="Fact Contract" count="0"/>
    <cacheHierarchy uniqueName="[Measures].[Con Dpd45 2pay]" caption="DPD45_2pay, #" measure="1" displayFolder="DPD inst (2-го платежа)" measureGroup="Fact Contract" count="0"/>
    <cacheHierarchy uniqueName="[Measures].[Con Dpd75 2pay]" caption="DPD75_2pay, #" measure="1" displayFolder="DPD inst (2-го платежа)" measureGroup="Fact Contract" count="0"/>
    <cacheHierarchy uniqueName="[Measures].[Con Dpd135 2pay]" caption="DPD135_2pay, #" measure="1" displayFolder="DPD inst (2-го платежа)" measureGroup="Fact Contract" count="0"/>
    <cacheHierarchy uniqueName="[Measures].[Con Dpd1 3pay]" caption="DPD01_3pay, #" measure="1" displayFolder="DPD inst (3-го платежа)" measureGroup="Fact Contract" count="0"/>
    <cacheHierarchy uniqueName="[Measures].[Con Dpd15 3pay]" caption="DPD15_3pay, #" measure="1" displayFolder="DPD inst (3-го платежа)" measureGroup="Fact Contract" count="0"/>
    <cacheHierarchy uniqueName="[Measures].[Con Dpd45 3pay]" caption="DPD45_3pay, #" measure="1" displayFolder="DPD inst (3-го платежа)" measureGroup="Fact Contract" count="0"/>
    <cacheHierarchy uniqueName="[Measures].[Con Dpd75 3pay]" caption="DPD75_3pay, #" measure="1" displayFolder="DPD inst (3-го платежа)" measureGroup="Fact Contract" count="0"/>
    <cacheHierarchy uniqueName="[Measures].[Con Dpd135 3pay]" caption="DPD135_3pay, #" measure="1" displayFolder="DPD inst (3-го платежа)" measureGroup="Fact Contract" count="0"/>
    <cacheHierarchy uniqueName="[Measures].[Con Dpd1 6pay]" caption="DPD01_6pay, #" measure="1" displayFolder="DPD inst (6-го платежа)" measureGroup="Fact Contract" count="0"/>
    <cacheHierarchy uniqueName="[Measures].[Con Dpd15 6pay]" caption="DPD15_6pay, #" measure="1" displayFolder="DPD inst (6-го платежа)" measureGroup="Fact Contract" count="0"/>
    <cacheHierarchy uniqueName="[Measures].[Con Dpd45 6pay]" caption="DPD45_6pay, #" measure="1" displayFolder="DPD inst (6-го платежа)" measureGroup="Fact Contract" count="0"/>
    <cacheHierarchy uniqueName="[Measures].[Con Dpd75 6pay]" caption="DPD75_6pay, #" measure="1" displayFolder="DPD inst (6-го платежа)" measureGroup="Fact Contract" count="0"/>
    <cacheHierarchy uniqueName="[Measures].[Con Dpd135 6pay]" caption="DPD135_6pay, #" measure="1" displayFolder="DPD inst (6-го платежа)" measureGroup="Fact Contract" count="0"/>
    <cacheHierarchy uniqueName="[Measures].[Con Con Dpd1 12pay]" caption="DPD01_12pay, #" measure="1" displayFolder="DPD inst (12-го платежа)" measureGroup="Fact Contract" count="0"/>
    <cacheHierarchy uniqueName="[Measures].[Con Dpd15 12pay]" caption="DPD15_12pay, #" measure="1" displayFolder="DPD inst (12-го платежа)" measureGroup="Fact Contract" count="0"/>
    <cacheHierarchy uniqueName="[Measures].[Con Dpd45 12pay]" caption="DPD45_12pay, #" measure="1" displayFolder="DPD inst (12-го платежа)" measureGroup="Fact Contract" count="0"/>
    <cacheHierarchy uniqueName="[Measures].[Con Dpd75 12pay]" caption="DPD75_12pay, #" measure="1" displayFolder="DPD inst (12-го платежа)" measureGroup="Fact Contract" count="0"/>
    <cacheHierarchy uniqueName="[Measures].[Con Dpd135 12pay]" caption="DPD135_12pay, #" measure="1" displayFolder="DPD inst (12-го платежа)" measureGroup="Fact Contract" count="0"/>
    <cacheHierarchy uniqueName="[Measures].[Ready 1pay]" caption="Ready 1pay" measure="1" displayFolder="dpd 1pay" measureGroup="Fact Contract" count="0"/>
    <cacheHierarchy uniqueName="[Measures].[Restr Count]" caption="Реструктуризация, #" measure="1" displayFolder="Реструктуризация" measureGroup="Fact Agreement" count="0"/>
    <cacheHierarchy uniqueName="[Measures].[Restr Amount]" caption="Реструктуризация, руб" measure="1" displayFolder="Реструктуризация" measureGroup="Fact Agreement" count="0"/>
    <cacheHierarchy uniqueName="[Measures].[Loan Pay]" caption="Платеж ОД, руб" measure="1" displayFolder="Платежи" measureGroup="Fact Payment" count="0"/>
    <cacheHierarchy uniqueName="[Measures].[Interest Pay]" caption="Платеж %, руб" measure="1" displayFolder="Платежи" measureGroup="Fact Payment" count="0"/>
    <cacheHierarchy uniqueName="[Measures].[Interest Overdue Pay]" caption="Платеж % (проср), руб" measure="1" displayFolder="Платежи" measureGroup="Fact Payment" count="0"/>
    <cacheHierarchy uniqueName="[Measures].[Penalty Pay]" caption="Платеж пени, руб" measure="1" displayFolder="Платежи" measureGroup="Fact Payment" count="0"/>
    <cacheHierarchy uniqueName="[Measures].[Ins Con Pay]" caption="Платеж страховка (дог), руб" measure="1" displayFolder="Платежи" measureGroup="Fact Payment" count="0"/>
    <cacheHierarchy uniqueName="[Measures].[Ins Agr Pay]" caption="Платеж страховка (прол), руб" measure="1" displayFolder="Платежи" measureGroup="Fact Payment" count="0"/>
    <cacheHierarchy uniqueName="[Measures].[Recontract Pay]" caption="Перекредитование, руб" measure="1" displayFolder="Перекредитование" measureGroup="Fact Payment" count="0"/>
    <cacheHierarchy uniqueName="[Measures].[Recontract Count]" caption="Перекредитование, #" measure="1" displayFolder="Перекредитование" measureGroup="Fact Payment" count="0"/>
    <cacheHierarchy uniqueName="[Measures].[Ins Recon Pay]" caption="Платеж страховка (пер-ие), руб" measure="1" displayFolder="Платежи" measureGroup="Fact Payment" count="0"/>
    <cacheHierarchy uniqueName="[Measures].[Comm1 Pay]" caption="Сод-ие в оф-ии док., руб" measure="1" displayFolder="Комиссия" measureGroup="Fact Payment" count="0"/>
    <cacheHierarchy uniqueName="[Measures].[Comm2 Pay]" caption="Конс-ция в сфере потреб. кредит., руб" measure="1" displayFolder="Комиссия" measureGroup="Fact Payment" count="0"/>
    <cacheHierarchy uniqueName="[Measures].[Comm3 Pay]" caption="Получение кредитного рейтинга" measure="1" displayFolder="Комиссия" measureGroup="Fact Payment" count="0"/>
    <cacheHierarchy uniqueName="[Measures].[Comm4 Pay]" caption="Прочие комиссии, руб." measure="1" displayFolder="Комиссия" measureGroup="Fact Payment" count="0"/>
    <cacheHierarchy uniqueName="[Measures].[Recon Comm1 Pay]" caption="Сод-ие в оф-ии док. (пер-ние), руб" measure="1" displayFolder="Комиссия" measureGroup="Fact Payment" count="0"/>
    <cacheHierarchy uniqueName="[Measures].[Recon Comm2 Pay]" caption="Конс-ция в сфере потреб. кредит. (пер-ние), руб" measure="1" displayFolder="Комиссия" measureGroup="Fact Payment" count="0"/>
    <cacheHierarchy uniqueName="[Measures].[Recon Comm3 Pay]" caption="Получение кредитного рейтинга (пер-ние), руб" measure="1" displayFolder="Комиссия" measureGroup="Fact Payment" count="0"/>
    <cacheHierarchy uniqueName="[Measures].[Recon Comm4 Pay]" caption="Прочие комиссии (пер-ние), руб." measure="1" displayFolder="Комиссия" measureGroup="Fact Payment" count="0"/>
    <cacheHierarchy uniqueName="[Measures].[Agr Comm1 Pay]" caption="Сод-ие в оф-ии док. (прол-ция), руб" measure="1" displayFolder="Комиссия" measureGroup="Fact Payment" count="0"/>
    <cacheHierarchy uniqueName="[Measures].[Agr Comm2 Pay]" caption="Конс-ция в сфере потреб. кредит. (прол-ция), руб" measure="1" displayFolder="Комиссия" measureGroup="Fact Payment" count="0"/>
    <cacheHierarchy uniqueName="[Measures].[Agr Comm3 Pay]" caption="Получение кредитного рейтинга (прол-ция), руб" measure="1" displayFolder="Комиссия" measureGroup="Fact Payment" count="0"/>
    <cacheHierarchy uniqueName="[Measures].[Agr Comm4 Pay]" caption="Прочие комиссии (прол-ция), руб." measure="1" displayFolder="Комиссия" measureGroup="Fact Payment" count="0"/>
    <cacheHierarchy uniqueName="[Measures].[Paid Loan 0]" caption="Paid Loan 0, руб" measure="1" displayFolder="Paid Share" measureGroup="Fact Paid Share" count="0"/>
    <cacheHierarchy uniqueName="[Measures].[Paid Loan 15]" caption="Paid Loan 15, руб" measure="1" displayFolder="Paid Share" measureGroup="Fact Paid Share" count="0"/>
    <cacheHierarchy uniqueName="[Measures].[Paid Loan 30]" caption="Paid Loan 30, руб" measure="1" displayFolder="Paid Share" measureGroup="Fact Paid Share" count="0"/>
    <cacheHierarchy uniqueName="[Measures].[Paid Loan 45]" caption="Paid Loan 45, руб" measure="1" displayFolder="Paid Share" measureGroup="Fact Paid Share" count="0"/>
    <cacheHierarchy uniqueName="[Measures].[Paid Loan 75]" caption="Paid Loan 75, руб" measure="1" displayFolder="Paid Share" measureGroup="Fact Paid Share" count="0"/>
    <cacheHierarchy uniqueName="[Measures].[Paid Loan 180]" caption="Paid Loan 180, руб" measure="1" displayFolder="Paid Share" measureGroup="Fact Paid Share" count="0"/>
    <cacheHierarchy uniqueName="[Measures].[Paid Loan 360]" caption="Paid Loan 360, руб" measure="1" displayFolder="Paid Share" measureGroup="Fact Paid Share" count="0"/>
    <cacheHierarchy uniqueName="[Measures].[Paid Loan 360p]" caption="Paid Loan 360+, руб" measure="1" displayFolder="Paid Share" measureGroup="Fact Paid Share" count="0"/>
    <cacheHierarchy uniqueName="[Measures].[Prol Amount]" caption="Пр-ции, руб" measure="1" displayFolder="Пролонгации" measureGroup="Fact Prolong" count="0"/>
    <cacheHierarchy uniqueName="[Measures].[Prol Count]" caption="Пр-ции, #" measure="1" displayFolder="Пролонгации" measureGroup="Fact Prolong" count="0" oneField="1">
      <fieldsUsage count="1">
        <fieldUsage x="15"/>
      </fieldsUsage>
    </cacheHierarchy>
    <cacheHierarchy uniqueName="[Measures].[Prol Dpd1]" caption="DPD01, #" measure="1" displayFolder="DPD" measureGroup="Fact Prolong" count="0"/>
    <cacheHierarchy uniqueName="[Measures].[Prol Dpd15]" caption="DPD15, #" measure="1" displayFolder="DPD" measureGroup="Fact Prolong" count="0"/>
    <cacheHierarchy uniqueName="[Measures].[Prol Dpd45]" caption="DPD45, #" measure="1" displayFolder="DPD" measureGroup="Fact Prolong" count="0"/>
    <cacheHierarchy uniqueName="[Measures].[Prol Dpd75]" caption="DPD75, #" measure="1" displayFolder="DPD" measureGroup="Fact Prolong" count="0"/>
    <cacheHierarchy uniqueName="[Measures].[Prol Dpd135]" caption="DPD135, #" measure="1" displayFolder="DPD" measureGroup="Fact Prolong" count="0"/>
    <cacheHierarchy uniqueName="[Measures].[App Approved Rate]" caption="Одобрение, %" measure="1" displayFolder="Заявки" measureGroup="Fact Application" count="0"/>
    <cacheHierarchy uniqueName="[Measures].[Avg Term]" caption="По договору" measure="1" displayFolder="Средний срок" measureGroup="Fact Contract" count="0"/>
    <cacheHierarchy uniqueName="[Measures].[Avg Term Full]" caption="По дог+прол" measure="1" displayFolder="Средний срок" measureGroup="Fact Contract" count="0"/>
    <cacheHierarchy uniqueName="[Measures].[Avg Term Fact]" caption="Фактический" measure="1" displayFolder="Средний срок" measureGroup="Fact Contract" count="0"/>
    <cacheHierarchy uniqueName="[Measures].[App Avg Req Amount]" caption="Запр-я сумма, руб" measure="1" displayFolder="Показатели" measureGroup="Fact Application" count="0"/>
    <cacheHierarchy uniqueName="[Measures].[App Avg Req Approved Amount]" caption="Запр-я сумма (одобр), руб" measure="1" displayFolder="Показатели" measureGroup="Fact Application" count="0"/>
    <cacheHierarchy uniqueName="[Measures].[App Avg Req Rejected Amount]" caption="Запр-я сумма (отказ), руб" measure="1" displayFolder="Показатели" measureGroup="Fact Application" count="0"/>
    <cacheHierarchy uniqueName="[Measures].[Con Avg Amount]" caption="Чек, руб" measure="1" displayFolder="Выдачи" measureGroup="Fact Contract" count="0"/>
    <cacheHierarchy uniqueName="[Measures].[Prol Avg Amount]" caption="Чек (пр-ции), руб" measure="1" displayFolder="Пролонгации" measureGroup="Fact Prolong" count="0" oneField="1">
      <fieldsUsage count="1">
        <fieldUsage x="16"/>
      </fieldsUsage>
    </cacheHierarchy>
    <cacheHierarchy uniqueName="[Measures].[Prol Psk Day Rate]" caption="ПСК-день (пр-ции), %" measure="1" displayFolder="Пролонгации" measureGroup="Fact Prolong" count="0" oneField="1">
      <fieldsUsage count="1">
        <fieldUsage x="18"/>
      </fieldsUsage>
    </cacheHierarchy>
    <cacheHierarchy uniqueName="[Measures].[Prol Avg Term]" caption="Срок (пр-ции), дни" measure="1" displayFolder="Пролонгации" measureGroup="Fact Prolong" count="0" oneField="1">
      <fieldsUsage count="1">
        <fieldUsage x="17"/>
      </fieldsUsage>
    </cacheHierarchy>
    <cacheHierarchy uniqueName="[Measures].[Restr Avg Amount]" caption="Чек, руб" measure="1" displayFolder="Реструктуризация" measureGroup="Fact Agreement" count="0"/>
    <cacheHierarchy uniqueName="[Measures].[Con Psk Day Rate]" caption="ПСК (день), %" measure="1" displayFolder="Выдачи" measureGroup="Fact Contract" count="0"/>
    <cacheHierarchy uniqueName="[Measures].[Con l W01 Rate]" caption="W01, %" measure="1" displayFolder="Лояльность" measureGroup="Fact Contract" count="0"/>
    <cacheHierarchy uniqueName="[Measures].[Con l W02 Rate]" caption="W02, %" measure="1" displayFolder="Лояльность" measureGroup="Fact Contract" count="0"/>
    <cacheHierarchy uniqueName="[Measures].[Con l W03 Rate]" caption="W03, %" measure="1" displayFolder="Лояльность" measureGroup="Fact Contract" count="0"/>
    <cacheHierarchy uniqueName="[Measures].[Con l W04 Rate]" caption="W04, %" measure="1" displayFolder="Лояльность" measureGroup="Fact Contract" count="0"/>
    <cacheHierarchy uniqueName="[Measures].[Con l W08 Rate]" caption="W08, %" measure="1" displayFolder="Лояльность" measureGroup="Fact Contract" count="0"/>
    <cacheHierarchy uniqueName="[Measures].[Con l W16 Rate]" caption="W16, %" measure="1" displayFolder="Лояльность" measureGroup="Fact Contract" count="0"/>
    <cacheHierarchy uniqueName="[Measures].[Con l W24 Rate]" caption="W24, %" measure="1" displayFolder="Лояльность" measureGroup="Fact Contract" count="0"/>
    <cacheHierarchy uniqueName="[Measures].[Con l W32 Rate]" caption="W32, %" measure="1" displayFolder="Лояльность" measureGroup="Fact Contract" count="0"/>
    <cacheHierarchy uniqueName="[Measures].[Con l W48 Rate]" caption="W48, %" measure="1" displayFolder="Лояльность" measureGroup="Fact Contract" count="0"/>
    <cacheHierarchy uniqueName="[Measures].[Con l W52 Rate]" caption="W52, %" measure="1" displayFolder="Лояльность" measureGroup="Fact Contract" count="0"/>
    <cacheHierarchy uniqueName="[Measures].[Con l W52p Rate]" caption="W52+, %" measure="1" displayFolder="Лояльность" measureGroup="Fact Contract" count="0"/>
    <cacheHierarchy uniqueName="[Measures].[Con l D1 Rate]" caption="D01, %" measure="1" displayFolder="Лояльность" measureGroup="Fact Contract" count="0"/>
    <cacheHierarchy uniqueName="[Measures].[Con Dpd01 Rate]" caption="DPD01,%" measure="1" displayFolder="DPD" measureGroup="Fact Contract" count="0"/>
    <cacheHierarchy uniqueName="[Measures].[Con Dpd15 Rate]" caption="DPD15,%" measure="1" displayFolder="DPD" measureGroup="Fact Contract" count="0"/>
    <cacheHierarchy uniqueName="[Measures].[Con Dpd45 Rate]" caption="DPD45,%" measure="1" displayFolder="DPD" measureGroup="Fact Contract" count="0"/>
    <cacheHierarchy uniqueName="[Measures].[Con Dpd75 Rate]" caption="DPD75,%" measure="1" displayFolder="DPD" measureGroup="Fact Contract" count="0"/>
    <cacheHierarchy uniqueName="[Measures].[Con Dpd135 Rate]" caption="DPD135,%" measure="1" displayFolder="DPD" measureGroup="Fact Contract" count="0"/>
    <cacheHierarchy uniqueName="[Measures].[Con Dpd01 1Pay Rate]" caption="DPD01_1pay, %" measure="1" displayFolder="DPD inst (1-го платежа)" measureGroup="Fact Contract" count="0"/>
    <cacheHierarchy uniqueName="[Measures].[Con Dpd15 1Pay Rate]" caption="DPD15_1pay, %" measure="1" displayFolder="DPD inst (1-го платежа)" measureGroup="Fact Contract" count="0"/>
    <cacheHierarchy uniqueName="[Measures].[Con Dpd45 1Pay Rate]" caption="DPD45_1pay, %" measure="1" displayFolder="DPD inst (1-го платежа)" measureGroup="Fact Contract" count="0"/>
    <cacheHierarchy uniqueName="[Measures].[Con Dpd75 1Pay Rate]" caption="DPD75_1pay, %" measure="1" displayFolder="DPD inst (1-го платежа)" measureGroup="Fact Contract" count="0"/>
    <cacheHierarchy uniqueName="[Measures].[Con Dpd135 1Pay Rate]" caption="DPD135_1pay, %" measure="1" displayFolder="DPD inst (1-го платежа)" measureGroup="Fact Contract" count="0"/>
    <cacheHierarchy uniqueName="[Measures].[Con Dpd01 2Pay Rate]" caption="DPD01_2pay, %" measure="1" displayFolder="DPD inst (2-го платежа)" measureGroup="Fact Contract" count="0"/>
    <cacheHierarchy uniqueName="[Measures].[Con Dpd15 2Pay Rate]" caption="DPD15_2pay, %" measure="1" displayFolder="DPD inst (2-го платежа)" measureGroup="Fact Contract" count="0"/>
    <cacheHierarchy uniqueName="[Measures].[Con Dpd45 2Pay Rate]" caption="DPD45_2pay, %" measure="1" displayFolder="DPD inst (2-го платежа)" measureGroup="Fact Contract" count="0"/>
    <cacheHierarchy uniqueName="[Measures].[Con Dpd75 2Pay Rate]" caption="DPD75_2pay, %" measure="1" displayFolder="DPD inst (2-го платежа)" measureGroup="Fact Contract" count="0"/>
    <cacheHierarchy uniqueName="[Measures].[Con Dpd135 2Pay Rate]" caption="DPD135_2pay, %" measure="1" displayFolder="DPD inst (2-го платежа)" measureGroup="Fact Contract" count="0"/>
    <cacheHierarchy uniqueName="[Measures].[Con Dpd01 3Pay Rate]" caption="DPD01_3pay, %" measure="1" displayFolder="DPD inst (3-го платежа)" measureGroup="Fact Contract" count="0"/>
    <cacheHierarchy uniqueName="[Measures].[Con Dpd15 3Pay Rate]" caption="DPD15_3pay, %" measure="1" displayFolder="DPD inst (3-го платежа)" measureGroup="Fact Contract" count="0"/>
    <cacheHierarchy uniqueName="[Measures].[Con Dpd45 3Pay Rate]" caption="DPD45_3pay, %" measure="1" displayFolder="DPD inst (3-го платежа)" measureGroup="Fact Contract" count="0"/>
    <cacheHierarchy uniqueName="[Measures].[Con Dpd75 3Pay Rate]" caption="DPD75_3pay, %" measure="1" displayFolder="DPD inst (3-го платежа)" measureGroup="Fact Contract" count="0"/>
    <cacheHierarchy uniqueName="[Measures].[Con Dpd135 3Pay Rate]" caption="DPD135_3pay, %" measure="1" displayFolder="DPD inst (3-го платежа)" measureGroup="Fact Contract" count="0"/>
    <cacheHierarchy uniqueName="[Measures].[Con Dpd01 6Pay Rate]" caption="DPD01_6pay, %" measure="1" displayFolder="DPD inst (6-го платежа)" measureGroup="Fact Contract" count="0"/>
    <cacheHierarchy uniqueName="[Measures].[Con Dpd15 6Pay Rate]" caption="DPD15_6pay, %" measure="1" displayFolder="DPD inst (6-го платежа)" measureGroup="Fact Contract" count="0"/>
    <cacheHierarchy uniqueName="[Measures].[Con Dpd45 6Pay Rate]" caption="DPD45_6pay, %" measure="1" displayFolder="DPD inst (6-го платежа)" measureGroup="Fact Contract" count="0"/>
    <cacheHierarchy uniqueName="[Measures].[Con Dpd75 6Pay Rate]" caption="DPD75_6pay, %" measure="1" displayFolder="DPD inst (6-го платежа)" measureGroup="Fact Contract" count="0"/>
    <cacheHierarchy uniqueName="[Measures].[Con Dpd135 6Pay Rate]" caption="DPD135_6pay, %" measure="1" displayFolder="DPD inst (6-го платежа)" measureGroup="Fact Contract" count="0"/>
    <cacheHierarchy uniqueName="[Measures].[Con Dpd01 12Pay Rate]" caption="DPD01_12pay, %" measure="1" displayFolder="DPD inst (12-го платежа)" measureGroup="Fact Contract" count="0"/>
    <cacheHierarchy uniqueName="[Measures].[Con Dpd15 12Pay Rate]" caption="DPD15_12pay, %" measure="1" displayFolder="DPD inst (12-го платежа)" measureGroup="Fact Contract" count="0"/>
    <cacheHierarchy uniqueName="[Measures].[Con Dpd45 12Pay Rate]" caption="DPD45_12pay, %" measure="1" displayFolder="DPD inst (12-го платежа)" measureGroup="Fact Contract" count="0"/>
    <cacheHierarchy uniqueName="[Measures].[Con Dpd75 12Pay Rate]" caption="DPD75_12pay, %" measure="1" displayFolder="DPD inst (12-го платежа)" measureGroup="Fact Contract" count="0"/>
    <cacheHierarchy uniqueName="[Measures].[Con Dpd135 12Pay Rate]" caption="DPD135_12pay, %" measure="1" displayFolder="DPD inst (12-го платежа)" measureGroup="Fact Contract" count="0"/>
    <cacheHierarchy uniqueName="[Measures].[Con Dpd01 Max Rate]" caption="DPD01 (max),%" measure="1" displayFolder="DPD (max)" measureGroup="Fact Contract" count="0"/>
    <cacheHierarchy uniqueName="[Measures].[Con Dpd15 Max Rate]" caption="DPD15 (max),%" measure="1" displayFolder="DPD (max)" measureGroup="Fact Contract" count="0"/>
    <cacheHierarchy uniqueName="[Measures].[Con Dpd45 Max Rate]" caption="DPD45 (max),%" measure="1" displayFolder="DPD (max)" measureGroup="Fact Contract" count="0"/>
    <cacheHierarchy uniqueName="[Measures].[Con Dpd75 Max Rate]" caption="DPD75 (max),%" measure="1" displayFolder="DPD (max)" measureGroup="Fact Contract" count="0"/>
    <cacheHierarchy uniqueName="[Measures].[Con Dpd135 Max Rate]" caption="DPD135 (max),%" measure="1" displayFolder="DPD (max)" measureGroup="Fact Contract" count="0"/>
    <cacheHierarchy uniqueName="[Measures].[Con Dpd01 Sum Max Rate]" caption="DPD01 sum (max),%" measure="1" displayFolder="DPD sum (max)" measureGroup="Fact Contract" count="0"/>
    <cacheHierarchy uniqueName="[Measures].[Con Dpd15 Sum Max Rate]" caption="DPD15 sum (max),%" measure="1" displayFolder="DPD sum (max)" measureGroup="Fact Contract" count="0"/>
    <cacheHierarchy uniqueName="[Measures].[Con Dpd45 Sum Max Rate]" caption="DPD45 sum (max),%" measure="1" displayFolder="DPD sum (max)" measureGroup="Fact Contract" count="0"/>
    <cacheHierarchy uniqueName="[Measures].[Con Dpd75 Sum Max Rate]" caption="DPD75 sum (max),%" measure="1" displayFolder="DPD sum (max)" measureGroup="Fact Contract" count="0"/>
    <cacheHierarchy uniqueName="[Measures].[Con Dpd135 Sum Max Rate]" caption="DPD135 sum (max),%" measure="1" displayFolder="DPD sum (max)" measureGroup="Fact Contract" count="0"/>
    <cacheHierarchy uniqueName="[Measures].[Full comm pay]" caption="Комиссия (итого), руб" measure="1" displayFolder="Комиссия" measureGroup="Fact Payment" count="0"/>
    <cacheHierarchy uniqueName="[Measures].[Full recon comm pay]" caption="Комиссия (пер-ние итого), руб" measure="1" displayFolder="" measureGroup="Fact Payment" count="0"/>
    <cacheHierarchy uniqueName="[Measures].[Full agr comm pay]" caption="Комиссия (прол-ция итого), руб" measure="1" displayFolder="" measureGroup="Fact Payment" count="0"/>
    <cacheHierarchy uniqueName="[Measures].[Full Pay]" caption="Платеж (итого), руб" measure="1" displayFolder="Платежи" measureGroup="Fact Payment" count="0"/>
    <cacheHierarchy uniqueName="[Measures].[ROI Pay]" caption="ROI, %" measure="1" displayFolder="" measureGroup="Fact Payment" count="0"/>
    <cacheHierarchy uniqueName="[Measures].[ROI Month Pay]" caption="ROI от месяца, %" measure="1" displayFolder="" measureGroup="Fact Payment" count="0"/>
    <cacheHierarchy uniqueName="[Measures].[ROI Pay day]" caption="ROI Pay day" measure="1" displayFolder="" measureGroup="Fact Payment" count="0"/>
    <cacheHierarchy uniqueName="[Measures].[RETURN Pay]" caption="RETURN, %" measure="1" displayFolder="" measureGroup="Fact Payment" count="0"/>
    <cacheHierarchy uniqueName="[Measures].[Paid Loan 0 Rate]" caption="Paid Loan 0, %" measure="1" displayFolder="Paid Share %" measureGroup="Fact Paid Share" count="0"/>
    <cacheHierarchy uniqueName="[Measures].[Paid Loan 15 Rate]" caption="Paid Loan 15, %" measure="1" displayFolder="Paid Share %" measureGroup="Fact Paid Share" count="0"/>
    <cacheHierarchy uniqueName="[Measures].[Paid Loan 30 Rate]" caption="Paid Loan 30, %" measure="1" displayFolder="Paid Share %" measureGroup="Fact Paid Share" count="0"/>
    <cacheHierarchy uniqueName="[Measures].[Paid Loan 45 Rate]" caption="Paid Loan 45, %" measure="1" displayFolder="Paid Share %" measureGroup="Fact Paid Share" count="0"/>
    <cacheHierarchy uniqueName="[Measures].[Paid Loan 75 Rate]" caption="Paid Loan 75, %" measure="1" displayFolder="Paid Share %" measureGroup="Fact Paid Share" count="0"/>
    <cacheHierarchy uniqueName="[Measures].[Paid Loan 180 Rate]" caption="Paid Loan 180, %" measure="1" displayFolder="Paid Share %" measureGroup="Fact Paid Share" count="0"/>
    <cacheHierarchy uniqueName="[Measures].[Paid Loan 360 Rate]" caption="Paid Loan 360, %" measure="1" displayFolder="Paid Share %" measureGroup="Fact Paid Share" count="0"/>
    <cacheHierarchy uniqueName="[Measures].[Paid Loan 360p Rate]" caption="Paid Loan 360+, %" measure="1" displayFolder="Paid Share %" measureGroup="Fact Paid Share" count="0"/>
    <cacheHierarchy uniqueName="[Measures].[Сon Provision Rate]" caption="Резервы ЦВЗ, %" measure="1" displayFolder="Показатели" measureGroup="Fact Contract" count="0"/>
    <cacheHierarchy uniqueName="[Measures].[Сon Provision Sum]" caption="Резервы ЦВЗ, руб" measure="1" displayFolder="Показатели" measureGroup="Fact Contract" count="0"/>
    <cacheHierarchy uniqueName="[Measures].[Con Manager Avg Count]" caption="Выдачи (per manager), #" measure="1" displayFolder="Показатели" measureGroup="Fact Contract" count="0"/>
    <cacheHierarchy uniqueName="[Measures].[Con Division Avg Count]" caption="Выдачи (per office), #" measure="1" displayFolder="Показатели" measureGroup="Fact Contract" count="0"/>
    <cacheHierarchy uniqueName="[Measures].[App DMS Avg Approved Combo]" caption="Combo score (одобр)" measure="1" displayFolder="СПР балл (одобр)" measureGroup="Fact Application" count="0"/>
    <cacheHierarchy uniqueName="[Measures].[App DMS Avg Rejected Combo]" caption="Combo score (отказ)" measure="1" displayFolder="СПР балл (отказ)" measureGroup="Fact Application" count="0"/>
    <cacheHierarchy uniqueName="[Measures].[App DMS Avg Combo]" caption="Combo score" measure="1" displayFolder="СПР балл" measureGroup="Fact Application" count="0"/>
    <cacheHierarchy uniqueName="[Measures].[App DMS Avg Approved Appscore]" caption="Application score (одобр)" measure="1" displayFolder="СПР балл (одобр)" measureGroup="Fact Application" count="0"/>
    <cacheHierarchy uniqueName="[Measures].[App DMS Avg Rejected Appscore]" caption="Application score (отказ)" measure="1" displayFolder="СПР балл (отказ)" measureGroup="Fact Application" count="0"/>
    <cacheHierarchy uniqueName="[Measures].[App DMS Avg Appscore]" caption="Application score" measure="1" displayFolder="СПР балл" measureGroup="Fact Application" count="0"/>
    <cacheHierarchy uniqueName="[Measures].[App DMS Avg Approved Equifax]" caption="Equifax score (одобр)" measure="1" displayFolder="СПР балл (одобр)" measureGroup="Fact Application" count="0"/>
    <cacheHierarchy uniqueName="[Measures].[App DMS Avg Rejected Equifax]" caption="Equifax score (отказ)" measure="1" displayFolder="СПР балл (отказ)" measureGroup="Fact Application" count="0"/>
    <cacheHierarchy uniqueName="[Measures].[App DMS Avg Equifax]" caption="Equifax score" measure="1" displayFolder="СПР балл" measureGroup="Fact Application" count="0"/>
    <cacheHierarchy uniqueName="[Measures].[App Req Amount]" caption="App Req Amount" measure="1" displayFolder="" measureGroup="Fact Application" count="0" hidden="1"/>
    <cacheHierarchy uniqueName="[Measures].[App Req Approved Amount]" caption="App Req Approved Amount" measure="1" displayFolder="" measureGroup="Fact Application" count="0" hidden="1"/>
    <cacheHierarchy uniqueName="[Measures].[App Req Rejected Amount]" caption="App Req Rejected Amount" measure="1" displayFolder="" measureGroup="Fact Application" count="0" hidden="1"/>
    <cacheHierarchy uniqueName="[Measures].[App Req All Amount]" caption="App Req All Amount" measure="1" displayFolder="" measureGroup="Fact Application" count="0" hidden="1"/>
    <cacheHierarchy uniqueName="[Measures].[Sum Combo Approved]" caption="Sum Combo Approved" measure="1" displayFolder="" measureGroup="Fact Application" count="0" hidden="1"/>
    <cacheHierarchy uniqueName="[Measures].[Sum Combo Rejected]" caption="Sum Combo Rejected" measure="1" displayFolder="" measureGroup="Fact Application" count="0" hidden="1"/>
    <cacheHierarchy uniqueName="[Measures].[Sum Combo Score]" caption="Sum Combo Score" measure="1" displayFolder="" measureGroup="Fact Application" count="0" hidden="1"/>
    <cacheHierarchy uniqueName="[Measures].[Sum Appscore Approved]" caption="Sum Appscore Approved" measure="1" displayFolder="" measureGroup="Fact Application" count="0" hidden="1"/>
    <cacheHierarchy uniqueName="[Measures].[Sum Appscore Rejected]" caption="Sum Appscore Rejected" measure="1" displayFolder="" measureGroup="Fact Application" count="0" hidden="1"/>
    <cacheHierarchy uniqueName="[Measures].[Sum Appscore]" caption="Sum Appscore" measure="1" displayFolder="" measureGroup="Fact Application" count="0" hidden="1"/>
    <cacheHierarchy uniqueName="[Measures].[Sum Equifax Approved]" caption="Sum Equifax Approved" measure="1" displayFolder="" measureGroup="Fact Application" count="0" hidden="1"/>
    <cacheHierarchy uniqueName="[Measures].[Sum Equifax Rejected]" caption="Sum Equifax Rejected" measure="1" displayFolder="" measureGroup="Fact Application" count="0" hidden="1"/>
    <cacheHierarchy uniqueName="[Measures].[Sum Equifax Score]" caption="Sum Equifax Score" measure="1" displayFolder="" measureGroup="Fact Application" count="0" hidden="1"/>
    <cacheHierarchy uniqueName="[Measures].[Count Combo Approved]" caption="Count Combo Approved" measure="1" displayFolder="" measureGroup="Fact Application" count="0" hidden="1"/>
    <cacheHierarchy uniqueName="[Measures].[Count Combo Rejected]" caption="Count Combo Rejected" measure="1" displayFolder="" measureGroup="Fact Application" count="0" hidden="1"/>
    <cacheHierarchy uniqueName="[Measures].[Count Combo Score]" caption="Count Combo Score" measure="1" displayFolder="" measureGroup="Fact Application" count="0" hidden="1"/>
    <cacheHierarchy uniqueName="[Measures].[Count Appscore Approved]" caption="Count Appscore Approved" measure="1" displayFolder="" measureGroup="Fact Application" count="0" hidden="1"/>
    <cacheHierarchy uniqueName="[Measures].[Count Appscore Rejected]" caption="Count Appscore Rejected" measure="1" displayFolder="" measureGroup="Fact Application" count="0" hidden="1"/>
    <cacheHierarchy uniqueName="[Measures].[Count Appscore]" caption="Count Appscore" measure="1" displayFolder="" measureGroup="Fact Application" count="0" hidden="1"/>
    <cacheHierarchy uniqueName="[Measures].[Count Equifax Approved]" caption="Count Equifax Approved" measure="1" displayFolder="" measureGroup="Fact Application" count="0" hidden="1"/>
    <cacheHierarchy uniqueName="[Measures].[Count Equifax Rejected]" caption="Count Equifax Rejected" measure="1" displayFolder="" measureGroup="Fact Application" count="0" hidden="1"/>
    <cacheHierarchy uniqueName="[Measures].[Count Equifax Score]" caption="Count Equifax Score" measure="1" displayFolder="" measureGroup="Fact Application" count="0" hidden="1"/>
    <cacheHierarchy uniqueName="[Measures].[Con Psk Sum]" caption="ПСК, руб" measure="1" displayFolder="" measureGroup="Fact Contract" count="0" hidden="1"/>
    <cacheHierarchy uniqueName="[Measures].[Con Ins Amount]" caption="Con Ins Amount" measure="1" displayFolder="" measureGroup="Fact Contract" count="0" hidden="1"/>
    <cacheHierarchy uniqueName="[Measures].[Сon Provision Amount]" caption="Резервы ЦВЗ, руб" measure="1" displayFolder="Показатели" measureGroup="Fact Contract" count="0" hidden="1"/>
    <cacheHierarchy uniqueName="[Measures].[Termfact Sum]" caption="Termfact Sum" measure="1" displayFolder="" measureGroup="Fact Contract" count="0" hidden="1"/>
    <cacheHierarchy uniqueName="[Measures].[Term Sum]" caption="Term Sum" measure="1" displayFolder="" measureGroup="Fact Contract" count="0" hidden="1"/>
    <cacheHierarchy uniqueName="[Measures].[Termfull Sum]" caption="Termfull Sum" measure="1" displayFolder="" measureGroup="Fact Contract" count="0" hidden="1"/>
    <cacheHierarchy uniqueName="[Measures].[Ready 2pay]" caption="Ready 2pay" measure="1" displayFolder="dpd 2pay" measureGroup="Fact Contract" count="0" hidden="1"/>
    <cacheHierarchy uniqueName="[Measures].[Ready 3pay]" caption="Ready 3pay" measure="1" displayFolder="dpd 3pay" measureGroup="Fact Contract" count="0" hidden="1"/>
    <cacheHierarchy uniqueName="[Measures].[Ready 6pay]" caption="Ready 6pay" measure="1" displayFolder="dpd 6pay" measureGroup="Fact Contract" count="0" hidden="1"/>
    <cacheHierarchy uniqueName="[Measures].[Ready 12pay]" caption="Ready 12pay" measure="1" displayFolder="dpd 12pay" measureGroup="Fact Contract" count="0" hidden="1"/>
    <cacheHierarchy uniqueName="[Measures].[Prol Psk Sum]" caption="Prol Psk Sum" measure="1" displayFolder="" measureGroup="Fact Prolong" count="0" hidden="1"/>
    <cacheHierarchy uniqueName="[Measures].[Prol Term Sum]" caption="Prol Term Sum" measure="1" displayFolder="" measureGroup="Fact Prolong" count="0" hidden="1"/>
    <cacheHierarchy uniqueName="[Measures].[Con Division Count]" caption="Con Division Count" measure="1" displayFolder="" measureGroup="Fact Contract Division" count="0" hidden="1"/>
    <cacheHierarchy uniqueName="[Measures].[Con Manager Count]" caption="Con Manager Count" measure="1" displayFolder="" measureGroup="Fact Contract Manager" count="0" hidden="1"/>
  </cacheHierarchies>
  <kpis count="0"/>
  <dimensions count="11">
    <dimension name="Dim Agreement" uniqueName="[Dim Agreement]" caption="3 - Пролонгации"/>
    <dimension name="Dim Application" uniqueName="[Dim Application]" caption="1 - Заявки"/>
    <dimension name="Dim Client" uniqueName="[Dim Client]" caption="5 - Клиенты"/>
    <dimension name="Dim Collection Stages" uniqueName="[Dim Collection Stages]" caption="7 - Стадия взыскания"/>
    <dimension name="Dim Contract" uniqueName="[Dim Contract]" caption="2 - Договор"/>
    <dimension name="Dim Division" uniqueName="[Dim Division]" caption="6 - Офисы"/>
    <dimension name="Dim Dpd" uniqueName="[Dim Dpd]" caption="Dim Dpd"/>
    <dimension name="Dim Month Payment Mob" uniqueName="[Dim Month Payment Mob]" caption="8 - ROI Месяц от месяца"/>
    <dimension name="Dim Payment Mob" uniqueName="[Dim Payment Mob]" caption="4 - Месяц от выдачи (платеж)"/>
    <dimension name="Dim Pcd Day" uniqueName="[Dim Pcd Day]" caption="Dim Pcd Day"/>
    <dimension measure="1" name="Measures" uniqueName="[Measures]" caption="Measures"/>
  </dimensions>
  <measureGroups count="8">
    <measureGroup name="Fact Agreement" caption="3 - Реструктуризации"/>
    <measureGroup name="Fact Application" caption="1 - Заявки"/>
    <measureGroup name="Fact Contract" caption="2 - Выдачи"/>
    <measureGroup name="Fact Contract Division" caption="2 - Выдачи"/>
    <measureGroup name="Fact Contract Manager" caption="2 - Выдачи"/>
    <measureGroup name="Fact Paid Share" caption="5 - Paid Share"/>
    <measureGroup name="Fact Payment" caption="4 - Платежи"/>
    <measureGroup name="Fact Prolong" caption="3 - Пролонгации"/>
  </measureGroups>
  <maps count="41">
    <map measureGroup="0" dimension="0"/>
    <map measureGroup="0" dimension="1"/>
    <map measureGroup="0" dimension="4"/>
    <map measureGroup="0" dimension="5"/>
    <map measureGroup="1" dimension="0"/>
    <map measureGroup="1" dimension="1"/>
    <map measureGroup="1" dimension="2"/>
    <map measureGroup="1" dimension="4"/>
    <map measureGroup="1" dimension="5"/>
    <map measureGroup="2" dimension="0"/>
    <map measureGroup="2" dimension="1"/>
    <map measureGroup="2" dimension="2"/>
    <map measureGroup="2" dimension="4"/>
    <map measureGroup="2" dimension="5"/>
    <map measureGroup="2" dimension="6"/>
    <map measureGroup="3" dimension="0"/>
    <map measureGroup="3" dimension="1"/>
    <map measureGroup="3" dimension="2"/>
    <map measureGroup="3" dimension="4"/>
    <map measureGroup="3" dimension="5"/>
    <map measureGroup="4" dimension="0"/>
    <map measureGroup="4" dimension="1"/>
    <map measureGroup="4" dimension="2"/>
    <map measureGroup="4" dimension="4"/>
    <map measureGroup="4" dimension="5"/>
    <map measureGroup="5" dimension="1"/>
    <map measureGroup="5" dimension="2"/>
    <map measureGroup="5" dimension="4"/>
    <map measureGroup="6" dimension="1"/>
    <map measureGroup="6" dimension="2"/>
    <map measureGroup="6" dimension="3"/>
    <map measureGroup="6" dimension="4"/>
    <map measureGroup="6" dimension="5"/>
    <map measureGroup="6" dimension="6"/>
    <map measureGroup="6" dimension="7"/>
    <map measureGroup="6" dimension="8"/>
    <map measureGroup="6" dimension="9"/>
    <map measureGroup="7" dimension="0"/>
    <map measureGroup="7" dimension="1"/>
    <map measureGroup="7" dimension="4"/>
    <map measureGroup="7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Леонид Корнилов" refreshedDate="43504.568817129628" backgroundQuery="1" createdVersion="5" refreshedVersion="6" minRefreshableVersion="3" recordCount="0" supportSubquery="1" supportAdvancedDrill="1" xr:uid="{00000000-000A-0000-FFFF-FFFF1E000000}">
  <cacheSource type="external" connectionId="1"/>
  <cacheFields count="19">
    <cacheField name="[Measures].[Con Count]" caption="Выдачи, #" numFmtId="0" hierarchy="120" level="32767"/>
    <cacheField name="[Dim Application].[I Client Type].[D Client Type]" caption="Тип клиента" numFmtId="0" hierarchy="34" level="1">
      <sharedItems count="2">
        <s v="[Dim Application].[I Client Type].[D Client Type].&amp;[0]" c="Новый"/>
        <s v="[Dim Application].[I Client Type].[D Client Type].&amp;[1]" c="Повторный"/>
      </sharedItems>
    </cacheField>
    <cacheField name="[Dim Application].[I Create date].[B Year]" caption="Год" numFmtId="0" hierarchy="35" level="1">
      <sharedItems count="4">
        <s v="[Dim Application].[I Create date].[B Year].&amp;[2016-01-01T00:00:00]" c="2016"/>
        <s v="[Dim Application].[I Create date].[B Year].&amp;[2017-01-01T00:00:00]" c="2017"/>
        <s v="[Dim Application].[I Create date].[B Year].&amp;[2018-01-01T00:00:00]" c="2018"/>
        <s v="[Dim Application].[I Create date].[B Year].&amp;[2019-01-01T00:00:00]" c="2019"/>
      </sharedItems>
    </cacheField>
    <cacheField name="[Dim Application].[I Create date].[B Month]" caption="Месяц" numFmtId="0" hierarchy="35" level="2" mappingCount="1">
      <sharedItems count="17">
        <s v="[Dim Application].[I Create date].[B Month].&amp;[2018-01-01T00:00:00]" c="Январь 2018" cp="1">
          <x/>
        </s>
        <s v="[Dim Application].[I Create date].[B Month].&amp;[2018-02-01T00:00:00]" c="Февраль 2018" cp="1">
          <x/>
        </s>
        <s v="[Dim Application].[I Create date].[B Month].&amp;[2018-03-01T00:00:00]" c="Март 2018" cp="1">
          <x/>
        </s>
        <s v="[Dim Application].[I Create date].[B Month].&amp;[2018-04-01T00:00:00]" c="Апрель 2018" cp="1">
          <x/>
        </s>
        <s v="[Dim Application].[I Create date].[B Month].&amp;[2018-05-01T00:00:00]" c="Май 2018" cp="1">
          <x/>
        </s>
        <s v="[Dim Application].[I Create date].[B Month].&amp;[2018-06-01T00:00:00]" c="Июнь 2018" cp="1">
          <x/>
        </s>
        <s v="[Dim Application].[I Create date].[B Month].&amp;[2018-07-01T00:00:00]" c="Июль 2018" cp="1">
          <x/>
        </s>
        <s v="[Dim Application].[I Create date].[B Month].&amp;[2018-08-01T00:00:00]" c="Август 2018" cp="1">
          <x/>
        </s>
        <s v="[Dim Application].[I Create date].[B Month].&amp;[2018-09-01T00:00:00]" c="Сентябрь 2018" cp="1">
          <x/>
        </s>
        <s v="[Dim Application].[I Create date].[B Month].&amp;[2018-10-01T00:00:00]" c="Октябрь 2018" cp="1">
          <x/>
        </s>
        <s v="[Dim Application].[I Create date].[B Month].&amp;[2018-11-01T00:00:00]" c="Ноябрь 2018" cp="1">
          <x/>
        </s>
        <s v="[Dim Application].[I Create date].[B Month].&amp;[2018-12-01T00:00:00]" c="Декабрь 2018" cp="1">
          <x/>
        </s>
        <s v="[Dim Application].[I Create date].[B Month].&amp;[2019-01-01T00:00:00]" c="Январь 2019" cp="1">
          <x v="1"/>
        </s>
        <s v="[Dim Application].[I Create date].[B Month].&amp;[2019-02-01T00:00:00]" c="Февраль 2019" cp="1">
          <x v="1"/>
        </s>
        <s v="[Dim Application].[I Create date].[B Month].&amp;[2017-10-01T00:00:00]" u="1" c="Октябрь 2017"/>
        <s v="[Dim Application].[I Create date].[B Month].&amp;[2017-11-01T00:00:00]" u="1" c="Ноябрь 2017"/>
        <s v="[Dim Application].[I Create date].[B Month].&amp;[2017-12-01T00:00:00]" u="1" c="Декабрь 2017"/>
      </sharedItems>
      <mpMap v="5"/>
    </cacheField>
    <cacheField name="[Dim Application].[I Create date].[B Date]" caption="Дата" numFmtId="0" hierarchy="35" level="3" mappingCount="1">
      <sharedItems count="119">
        <s v="[Dim Application].[I Create date].[B Date].&amp;[2019-01-02T00:00:00]" c="2019-01-02" cp="1">
          <x/>
        </s>
        <s v="[Dim Application].[I Create date].[B Date].&amp;[2019-01-03T00:00:00]" c="2019-01-03" cp="1">
          <x/>
        </s>
        <s v="[Dim Application].[I Create date].[B Date].&amp;[2019-01-04T00:00:00]" c="2019-01-04" cp="1">
          <x/>
        </s>
        <s v="[Dim Application].[I Create date].[B Date].&amp;[2019-01-05T00:00:00]" c="2019-01-05" cp="1">
          <x/>
        </s>
        <s v="[Dim Application].[I Create date].[B Date].&amp;[2019-01-06T00:00:00]" c="2019-01-06" cp="1">
          <x/>
        </s>
        <s v="[Dim Application].[I Create date].[B Date].&amp;[2019-01-07T00:00:00]" c="2019-01-07" cp="1">
          <x/>
        </s>
        <s v="[Dim Application].[I Create date].[B Date].&amp;[2019-01-08T00:00:00]" c="2019-01-08" cp="1">
          <x/>
        </s>
        <s v="[Dim Application].[I Create date].[B Date].&amp;[2019-01-09T00:00:00]" c="2019-01-09" cp="1">
          <x/>
        </s>
        <s v="[Dim Application].[I Create date].[B Date].&amp;[2019-01-10T00:00:00]" c="2019-01-10" cp="1">
          <x/>
        </s>
        <s v="[Dim Application].[I Create date].[B Date].&amp;[2019-01-11T00:00:00]" c="2019-01-11" cp="1">
          <x/>
        </s>
        <s v="[Dim Application].[I Create date].[B Date].&amp;[2019-01-12T00:00:00]" c="2019-01-12" cp="1">
          <x/>
        </s>
        <s v="[Dim Application].[I Create date].[B Date].&amp;[2019-01-13T00:00:00]" c="2019-01-13" cp="1">
          <x/>
        </s>
        <s v="[Dim Application].[I Create date].[B Date].&amp;[2019-01-14T00:00:00]" c="2019-01-14" cp="1">
          <x/>
        </s>
        <s v="[Dim Application].[I Create date].[B Date].&amp;[2019-01-15T00:00:00]" c="2019-01-15" cp="1">
          <x/>
        </s>
        <s v="[Dim Application].[I Create date].[B Date].&amp;[2019-01-16T00:00:00]" c="2019-01-16" cp="1">
          <x/>
        </s>
        <s v="[Dim Application].[I Create date].[B Date].&amp;[2019-01-17T00:00:00]" c="2019-01-17" cp="1">
          <x/>
        </s>
        <s v="[Dim Application].[I Create date].[B Date].&amp;[2019-01-18T00:00:00]" c="2019-01-18" cp="1">
          <x/>
        </s>
        <s v="[Dim Application].[I Create date].[B Date].&amp;[2019-01-19T00:00:00]" c="2019-01-19" cp="1">
          <x/>
        </s>
        <s v="[Dim Application].[I Create date].[B Date].&amp;[2019-01-20T00:00:00]" c="2019-01-20" cp="1">
          <x/>
        </s>
        <s v="[Dim Application].[I Create date].[B Date].&amp;[2019-01-21T00:00:00]" c="2019-01-21" cp="1">
          <x/>
        </s>
        <s v="[Dim Application].[I Create date].[B Date].&amp;[2019-01-22T00:00:00]" c="2019-01-22" cp="1">
          <x/>
        </s>
        <s v="[Dim Application].[I Create date].[B Date].&amp;[2019-01-23T00:00:00]" c="2019-01-23" cp="1">
          <x/>
        </s>
        <s v="[Dim Application].[I Create date].[B Date].&amp;[2019-01-24T00:00:00]" c="2019-01-24" cp="1">
          <x/>
        </s>
        <s v="[Dim Application].[I Create date].[B Date].&amp;[2019-01-25T00:00:00]" c="2019-01-25" cp="1">
          <x/>
        </s>
        <s v="[Dim Application].[I Create date].[B Date].&amp;[2019-01-26T00:00:00]" c="2019-01-26" cp="1">
          <x/>
        </s>
        <s v="[Dim Application].[I Create date].[B Date].&amp;[2019-01-27T00:00:00]" c="2019-01-27" cp="1">
          <x/>
        </s>
        <s v="[Dim Application].[I Create date].[B Date].&amp;[2019-01-28T00:00:00]" c="2019-01-28" cp="1">
          <x/>
        </s>
        <s v="[Dim Application].[I Create date].[B Date].&amp;[2019-01-29T00:00:00]" c="2019-01-29" cp="1">
          <x/>
        </s>
        <s v="[Dim Application].[I Create date].[B Date].&amp;[2019-01-30T00:00:00]" c="2019-01-30" cp="1">
          <x/>
        </s>
        <s v="[Dim Application].[I Create date].[B Date].&amp;[2019-01-31T00:00:00]" c="2019-01-31" cp="1">
          <x/>
        </s>
        <s v="[Dim Application].[I Create date].[B Date].&amp;[2019-02-01T00:00:00]" c="2019-02-01" cp="1">
          <x v="1"/>
        </s>
        <s v="[Dim Application].[I Create date].[B Date].&amp;[2019-02-02T00:00:00]" c="2019-02-02" cp="1">
          <x v="1"/>
        </s>
        <s v="[Dim Application].[I Create date].[B Date].&amp;[2019-02-03T00:00:00]" c="2019-02-03" cp="1">
          <x v="1"/>
        </s>
        <s v="[Dim Application].[I Create date].[B Date].&amp;[2019-02-04T00:00:00]" c="2019-02-04" cp="1">
          <x v="1"/>
        </s>
        <s v="[Dim Application].[I Create date].[B Date].&amp;[2019-02-05T00:00:00]" c="2019-02-05" cp="1">
          <x v="1"/>
        </s>
        <s v="[Dim Application].[I Create date].[B Date].&amp;[2019-02-06T00:00:00]" c="2019-02-06" cp="1">
          <x v="1"/>
        </s>
        <s v="[Dim Application].[I Create date].[B Date].&amp;[2019-02-07T00:00:00]" c="2019-02-07" cp="1">
          <x v="1"/>
        </s>
        <s v="[Dim Application].[I Create date].[B Date].&amp;[2018-10-26T00:00:00]" u="1" c="2018-10-26"/>
        <s v="[Dim Application].[I Create date].[B Date].&amp;[2018-10-27T00:00:00]" u="1" c="2018-10-27"/>
        <s v="[Dim Application].[I Create date].[B Date].&amp;[2018-10-28T00:00:00]" u="1" c="2018-10-28"/>
        <s v="[Dim Application].[I Create date].[B Date].&amp;[2018-10-29T00:00:00]" u="1" c="2018-10-29"/>
        <s v="[Dim Application].[I Create date].[B Date].&amp;[2017-11-01T00:00:00]" u="1" c="2017-11-01"/>
        <s v="[Dim Application].[I Create date].[B Date].&amp;[2017-11-02T00:00:00]" u="1" c="2017-11-02"/>
        <s v="[Dim Application].[I Create date].[B Date].&amp;[2017-11-03T00:00:00]" u="1" c="2017-11-03"/>
        <s v="[Dim Application].[I Create date].[B Date].&amp;[2017-11-04T00:00:00]" u="1" c="2017-11-04"/>
        <s v="[Dim Application].[I Create date].[B Date].&amp;[2017-11-05T00:00:00]" u="1" c="2017-11-05"/>
        <s v="[Dim Application].[I Create date].[B Date].&amp;[2017-11-06T00:00:00]" u="1" c="2017-11-06"/>
        <s v="[Dim Application].[I Create date].[B Date].&amp;[2017-11-07T00:00:00]" u="1" c="2017-11-07"/>
        <s v="[Dim Application].[I Create date].[B Date].&amp;[2017-11-08T00:00:00]" u="1" c="2017-11-08"/>
        <s v="[Dim Application].[I Create date].[B Date].&amp;[2017-11-09T00:00:00]" u="1" c="2017-11-09"/>
        <s v="[Dim Application].[I Create date].[B Date].&amp;[2017-11-10T00:00:00]" u="1" c="2017-11-10"/>
        <s v="[Dim Application].[I Create date].[B Date].&amp;[2017-11-11T00:00:00]" u="1" c="2017-11-11"/>
        <s v="[Dim Application].[I Create date].[B Date].&amp;[2017-11-12T00:00:00]" u="1" c="2017-11-12"/>
        <s v="[Dim Application].[I Create date].[B Date].&amp;[2017-11-13T00:00:00]" u="1" c="2017-11-13"/>
        <s v="[Dim Application].[I Create date].[B Date].&amp;[2017-11-14T00:00:00]" u="1" c="2017-11-14"/>
        <s v="[Dim Application].[I Create date].[B Date].&amp;[2017-11-15T00:00:00]" u="1" c="2017-11-15"/>
        <s v="[Dim Application].[I Create date].[B Date].&amp;[2017-11-16T00:00:00]" u="1" c="2017-11-16"/>
        <s v="[Dim Application].[I Create date].[B Date].&amp;[2017-11-17T00:00:00]" u="1" c="2017-11-17"/>
        <s v="[Dim Application].[I Create date].[B Date].&amp;[2017-11-18T00:00:00]" u="1" c="2017-11-18"/>
        <s v="[Dim Application].[I Create date].[B Date].&amp;[2017-11-19T00:00:00]" u="1" c="2017-11-19"/>
        <s v="[Dim Application].[I Create date].[B Date].&amp;[2017-11-20T00:00:00]" u="1" c="2017-11-20"/>
        <s v="[Dim Application].[I Create date].[B Date].&amp;[2017-11-21T00:00:00]" u="1" c="2017-11-21"/>
        <s v="[Dim Application].[I Create date].[B Date].&amp;[2017-11-22T00:00:00]" u="1" c="2017-11-22"/>
        <s v="[Dim Application].[I Create date].[B Date].&amp;[2017-11-23T00:00:00]" u="1" c="2017-11-23"/>
        <s v="[Dim Application].[I Create date].[B Date].&amp;[2017-11-24T00:00:00]" u="1" c="2017-11-24"/>
        <s v="[Dim Application].[I Create date].[B Date].&amp;[2017-11-25T00:00:00]" u="1" c="2017-11-25"/>
        <s v="[Dim Application].[I Create date].[B Date].&amp;[2017-11-26T00:00:00]" u="1" c="2017-11-26"/>
        <s v="[Dim Application].[I Create date].[B Date].&amp;[2017-11-27T00:00:00]" u="1" c="2017-11-27"/>
        <s v="[Dim Application].[I Create date].[B Date].&amp;[2017-11-28T00:00:00]" u="1" c="2017-11-28"/>
        <s v="[Dim Application].[I Create date].[B Date].&amp;[2017-11-29T00:00:00]" u="1" c="2017-11-29"/>
        <s v="[Dim Application].[I Create date].[B Date].&amp;[2017-11-30T00:00:00]" u="1" c="2017-11-30"/>
        <s v="[Dim Application].[I Create date].[B Date].&amp;[2017-10-01T00:00:00]" u="1" c="2017-10-01"/>
        <s v="[Dim Application].[I Create date].[B Date].&amp;[2017-10-02T00:00:00]" u="1" c="2017-10-02"/>
        <s v="[Dim Application].[I Create date].[B Date].&amp;[2017-10-03T00:00:00]" u="1" c="2017-10-03"/>
        <s v="[Dim Application].[I Create date].[B Date].&amp;[2017-10-04T00:00:00]" u="1" c="2017-10-04"/>
        <s v="[Dim Application].[I Create date].[B Date].&amp;[2017-10-05T00:00:00]" u="1" c="2017-10-05"/>
        <s v="[Dim Application].[I Create date].[B Date].&amp;[2017-10-06T00:00:00]" u="1" c="2017-10-06"/>
        <s v="[Dim Application].[I Create date].[B Date].&amp;[2017-10-07T00:00:00]" u="1" c="2017-10-07"/>
        <s v="[Dim Application].[I Create date].[B Date].&amp;[2017-10-08T00:00:00]" u="1" c="2017-10-08"/>
        <s v="[Dim Application].[I Create date].[B Date].&amp;[2017-10-09T00:00:00]" u="1" c="2017-10-09"/>
        <s v="[Dim Application].[I Create date].[B Date].&amp;[2017-10-10T00:00:00]" u="1" c="2017-10-10"/>
        <s v="[Dim Application].[I Create date].[B Date].&amp;[2017-10-11T00:00:00]" u="1" c="2017-10-11"/>
        <s v="[Dim Application].[I Create date].[B Date].&amp;[2017-10-12T00:00:00]" u="1" c="2017-10-12"/>
        <s v="[Dim Application].[I Create date].[B Date].&amp;[2017-10-13T00:00:00]" u="1" c="2017-10-13"/>
        <s v="[Dim Application].[I Create date].[B Date].&amp;[2017-10-14T00:00:00]" u="1" c="2017-10-14"/>
        <s v="[Dim Application].[I Create date].[B Date].&amp;[2017-10-15T00:00:00]" u="1" c="2017-10-15"/>
        <s v="[Dim Application].[I Create date].[B Date].&amp;[2017-10-16T00:00:00]" u="1" c="2017-10-16"/>
        <s v="[Dim Application].[I Create date].[B Date].&amp;[2017-10-17T00:00:00]" u="1" c="2017-10-17"/>
        <s v="[Dim Application].[I Create date].[B Date].&amp;[2017-10-18T00:00:00]" u="1" c="2017-10-18"/>
        <s v="[Dim Application].[I Create date].[B Date].&amp;[2017-10-19T00:00:00]" u="1" c="2017-10-19"/>
        <s v="[Dim Application].[I Create date].[B Date].&amp;[2017-10-20T00:00:00]" u="1" c="2017-10-20"/>
        <s v="[Dim Application].[I Create date].[B Date].&amp;[2017-10-21T00:00:00]" u="1" c="2017-10-21"/>
        <s v="[Dim Application].[I Create date].[B Date].&amp;[2017-10-22T00:00:00]" u="1" c="2017-10-22"/>
        <s v="[Dim Application].[I Create date].[B Date].&amp;[2017-10-23T00:00:00]" u="1" c="2017-10-23"/>
        <s v="[Dim Application].[I Create date].[B Date].&amp;[2017-10-24T00:00:00]" u="1" c="2017-10-24"/>
        <s v="[Dim Application].[I Create date].[B Date].&amp;[2017-10-25T00:00:00]" u="1" c="2017-10-25"/>
        <s v="[Dim Application].[I Create date].[B Date].&amp;[2017-10-26T00:00:00]" u="1" c="2017-10-26"/>
        <s v="[Dim Application].[I Create date].[B Date].&amp;[2017-10-27T00:00:00]" u="1" c="2017-10-27"/>
        <s v="[Dim Application].[I Create date].[B Date].&amp;[2017-10-28T00:00:00]" u="1" c="2017-10-28"/>
        <s v="[Dim Application].[I Create date].[B Date].&amp;[2017-10-29T00:00:00]" u="1" c="2017-10-29"/>
        <s v="[Dim Application].[I Create date].[B Date].&amp;[2017-10-30T00:00:00]" u="1" c="2017-10-30"/>
        <s v="[Dim Application].[I Create date].[B Date].&amp;[2017-10-31T00:00:00]" u="1" c="2017-10-31"/>
        <s v="[Dim Application].[I Create date].[B Date].&amp;[2017-12-01T00:00:00]" u="1" c="2017-12-01"/>
        <s v="[Dim Application].[I Create date].[B Date].&amp;[2017-12-02T00:00:00]" u="1" c="2017-12-02"/>
        <s v="[Dim Application].[I Create date].[B Date].&amp;[2017-12-03T00:00:00]" u="1" c="2017-12-03"/>
        <s v="[Dim Application].[I Create date].[B Date].&amp;[2017-12-04T00:00:00]" u="1" c="2017-12-04"/>
        <s v="[Dim Application].[I Create date].[B Date].&amp;[2017-12-05T00:00:00]" u="1" c="2017-12-05"/>
        <s v="[Dim Application].[I Create date].[B Date].&amp;[2017-12-06T00:00:00]" u="1" c="2017-12-06"/>
        <s v="[Dim Application].[I Create date].[B Date].&amp;[2017-12-07T00:00:00]" u="1" c="2017-12-07"/>
        <s v="[Dim Application].[I Create date].[B Date].&amp;[2017-12-08T00:00:00]" u="1" c="2017-12-08"/>
        <s v="[Dim Application].[I Create date].[B Date].&amp;[2017-12-09T00:00:00]" u="1" c="2017-12-09"/>
        <s v="[Dim Application].[I Create date].[B Date].&amp;[2017-12-10T00:00:00]" u="1" c="2017-12-10"/>
        <s v="[Dim Application].[I Create date].[B Date].&amp;[2017-12-11T00:00:00]" u="1" c="2017-12-11"/>
        <s v="[Dim Application].[I Create date].[B Date].&amp;[2017-12-12T00:00:00]" u="1" c="2017-12-12"/>
        <s v="[Dim Application].[I Create date].[B Date].&amp;[2017-12-13T00:00:00]" u="1" c="2017-12-13"/>
        <s v="[Dim Application].[I Create date].[B Date].&amp;[2017-12-14T00:00:00]" u="1" c="2017-12-14"/>
        <s v="[Dim Application].[I Create date].[B Date].&amp;[2017-12-15T00:00:00]" u="1" c="2017-12-15"/>
        <s v="[Dim Application].[I Create date].[B Date].&amp;[2017-12-16T00:00:00]" u="1" c="2017-12-16"/>
        <s v="[Dim Application].[I Create date].[B Date].&amp;[2017-12-17T00:00:00]" u="1" c="2017-12-17"/>
      </sharedItems>
      <mpMap v="6"/>
    </cacheField>
    <cacheField name="[Dim Application].[I Create date].[B Month].[B Year]" caption="Год" propertyName="B Year" numFmtId="0" hierarchy="35" level="2" memberPropertyField="1">
      <sharedItems count="2">
        <s v="2018"/>
        <s v="2019"/>
      </sharedItems>
    </cacheField>
    <cacheField name="[Dim Application].[I Create date].[B Date].[B Month]" caption="Месяц" propertyName="B Month" numFmtId="0" hierarchy="35" level="3" memberPropertyField="1">
      <sharedItems count="2">
        <s v="Январь 2019"/>
        <s v="Февраль 2019"/>
      </sharedItems>
    </cacheField>
    <cacheField name="[Dim Payment Mob].[Mob].[Mob]" caption="Месяц от выдачи" numFmtId="0" hierarchy="106" level="1">
      <sharedItems containsSemiMixedTypes="0" containsString="0"/>
    </cacheField>
    <cacheField name="[Dim Application].[I Denial].[C Updenial]" caption="Причина отказа" numFmtId="0" hierarchy="36" level="1">
      <sharedItems containsSemiMixedTypes="0" containsString="0"/>
    </cacheField>
    <cacheField name="[Dim Application].[I Denial].[C Denial]" caption="Причина отказа +" numFmtId="0" hierarchy="36" level="2">
      <sharedItems containsSemiMixedTypes="0" containsString="0"/>
    </cacheField>
    <cacheField name="[Dim Application].[I Denial].[C Denial].[C Updenial]" caption="C Updenial" propertyName="C Updenial" numFmtId="0" hierarchy="36" level="2" memberPropertyField="1">
      <sharedItems containsSemiMixedTypes="0" containsString="0"/>
    </cacheField>
    <cacheField name="[Dim Application].[E Product Owner].[E Product Owner]" caption="Продукт" numFmtId="0" hierarchy="24" level="1" mappingCount="1">
      <sharedItems count="18">
        <s v="[Dim Application].[E Product Owner].&amp;[_x0009__x000d__x000a_ 30 дней]" c="_x0009__x000d__x000a_ 30 дней" cp="1">
          <x/>
        </s>
        <s v="[Dim Application].[E Product Owner].&amp;[12 платежей]" c="12 платежей" cp="1">
          <x v="1"/>
        </s>
        <s v="[Dim Application].[E Product Owner].&amp;[6 платежей]" c="6 платежей" cp="1">
          <x v="1"/>
        </s>
        <s v="[Dim Application].[E Product Owner].&amp;[Альтернативны]" c="Альтернативны" cp="1">
          <x/>
        </s>
        <s v="[Dim Application].[E Product Owner].&amp;[Группа А]" c="Группа А" cp="1">
          <x/>
        </s>
        <s v="[Dim Application].[E Product Owner].&amp;[Группа В]" c="Группа В" cp="1">
          <x/>
        </s>
        <s v="[Dim Application].[E Product Owner].&amp;[Группа С]" c="Группа С" cp="1">
          <x/>
        </s>
        <s v="[Dim Application].[E Product Owner].&amp;[День рождения]" c="День рождения" cp="1">
          <x/>
        </s>
        <s v="[Dim Application].[E Product Owner].&amp;[Драйв. Деньги Сразу]" c="Драйв. Деньги Сразу" cp="1">
          <x v="1"/>
        </s>
        <s v="[Dim Application].[E Product Owner].&amp;[Каждый пятый]" c="Каждый пятый" cp="1">
          <x/>
        </s>
        <s v="[Dim Application].[E Product Owner].&amp;[Комиссионные]" c="Комиссионные" cp="1">
          <x/>
        </s>
        <s v="[Dim Application].[E Product Owner].&amp;[Комиссионные inst]" c="Комиссионные inst" cp="1">
          <x v="1"/>
        </s>
        <s v="[Dim Application].[E Product Owner].&amp;[Первая выдача]" c="Первая выдача" cp="1">
          <x/>
        </s>
        <s v="[Dim Application].[E Product Owner].&amp;[Привлекательный]" c="Привлекательный" cp="1">
          <x/>
        </s>
        <s v="[Dim Application].[E Product Owner].&amp;[Продукты Апшеронска]" c="Продукты Апшеронска" cp="1">
          <x/>
        </s>
        <s v="[Dim Application].[E Product Owner].&amp;[Реактивация]" c="Реактивация" cp="1">
          <x/>
        </s>
        <s v="[Dim Application].[E Product Owner].&amp;[Стандарт]" c="Стандарт" cp="1">
          <x/>
        </s>
        <s v="[Dim Application].[E Product Owner].[All].UNKNOWNMEMBER" c="нет данных" cp="1">
          <x v="2"/>
        </s>
      </sharedItems>
      <mpMap v="12"/>
    </cacheField>
    <cacheField name="[Dim Application].[E Product Owner].[E Product Owner].[E Product Type]" caption="Тип продукта" propertyName="E Product Type" numFmtId="0" hierarchy="24" level="1" memberPropertyField="1">
      <sharedItems count="3">
        <s v="PDL"/>
        <s v="INST"/>
        <s v="нет данных"/>
      </sharedItems>
    </cacheField>
    <cacheField name="[Dim Application].[E Product Type].[E Product Type]" caption="Тип продукта" numFmtId="0" hierarchy="25" level="1">
      <sharedItems containsSemiMixedTypes="0" containsString="0"/>
    </cacheField>
    <cacheField name="[Dim Contract].[D Num].[D Num]" caption="Порядковый номер" numFmtId="0" hierarchy="76" level="1">
      <sharedItems count="193">
        <s v="[Dim Contract].[D Num].&amp;[1]" c="1"/>
        <s v="[Dim Contract].[D Num].&amp;[2]" c="2"/>
        <s v="[Dim Contract].[D Num].&amp;[3]" c="3"/>
        <s v="[Dim Contract].[D Num].&amp;[4]" c="4"/>
        <s v="[Dim Contract].[D Num].&amp;[5]" c="5"/>
        <s v="[Dim Contract].[D Num].&amp;[6]" c="6"/>
        <s v="[Dim Contract].[D Num].&amp;[7]" c="7"/>
        <s v="[Dim Contract].[D Num].&amp;[8]" c="8"/>
        <s v="[Dim Contract].[D Num].&amp;[9]" c="9"/>
        <s v="[Dim Contract].[D Num].&amp;[10]" c="10"/>
        <s v="[Dim Contract].[D Num].&amp;[11]" c="11"/>
        <s v="[Dim Contract].[D Num].&amp;[12]" c="12"/>
        <s v="[Dim Contract].[D Num].&amp;[13]" c="13"/>
        <s v="[Dim Contract].[D Num].&amp;[14]" c="14"/>
        <s v="[Dim Contract].[D Num].&amp;[15]" c="15"/>
        <s v="[Dim Contract].[D Num].&amp;[16]" c="16"/>
        <s v="[Dim Contract].[D Num].&amp;[17]" c="17"/>
        <s v="[Dim Contract].[D Num].&amp;[18]" c="18"/>
        <s v="[Dim Contract].[D Num].&amp;[19]" c="19"/>
        <s v="[Dim Contract].[D Num].&amp;[20]" c="20"/>
        <s v="[Dim Contract].[D Num].&amp;[21]" c="21"/>
        <s v="[Dim Contract].[D Num].&amp;[22]" c="22"/>
        <s v="[Dim Contract].[D Num].&amp;[23]" c="23"/>
        <s v="[Dim Contract].[D Num].&amp;[24]" c="24"/>
        <s v="[Dim Contract].[D Num].&amp;[25]" c="25"/>
        <s v="[Dim Contract].[D Num].&amp;[26]" c="26"/>
        <s v="[Dim Contract].[D Num].&amp;[27]" c="27"/>
        <s v="[Dim Contract].[D Num].&amp;[28]" c="28"/>
        <s v="[Dim Contract].[D Num].&amp;[29]" c="29"/>
        <s v="[Dim Contract].[D Num].&amp;[30]" c="30"/>
        <s v="[Dim Contract].[D Num].&amp;[31]" c="31"/>
        <s v="[Dim Contract].[D Num].&amp;[32]" c="32"/>
        <s v="[Dim Contract].[D Num].&amp;[33]" c="33"/>
        <s v="[Dim Contract].[D Num].&amp;[34]" c="34"/>
        <s v="[Dim Contract].[D Num].&amp;[35]" c="35"/>
        <s v="[Dim Contract].[D Num].&amp;[36]" c="36"/>
        <s v="[Dim Contract].[D Num].&amp;[37]" c="37"/>
        <s v="[Dim Contract].[D Num].&amp;[38]" c="38"/>
        <s v="[Dim Contract].[D Num].&amp;[39]" c="39"/>
        <s v="[Dim Contract].[D Num].&amp;[40]" c="40"/>
        <s v="[Dim Contract].[D Num].&amp;[41]" c="41"/>
        <s v="[Dim Contract].[D Num].&amp;[42]" c="42"/>
        <s v="[Dim Contract].[D Num].&amp;[43]" c="43"/>
        <s v="[Dim Contract].[D Num].&amp;[44]" c="44"/>
        <s v="[Dim Contract].[D Num].&amp;[45]" c="45"/>
        <s v="[Dim Contract].[D Num].&amp;[46]" c="46"/>
        <s v="[Dim Contract].[D Num].&amp;[47]" c="47"/>
        <s v="[Dim Contract].[D Num].&amp;[48]" c="48"/>
        <s v="[Dim Contract].[D Num].&amp;[49]" c="49"/>
        <s v="[Dim Contract].[D Num].&amp;[50]" c="50"/>
        <s v="[Dim Contract].[D Num].&amp;[51]" c="51"/>
        <s v="[Dim Contract].[D Num].&amp;[52]" c="52"/>
        <s v="[Dim Contract].[D Num].&amp;[53]" c="53"/>
        <s v="[Dim Contract].[D Num].&amp;[54]" c="54"/>
        <s v="[Dim Contract].[D Num].&amp;[55]" c="55"/>
        <s v="[Dim Contract].[D Num].&amp;[56]" c="56"/>
        <s v="[Dim Contract].[D Num].&amp;[57]" c="57"/>
        <s v="[Dim Contract].[D Num].&amp;[58]" c="58"/>
        <s v="[Dim Contract].[D Num].&amp;[59]" c="59"/>
        <s v="[Dim Contract].[D Num].&amp;[60]" c="60"/>
        <s v="[Dim Contract].[D Num].&amp;[61]" c="61"/>
        <s v="[Dim Contract].[D Num].&amp;[62]" c="62"/>
        <s v="[Dim Contract].[D Num].&amp;[63]" c="63"/>
        <s v="[Dim Contract].[D Num].&amp;[64]" c="64"/>
        <s v="[Dim Contract].[D Num].&amp;[65]" c="65"/>
        <s v="[Dim Contract].[D Num].&amp;[66]" c="66"/>
        <s v="[Dim Contract].[D Num].&amp;[67]" c="67"/>
        <s v="[Dim Contract].[D Num].&amp;[68]" c="68"/>
        <s v="[Dim Contract].[D Num].&amp;[69]" c="69"/>
        <s v="[Dim Contract].[D Num].&amp;[70]" c="70"/>
        <s v="[Dim Contract].[D Num].&amp;[71]" c="71"/>
        <s v="[Dim Contract].[D Num].&amp;[72]" c="72"/>
        <s v="[Dim Contract].[D Num].&amp;[73]" c="73"/>
        <s v="[Dim Contract].[D Num].&amp;[74]" c="74"/>
        <s v="[Dim Contract].[D Num].&amp;[75]" c="75"/>
        <s v="[Dim Contract].[D Num].&amp;[76]" c="76"/>
        <s v="[Dim Contract].[D Num].&amp;[77]" c="77"/>
        <s v="[Dim Contract].[D Num].&amp;[78]" c="78"/>
        <s v="[Dim Contract].[D Num].&amp;[79]" c="79"/>
        <s v="[Dim Contract].[D Num].&amp;[80]" c="80"/>
        <s v="[Dim Contract].[D Num].&amp;[81]" c="81"/>
        <s v="[Dim Contract].[D Num].&amp;[82]" c="82"/>
        <s v="[Dim Contract].[D Num].&amp;[83]" c="83"/>
        <s v="[Dim Contract].[D Num].&amp;[84]" c="84"/>
        <s v="[Dim Contract].[D Num].&amp;[85]" c="85"/>
        <s v="[Dim Contract].[D Num].&amp;[86]" c="86"/>
        <s v="[Dim Contract].[D Num].&amp;[87]" c="87"/>
        <s v="[Dim Contract].[D Num].&amp;[88]" c="88"/>
        <s v="[Dim Contract].[D Num].&amp;[89]" c="89"/>
        <s v="[Dim Contract].[D Num].&amp;[90]" c="90"/>
        <s v="[Dim Contract].[D Num].&amp;[91]" c="91"/>
        <s v="[Dim Contract].[D Num].&amp;[92]" c="92"/>
        <s v="[Dim Contract].[D Num].&amp;[93]" c="93"/>
        <s v="[Dim Contract].[D Num].&amp;[94]" c="94"/>
        <s v="[Dim Contract].[D Num].&amp;[95]" c="95"/>
        <s v="[Dim Contract].[D Num].&amp;[96]" c="96"/>
        <s v="[Dim Contract].[D Num].&amp;[97]" c="97"/>
        <s v="[Dim Contract].[D Num].&amp;[98]" c="98"/>
        <s v="[Dim Contract].[D Num].&amp;[99]" c="99"/>
        <s v="[Dim Contract].[D Num].&amp;[100]" c="100"/>
        <s v="[Dim Contract].[D Num].&amp;[101]" c="101"/>
        <s v="[Dim Contract].[D Num].&amp;[102]" c="102"/>
        <s v="[Dim Contract].[D Num].&amp;[103]" c="103"/>
        <s v="[Dim Contract].[D Num].&amp;[104]" c="104"/>
        <s v="[Dim Contract].[D Num].&amp;[105]" c="105"/>
        <s v="[Dim Contract].[D Num].&amp;[106]" c="106"/>
        <s v="[Dim Contract].[D Num].&amp;[107]" c="107"/>
        <s v="[Dim Contract].[D Num].&amp;[108]" c="108"/>
        <s v="[Dim Contract].[D Num].&amp;[109]" c="109"/>
        <s v="[Dim Contract].[D Num].&amp;[110]" c="110"/>
        <s v="[Dim Contract].[D Num].&amp;[111]" c="111"/>
        <s v="[Dim Contract].[D Num].&amp;[112]" c="112"/>
        <s v="[Dim Contract].[D Num].&amp;[113]" c="113"/>
        <s v="[Dim Contract].[D Num].&amp;[114]" c="114"/>
        <s v="[Dim Contract].[D Num].&amp;[115]" c="115"/>
        <s v="[Dim Contract].[D Num].&amp;[116]" c="116"/>
        <s v="[Dim Contract].[D Num].&amp;[117]" c="117"/>
        <s v="[Dim Contract].[D Num].&amp;[118]" c="118"/>
        <s v="[Dim Contract].[D Num].&amp;[119]" c="119"/>
        <s v="[Dim Contract].[D Num].&amp;[120]" c="120"/>
        <s v="[Dim Contract].[D Num].&amp;[121]" c="121"/>
        <s v="[Dim Contract].[D Num].&amp;[122]" c="122"/>
        <s v="[Dim Contract].[D Num].&amp;[123]" c="123"/>
        <s v="[Dim Contract].[D Num].&amp;[124]" c="124"/>
        <s v="[Dim Contract].[D Num].&amp;[125]" c="125"/>
        <s v="[Dim Contract].[D Num].&amp;[126]" c="126"/>
        <s v="[Dim Contract].[D Num].&amp;[127]" c="127"/>
        <s v="[Dim Contract].[D Num].&amp;[128]" c="128"/>
        <s v="[Dim Contract].[D Num].&amp;[129]" c="129"/>
        <s v="[Dim Contract].[D Num].&amp;[130]" c="130"/>
        <s v="[Dim Contract].[D Num].&amp;[131]" c="131"/>
        <s v="[Dim Contract].[D Num].&amp;[132]" c="132"/>
        <s v="[Dim Contract].[D Num].&amp;[133]" c="133"/>
        <s v="[Dim Contract].[D Num].&amp;[134]" c="134"/>
        <s v="[Dim Contract].[D Num].&amp;[135]" c="135"/>
        <s v="[Dim Contract].[D Num].&amp;[136]" c="136"/>
        <s v="[Dim Contract].[D Num].&amp;[137]" c="137"/>
        <s v="[Dim Contract].[D Num].&amp;[138]" c="138"/>
        <s v="[Dim Contract].[D Num].&amp;[139]" c="139"/>
        <s v="[Dim Contract].[D Num].&amp;[140]" c="140"/>
        <s v="[Dim Contract].[D Num].&amp;[141]" c="141"/>
        <s v="[Dim Contract].[D Num].&amp;[142]" c="142"/>
        <s v="[Dim Contract].[D Num].&amp;[143]" c="143"/>
        <s v="[Dim Contract].[D Num].&amp;[144]" c="144"/>
        <s v="[Dim Contract].[D Num].&amp;[145]" c="145"/>
        <s v="[Dim Contract].[D Num].&amp;[146]" c="146"/>
        <s v="[Dim Contract].[D Num].&amp;[147]" c="147"/>
        <s v="[Dim Contract].[D Num].&amp;[148]" c="148"/>
        <s v="[Dim Contract].[D Num].&amp;[149]" c="149"/>
        <s v="[Dim Contract].[D Num].&amp;[150]" c="150"/>
        <s v="[Dim Contract].[D Num].&amp;[151]" c="151"/>
        <s v="[Dim Contract].[D Num].&amp;[152]" c="152"/>
        <s v="[Dim Contract].[D Num].&amp;[153]" c="153"/>
        <s v="[Dim Contract].[D Num].&amp;[154]" c="154"/>
        <s v="[Dim Contract].[D Num].&amp;[155]" c="155"/>
        <s v="[Dim Contract].[D Num].&amp;[156]" c="156"/>
        <s v="[Dim Contract].[D Num].&amp;[157]" c="157"/>
        <s v="[Dim Contract].[D Num].&amp;[158]" c="158"/>
        <s v="[Dim Contract].[D Num].&amp;[159]" c="159"/>
        <s v="[Dim Contract].[D Num].&amp;[160]" c="160"/>
        <s v="[Dim Contract].[D Num].&amp;[161]" c="161"/>
        <s v="[Dim Contract].[D Num].&amp;[162]" c="162"/>
        <s v="[Dim Contract].[D Num].&amp;[163]" c="163"/>
        <s v="[Dim Contract].[D Num].&amp;[164]" c="164"/>
        <s v="[Dim Contract].[D Num].&amp;[165]" c="165"/>
        <s v="[Dim Contract].[D Num].&amp;[166]" c="166"/>
        <s v="[Dim Contract].[D Num].&amp;[167]" c="167"/>
        <s v="[Dim Contract].[D Num].&amp;[168]" c="168"/>
        <s v="[Dim Contract].[D Num].&amp;[169]" c="169"/>
        <s v="[Dim Contract].[D Num].&amp;[170]" c="170"/>
        <s v="[Dim Contract].[D Num].&amp;[171]" c="171"/>
        <s v="[Dim Contract].[D Num].&amp;[172]" c="172"/>
        <s v="[Dim Contract].[D Num].&amp;[173]" c="173"/>
        <s v="[Dim Contract].[D Num].&amp;[174]" c="174"/>
        <s v="[Dim Contract].[D Num].&amp;[175]" c="175"/>
        <s v="[Dim Contract].[D Num].&amp;[176]" c="176"/>
        <s v="[Dim Contract].[D Num].&amp;[177]" c="177"/>
        <s v="[Dim Contract].[D Num].&amp;[178]" c="178"/>
        <s v="[Dim Contract].[D Num].&amp;[179]" c="179"/>
        <s v="[Dim Contract].[D Num].&amp;[180]" c="180"/>
        <s v="[Dim Contract].[D Num].&amp;[181]" c="181"/>
        <s v="[Dim Contract].[D Num].&amp;[182]" c="182"/>
        <s v="[Dim Contract].[D Num].&amp;[183]" c="183"/>
        <s v="[Dim Contract].[D Num].&amp;[184]" c="184"/>
        <s v="[Dim Contract].[D Num].&amp;[185]" c="185"/>
        <s v="[Dim Contract].[D Num].&amp;[186]" c="186"/>
        <s v="[Dim Contract].[D Num].&amp;[187]" c="187"/>
        <s v="[Dim Contract].[D Num].&amp;[188]" c="188"/>
        <s v="[Dim Contract].[D Num].&amp;[189]" c="189"/>
        <s v="[Dim Contract].[D Num].&amp;[190]" c="190"/>
        <s v="[Dim Contract].[D Num].&amp;[191]" c="191"/>
        <s v="[Dim Contract].[D Num].&amp;[192]" c="192"/>
        <s v="[Dim Contract].[D Num].&amp;[193]" u="1" c="193"/>
      </sharedItems>
    </cacheField>
    <cacheField name="[Measures].[Con Psk Day Rate]" caption="ПСК (день), %" numFmtId="0" hierarchy="225" level="32767"/>
    <cacheField name="[Dim Application].[F Age].[F Age]" caption="Возраст" numFmtId="0" hierarchy="26" level="1">
      <sharedItems containsSemiMixedTypes="0" containsString="0"/>
    </cacheField>
    <cacheField name="[Dim Application].[E Product].[E Product]" caption="Продукт +" numFmtId="0" hierarchy="23" level="1">
      <sharedItems count="27">
        <s v="[Dim Application].[E Product].&amp;[533304390]" c="12 платежей 360 дней (1)"/>
        <s v="[Dim Application].[E Product].&amp;[1608471264]" c="6 платежей 180 дней (1)"/>
        <s v="[Dim Application].[E Product].&amp;[-1863265191]" c="Альтернативный"/>
        <s v="[Dim Application].[E Product].&amp;[-782387855]" c="День рождения (1%)"/>
        <s v="[Dim Application].[E Product].&amp;[-1177069929]" c="День рождения (1,5%)"/>
        <s v="[Dim Application].[E Product].&amp;[395276084]" c="Для пенсионеров"/>
        <s v="[Dim Application].[E Product].&amp;[395276085]" c="Каждый десятый займ"/>
        <s v="[Dim Application].[E Product].&amp;[915975651]" c="Каждый пятый займ"/>
        <s v="[Dim Application].[E Product].&amp;[-1374879778]" c="Конкурентный"/>
        <s v="[Dim Application].[E Product].&amp;[-1522065328]" c="Конкурентный2"/>
        <s v="[Dim Application].[E Product].&amp;[-1144886982]" c="Льготный"/>
        <s v="[Dim Application].[E Product].&amp;[-814507658]" c="Льготный"/>
        <s v="[Dim Application].[E Product].&amp;[357614695]" c="Начни с нуля"/>
        <s v="[Dim Application].[E Product].&amp;[-310237618]" c="Начни с нуля для пенсионеров"/>
        <s v="[Dim Application].[E Product].&amp;[-1090125692]" c="Отличный"/>
        <s v="[Dim Application].[E Product].&amp;[355062672]" c="Отличный2"/>
        <s v="[Dim Application].[E Product].&amp;[-768115384]" c="Пенсионный День рождения"/>
        <s v="[Dim Application].[E Product].&amp;[1518205811]" c="Пенсионный новый"/>
        <s v="[Dim Application].[E Product].&amp;[1132999588]" c="Пенсионный повторный"/>
        <s v="[Dim Application].[E Product].&amp;[1065334833]" c="Пенсионный Реактивация"/>
        <s v="[Dim Application].[E Product].&amp;[395276087]" c="Первая выдача"/>
        <s v="[Dim Application].[E Product].&amp;[2029037518]" c="Стандарт"/>
        <s v="[Dim Application].[E Product].&amp;[-1599895625]" c="Стандарт День рождения"/>
        <s v="[Dim Application].[E Product].&amp;[1908161535]" c="Стандарт новый"/>
        <s v="[Dim Application].[E Product].&amp;[875355087]" c="Стандарт повторный"/>
        <s v="[Dim Application].[E Product].&amp;[-1863191121]" c="Стандарт Реактивация"/>
        <s v="[Dim Application].[E Product].[All].UNKNOWNMEMBER" c="нет данных"/>
      </sharedItems>
    </cacheField>
    <cacheField name="[Dim Application].[E Product].[E Product].[E Product Owner]" caption="Продукт" propertyName="E Product Owner" numFmtId="0" hierarchy="23" level="1" memberPropertyField="1">
      <sharedItems containsSemiMixedTypes="0" containsString="0"/>
    </cacheField>
  </cacheFields>
  <cacheHierarchies count="343">
    <cacheHierarchy uniqueName="[Dim Agreement].[B Date]" caption="Дата" attribute="1" defaultMemberUniqueName="[Dim Agreement].[B Date].[All]" allUniqueName="[Dim Agreement].[B Date].[All]" dimensionUniqueName="[Dim Agreement]" displayFolder="Дата пролонгации" count="0" unbalanced="0"/>
    <cacheHierarchy uniqueName="[Dim Agreement].[B Month]" caption="Месяц" attribute="1" defaultMemberUniqueName="[Dim Agreement].[B Month].[All]" allUniqueName="[Dim Agreement].[B Month].[All]" dimensionUniqueName="[Dim Agreement]" displayFolder="Дата пролонгации" count="0" unbalanced="0"/>
    <cacheHierarchy uniqueName="[Dim Agreement].[B Year]" caption="Год" attribute="1" defaultMemberUniqueName="[Dim Agreement].[B Year].[All]" allUniqueName="[Dim Agreement].[B Year].[All]" dimensionUniqueName="[Dim Agreement]" displayFolder="Дата пролонгации" count="0" unbalanced="0"/>
    <cacheHierarchy uniqueName="[Dim Agreement].[B yyyymm]" caption="ГодМесяц" attribute="1" defaultMemberUniqueName="[Dim Agreement].[B yyyymm].[All]" allUniqueName="[Dim Agreement].[B yyyymm].[All]" dimensionUniqueName="[Dim Agreement]" displayFolder="Дата пролонгации" count="0" unbalanced="0"/>
    <cacheHierarchy uniqueName="[Dim Agreement].[I Create date]" caption="Дата пролонгации" defaultMemberUniqueName="[Dim Agreement].[I Create date].[All]" allUniqueName="[Dim Agreement].[I Create date].[All]" dimensionUniqueName="[Dim Agreement]" displayFolder="" count="0" unbalanced="0"/>
    <cacheHierarchy uniqueName="[Dim Agreement].[I Division]" caption="МРД" defaultMemberUniqueName="[Dim Agreement].[I Division].[All]" allUniqueName="[Dim Agreement].[I Division].[All]" dimensionUniqueName="[Dim Agreement]" displayFolder="" count="0" unbalanced="0"/>
    <cacheHierarchy uniqueName="[Dim Agreement].[IM Division]" caption="Офис миграции" defaultMemberUniqueName="[Dim Agreement].[IM Division].[All]" allUniqueName="[Dim Agreement].[IM Division].[All]" dimensionUniqueName="[Dim Agreement]" displayFolder="" count="0" unbalanced="0"/>
    <cacheHierarchy uniqueName="[Dim Agreement].[L Division]" caption="ЦВЗ" attribute="1" defaultMemberUniqueName="[Dim Agreement].[L Division].[All]" allUniqueName="[Dim Agreement].[L Division].[All]" dimensionUniqueName="[Dim Agreement]" displayFolder="Офис" count="0" unbalanced="0"/>
    <cacheHierarchy uniqueName="[Dim Agreement].[L Hub Center]" caption="МРД" attribute="1" defaultMemberUniqueName="[Dim Agreement].[L Hub Center].[All]" allUniqueName="[Dim Agreement].[L Hub Center].[All]" dimensionUniqueName="[Dim Agreement]" displayFolder="Офис" count="0" unbalanced="0"/>
    <cacheHierarchy uniqueName="[Dim Agreement].[L Reg Center]" caption="РЦ" attribute="1" defaultMemberUniqueName="[Dim Agreement].[L Reg Center].[All]" allUniqueName="[Dim Agreement].[L Reg Center].[All]" dimensionUniqueName="[Dim Agreement]" displayFolder="Офис" count="0" unbalanced="0"/>
    <cacheHierarchy uniqueName="[Dim Agreement].[M Division]" caption="ЦВЗ (-1)" attribute="1" defaultMemberUniqueName="[Dim Agreement].[M Division].[All]" allUniqueName="[Dim Agreement].[M Division].[All]" dimensionUniqueName="[Dim Agreement]" displayFolder="Офис миграции" count="0" unbalanced="0"/>
    <cacheHierarchy uniqueName="[Dim Agreement].[M Hub Center]" caption="МРД (-1)" attribute="1" defaultMemberUniqueName="[Dim Agreement].[M Hub Center].[All]" allUniqueName="[Dim Agreement].[M Hub Center].[All]" dimensionUniqueName="[Dim Agreement]" displayFolder="Офис миграции" count="0" unbalanced="0"/>
    <cacheHierarchy uniqueName="[Dim Agreement].[M Reg Center]" caption="РЦ (-1)" attribute="1" defaultMemberUniqueName="[Dim Agreement].[M Reg Center].[All]" allUniqueName="[Dim Agreement].[M Reg Center].[All]" dimensionUniqueName="[Dim Agreement]" displayFolder="Офис миграции" count="0" unbalanced="0"/>
    <cacheHierarchy uniqueName="[Dim Agreement].[В Num]" caption="Порядковый номер" attribute="1" defaultMemberUniqueName="[Dim Agreement].[В Num].[All]" allUniqueName="[Dim Agreement].[В Num].[All]" dimensionUniqueName="[Dim Agreement]" displayFolder="Показатели" count="0" unbalanced="0"/>
    <cacheHierarchy uniqueName="[Dim Application].[App Number]" caption="Номер заявки" attribute="1" defaultMemberUniqueName="[Dim Application].[App Number].[All]" allUniqueName="[Dim Application].[App Number].[All]" dimensionUniqueName="[Dim Application]" displayFolder="" count="0" unbalanced="0"/>
    <cacheHierarchy uniqueName="[Dim Application].[B Date]" caption="Дата" attribute="1" defaultMemberUniqueName="[Dim Application].[B Date].[All]" allUniqueName="[Dim Application].[B Date].[All]" dimensionUniqueName="[Dim Application]" displayFolder="Дата заявки" count="0" unbalanced="0"/>
    <cacheHierarchy uniqueName="[Dim Application].[B Month]" caption="Месяц" attribute="1" defaultMemberUniqueName="[Dim Application].[B Month].[All]" allUniqueName="[Dim Application].[B Month].[All]" dimensionUniqueName="[Dim Application]" displayFolder="Дата заявки" count="0" unbalanced="0"/>
    <cacheHierarchy uniqueName="[Dim Application].[B Week Day]" caption="День недели" attribute="1" defaultMemberUniqueName="[Dim Application].[B Week Day].[All]" allUniqueName="[Dim Application].[B Week Day].[All]" dimensionUniqueName="[Dim Application]" displayFolder="Дата заявки" count="0" unbalanced="0"/>
    <cacheHierarchy uniqueName="[Dim Application].[B Week Year]" caption="Неделя года" attribute="1" defaultMemberUniqueName="[Dim Application].[B Week Year].[All]" allUniqueName="[Dim Application].[B Week Year].[All]" dimensionUniqueName="[Dim Application]" displayFolder="Дата заявки" count="0" unbalanced="0"/>
    <cacheHierarchy uniqueName="[Dim Application].[B Year]" caption="Год" attribute="1" defaultMemberUniqueName="[Dim Application].[B Year].[All]" allUniqueName="[Dim Application].[B Year].[All]" dimensionUniqueName="[Dim Application]" displayFolder="Дата заявки" count="0" unbalanced="0"/>
    <cacheHierarchy uniqueName="[Dim Application].[B yyyymm]" caption="ГодМесяц" attribute="1" defaultMemberUniqueName="[Dim Application].[B yyyymm].[All]" allUniqueName="[Dim Application].[B yyyymm].[All]" dimensionUniqueName="[Dim Application]" displayFolder="Дата заявки" count="0" unbalanced="0"/>
    <cacheHierarchy uniqueName="[Dim Application].[B Мonth Year]" caption="Месяц года" attribute="1" defaultMemberUniqueName="[Dim Application].[B Мonth Year].[All]" allUniqueName="[Dim Application].[B Мonth Year].[All]" dimensionUniqueName="[Dim Application]" displayFolder="Дата заявки" count="0" unbalanced="0"/>
    <cacheHierarchy uniqueName="[Dim Application].[D Num]" caption="Порядковый номер" attribute="1" defaultMemberUniqueName="[Dim Application].[D Num].[All]" allUniqueName="[Dim Application].[D Num].[All]" dimensionUniqueName="[Dim Application]" displayFolder="Показатели" count="0" unbalanced="0"/>
    <cacheHierarchy uniqueName="[Dim Application].[E Product]" caption="Продукт +" attribute="1" defaultMemberUniqueName="[Dim Application].[E Product].[All]" allUniqueName="[Dim Application].[E Product].[All]" dimensionUniqueName="[Dim Application]" displayFolder="Продукт" count="2" unbalanced="0">
      <fieldsUsage count="2">
        <fieldUsage x="-1"/>
        <fieldUsage x="17"/>
      </fieldsUsage>
    </cacheHierarchy>
    <cacheHierarchy uniqueName="[Dim Application].[E Product Owner]" caption="Продукт" attribute="1" defaultMemberUniqueName="[Dim Application].[E Product Owner].[All]" allUniqueName="[Dim Application].[E Product Owner].[All]" dimensionUniqueName="[Dim Application]" displayFolder="Продукт" count="2" unbalanced="0">
      <fieldsUsage count="2">
        <fieldUsage x="-1"/>
        <fieldUsage x="11"/>
      </fieldsUsage>
    </cacheHierarchy>
    <cacheHierarchy uniqueName="[Dim Application].[E Product Type]" caption="Тип продукта" attribute="1" defaultMemberUniqueName="[Dim Application].[E Product Type].[All]" allUniqueName="[Dim Application].[E Product Type].[All]" dimensionUniqueName="[Dim Application]" displayFolder="Продукт" count="2" unbalanced="0">
      <fieldsUsage count="2">
        <fieldUsage x="-1"/>
        <fieldUsage x="13"/>
      </fieldsUsage>
    </cacheHierarchy>
    <cacheHierarchy uniqueName="[Dim Application].[F Age]" caption="Возраст" attribute="1" defaultMemberUniqueName="[Dim Application].[F Age].[All]" allUniqueName="[Dim Application].[F Age].[All]" dimensionUniqueName="[Dim Application]" displayFolder="Анкета" count="2" unbalanced="0">
      <fieldsUsage count="2">
        <fieldUsage x="-1"/>
        <fieldUsage x="16"/>
      </fieldsUsage>
    </cacheHierarchy>
    <cacheHierarchy uniqueName="[Dim Application].[F Education]" caption="Образование" attribute="1" defaultMemberUniqueName="[Dim Application].[F Education].[All]" allUniqueName="[Dim Application].[F Education].[All]" dimensionUniqueName="[Dim Application]" displayFolder="Анкета" count="0" unbalanced="0"/>
    <cacheHierarchy uniqueName="[Dim Application].[F Gender]" caption="Пол" attribute="1" defaultMemberUniqueName="[Dim Application].[F Gender].[All]" allUniqueName="[Dim Application].[F Gender].[All]" dimensionUniqueName="[Dim Application]" displayFolder="Анкета" count="0" unbalanced="0"/>
    <cacheHierarchy uniqueName="[Dim Application].[F Industry]" caption="Отрасль" attribute="1" defaultMemberUniqueName="[Dim Application].[F Industry].[All]" allUniqueName="[Dim Application].[F Industry].[All]" dimensionUniqueName="[Dim Application]" displayFolder="Анкета" count="0" unbalanced="0"/>
    <cacheHierarchy uniqueName="[Dim Application].[F Inf Source]" caption="Источник информации" attribute="1" defaultMemberUniqueName="[Dim Application].[F Inf Source].[All]" allUniqueName="[Dim Application].[F Inf Source].[All]" dimensionUniqueName="[Dim Application]" displayFolder="Анкета" count="0" unbalanced="0"/>
    <cacheHierarchy uniqueName="[Dim Application].[F Marital Status]" caption="Семейное положение" attribute="1" defaultMemberUniqueName="[Dim Application].[F Marital Status].[All]" allUniqueName="[Dim Application].[F Marital Status].[All]" dimensionUniqueName="[Dim Application]" displayFolder="Анкета" count="0" unbalanced="0"/>
    <cacheHierarchy uniqueName="[Dim Application].[F Position Type]" caption="Позиция" attribute="1" defaultMemberUniqueName="[Dim Application].[F Position Type].[All]" allUniqueName="[Dim Application].[F Position Type].[All]" dimensionUniqueName="[Dim Application]" displayFolder="Анкета" count="0" unbalanced="0"/>
    <cacheHierarchy uniqueName="[Dim Application].[F Work Experience]" caption="Стаж работы" attribute="1" defaultMemberUniqueName="[Dim Application].[F Work Experience].[All]" allUniqueName="[Dim Application].[F Work Experience].[All]" dimensionUniqueName="[Dim Application]" displayFolder="Анкета" count="0" unbalanced="0"/>
    <cacheHierarchy uniqueName="[Dim Application].[I Client Type]" caption="Тип клиента" defaultMemberUniqueName="[Dim Application].[I Client Type].[All]" allUniqueName="[Dim Application].[I Client Type].[All]" dimensionUniqueName="[Dim Application]" displayFolder="" count="2" unbalanced="0">
      <fieldsUsage count="2">
        <fieldUsage x="-1"/>
        <fieldUsage x="1"/>
      </fieldsUsage>
    </cacheHierarchy>
    <cacheHierarchy uniqueName="[Dim Application].[I Create date]" caption="Дата заявки" defaultMemberUniqueName="[Dim Application].[I Create date].[All]" allUniqueName="[Dim Application].[I Create date].[All]" dimensionUniqueName="[Dim Application]" displayFolder="" count="4" unbalanced="0">
      <fieldsUsage count="4">
        <fieldUsage x="-1"/>
        <fieldUsage x="2"/>
        <fieldUsage x="3"/>
        <fieldUsage x="4"/>
      </fieldsUsage>
    </cacheHierarchy>
    <cacheHierarchy uniqueName="[Dim Application].[I Denial]" caption="Причина отказа" defaultMemberUniqueName="[Dim Application].[I Denial].[All]" allUniqueName="[Dim Application].[I Denial].[All]" dimensionUniqueName="[Dim Application]" displayFolder="" count="3" unbalanced="0">
      <fieldsUsage count="3">
        <fieldUsage x="-1"/>
        <fieldUsage x="8"/>
        <fieldUsage x="9"/>
      </fieldsUsage>
    </cacheHierarchy>
    <cacheHierarchy uniqueName="[Dim Application].[I Division]" caption="МРД" defaultMemberUniqueName="[Dim Application].[I Division].[All]" allUniqueName="[Dim Application].[I Division].[All]" dimensionUniqueName="[Dim Application]" displayFolder="" count="0" unbalanced="0"/>
    <cacheHierarchy uniqueName="[Dim Application].[I Product]" caption="Продукт" defaultMemberUniqueName="[Dim Application].[I Product].[All]" allUniqueName="[Dim Application].[I Product].[All]" dimensionUniqueName="[Dim Application]" displayFolder="" count="0" unbalanced="0"/>
    <cacheHierarchy uniqueName="[Dim Application].[L Division]" caption="ЦВЗ" attribute="1" defaultMemberUniqueName="[Dim Application].[L Division].[All]" allUniqueName="[Dim Application].[L Division].[All]" dimensionUniqueName="[Dim Application]" displayFolder="Офис" count="0" unbalanced="0"/>
    <cacheHierarchy uniqueName="[Dim Application].[L Division Type]" caption="Риск группа (ЦВЗ)" attribute="1" defaultMemberUniqueName="[Dim Application].[L Division Type].[All]" allUniqueName="[Dim Application].[L Division Type].[All]" dimensionUniqueName="[Dim Application]" displayFolder="Офис" count="0" unbalanced="0"/>
    <cacheHierarchy uniqueName="[Dim Application].[L Finsoyz]" caption="Финсоюз" attribute="1" defaultMemberUniqueName="[Dim Application].[L Finsoyz].[All]" allUniqueName="[Dim Application].[L Finsoyz].[All]" dimensionUniqueName="[Dim Application]" displayFolder="Показатели" count="0" unbalanced="0"/>
    <cacheHierarchy uniqueName="[Dim Application].[L Hub Center]" caption="МРД" attribute="1" defaultMemberUniqueName="[Dim Application].[L Hub Center].[All]" allUniqueName="[Dim Application].[L Hub Center].[All]" dimensionUniqueName="[Dim Application]" displayFolder="Офис" count="0" unbalanced="0"/>
    <cacheHierarchy uniqueName="[Dim Application].[L Reg Center]" caption="РЦ" attribute="1" defaultMemberUniqueName="[Dim Application].[L Reg Center].[All]" allUniqueName="[Dim Application].[L Reg Center].[All]" dimensionUniqueName="[Dim Application]" displayFolder="Офис" count="0" unbalanced="0"/>
    <cacheHierarchy uniqueName="[Dim Application].[M Division]" caption="ЦВЗ (-1)" attribute="1" defaultMemberUniqueName="[Dim Application].[M Division].[All]" allUniqueName="[Dim Application].[M Division].[All]" dimensionUniqueName="[Dim Application]" displayFolder="Офис миграции" count="0" unbalanced="0"/>
    <cacheHierarchy uniqueName="[Dim Application].[M Hub Center]" caption="МРД (-1)" attribute="1" defaultMemberUniqueName="[Dim Application].[M Hub Center].[All]" allUniqueName="[Dim Application].[M Hub Center].[All]" dimensionUniqueName="[Dim Application]" displayFolder="Офис миграции" count="0" unbalanced="0"/>
    <cacheHierarchy uniqueName="[Dim Application].[M Reg Center]" caption="РЦ (-1)" attribute="1" defaultMemberUniqueName="[Dim Application].[M Reg Center].[All]" allUniqueName="[Dim Application].[M Reg Center].[All]" dimensionUniqueName="[Dim Application]" displayFolder="Офис миграции" count="0" unbalanced="0"/>
    <cacheHierarchy uniqueName="[Dim Application].[Meth Reg App]" caption="Метод регистрации заявки" attribute="1" defaultMemberUniqueName="[Dim Application].[Meth Reg App].[All]" allUniqueName="[Dim Application].[Meth Reg App].[All]" dimensionUniqueName="[Dim Application]" displayFolder="" count="0" unbalanced="0"/>
    <cacheHierarchy uniqueName="[Dim Application].[P Dmm Name]" caption="Способ" attribute="1" defaultMemberUniqueName="[Dim Application].[P Dmm Name].[All]" allUniqueName="[Dim Application].[P Dmm Name].[All]" dimensionUniqueName="[Dim Application]" displayFolder="Принятие решения" count="0" unbalanced="0"/>
    <cacheHierarchy uniqueName="[Dim Application].[Prolong Flag]" caption="Наличие пр-ции" attribute="1" defaultMemberUniqueName="[Dim Application].[Prolong Flag].[All]" allUniqueName="[Dim Application].[Prolong Flag].[All]" dimensionUniqueName="[Dim Application]" displayFolder="" count="0" unbalanced="0"/>
    <cacheHierarchy uniqueName="[Dim Application].[S Application Score]" caption="Application score" attribute="1" defaultMemberUniqueName="[Dim Application].[S Application Score].[All]" allUniqueName="[Dim Application].[S Application Score].[All]" dimensionUniqueName="[Dim Application]" displayFolder="СПР балл" count="0" unbalanced="0"/>
    <cacheHierarchy uniqueName="[Dim Application].[S Combo Score]" caption="Combo score" attribute="1" defaultMemberUniqueName="[Dim Application].[S Combo Score].[All]" allUniqueName="[Dim Application].[S Combo Score].[All]" dimensionUniqueName="[Dim Application]" displayFolder="СПР балл" count="0" unbalanced="0"/>
    <cacheHierarchy uniqueName="[Dim Application].[S Equifax Score]" caption="Equifax score" attribute="1" defaultMemberUniqueName="[Dim Application].[S Equifax Score].[All]" allUniqueName="[Dim Application].[S Equifax Score].[All]" dimensionUniqueName="[Dim Application]" displayFolder="СПР балл" count="0" unbalanced="0"/>
    <cacheHierarchy uniqueName="[Dim Application].[S Rqst Inst Flag]" caption="Наличие запроса СПР на inst" attribute="1" defaultMemberUniqueName="[Dim Application].[S Rqst Inst Flag].[All]" allUniqueName="[Dim Application].[S Rqst Inst Flag].[All]" dimensionUniqueName="[Dim Application]" displayFolder="" count="0" unbalanced="0"/>
    <cacheHierarchy uniqueName="[Dim Application].[S Score Card Name Inst]" caption="Score Card Name INST" attribute="1" defaultMemberUniqueName="[Dim Application].[S Score Card Name Inst].[All]" allUniqueName="[Dim Application].[S Score Card Name Inst].[All]" dimensionUniqueName="[Dim Application]" displayFolder="СПР" count="0" unbalanced="0"/>
    <cacheHierarchy uniqueName="[Dim Application].[S Score Card Name Pdl]" caption="Score Card Name PDL" attribute="1" defaultMemberUniqueName="[Dim Application].[S Score Card Name Pdl].[All]" allUniqueName="[Dim Application].[S Score Card Name Pdl].[All]" dimensionUniqueName="[Dim Application]" displayFolder="СПР" count="0" unbalanced="0"/>
    <cacheHierarchy uniqueName="[Dim Client].[B Date]" caption="Дата" attribute="1" defaultMemberUniqueName="[Dim Client].[B Date].[All]" allUniqueName="[Dim Client].[B Date].[All]" dimensionUniqueName="[Dim Client]" displayFolder="Дата клиента" count="0" unbalanced="0"/>
    <cacheHierarchy uniqueName="[Dim Client].[B Month]" caption="Месяц" attribute="1" defaultMemberUniqueName="[Dim Client].[B Month].[All]" allUniqueName="[Dim Client].[B Month].[All]" dimensionUniqueName="[Dim Client]" displayFolder="Дата клиента" count="0" unbalanced="0"/>
    <cacheHierarchy uniqueName="[Dim Client].[B Year]" caption="Год" attribute="1" defaultMemberUniqueName="[Dim Client].[B Year].[All]" allUniqueName="[Dim Client].[B Year].[All]" dimensionUniqueName="[Dim Client]" displayFolder="Дата клиента" count="0" unbalanced="0"/>
    <cacheHierarchy uniqueName="[Dim Client].[Contract Count]" caption="Количество договоров" attribute="1" defaultMemberUniqueName="[Dim Client].[Contract Count].[All]" allUniqueName="[Dim Client].[Contract Count].[All]" dimensionUniqueName="[Dim Client]" displayFolder="" count="0" unbalanced="0"/>
    <cacheHierarchy uniqueName="[Dim Client].[I Create date]" caption="Дата клиента" defaultMemberUniqueName="[Dim Client].[I Create date].[All]" allUniqueName="[Dim Client].[I Create date].[All]" dimensionUniqueName="[Dim Client]" displayFolder="" count="0" unbalanced="0"/>
    <cacheHierarchy uniqueName="[Dim Client].[Inf Source]" caption="Источник информации" attribute="1" defaultMemberUniqueName="[Dim Client].[Inf Source].[All]" allUniqueName="[Dim Client].[Inf Source].[All]" dimensionUniqueName="[Dim Client]" displayFolder="" count="0" unbalanced="0"/>
    <cacheHierarchy uniqueName="[Dim Client].[Loyality Client]" caption="Лояльность" attribute="1" defaultMemberUniqueName="[Dim Client].[Loyality Client].[All]" allUniqueName="[Dim Client].[Loyality Client].[All]" dimensionUniqueName="[Dim Client]" displayFolder="Лояльность" count="0" unbalanced="0"/>
    <cacheHierarchy uniqueName="[Dim Collection Stages].[Collection Stage Id]" caption="Стадия взыскания" attribute="1" keyAttribute="1" defaultMemberUniqueName="[Dim Collection Stages].[Collection Stage Id].[All]" allUniqueName="[Dim Collection Stages].[Collection Stage Id].[All]" dimensionUniqueName="[Dim Collection Stages]" displayFolder="" count="0" unbalanced="0"/>
    <cacheHierarchy uniqueName="[Dim Contract].[B Date]" caption="Дата" attribute="1" defaultMemberUniqueName="[Dim Contract].[B Date].[All]" allUniqueName="[Dim Contract].[B Date].[All]" dimensionUniqueName="[Dim Contract]" displayFolder="Дата выдачи" count="0" unbalanced="0"/>
    <cacheHierarchy uniqueName="[Dim Contract].[B Month]" caption="Месяц" attribute="1" defaultMemberUniqueName="[Dim Contract].[B Month].[All]" allUniqueName="[Dim Contract].[B Month].[All]" dimensionUniqueName="[Dim Contract]" displayFolder="Дата выдачи" count="0" unbalanced="0"/>
    <cacheHierarchy uniqueName="[Dim Contract].[B Week Day]" caption="День недели" attribute="1" defaultMemberUniqueName="[Dim Contract].[B Week Day].[All]" allUniqueName="[Dim Contract].[B Week Day].[All]" dimensionUniqueName="[Dim Contract]" displayFolder="Дата выдачи" count="0" unbalanced="0"/>
    <cacheHierarchy uniqueName="[Dim Contract].[B Week Year]" caption="Неделя года" attribute="1" defaultMemberUniqueName="[Dim Contract].[B Week Year].[All]" allUniqueName="[Dim Contract].[B Week Year].[All]" dimensionUniqueName="[Dim Contract]" displayFolder="Дата выдачи" count="0" unbalanced="0"/>
    <cacheHierarchy uniqueName="[Dim Contract].[B Year]" caption="Год" attribute="1" defaultMemberUniqueName="[Dim Contract].[B Year].[All]" allUniqueName="[Dim Contract].[B Year].[All]" dimensionUniqueName="[Dim Contract]" displayFolder="Дата выдачи" count="0" unbalanced="0"/>
    <cacheHierarchy uniqueName="[Dim Contract].[B yyyymm]" caption="ГодМесяц" attribute="1" defaultMemberUniqueName="[Dim Contract].[B yyyymm].[All]" allUniqueName="[Dim Contract].[B yyyymm].[All]" dimensionUniqueName="[Dim Contract]" displayFolder="Дата выдачи" count="0" unbalanced="0"/>
    <cacheHierarchy uniqueName="[Dim Contract].[B Мonth Year]" caption="Месяц года" attribute="1" defaultMemberUniqueName="[Dim Contract].[B Мonth Year].[All]" allUniqueName="[Dim Contract].[B Мonth Year].[All]" dimensionUniqueName="[Dim Contract]" displayFolder="Дата выдачи" count="0" unbalanced="0"/>
    <cacheHierarchy uniqueName="[Dim Contract].[C Date]" caption="Дата" attribute="1" defaultMemberUniqueName="[Dim Contract].[C Date].[All]" allUniqueName="[Dim Contract].[C Date].[All]" dimensionUniqueName="[Dim Contract]" displayFolder="Дата возврата план (дог)" count="0" unbalanced="0"/>
    <cacheHierarchy uniqueName="[Dim Contract].[C Month]" caption="Месяц" attribute="1" defaultMemberUniqueName="[Dim Contract].[C Month].[All]" allUniqueName="[Dim Contract].[C Month].[All]" dimensionUniqueName="[Dim Contract]" displayFolder="Дата возврата план (дог)" count="0" unbalanced="0"/>
    <cacheHierarchy uniqueName="[Dim Contract].[C Year]" caption="Год" attribute="1" defaultMemberUniqueName="[Dim Contract].[C Year].[All]" allUniqueName="[Dim Contract].[C Year].[All]" dimensionUniqueName="[Dim Contract]" displayFolder="Дата возврата план (дог)" count="0" unbalanced="0"/>
    <cacheHierarchy uniqueName="[Dim Contract].[D Dpd Stage]" caption="Разбивка по DPD (max)" attribute="1" defaultMemberUniqueName="[Dim Contract].[D Dpd Stage].[All]" allUniqueName="[Dim Contract].[D Dpd Stage].[All]" dimensionUniqueName="[Dim Contract]" displayFolder="Показатели" count="0" unbalanced="0"/>
    <cacheHierarchy uniqueName="[Dim Contract].[D Loyality]" caption="Лояльность (недели)" attribute="1" defaultMemberUniqueName="[Dim Contract].[D Loyality].[All]" allUniqueName="[Dim Contract].[D Loyality].[All]" dimensionUniqueName="[Dim Contract]" displayFolder="Показатели" count="0" unbalanced="0"/>
    <cacheHierarchy uniqueName="[Dim Contract].[D Num]" caption="Порядковый номер" attribute="1" defaultMemberUniqueName="[Dim Contract].[D Num].[All]" allUniqueName="[Dim Contract].[D Num].[All]" dimensionUniqueName="[Dim Contract]" displayFolder="Показатели" count="2" unbalanced="0">
      <fieldsUsage count="2">
        <fieldUsage x="-1"/>
        <fieldUsage x="14"/>
      </fieldsUsage>
    </cacheHierarchy>
    <cacheHierarchy uniqueName="[Dim Contract].[D Num Bs]" caption="Порядковый номер (bs)" attribute="1" defaultMemberUniqueName="[Dim Contract].[D Num Bs].[All]" allUniqueName="[Dim Contract].[D Num Bs].[All]" dimensionUniqueName="[Dim Contract]" displayFolder="Показатели" count="0" unbalanced="0"/>
    <cacheHierarchy uniqueName="[Dim Contract].[Dpd Stage Id]" caption="Разбивка по DPD" attribute="1" defaultMemberUniqueName="[Dim Contract].[Dpd Stage Id].[All]" allUniqueName="[Dim Contract].[Dpd Stage Id].[All]" dimensionUniqueName="[Dim Contract]" displayFolder="Показатели" count="0" unbalanced="0"/>
    <cacheHierarchy uniqueName="[Dim Contract].[I Create date]" caption="Дата выдачи" defaultMemberUniqueName="[Dim Contract].[I Create date].[All]" allUniqueName="[Dim Contract].[I Create date].[All]" dimensionUniqueName="[Dim Contract]" displayFolder="" count="0" unbalanced="0"/>
    <cacheHierarchy uniqueName="[Dim Contract].[I Return Plan date]" caption="Дата возврата план (дог)" defaultMemberUniqueName="[Dim Contract].[I Return Plan date].[All]" allUniqueName="[Dim Contract].[I Return Plan date].[All]" dimensionUniqueName="[Dim Contract]" displayFolder="" count="0" unbalanced="0"/>
    <cacheHierarchy uniqueName="[Dim Contract].[I Returned date]" caption="Дата возврата" defaultMemberUniqueName="[Dim Contract].[I Returned date].[All]" allUniqueName="[Dim Contract].[I Returned date].[All]" dimensionUniqueName="[Dim Contract]" displayFolder="" count="0" unbalanced="0"/>
    <cacheHierarchy uniqueName="[Dim Contract].[K Amount]" caption="Чек (разбивка)" attribute="1" defaultMemberUniqueName="[Dim Contract].[K Amount].[All]" allUniqueName="[Dim Contract].[K Amount].[All]" dimensionUniqueName="[Dim Contract]" displayFolder="Показатели" count="0" unbalanced="0"/>
    <cacheHierarchy uniqueName="[Dim Contract].[Number]" caption="Номер договора" attribute="1" defaultMemberUniqueName="[Dim Contract].[Number].[All]" allUniqueName="[Dim Contract].[Number].[All]" dimensionUniqueName="[Dim Contract]" displayFolder="" count="0" unbalanced="0"/>
    <cacheHierarchy uniqueName="[Dim Contract].[R Date]" caption="Дата" attribute="1" defaultMemberUniqueName="[Dim Contract].[R Date].[All]" allUniqueName="[Dim Contract].[R Date].[All]" dimensionUniqueName="[Dim Contract]" displayFolder="Дата возврата" count="0" unbalanced="0"/>
    <cacheHierarchy uniqueName="[Dim Contract].[R Month]" caption="Месяц" attribute="1" defaultMemberUniqueName="[Dim Contract].[R Month].[All]" allUniqueName="[Dim Contract].[R Month].[All]" dimensionUniqueName="[Dim Contract]" displayFolder="Дата возврата" count="0" unbalanced="0"/>
    <cacheHierarchy uniqueName="[Dim Contract].[R Year]" caption="Год" attribute="1" defaultMemberUniqueName="[Dim Contract].[R Year].[All]" allUniqueName="[Dim Contract].[R Year].[All]" dimensionUniqueName="[Dim Contract]" displayFolder="Дата возврата" count="0" unbalanced="0"/>
    <cacheHierarchy uniqueName="[Dim Contract].[S Signature PA]" caption="Подписано в:" attribute="1" defaultMemberUniqueName="[Dim Contract].[S Signature PA].[All]" allUniqueName="[Dim Contract].[S Signature PA].[All]" dimensionUniqueName="[Dim Contract]" displayFolder="Показатели" count="0" unbalanced="0"/>
    <cacheHierarchy uniqueName="[Dim Contract].[Signature PA]" caption="Подписано в:" defaultMemberUniqueName="[Dim Contract].[Signature PA].[All]" allUniqueName="[Dim Contract].[Signature PA].[All]" dimensionUniqueName="[Dim Contract]" displayFolder="" count="0" unbalanced="0"/>
    <cacheHierarchy uniqueName="[Dim Division].[City Name]" caption="Населенный пункт" attribute="1" defaultMemberUniqueName="[Dim Division].[City Name].[All]" allUniqueName="[Dim Division].[City Name].[All]" dimensionUniqueName="[Dim Division]" displayFolder="" count="0" unbalanced="0"/>
    <cacheHierarchy uniqueName="[Dim Division].[Division]" caption="ЦВЗ" attribute="1" keyAttribute="1" defaultMemberUniqueName="[Dim Division].[Division].[All]" allUniqueName="[Dim Division].[Division].[All]" dimensionUniqueName="[Dim Division]" displayFolder="Офисы" count="0" unbalanced="0"/>
    <cacheHierarchy uniqueName="[Dim Division].[Hub Center]" caption="МРД" attribute="1" defaultMemberUniqueName="[Dim Division].[Hub Center].[All]" allUniqueName="[Dim Division].[Hub Center].[All]" dimensionUniqueName="[Dim Division]" displayFolder="Офисы" count="0" unbalanced="0"/>
    <cacheHierarchy uniqueName="[Dim Division].[Hub Director]" caption="МРД Директор" attribute="1" defaultMemberUniqueName="[Dim Division].[Hub Director].[All]" allUniqueName="[Dim Division].[Hub Director].[All]" dimensionUniqueName="[Dim Division]" displayFolder="Офисы" count="0" unbalanced="0"/>
    <cacheHierarchy uniqueName="[Dim Division].[I Director]" caption="Директора" defaultMemberUniqueName="[Dim Division].[I Director].[All]" allUniqueName="[Dim Division].[I Director].[All]" dimensionUniqueName="[Dim Division]" displayFolder="" count="0" unbalanced="0"/>
    <cacheHierarchy uniqueName="[Dim Division].[I Division]" caption="МРД" defaultMemberUniqueName="[Dim Division].[I Division].[All]" allUniqueName="[Dim Division].[I Division].[All]" dimensionUniqueName="[Dim Division]" displayFolder="" count="0" unbalanced="0"/>
    <cacheHierarchy uniqueName="[Dim Division].[I Prod Group]" caption="Группа (коммерция)" defaultMemberUniqueName="[Dim Division].[I Prod Group].[All]" allUniqueName="[Dim Division].[I Prod Group].[All]" dimensionUniqueName="[Dim Division]" displayFolder="" count="0" unbalanced="0"/>
    <cacheHierarchy uniqueName="[Dim Division].[I Region]" caption="Регионы" defaultMemberUniqueName="[Dim Division].[I Region].[All]" allUniqueName="[Dim Division].[I Region].[All]" dimensionUniqueName="[Dim Division]" displayFolder="" count="0" unbalanced="0"/>
    <cacheHierarchy uniqueName="[Dim Division].[Number]" caption="Номер" attribute="1" defaultMemberUniqueName="[Dim Division].[Number].[All]" allUniqueName="[Dim Division].[Number].[All]" dimensionUniqueName="[Dim Division]" displayFolder="Офисы" count="0" unbalanced="0"/>
    <cacheHierarchy uniqueName="[Dim Division].[Prod Group]" caption="Группа (коммерция)" attribute="1" defaultMemberUniqueName="[Dim Division].[Prod Group].[All]" allUniqueName="[Dim Division].[Prod Group].[All]" dimensionUniqueName="[Dim Division]" displayFolder="Офисы" count="0" unbalanced="0"/>
    <cacheHierarchy uniqueName="[Dim Division].[Reg Center]" caption="РЦ" attribute="1" defaultMemberUniqueName="[Dim Division].[Reg Center].[All]" allUniqueName="[Dim Division].[Reg Center].[All]" dimensionUniqueName="[Dim Division]" displayFolder="Офисы" count="0" unbalanced="0"/>
    <cacheHierarchy uniqueName="[Dim Division].[Reg Director]" caption="РЦ Директор" attribute="1" defaultMemberUniqueName="[Dim Division].[Reg Director].[All]" allUniqueName="[Dim Division].[Reg Director].[All]" dimensionUniqueName="[Dim Division]" displayFolder="Офисы" count="0" unbalanced="0"/>
    <cacheHierarchy uniqueName="[Dim Division].[Region Name]" caption="Регион" attribute="1" defaultMemberUniqueName="[Dim Division].[Region Name].[All]" allUniqueName="[Dim Division].[Region Name].[All]" dimensionUniqueName="[Dim Division]" displayFolder="" count="0" unbalanced="0"/>
    <cacheHierarchy uniqueName="[Dim Dpd].[Dpd Group Name]" caption="Dpd Group Name" attribute="1" defaultMemberUniqueName="[Dim Dpd].[Dpd Group Name].[All]" allUniqueName="[Dim Dpd].[Dpd Group Name].[All]" dimensionUniqueName="[Dim Dpd]" displayFolder="" count="0" unbalanced="0"/>
    <cacheHierarchy uniqueName="[Dim Dpd].[Dpd Id]" caption="Dpd Id" attribute="1" keyAttribute="1" defaultMemberUniqueName="[Dim Dpd].[Dpd Id].[All]" allUniqueName="[Dim Dpd].[Dpd Id].[All]" dimensionUniqueName="[Dim Dpd]" displayFolder="" count="0" unbalanced="0"/>
    <cacheHierarchy uniqueName="[Dim Dpd].[Dpd Name]" caption="Dpd Name" attribute="1" defaultMemberUniqueName="[Dim Dpd].[Dpd Name].[All]" allUniqueName="[Dim Dpd].[Dpd Name].[All]" dimensionUniqueName="[Dim Dpd]" displayFolder="" count="0" unbalanced="0"/>
    <cacheHierarchy uniqueName="[Dim Month Payment Mob].[Mob]" caption="8 - ROI Месяц от месяца.Месяц от выдачи" attribute="1" keyAttribute="1" defaultMemberUniqueName="[Dim Month Payment Mob].[Mob].[All]" allUniqueName="[Dim Month Payment Mob].[Mob].[All]" dimensionUniqueName="[Dim Month Payment Mob]" displayFolder="" count="0" unbalanced="0"/>
    <cacheHierarchy uniqueName="[Dim Payment Mob].[Mob]" caption="4 - Месяц от выдачи (платеж).Месяц от выдачи" attribute="1" keyAttribute="1" defaultMemberUniqueName="[Dim Payment Mob].[Mob].[All]" allUniqueName="[Dim Payment Mob].[Mob].[All]" dimensionUniqueName="[Dim Payment Mob]" displayFolder="" count="2" unbalanced="0">
      <fieldsUsage count="2">
        <fieldUsage x="-1"/>
        <fieldUsage x="7"/>
      </fieldsUsage>
    </cacheHierarchy>
    <cacheHierarchy uniqueName="[Dim Pcd Day].[Pcd Day]" caption="Pcd Day" attribute="1" keyAttribute="1" defaultMemberUniqueName="[Dim Pcd Day].[Pcd Day].[All]" allUniqueName="[Dim Pcd Day].[Pcd Day].[All]" dimensionUniqueName="[Dim Pcd Day]" displayFolder="" count="0" unbalanced="0"/>
    <cacheHierarchy uniqueName="[Dim Agreement].[Agreement Id]" caption="Agreement Id" attribute="1" keyAttribute="1" defaultMemberUniqueName="[Dim Agreement].[Agreement Id].[All]" allUniqueName="[Dim Agreement].[Agreement Id].[All]" dimensionUniqueName="[Dim Agreement]" displayFolder="" count="0" unbalanced="0" hidden="1"/>
    <cacheHierarchy uniqueName="[Dim Application].[Application Id]" caption="Application Id" attribute="1" keyAttribute="1" defaultMemberUniqueName="[Dim Application].[Application Id].[All]" allUniqueName="[Dim Application].[Application Id].[All]" dimensionUniqueName="[Dim Application]" displayFolder="" count="0" unbalanced="0" hidden="1"/>
    <cacheHierarchy uniqueName="[Dim Application].[C Denial]" caption="C Denial" attribute="1" defaultMemberUniqueName="[Dim Application].[C Denial].[All]" allUniqueName="[Dim Application].[C Denial].[All]" dimensionUniqueName="[Dim Application]" displayFolder="" count="0" unbalanced="0" hidden="1"/>
    <cacheHierarchy uniqueName="[Dim Application].[C Updenial]" caption="C Updenial" attribute="1" defaultMemberUniqueName="[Dim Application].[C Updenial].[All]" allUniqueName="[Dim Application].[C Updenial].[All]" dimensionUniqueName="[Dim Application]" displayFolder="" count="0" unbalanced="0" hidden="1"/>
    <cacheHierarchy uniqueName="[Dim Application].[D Client Type]" caption="Тип клиента" attribute="1" defaultMemberUniqueName="[Dim Application].[D Client Type].[All]" allUniqueName="[Dim Application].[D Client Type].[All]" dimensionUniqueName="[Dim Application]" displayFolder="" count="0" unbalanced="0" hidden="1"/>
    <cacheHierarchy uniqueName="[Dim Client].[Client Id]" caption="Client Id" attribute="1" keyAttribute="1" defaultMemberUniqueName="[Dim Client].[Client Id].[All]" allUniqueName="[Dim Client].[Client Id].[All]" dimensionUniqueName="[Dim Client]" displayFolder="" count="0" unbalanced="0" hidden="1"/>
    <cacheHierarchy uniqueName="[Dim Contract].[Application Id]" caption="Application Id" attribute="1" keyAttribute="1" defaultMemberUniqueName="[Dim Contract].[Application Id].[All]" allUniqueName="[Dim Contract].[Application Id].[All]" dimensionUniqueName="[Dim Contract]" displayFolder="" count="0" unbalanced="0" hidden="1"/>
    <cacheHierarchy uniqueName="[Measures].[App Approved Count]" caption="Одобрение, #" measure="1" displayFolder="Заявки" measureGroup="Fact Application" count="0"/>
    <cacheHierarchy uniqueName="[Measures].[App Count]" caption="Заявки, #" measure="1" displayFolder="Заявки" measureGroup="Fact Application" count="0"/>
    <cacheHierarchy uniqueName="[Measures].[App First Count]" caption="Заявки (новая), #" measure="1" displayFolder="Заявки" measureGroup="Fact Application" count="0"/>
    <cacheHierarchy uniqueName="[Measures].[App Spr Inst Count]" caption="Заявки (спр inst), #" measure="1" displayFolder="Заявки" measureGroup="Fact Application" count="0"/>
    <cacheHierarchy uniqueName="[Measures].[App Rejected Count]" caption="Отказ, #" measure="1" displayFolder="Заявки" measureGroup="Fact Application" count="0"/>
    <cacheHierarchy uniqueName="[Measures].[Con Count]" caption="Выдачи, #" measure="1" displayFolder="Выдачи" measureGroup="Fact Contract" count="0" oneField="1">
      <fieldsUsage count="1">
        <fieldUsage x="0"/>
      </fieldsUsage>
    </cacheHierarchy>
    <cacheHierarchy uniqueName="[Measures].[Con Amount]" caption="Выдачи, руб" measure="1" displayFolder="Выдачи" measureGroup="Fact Contract" count="0"/>
    <cacheHierarchy uniqueName="[Measures].[Con l W01]" caption="W01, #" measure="1" displayFolder="Лояльность" measureGroup="Fact Contract" count="0"/>
    <cacheHierarchy uniqueName="[Measures].[Con l W02]" caption="W02, #" measure="1" displayFolder="Лояльность" measureGroup="Fact Contract" count="0"/>
    <cacheHierarchy uniqueName="[Measures].[Con l W03]" caption="W03, #" measure="1" displayFolder="Лояльность" measureGroup="Fact Contract" count="0"/>
    <cacheHierarchy uniqueName="[Measures].[Con l W04]" caption="W04, #" measure="1" displayFolder="Лояльность" measureGroup="Fact Contract" count="0"/>
    <cacheHierarchy uniqueName="[Measures].[Con l W08]" caption="W08, #" measure="1" displayFolder="Лояльность" measureGroup="Fact Contract" count="0"/>
    <cacheHierarchy uniqueName="[Measures].[Con l W16]" caption="W16, #" measure="1" displayFolder="Лояльность" measureGroup="Fact Contract" count="0"/>
    <cacheHierarchy uniqueName="[Measures].[Con l W24]" caption="W24, #" measure="1" displayFolder="Лояльность" measureGroup="Fact Contract" count="0"/>
    <cacheHierarchy uniqueName="[Measures].[Con l W32]" caption="W32, #" measure="1" displayFolder="Лояльность" measureGroup="Fact Contract" count="0"/>
    <cacheHierarchy uniqueName="[Measures].[Con l W48]" caption="W48, #" measure="1" displayFolder="Лояльность" measureGroup="Fact Contract" count="0"/>
    <cacheHierarchy uniqueName="[Measures].[Con l W52]" caption="W52, #" measure="1" displayFolder="Лояльность" measureGroup="Fact Contract" count="0"/>
    <cacheHierarchy uniqueName="[Measures].[Con l W52p]" caption="W52+, #" measure="1" displayFolder="Лояльность" measureGroup="Fact Contract" count="0"/>
    <cacheHierarchy uniqueName="[Measures].[Con l D1]" caption="D01, #" measure="1" displayFolder="Лояльность" measureGroup="Fact Contract" count="0"/>
    <cacheHierarchy uniqueName="[Measures].[Con Dpd01]" caption="DPD01, #" measure="1" displayFolder="DPD" measureGroup="Fact Contract" count="0"/>
    <cacheHierarchy uniqueName="[Measures].[Con Dpd15]" caption="DPD15, #" measure="1" displayFolder="DPD" measureGroup="Fact Contract" count="0"/>
    <cacheHierarchy uniqueName="[Measures].[Con Dpd45]" caption="DPD45, #" measure="1" displayFolder="DPD" measureGroup="Fact Contract" count="0"/>
    <cacheHierarchy uniqueName="[Measures].[Con Dpd75]" caption="DPD75, #" measure="1" displayFolder="DPD" measureGroup="Fact Contract" count="0"/>
    <cacheHierarchy uniqueName="[Measures].[Con Dpd135]" caption="DPD135, #" measure="1" displayFolder="DPD" measureGroup="Fact Contract" count="0"/>
    <cacheHierarchy uniqueName="[Measures].[Con Dpd01 Max]" caption="DPD01 (max), #" measure="1" displayFolder="DPD (max)" measureGroup="Fact Contract" count="0"/>
    <cacheHierarchy uniqueName="[Measures].[Con Dpd15 Max]" caption="DPD15 (max), #" measure="1" displayFolder="DPD (max)" measureGroup="Fact Contract" count="0"/>
    <cacheHierarchy uniqueName="[Measures].[Con Dpd45 Max]" caption="DPD45 (max), #" measure="1" displayFolder="DPD (max)" measureGroup="Fact Contract" count="0"/>
    <cacheHierarchy uniqueName="[Measures].[Con Dpd75 Max]" caption="DPD75 (max), #" measure="1" displayFolder="DPD (max)" measureGroup="Fact Contract" count="0"/>
    <cacheHierarchy uniqueName="[Measures].[Con Dpd135 Max]" caption="DPD135 (max), #" measure="1" displayFolder="DPD (max)" measureGroup="Fact Contract" count="0"/>
    <cacheHierarchy uniqueName="[Measures].[Con Dpd1 Sum Max]" caption="DPD01 (max), руб" measure="1" displayFolder="DPD sum (max)" measureGroup="Fact Contract" count="0"/>
    <cacheHierarchy uniqueName="[Measures].[Con Dpd15 Sum Max]" caption="DPD15 (max), руб" measure="1" displayFolder="DPD sum (max)" measureGroup="Fact Contract" count="0"/>
    <cacheHierarchy uniqueName="[Measures].[Con Dpd45 Sum Max]" caption="DPD45 (max), руб" measure="1" displayFolder="DPD sum (max)" measureGroup="Fact Contract" count="0"/>
    <cacheHierarchy uniqueName="[Measures].[Con Dpd75 Sum Max]" caption="DPD75 (max), руб" measure="1" displayFolder="DPD sum (max)" measureGroup="Fact Contract" count="0"/>
    <cacheHierarchy uniqueName="[Measures].[Con Dpd135 Sum Max]" caption="DPD135 (max), руб" measure="1" displayFolder="DPD sum (max)" measureGroup="Fact Contract" count="0"/>
    <cacheHierarchy uniqueName="[Measures].[Con Dpd1 1pay]" caption="DPD01_1pay, #" measure="1" displayFolder="DPD inst (1-го платежа)" measureGroup="Fact Contract" count="0"/>
    <cacheHierarchy uniqueName="[Measures].[Con Dpd15 1pay]" caption="DPD15_1pay, #" measure="1" displayFolder="DPD inst (1-го платежа)" measureGroup="Fact Contract" count="0"/>
    <cacheHierarchy uniqueName="[Measures].[Con Dpd45 1pay]" caption="DPD45_1pay, #" measure="1" displayFolder="DPD inst (1-го платежа)" measureGroup="Fact Contract" count="0"/>
    <cacheHierarchy uniqueName="[Measures].[Con Dpd75 1pay]" caption="DPD75_1pay, #" measure="1" displayFolder="DPD inst (1-го платежа)" measureGroup="Fact Contract" count="0"/>
    <cacheHierarchy uniqueName="[Measures].[Con Dpd135 1pay]" caption="DPD135_1pay, #" measure="1" displayFolder="DPD inst (1-го платежа)" measureGroup="Fact Contract" count="0"/>
    <cacheHierarchy uniqueName="[Measures].[Con Dpd1 2pay]" caption="DPD01_2pay, #" measure="1" displayFolder="DPD inst (2-го платежа)" measureGroup="Fact Contract" count="0"/>
    <cacheHierarchy uniqueName="[Measures].[Con Dpd15 2pay]" caption="DPD15_2pay, #" measure="1" displayFolder="DPD inst (2-го платежа)" measureGroup="Fact Contract" count="0"/>
    <cacheHierarchy uniqueName="[Measures].[Con Dpd45 2pay]" caption="DPD45_2pay, #" measure="1" displayFolder="DPD inst (2-го платежа)" measureGroup="Fact Contract" count="0"/>
    <cacheHierarchy uniqueName="[Measures].[Con Dpd75 2pay]" caption="DPD75_2pay, #" measure="1" displayFolder="DPD inst (2-го платежа)" measureGroup="Fact Contract" count="0"/>
    <cacheHierarchy uniqueName="[Measures].[Con Dpd135 2pay]" caption="DPD135_2pay, #" measure="1" displayFolder="DPD inst (2-го платежа)" measureGroup="Fact Contract" count="0"/>
    <cacheHierarchy uniqueName="[Measures].[Con Dpd1 3pay]" caption="DPD01_3pay, #" measure="1" displayFolder="DPD inst (3-го платежа)" measureGroup="Fact Contract" count="0"/>
    <cacheHierarchy uniqueName="[Measures].[Con Dpd15 3pay]" caption="DPD15_3pay, #" measure="1" displayFolder="DPD inst (3-го платежа)" measureGroup="Fact Contract" count="0"/>
    <cacheHierarchy uniqueName="[Measures].[Con Dpd45 3pay]" caption="DPD45_3pay, #" measure="1" displayFolder="DPD inst (3-го платежа)" measureGroup="Fact Contract" count="0"/>
    <cacheHierarchy uniqueName="[Measures].[Con Dpd75 3pay]" caption="DPD75_3pay, #" measure="1" displayFolder="DPD inst (3-го платежа)" measureGroup="Fact Contract" count="0"/>
    <cacheHierarchy uniqueName="[Measures].[Con Dpd135 3pay]" caption="DPD135_3pay, #" measure="1" displayFolder="DPD inst (3-го платежа)" measureGroup="Fact Contract" count="0"/>
    <cacheHierarchy uniqueName="[Measures].[Con Dpd1 6pay]" caption="DPD01_6pay, #" measure="1" displayFolder="DPD inst (6-го платежа)" measureGroup="Fact Contract" count="0"/>
    <cacheHierarchy uniqueName="[Measures].[Con Dpd15 6pay]" caption="DPD15_6pay, #" measure="1" displayFolder="DPD inst (6-го платежа)" measureGroup="Fact Contract" count="0"/>
    <cacheHierarchy uniqueName="[Measures].[Con Dpd45 6pay]" caption="DPD45_6pay, #" measure="1" displayFolder="DPD inst (6-го платежа)" measureGroup="Fact Contract" count="0"/>
    <cacheHierarchy uniqueName="[Measures].[Con Dpd75 6pay]" caption="DPD75_6pay, #" measure="1" displayFolder="DPD inst (6-го платежа)" measureGroup="Fact Contract" count="0"/>
    <cacheHierarchy uniqueName="[Measures].[Con Dpd135 6pay]" caption="DPD135_6pay, #" measure="1" displayFolder="DPD inst (6-го платежа)" measureGroup="Fact Contract" count="0"/>
    <cacheHierarchy uniqueName="[Measures].[Con Con Dpd1 12pay]" caption="DPD01_12pay, #" measure="1" displayFolder="DPD inst (12-го платежа)" measureGroup="Fact Contract" count="0"/>
    <cacheHierarchy uniqueName="[Measures].[Con Dpd15 12pay]" caption="DPD15_12pay, #" measure="1" displayFolder="DPD inst (12-го платежа)" measureGroup="Fact Contract" count="0"/>
    <cacheHierarchy uniqueName="[Measures].[Con Dpd45 12pay]" caption="DPD45_12pay, #" measure="1" displayFolder="DPD inst (12-го платежа)" measureGroup="Fact Contract" count="0"/>
    <cacheHierarchy uniqueName="[Measures].[Con Dpd75 12pay]" caption="DPD75_12pay, #" measure="1" displayFolder="DPD inst (12-го платежа)" measureGroup="Fact Contract" count="0"/>
    <cacheHierarchy uniqueName="[Measures].[Con Dpd135 12pay]" caption="DPD135_12pay, #" measure="1" displayFolder="DPD inst (12-го платежа)" measureGroup="Fact Contract" count="0"/>
    <cacheHierarchy uniqueName="[Measures].[Ready 1pay]" caption="Ready 1pay" measure="1" displayFolder="dpd 1pay" measureGroup="Fact Contract" count="0"/>
    <cacheHierarchy uniqueName="[Measures].[Restr Count]" caption="Реструктуризация, #" measure="1" displayFolder="Реструктуризация" measureGroup="Fact Agreement" count="0"/>
    <cacheHierarchy uniqueName="[Measures].[Restr Amount]" caption="Реструктуризация, руб" measure="1" displayFolder="Реструктуризация" measureGroup="Fact Agreement" count="0"/>
    <cacheHierarchy uniqueName="[Measures].[Loan Pay]" caption="Платеж ОД, руб" measure="1" displayFolder="Платежи" measureGroup="Fact Payment" count="0"/>
    <cacheHierarchy uniqueName="[Measures].[Interest Pay]" caption="Платеж %, руб" measure="1" displayFolder="Платежи" measureGroup="Fact Payment" count="0"/>
    <cacheHierarchy uniqueName="[Measures].[Interest Overdue Pay]" caption="Платеж % (проср), руб" measure="1" displayFolder="Платежи" measureGroup="Fact Payment" count="0"/>
    <cacheHierarchy uniqueName="[Measures].[Penalty Pay]" caption="Платеж пени, руб" measure="1" displayFolder="Платежи" measureGroup="Fact Payment" count="0"/>
    <cacheHierarchy uniqueName="[Measures].[Ins Con Pay]" caption="Платеж страховка (дог), руб" measure="1" displayFolder="Платежи" measureGroup="Fact Payment" count="0"/>
    <cacheHierarchy uniqueName="[Measures].[Ins Agr Pay]" caption="Платеж страховка (прол), руб" measure="1" displayFolder="Платежи" measureGroup="Fact Payment" count="0"/>
    <cacheHierarchy uniqueName="[Measures].[Recontract Pay]" caption="Перекредитование, руб" measure="1" displayFolder="Перекредитование" measureGroup="Fact Payment" count="0"/>
    <cacheHierarchy uniqueName="[Measures].[Recontract Count]" caption="Перекредитование, #" measure="1" displayFolder="Перекредитование" measureGroup="Fact Payment" count="0"/>
    <cacheHierarchy uniqueName="[Measures].[Ins Recon Pay]" caption="Платеж страховка (пер-ие), руб" measure="1" displayFolder="Платежи" measureGroup="Fact Payment" count="0"/>
    <cacheHierarchy uniqueName="[Measures].[Comm1 Pay]" caption="Сод-ие в оф-ии док., руб" measure="1" displayFolder="Комиссия" measureGroup="Fact Payment" count="0"/>
    <cacheHierarchy uniqueName="[Measures].[Comm2 Pay]" caption="Конс-ция в сфере потреб. кредит., руб" measure="1" displayFolder="Комиссия" measureGroup="Fact Payment" count="0"/>
    <cacheHierarchy uniqueName="[Measures].[Comm3 Pay]" caption="Получение кредитного рейтинга" measure="1" displayFolder="Комиссия" measureGroup="Fact Payment" count="0"/>
    <cacheHierarchy uniqueName="[Measures].[Comm4 Pay]" caption="Прочие комиссии, руб." measure="1" displayFolder="Комиссия" measureGroup="Fact Payment" count="0"/>
    <cacheHierarchy uniqueName="[Measures].[Recon Comm1 Pay]" caption="Сод-ие в оф-ии док. (пер-ние), руб" measure="1" displayFolder="Комиссия" measureGroup="Fact Payment" count="0"/>
    <cacheHierarchy uniqueName="[Measures].[Recon Comm2 Pay]" caption="Конс-ция в сфере потреб. кредит. (пер-ние), руб" measure="1" displayFolder="Комиссия" measureGroup="Fact Payment" count="0"/>
    <cacheHierarchy uniqueName="[Measures].[Recon Comm3 Pay]" caption="Получение кредитного рейтинга (пер-ние), руб" measure="1" displayFolder="Комиссия" measureGroup="Fact Payment" count="0"/>
    <cacheHierarchy uniqueName="[Measures].[Recon Comm4 Pay]" caption="Прочие комиссии (пер-ние), руб." measure="1" displayFolder="Комиссия" measureGroup="Fact Payment" count="0"/>
    <cacheHierarchy uniqueName="[Measures].[Agr Comm1 Pay]" caption="Сод-ие в оф-ии док. (прол-ция), руб" measure="1" displayFolder="Комиссия" measureGroup="Fact Payment" count="0"/>
    <cacheHierarchy uniqueName="[Measures].[Agr Comm2 Pay]" caption="Конс-ция в сфере потреб. кредит. (прол-ция), руб" measure="1" displayFolder="Комиссия" measureGroup="Fact Payment" count="0"/>
    <cacheHierarchy uniqueName="[Measures].[Agr Comm3 Pay]" caption="Получение кредитного рейтинга (прол-ция), руб" measure="1" displayFolder="Комиссия" measureGroup="Fact Payment" count="0"/>
    <cacheHierarchy uniqueName="[Measures].[Agr Comm4 Pay]" caption="Прочие комиссии (прол-ция), руб." measure="1" displayFolder="Комиссия" measureGroup="Fact Payment" count="0"/>
    <cacheHierarchy uniqueName="[Measures].[Paid Loan 0]" caption="Paid Loan 0, руб" measure="1" displayFolder="Paid Share" measureGroup="Fact Paid Share" count="0"/>
    <cacheHierarchy uniqueName="[Measures].[Paid Loan 15]" caption="Paid Loan 15, руб" measure="1" displayFolder="Paid Share" measureGroup="Fact Paid Share" count="0"/>
    <cacheHierarchy uniqueName="[Measures].[Paid Loan 30]" caption="Paid Loan 30, руб" measure="1" displayFolder="Paid Share" measureGroup="Fact Paid Share" count="0"/>
    <cacheHierarchy uniqueName="[Measures].[Paid Loan 45]" caption="Paid Loan 45, руб" measure="1" displayFolder="Paid Share" measureGroup="Fact Paid Share" count="0"/>
    <cacheHierarchy uniqueName="[Measures].[Paid Loan 75]" caption="Paid Loan 75, руб" measure="1" displayFolder="Paid Share" measureGroup="Fact Paid Share" count="0"/>
    <cacheHierarchy uniqueName="[Measures].[Paid Loan 180]" caption="Paid Loan 180, руб" measure="1" displayFolder="Paid Share" measureGroup="Fact Paid Share" count="0"/>
    <cacheHierarchy uniqueName="[Measures].[Paid Loan 360]" caption="Paid Loan 360, руб" measure="1" displayFolder="Paid Share" measureGroup="Fact Paid Share" count="0"/>
    <cacheHierarchy uniqueName="[Measures].[Paid Loan 360p]" caption="Paid Loan 360+, руб" measure="1" displayFolder="Paid Share" measureGroup="Fact Paid Share" count="0"/>
    <cacheHierarchy uniqueName="[Measures].[Prol Amount]" caption="Пр-ции, руб" measure="1" displayFolder="Пролонгации" measureGroup="Fact Prolong" count="0"/>
    <cacheHierarchy uniqueName="[Measures].[Prol Count]" caption="Пр-ции, #" measure="1" displayFolder="Пролонгации" measureGroup="Fact Prolong" count="0"/>
    <cacheHierarchy uniqueName="[Measures].[Prol Dpd1]" caption="DPD01, #" measure="1" displayFolder="DPD" measureGroup="Fact Prolong" count="0"/>
    <cacheHierarchy uniqueName="[Measures].[Prol Dpd15]" caption="DPD15, #" measure="1" displayFolder="DPD" measureGroup="Fact Prolong" count="0"/>
    <cacheHierarchy uniqueName="[Measures].[Prol Dpd45]" caption="DPD45, #" measure="1" displayFolder="DPD" measureGroup="Fact Prolong" count="0"/>
    <cacheHierarchy uniqueName="[Measures].[Prol Dpd75]" caption="DPD75, #" measure="1" displayFolder="DPD" measureGroup="Fact Prolong" count="0"/>
    <cacheHierarchy uniqueName="[Measures].[Prol Dpd135]" caption="DPD135, #" measure="1" displayFolder="DPD" measureGroup="Fact Prolong" count="0"/>
    <cacheHierarchy uniqueName="[Measures].[App Approved Rate]" caption="Одобрение, %" measure="1" displayFolder="Заявки" measureGroup="Fact Application" count="0"/>
    <cacheHierarchy uniqueName="[Measures].[Avg Term]" caption="По договору" measure="1" displayFolder="Средний срок" measureGroup="Fact Contract" count="0"/>
    <cacheHierarchy uniqueName="[Measures].[Avg Term Full]" caption="По дог+прол" measure="1" displayFolder="Средний срок" measureGroup="Fact Contract" count="0"/>
    <cacheHierarchy uniqueName="[Measures].[Avg Term Fact]" caption="Фактический" measure="1" displayFolder="Средний срок" measureGroup="Fact Contract" count="0"/>
    <cacheHierarchy uniqueName="[Measures].[App Avg Req Amount]" caption="Запр-я сумма, руб" measure="1" displayFolder="Показатели" measureGroup="Fact Application" count="0"/>
    <cacheHierarchy uniqueName="[Measures].[App Avg Req Approved Amount]" caption="Запр-я сумма (одобр), руб" measure="1" displayFolder="Показатели" measureGroup="Fact Application" count="0"/>
    <cacheHierarchy uniqueName="[Measures].[App Avg Req Rejected Amount]" caption="Запр-я сумма (отказ), руб" measure="1" displayFolder="Показатели" measureGroup="Fact Application" count="0"/>
    <cacheHierarchy uniqueName="[Measures].[Con Avg Amount]" caption="Чек, руб" measure="1" displayFolder="Выдачи" measureGroup="Fact Contract" count="0"/>
    <cacheHierarchy uniqueName="[Measures].[Prol Avg Amount]" caption="Чек (пр-ции), руб" measure="1" displayFolder="Пролонгации" measureGroup="Fact Prolong" count="0"/>
    <cacheHierarchy uniqueName="[Measures].[Prol Psk Day Rate]" caption="ПСК-день (пр-ции), %" measure="1" displayFolder="Пролонгации" measureGroup="Fact Prolong" count="0"/>
    <cacheHierarchy uniqueName="[Measures].[Prol Avg Term]" caption="Срок (пр-ции), дни" measure="1" displayFolder="Пролонгации" measureGroup="Fact Prolong" count="0"/>
    <cacheHierarchy uniqueName="[Measures].[Restr Avg Amount]" caption="Чек, руб" measure="1" displayFolder="Реструктуризация" measureGroup="Fact Agreement" count="0"/>
    <cacheHierarchy uniqueName="[Measures].[Con Psk Day Rate]" caption="ПСК (день), %" measure="1" displayFolder="Выдачи" measureGroup="Fact Contract" count="0" oneField="1">
      <fieldsUsage count="1">
        <fieldUsage x="15"/>
      </fieldsUsage>
    </cacheHierarchy>
    <cacheHierarchy uniqueName="[Measures].[Con l W01 Rate]" caption="W01, %" measure="1" displayFolder="Лояльность" measureGroup="Fact Contract" count="0"/>
    <cacheHierarchy uniqueName="[Measures].[Con l W02 Rate]" caption="W02, %" measure="1" displayFolder="Лояльность" measureGroup="Fact Contract" count="0"/>
    <cacheHierarchy uniqueName="[Measures].[Con l W03 Rate]" caption="W03, %" measure="1" displayFolder="Лояльность" measureGroup="Fact Contract" count="0"/>
    <cacheHierarchy uniqueName="[Measures].[Con l W04 Rate]" caption="W04, %" measure="1" displayFolder="Лояльность" measureGroup="Fact Contract" count="0"/>
    <cacheHierarchy uniqueName="[Measures].[Con l W08 Rate]" caption="W08, %" measure="1" displayFolder="Лояльность" measureGroup="Fact Contract" count="0"/>
    <cacheHierarchy uniqueName="[Measures].[Con l W16 Rate]" caption="W16, %" measure="1" displayFolder="Лояльность" measureGroup="Fact Contract" count="0"/>
    <cacheHierarchy uniqueName="[Measures].[Con l W24 Rate]" caption="W24, %" measure="1" displayFolder="Лояльность" measureGroup="Fact Contract" count="0"/>
    <cacheHierarchy uniqueName="[Measures].[Con l W32 Rate]" caption="W32, %" measure="1" displayFolder="Лояльность" measureGroup="Fact Contract" count="0"/>
    <cacheHierarchy uniqueName="[Measures].[Con l W48 Rate]" caption="W48, %" measure="1" displayFolder="Лояльность" measureGroup="Fact Contract" count="0"/>
    <cacheHierarchy uniqueName="[Measures].[Con l W52 Rate]" caption="W52, %" measure="1" displayFolder="Лояльность" measureGroup="Fact Contract" count="0"/>
    <cacheHierarchy uniqueName="[Measures].[Con l W52p Rate]" caption="W52+, %" measure="1" displayFolder="Лояльность" measureGroup="Fact Contract" count="0"/>
    <cacheHierarchy uniqueName="[Measures].[Con l D1 Rate]" caption="D01, %" measure="1" displayFolder="Лояльность" measureGroup="Fact Contract" count="0"/>
    <cacheHierarchy uniqueName="[Measures].[Con Dpd01 Rate]" caption="DPD01,%" measure="1" displayFolder="DPD" measureGroup="Fact Contract" count="0"/>
    <cacheHierarchy uniqueName="[Measures].[Con Dpd15 Rate]" caption="DPD15,%" measure="1" displayFolder="DPD" measureGroup="Fact Contract" count="0"/>
    <cacheHierarchy uniqueName="[Measures].[Con Dpd45 Rate]" caption="DPD45,%" measure="1" displayFolder="DPD" measureGroup="Fact Contract" count="0"/>
    <cacheHierarchy uniqueName="[Measures].[Con Dpd75 Rate]" caption="DPD75,%" measure="1" displayFolder="DPD" measureGroup="Fact Contract" count="0"/>
    <cacheHierarchy uniqueName="[Measures].[Con Dpd135 Rate]" caption="DPD135,%" measure="1" displayFolder="DPD" measureGroup="Fact Contract" count="0"/>
    <cacheHierarchy uniqueName="[Measures].[Con Dpd01 1Pay Rate]" caption="DPD01_1pay, %" measure="1" displayFolder="DPD inst (1-го платежа)" measureGroup="Fact Contract" count="0"/>
    <cacheHierarchy uniqueName="[Measures].[Con Dpd15 1Pay Rate]" caption="DPD15_1pay, %" measure="1" displayFolder="DPD inst (1-го платежа)" measureGroup="Fact Contract" count="0"/>
    <cacheHierarchy uniqueName="[Measures].[Con Dpd45 1Pay Rate]" caption="DPD45_1pay, %" measure="1" displayFolder="DPD inst (1-го платежа)" measureGroup="Fact Contract" count="0"/>
    <cacheHierarchy uniqueName="[Measures].[Con Dpd75 1Pay Rate]" caption="DPD75_1pay, %" measure="1" displayFolder="DPD inst (1-го платежа)" measureGroup="Fact Contract" count="0"/>
    <cacheHierarchy uniqueName="[Measures].[Con Dpd135 1Pay Rate]" caption="DPD135_1pay, %" measure="1" displayFolder="DPD inst (1-го платежа)" measureGroup="Fact Contract" count="0"/>
    <cacheHierarchy uniqueName="[Measures].[Con Dpd01 2Pay Rate]" caption="DPD01_2pay, %" measure="1" displayFolder="DPD inst (2-го платежа)" measureGroup="Fact Contract" count="0"/>
    <cacheHierarchy uniqueName="[Measures].[Con Dpd15 2Pay Rate]" caption="DPD15_2pay, %" measure="1" displayFolder="DPD inst (2-го платежа)" measureGroup="Fact Contract" count="0"/>
    <cacheHierarchy uniqueName="[Measures].[Con Dpd45 2Pay Rate]" caption="DPD45_2pay, %" measure="1" displayFolder="DPD inst (2-го платежа)" measureGroup="Fact Contract" count="0"/>
    <cacheHierarchy uniqueName="[Measures].[Con Dpd75 2Pay Rate]" caption="DPD75_2pay, %" measure="1" displayFolder="DPD inst (2-го платежа)" measureGroup="Fact Contract" count="0"/>
    <cacheHierarchy uniqueName="[Measures].[Con Dpd135 2Pay Rate]" caption="DPD135_2pay, %" measure="1" displayFolder="DPD inst (2-го платежа)" measureGroup="Fact Contract" count="0"/>
    <cacheHierarchy uniqueName="[Measures].[Con Dpd01 3Pay Rate]" caption="DPD01_3pay, %" measure="1" displayFolder="DPD inst (3-го платежа)" measureGroup="Fact Contract" count="0"/>
    <cacheHierarchy uniqueName="[Measures].[Con Dpd15 3Pay Rate]" caption="DPD15_3pay, %" measure="1" displayFolder="DPD inst (3-го платежа)" measureGroup="Fact Contract" count="0"/>
    <cacheHierarchy uniqueName="[Measures].[Con Dpd45 3Pay Rate]" caption="DPD45_3pay, %" measure="1" displayFolder="DPD inst (3-го платежа)" measureGroup="Fact Contract" count="0"/>
    <cacheHierarchy uniqueName="[Measures].[Con Dpd75 3Pay Rate]" caption="DPD75_3pay, %" measure="1" displayFolder="DPD inst (3-го платежа)" measureGroup="Fact Contract" count="0"/>
    <cacheHierarchy uniqueName="[Measures].[Con Dpd135 3Pay Rate]" caption="DPD135_3pay, %" measure="1" displayFolder="DPD inst (3-го платежа)" measureGroup="Fact Contract" count="0"/>
    <cacheHierarchy uniqueName="[Measures].[Con Dpd01 6Pay Rate]" caption="DPD01_6pay, %" measure="1" displayFolder="DPD inst (6-го платежа)" measureGroup="Fact Contract" count="0"/>
    <cacheHierarchy uniqueName="[Measures].[Con Dpd15 6Pay Rate]" caption="DPD15_6pay, %" measure="1" displayFolder="DPD inst (6-го платежа)" measureGroup="Fact Contract" count="0"/>
    <cacheHierarchy uniqueName="[Measures].[Con Dpd45 6Pay Rate]" caption="DPD45_6pay, %" measure="1" displayFolder="DPD inst (6-го платежа)" measureGroup="Fact Contract" count="0"/>
    <cacheHierarchy uniqueName="[Measures].[Con Dpd75 6Pay Rate]" caption="DPD75_6pay, %" measure="1" displayFolder="DPD inst (6-го платежа)" measureGroup="Fact Contract" count="0"/>
    <cacheHierarchy uniqueName="[Measures].[Con Dpd135 6Pay Rate]" caption="DPD135_6pay, %" measure="1" displayFolder="DPD inst (6-го платежа)" measureGroup="Fact Contract" count="0"/>
    <cacheHierarchy uniqueName="[Measures].[Con Dpd01 12Pay Rate]" caption="DPD01_12pay, %" measure="1" displayFolder="DPD inst (12-го платежа)" measureGroup="Fact Contract" count="0"/>
    <cacheHierarchy uniqueName="[Measures].[Con Dpd15 12Pay Rate]" caption="DPD15_12pay, %" measure="1" displayFolder="DPD inst (12-го платежа)" measureGroup="Fact Contract" count="0"/>
    <cacheHierarchy uniqueName="[Measures].[Con Dpd45 12Pay Rate]" caption="DPD45_12pay, %" measure="1" displayFolder="DPD inst (12-го платежа)" measureGroup="Fact Contract" count="0"/>
    <cacheHierarchy uniqueName="[Measures].[Con Dpd75 12Pay Rate]" caption="DPD75_12pay, %" measure="1" displayFolder="DPD inst (12-го платежа)" measureGroup="Fact Contract" count="0"/>
    <cacheHierarchy uniqueName="[Measures].[Con Dpd135 12Pay Rate]" caption="DPD135_12pay, %" measure="1" displayFolder="DPD inst (12-го платежа)" measureGroup="Fact Contract" count="0"/>
    <cacheHierarchy uniqueName="[Measures].[Con Dpd01 Max Rate]" caption="DPD01 (max),%" measure="1" displayFolder="DPD (max)" measureGroup="Fact Contract" count="0"/>
    <cacheHierarchy uniqueName="[Measures].[Con Dpd15 Max Rate]" caption="DPD15 (max),%" measure="1" displayFolder="DPD (max)" measureGroup="Fact Contract" count="0"/>
    <cacheHierarchy uniqueName="[Measures].[Con Dpd45 Max Rate]" caption="DPD45 (max),%" measure="1" displayFolder="DPD (max)" measureGroup="Fact Contract" count="0"/>
    <cacheHierarchy uniqueName="[Measures].[Con Dpd75 Max Rate]" caption="DPD75 (max),%" measure="1" displayFolder="DPD (max)" measureGroup="Fact Contract" count="0"/>
    <cacheHierarchy uniqueName="[Measures].[Con Dpd135 Max Rate]" caption="DPD135 (max),%" measure="1" displayFolder="DPD (max)" measureGroup="Fact Contract" count="0"/>
    <cacheHierarchy uniqueName="[Measures].[Con Dpd01 Sum Max Rate]" caption="DPD01 sum (max),%" measure="1" displayFolder="DPD sum (max)" measureGroup="Fact Contract" count="0"/>
    <cacheHierarchy uniqueName="[Measures].[Con Dpd15 Sum Max Rate]" caption="DPD15 sum (max),%" measure="1" displayFolder="DPD sum (max)" measureGroup="Fact Contract" count="0"/>
    <cacheHierarchy uniqueName="[Measures].[Con Dpd45 Sum Max Rate]" caption="DPD45 sum (max),%" measure="1" displayFolder="DPD sum (max)" measureGroup="Fact Contract" count="0"/>
    <cacheHierarchy uniqueName="[Measures].[Con Dpd75 Sum Max Rate]" caption="DPD75 sum (max),%" measure="1" displayFolder="DPD sum (max)" measureGroup="Fact Contract" count="0"/>
    <cacheHierarchy uniqueName="[Measures].[Con Dpd135 Sum Max Rate]" caption="DPD135 sum (max),%" measure="1" displayFolder="DPD sum (max)" measureGroup="Fact Contract" count="0"/>
    <cacheHierarchy uniqueName="[Measures].[Full comm pay]" caption="Комиссия (итого), руб" measure="1" displayFolder="Комиссия" measureGroup="Fact Payment" count="0"/>
    <cacheHierarchy uniqueName="[Measures].[Full recon comm pay]" caption="Комиссия (пер-ние итого), руб" measure="1" displayFolder="" measureGroup="Fact Payment" count="0"/>
    <cacheHierarchy uniqueName="[Measures].[Full agr comm pay]" caption="Комиссия (прол-ция итого), руб" measure="1" displayFolder="" measureGroup="Fact Payment" count="0"/>
    <cacheHierarchy uniqueName="[Measures].[Full Pay]" caption="Платеж (итого), руб" measure="1" displayFolder="Платежи" measureGroup="Fact Payment" count="0"/>
    <cacheHierarchy uniqueName="[Measures].[ROI Pay]" caption="ROI, %" measure="1" displayFolder="" measureGroup="Fact Payment" count="0"/>
    <cacheHierarchy uniqueName="[Measures].[ROI Month Pay]" caption="ROI от месяца, %" measure="1" displayFolder="" measureGroup="Fact Payment" count="0"/>
    <cacheHierarchy uniqueName="[Measures].[ROI Pay day]" caption="ROI Pay day" measure="1" displayFolder="" measureGroup="Fact Payment" count="0"/>
    <cacheHierarchy uniqueName="[Measures].[RETURN Pay]" caption="RETURN, %" measure="1" displayFolder="" measureGroup="Fact Payment" count="0"/>
    <cacheHierarchy uniqueName="[Measures].[Paid Loan 0 Rate]" caption="Paid Loan 0, %" measure="1" displayFolder="Paid Share %" measureGroup="Fact Paid Share" count="0"/>
    <cacheHierarchy uniqueName="[Measures].[Paid Loan 15 Rate]" caption="Paid Loan 15, %" measure="1" displayFolder="Paid Share %" measureGroup="Fact Paid Share" count="0"/>
    <cacheHierarchy uniqueName="[Measures].[Paid Loan 30 Rate]" caption="Paid Loan 30, %" measure="1" displayFolder="Paid Share %" measureGroup="Fact Paid Share" count="0"/>
    <cacheHierarchy uniqueName="[Measures].[Paid Loan 45 Rate]" caption="Paid Loan 45, %" measure="1" displayFolder="Paid Share %" measureGroup="Fact Paid Share" count="0"/>
    <cacheHierarchy uniqueName="[Measures].[Paid Loan 75 Rate]" caption="Paid Loan 75, %" measure="1" displayFolder="Paid Share %" measureGroup="Fact Paid Share" count="0"/>
    <cacheHierarchy uniqueName="[Measures].[Paid Loan 180 Rate]" caption="Paid Loan 180, %" measure="1" displayFolder="Paid Share %" measureGroup="Fact Paid Share" count="0"/>
    <cacheHierarchy uniqueName="[Measures].[Paid Loan 360 Rate]" caption="Paid Loan 360, %" measure="1" displayFolder="Paid Share %" measureGroup="Fact Paid Share" count="0"/>
    <cacheHierarchy uniqueName="[Measures].[Paid Loan 360p Rate]" caption="Paid Loan 360+, %" measure="1" displayFolder="Paid Share %" measureGroup="Fact Paid Share" count="0"/>
    <cacheHierarchy uniqueName="[Measures].[Сon Provision Rate]" caption="Резервы ЦВЗ, %" measure="1" displayFolder="Показатели" measureGroup="Fact Contract" count="0"/>
    <cacheHierarchy uniqueName="[Measures].[Сon Provision Sum]" caption="Резервы ЦВЗ, руб" measure="1" displayFolder="Показатели" measureGroup="Fact Contract" count="0"/>
    <cacheHierarchy uniqueName="[Measures].[Con Manager Avg Count]" caption="Выдачи (per manager), #" measure="1" displayFolder="Показатели" measureGroup="Fact Contract" count="0"/>
    <cacheHierarchy uniqueName="[Measures].[Con Division Avg Count]" caption="Выдачи (per office), #" measure="1" displayFolder="Показатели" measureGroup="Fact Contract" count="0"/>
    <cacheHierarchy uniqueName="[Measures].[App DMS Avg Approved Combo]" caption="Combo score (одобр)" measure="1" displayFolder="СПР балл (одобр)" measureGroup="Fact Application" count="0"/>
    <cacheHierarchy uniqueName="[Measures].[App DMS Avg Rejected Combo]" caption="Combo score (отказ)" measure="1" displayFolder="СПР балл (отказ)" measureGroup="Fact Application" count="0"/>
    <cacheHierarchy uniqueName="[Measures].[App DMS Avg Combo]" caption="Combo score" measure="1" displayFolder="СПР балл" measureGroup="Fact Application" count="0"/>
    <cacheHierarchy uniqueName="[Measures].[App DMS Avg Approved Appscore]" caption="Application score (одобр)" measure="1" displayFolder="СПР балл (одобр)" measureGroup="Fact Application" count="0"/>
    <cacheHierarchy uniqueName="[Measures].[App DMS Avg Rejected Appscore]" caption="Application score (отказ)" measure="1" displayFolder="СПР балл (отказ)" measureGroup="Fact Application" count="0"/>
    <cacheHierarchy uniqueName="[Measures].[App DMS Avg Appscore]" caption="Application score" measure="1" displayFolder="СПР балл" measureGroup="Fact Application" count="0"/>
    <cacheHierarchy uniqueName="[Measures].[App DMS Avg Approved Equifax]" caption="Equifax score (одобр)" measure="1" displayFolder="СПР балл (одобр)" measureGroup="Fact Application" count="0"/>
    <cacheHierarchy uniqueName="[Measures].[App DMS Avg Rejected Equifax]" caption="Equifax score (отказ)" measure="1" displayFolder="СПР балл (отказ)" measureGroup="Fact Application" count="0"/>
    <cacheHierarchy uniqueName="[Measures].[App DMS Avg Equifax]" caption="Equifax score" measure="1" displayFolder="СПР балл" measureGroup="Fact Application" count="0"/>
    <cacheHierarchy uniqueName="[Measures].[App Req Amount]" caption="App Req Amount" measure="1" displayFolder="" measureGroup="Fact Application" count="0" hidden="1"/>
    <cacheHierarchy uniqueName="[Measures].[App Req Approved Amount]" caption="App Req Approved Amount" measure="1" displayFolder="" measureGroup="Fact Application" count="0" hidden="1"/>
    <cacheHierarchy uniqueName="[Measures].[App Req Rejected Amount]" caption="App Req Rejected Amount" measure="1" displayFolder="" measureGroup="Fact Application" count="0" hidden="1"/>
    <cacheHierarchy uniqueName="[Measures].[App Req All Amount]" caption="App Req All Amount" measure="1" displayFolder="" measureGroup="Fact Application" count="0" hidden="1"/>
    <cacheHierarchy uniqueName="[Measures].[Sum Combo Approved]" caption="Sum Combo Approved" measure="1" displayFolder="" measureGroup="Fact Application" count="0" hidden="1"/>
    <cacheHierarchy uniqueName="[Measures].[Sum Combo Rejected]" caption="Sum Combo Rejected" measure="1" displayFolder="" measureGroup="Fact Application" count="0" hidden="1"/>
    <cacheHierarchy uniqueName="[Measures].[Sum Combo Score]" caption="Sum Combo Score" measure="1" displayFolder="" measureGroup="Fact Application" count="0" hidden="1"/>
    <cacheHierarchy uniqueName="[Measures].[Sum Appscore Approved]" caption="Sum Appscore Approved" measure="1" displayFolder="" measureGroup="Fact Application" count="0" hidden="1"/>
    <cacheHierarchy uniqueName="[Measures].[Sum Appscore Rejected]" caption="Sum Appscore Rejected" measure="1" displayFolder="" measureGroup="Fact Application" count="0" hidden="1"/>
    <cacheHierarchy uniqueName="[Measures].[Sum Appscore]" caption="Sum Appscore" measure="1" displayFolder="" measureGroup="Fact Application" count="0" hidden="1"/>
    <cacheHierarchy uniqueName="[Measures].[Sum Equifax Approved]" caption="Sum Equifax Approved" measure="1" displayFolder="" measureGroup="Fact Application" count="0" hidden="1"/>
    <cacheHierarchy uniqueName="[Measures].[Sum Equifax Rejected]" caption="Sum Equifax Rejected" measure="1" displayFolder="" measureGroup="Fact Application" count="0" hidden="1"/>
    <cacheHierarchy uniqueName="[Measures].[Sum Equifax Score]" caption="Sum Equifax Score" measure="1" displayFolder="" measureGroup="Fact Application" count="0" hidden="1"/>
    <cacheHierarchy uniqueName="[Measures].[Count Combo Approved]" caption="Count Combo Approved" measure="1" displayFolder="" measureGroup="Fact Application" count="0" hidden="1"/>
    <cacheHierarchy uniqueName="[Measures].[Count Combo Rejected]" caption="Count Combo Rejected" measure="1" displayFolder="" measureGroup="Fact Application" count="0" hidden="1"/>
    <cacheHierarchy uniqueName="[Measures].[Count Combo Score]" caption="Count Combo Score" measure="1" displayFolder="" measureGroup="Fact Application" count="0" hidden="1"/>
    <cacheHierarchy uniqueName="[Measures].[Count Appscore Approved]" caption="Count Appscore Approved" measure="1" displayFolder="" measureGroup="Fact Application" count="0" hidden="1"/>
    <cacheHierarchy uniqueName="[Measures].[Count Appscore Rejected]" caption="Count Appscore Rejected" measure="1" displayFolder="" measureGroup="Fact Application" count="0" hidden="1"/>
    <cacheHierarchy uniqueName="[Measures].[Count Appscore]" caption="Count Appscore" measure="1" displayFolder="" measureGroup="Fact Application" count="0" hidden="1"/>
    <cacheHierarchy uniqueName="[Measures].[Count Equifax Approved]" caption="Count Equifax Approved" measure="1" displayFolder="" measureGroup="Fact Application" count="0" hidden="1"/>
    <cacheHierarchy uniqueName="[Measures].[Count Equifax Rejected]" caption="Count Equifax Rejected" measure="1" displayFolder="" measureGroup="Fact Application" count="0" hidden="1"/>
    <cacheHierarchy uniqueName="[Measures].[Count Equifax Score]" caption="Count Equifax Score" measure="1" displayFolder="" measureGroup="Fact Application" count="0" hidden="1"/>
    <cacheHierarchy uniqueName="[Measures].[Con Psk Sum]" caption="ПСК, руб" measure="1" displayFolder="" measureGroup="Fact Contract" count="0" hidden="1"/>
    <cacheHierarchy uniqueName="[Measures].[Con Ins Amount]" caption="Con Ins Amount" measure="1" displayFolder="" measureGroup="Fact Contract" count="0" hidden="1"/>
    <cacheHierarchy uniqueName="[Measures].[Сon Provision Amount]" caption="Резервы ЦВЗ, руб" measure="1" displayFolder="Показатели" measureGroup="Fact Contract" count="0" hidden="1"/>
    <cacheHierarchy uniqueName="[Measures].[Termfact Sum]" caption="Termfact Sum" measure="1" displayFolder="" measureGroup="Fact Contract" count="0" hidden="1"/>
    <cacheHierarchy uniqueName="[Measures].[Term Sum]" caption="Term Sum" measure="1" displayFolder="" measureGroup="Fact Contract" count="0" hidden="1"/>
    <cacheHierarchy uniqueName="[Measures].[Termfull Sum]" caption="Termfull Sum" measure="1" displayFolder="" measureGroup="Fact Contract" count="0" hidden="1"/>
    <cacheHierarchy uniqueName="[Measures].[Ready 2pay]" caption="Ready 2pay" measure="1" displayFolder="dpd 2pay" measureGroup="Fact Contract" count="0" hidden="1"/>
    <cacheHierarchy uniqueName="[Measures].[Ready 3pay]" caption="Ready 3pay" measure="1" displayFolder="dpd 3pay" measureGroup="Fact Contract" count="0" hidden="1"/>
    <cacheHierarchy uniqueName="[Measures].[Ready 6pay]" caption="Ready 6pay" measure="1" displayFolder="dpd 6pay" measureGroup="Fact Contract" count="0" hidden="1"/>
    <cacheHierarchy uniqueName="[Measures].[Ready 12pay]" caption="Ready 12pay" measure="1" displayFolder="dpd 12pay" measureGroup="Fact Contract" count="0" hidden="1"/>
    <cacheHierarchy uniqueName="[Measures].[Prol Psk Sum]" caption="Prol Psk Sum" measure="1" displayFolder="" measureGroup="Fact Prolong" count="0" hidden="1"/>
    <cacheHierarchy uniqueName="[Measures].[Prol Term Sum]" caption="Prol Term Sum" measure="1" displayFolder="" measureGroup="Fact Prolong" count="0" hidden="1"/>
    <cacheHierarchy uniqueName="[Measures].[Con Division Count]" caption="Con Division Count" measure="1" displayFolder="" measureGroup="Fact Contract Division" count="0" hidden="1"/>
    <cacheHierarchy uniqueName="[Measures].[Con Manager Count]" caption="Con Manager Count" measure="1" displayFolder="" measureGroup="Fact Contract Manager" count="0" hidden="1"/>
  </cacheHierarchies>
  <kpis count="0"/>
  <dimensions count="11">
    <dimension name="Dim Agreement" uniqueName="[Dim Agreement]" caption="3 - Пролонгации"/>
    <dimension name="Dim Application" uniqueName="[Dim Application]" caption="1 - Заявки"/>
    <dimension name="Dim Client" uniqueName="[Dim Client]" caption="5 - Клиенты"/>
    <dimension name="Dim Collection Stages" uniqueName="[Dim Collection Stages]" caption="7 - Стадия взыскания"/>
    <dimension name="Dim Contract" uniqueName="[Dim Contract]" caption="2 - Договор"/>
    <dimension name="Dim Division" uniqueName="[Dim Division]" caption="6 - Офисы"/>
    <dimension name="Dim Dpd" uniqueName="[Dim Dpd]" caption="Dim Dpd"/>
    <dimension name="Dim Month Payment Mob" uniqueName="[Dim Month Payment Mob]" caption="8 - ROI Месяц от месяца"/>
    <dimension name="Dim Payment Mob" uniqueName="[Dim Payment Mob]" caption="4 - Месяц от выдачи (платеж)"/>
    <dimension name="Dim Pcd Day" uniqueName="[Dim Pcd Day]" caption="Dim Pcd Day"/>
    <dimension measure="1" name="Measures" uniqueName="[Measures]" caption="Measures"/>
  </dimensions>
  <measureGroups count="8">
    <measureGroup name="Fact Agreement" caption="3 - Реструктуризации"/>
    <measureGroup name="Fact Application" caption="1 - Заявки"/>
    <measureGroup name="Fact Contract" caption="2 - Выдачи"/>
    <measureGroup name="Fact Contract Division" caption="2 - Выдачи"/>
    <measureGroup name="Fact Contract Manager" caption="2 - Выдачи"/>
    <measureGroup name="Fact Paid Share" caption="5 - Paid Share"/>
    <measureGroup name="Fact Payment" caption="4 - Платежи"/>
    <measureGroup name="Fact Prolong" caption="3 - Пролонгации"/>
  </measureGroups>
  <maps count="41">
    <map measureGroup="0" dimension="0"/>
    <map measureGroup="0" dimension="1"/>
    <map measureGroup="0" dimension="4"/>
    <map measureGroup="0" dimension="5"/>
    <map measureGroup="1" dimension="0"/>
    <map measureGroup="1" dimension="1"/>
    <map measureGroup="1" dimension="2"/>
    <map measureGroup="1" dimension="4"/>
    <map measureGroup="1" dimension="5"/>
    <map measureGroup="2" dimension="0"/>
    <map measureGroup="2" dimension="1"/>
    <map measureGroup="2" dimension="2"/>
    <map measureGroup="2" dimension="4"/>
    <map measureGroup="2" dimension="5"/>
    <map measureGroup="2" dimension="6"/>
    <map measureGroup="3" dimension="0"/>
    <map measureGroup="3" dimension="1"/>
    <map measureGroup="3" dimension="2"/>
    <map measureGroup="3" dimension="4"/>
    <map measureGroup="3" dimension="5"/>
    <map measureGroup="4" dimension="0"/>
    <map measureGroup="4" dimension="1"/>
    <map measureGroup="4" dimension="2"/>
    <map measureGroup="4" dimension="4"/>
    <map measureGroup="4" dimension="5"/>
    <map measureGroup="5" dimension="1"/>
    <map measureGroup="5" dimension="2"/>
    <map measureGroup="5" dimension="4"/>
    <map measureGroup="6" dimension="1"/>
    <map measureGroup="6" dimension="2"/>
    <map measureGroup="6" dimension="3"/>
    <map measureGroup="6" dimension="4"/>
    <map measureGroup="6" dimension="5"/>
    <map measureGroup="6" dimension="6"/>
    <map measureGroup="6" dimension="7"/>
    <map measureGroup="6" dimension="8"/>
    <map measureGroup="6" dimension="9"/>
    <map measureGroup="7" dimension="0"/>
    <map measureGroup="7" dimension="1"/>
    <map measureGroup="7" dimension="4"/>
    <map measureGroup="7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Леонид Корнилов" refreshedDate="43504.56964386574" backgroundQuery="1" createdVersion="5" refreshedVersion="6" minRefreshableVersion="3" recordCount="0" supportSubquery="1" supportAdvancedDrill="1" xr:uid="{00000000-000A-0000-FFFF-FFFF1F000000}">
  <cacheSource type="external" connectionId="1"/>
  <cacheFields count="29">
    <cacheField name="[Measures].[Con Count]" caption="Выдачи, #" numFmtId="0" hierarchy="120" level="32767"/>
    <cacheField name="[Dim Application].[I Client Type].[D Client Type]" caption="Тип клиента" numFmtId="0" hierarchy="34" level="1">
      <sharedItems count="2">
        <s v="[Dim Application].[I Client Type].[D Client Type].&amp;[0]" c="Новый"/>
        <s v="[Dim Application].[I Client Type].[D Client Type].&amp;[1]" c="Повторный"/>
      </sharedItems>
    </cacheField>
    <cacheField name="[Dim Application].[I Create date].[B Year]" caption="Год" numFmtId="0" hierarchy="35" level="1">
      <sharedItems count="4">
        <s v="[Dim Application].[I Create date].[B Year].&amp;[2016-01-01T00:00:00]" c="2016"/>
        <s v="[Dim Application].[I Create date].[B Year].&amp;[2017-01-01T00:00:00]" c="2017"/>
        <s v="[Dim Application].[I Create date].[B Year].&amp;[2018-01-01T00:00:00]" c="2018"/>
        <s v="[Dim Application].[I Create date].[B Year].&amp;[2015-01-01T00:00:00]" u="1" c="2015"/>
      </sharedItems>
    </cacheField>
    <cacheField name="[Dim Application].[I Create date].[B Month]" caption="Месяц" numFmtId="0" hierarchy="35" level="2">
      <sharedItems count="39">
        <s v="[Dim Application].[I Create date].[B Month].&amp;[2016-01-01T00:00:00]" c="Январь 2016"/>
        <s v="[Dim Application].[I Create date].[B Month].&amp;[2016-02-01T00:00:00]" c="Февраль 2016"/>
        <s v="[Dim Application].[I Create date].[B Month].&amp;[2016-03-01T00:00:00]" c="Март 2016"/>
        <s v="[Dim Application].[I Create date].[B Month].&amp;[2016-04-01T00:00:00]" c="Апрель 2016"/>
        <s v="[Dim Application].[I Create date].[B Month].&amp;[2016-05-01T00:00:00]" c="Май 2016"/>
        <s v="[Dim Application].[I Create date].[B Month].&amp;[2016-06-01T00:00:00]" c="Июнь 2016"/>
        <s v="[Dim Application].[I Create date].[B Month].&amp;[2016-07-01T00:00:00]" c="Июль 2016"/>
        <s v="[Dim Application].[I Create date].[B Month].&amp;[2016-08-01T00:00:00]" c="Август 2016"/>
        <s v="[Dim Application].[I Create date].[B Month].&amp;[2016-09-01T00:00:00]" c="Сентябрь 2016"/>
        <s v="[Dim Application].[I Create date].[B Month].&amp;[2016-10-01T00:00:00]" c="Октябрь 2016"/>
        <s v="[Dim Application].[I Create date].[B Month].&amp;[2016-11-01T00:00:00]" c="Ноябрь 2016"/>
        <s v="[Dim Application].[I Create date].[B Month].&amp;[2016-12-01T00:00:00]" c="Декабрь 2016"/>
        <s v="[Dim Application].[I Create date].[B Month].&amp;[2017-01-01T00:00:00]" c="Январь 2017"/>
        <s v="[Dim Application].[I Create date].[B Month].&amp;[2017-02-01T00:00:00]" c="Февраль 2017"/>
        <s v="[Dim Application].[I Create date].[B Month].&amp;[2017-03-01T00:00:00]" c="Март 2017"/>
        <s v="[Dim Application].[I Create date].[B Month].&amp;[2017-04-01T00:00:00]" c="Апрель 2017"/>
        <s v="[Dim Application].[I Create date].[B Month].&amp;[2017-05-01T00:00:00]" c="Май 2017"/>
        <s v="[Dim Application].[I Create date].[B Month].&amp;[2017-06-01T00:00:00]" c="Июнь 2017"/>
        <s v="[Dim Application].[I Create date].[B Month].&amp;[2017-07-01T00:00:00]" c="Июль 2017"/>
        <s v="[Dim Application].[I Create date].[B Month].&amp;[2017-08-01T00:00:00]" c="Август 2017"/>
        <s v="[Dim Application].[I Create date].[B Month].&amp;[2017-09-01T00:00:00]" c="Сентябрь 2017"/>
        <s v="[Dim Application].[I Create date].[B Month].&amp;[2017-10-01T00:00:00]" c="Октябрь 2017"/>
        <s v="[Dim Application].[I Create date].[B Month].&amp;[2017-11-01T00:00:00]" c="Ноябрь 2017"/>
        <s v="[Dim Application].[I Create date].[B Month].&amp;[2017-12-01T00:00:00]" c="Декабрь 2017"/>
        <s v="[Dim Application].[I Create date].[B Month].&amp;[2018-01-01T00:00:00]" c="Январь 2018"/>
        <s v="[Dim Application].[I Create date].[B Month].&amp;[2018-02-01T00:00:00]" c="Февраль 2018"/>
        <s v="[Dim Application].[I Create date].[B Month].&amp;[2018-03-01T00:00:00]" c="Март 2018"/>
        <s v="[Dim Application].[I Create date].[B Month].&amp;[2015-01-01T00:00:00]" u="1" c="Январь 2015"/>
        <s v="[Dim Application].[I Create date].[B Month].&amp;[2015-02-01T00:00:00]" u="1" c="Февраль 2015"/>
        <s v="[Dim Application].[I Create date].[B Month].&amp;[2015-03-01T00:00:00]" u="1" c="Март 2015"/>
        <s v="[Dim Application].[I Create date].[B Month].&amp;[2015-04-01T00:00:00]" u="1" c="Апрель 2015"/>
        <s v="[Dim Application].[I Create date].[B Month].&amp;[2015-05-01T00:00:00]" u="1" c="Май 2015"/>
        <s v="[Dim Application].[I Create date].[B Month].&amp;[2015-06-01T00:00:00]" u="1" c="Июнь 2015"/>
        <s v="[Dim Application].[I Create date].[B Month].&amp;[2015-07-01T00:00:00]" u="1" c="Июль 2015"/>
        <s v="[Dim Application].[I Create date].[B Month].&amp;[2015-08-01T00:00:00]" u="1" c="Август 2015"/>
        <s v="[Dim Application].[I Create date].[B Month].&amp;[2015-09-01T00:00:00]" u="1" c="Сентябрь 2015"/>
        <s v="[Dim Application].[I Create date].[B Month].&amp;[2015-10-01T00:00:00]" u="1" c="Октябрь 2015"/>
        <s v="[Dim Application].[I Create date].[B Month].&amp;[2015-11-01T00:00:00]" u="1" c="Ноябрь 2015"/>
        <s v="[Dim Application].[I Create date].[B Month].&amp;[2015-12-01T00:00:00]" u="1" c="Декабрь 2015"/>
      </sharedItems>
    </cacheField>
    <cacheField name="[Dim Application].[I Create date].[B Date]" caption="Дата" numFmtId="0" hierarchy="35" level="3">
      <sharedItems containsSemiMixedTypes="0" containsString="0"/>
    </cacheField>
    <cacheField name="[Dim Application].[I Create date].[B Month].[B Year]" caption="Год" propertyName="B Year" numFmtId="0" hierarchy="35" level="2" memberPropertyField="1">
      <sharedItems containsSemiMixedTypes="0" containsString="0"/>
    </cacheField>
    <cacheField name="[Dim Application].[I Create date].[B Date].[B Month]" caption="Месяц" propertyName="B Month" numFmtId="0" hierarchy="35" level="3" memberPropertyField="1">
      <sharedItems containsSemiMixedTypes="0" containsString="0"/>
    </cacheField>
    <cacheField name="[Dim Application].[E Product Owner].[E Product Owner]" caption="Продукт" numFmtId="0" hierarchy="24" level="1">
      <sharedItems containsSemiMixedTypes="0" containsString="0"/>
    </cacheField>
    <cacheField name="[Dim Application].[E Product Owner].[E Product Owner].[E Product Type]" caption="Тип продукта" propertyName="E Product Type" numFmtId="0" hierarchy="24" level="1" memberPropertyField="1">
      <sharedItems containsSemiMixedTypes="0" containsString="0"/>
    </cacheField>
    <cacheField name="[Dim Application].[E Product Type].[E Product Type]" caption="Тип продукта" numFmtId="0" hierarchy="25" level="1">
      <sharedItems containsSemiMixedTypes="0" containsString="0"/>
    </cacheField>
    <cacheField name="[Dim Application].[L Division].[L Division]" caption="ЦВЗ" numFmtId="0" hierarchy="39" level="1">
      <sharedItems containsSemiMixedTypes="0" containsString="0"/>
    </cacheField>
    <cacheField name="[Dim Application].[L Division].[L Division].[L Reg Center]" caption="РЦ" propertyName="L Reg Center" numFmtId="0" hierarchy="39" level="1" memberPropertyField="1">
      <sharedItems containsSemiMixedTypes="0" containsString="0"/>
    </cacheField>
    <cacheField name="[Dim Application].[D Num].[D Num]" caption="Порядковый номер" numFmtId="0" hierarchy="22" level="1">
      <sharedItems containsSemiMixedTypes="0" containsString="0"/>
    </cacheField>
    <cacheField name="[Dim Contract].[C Month].[C Month]" caption="Месяц" numFmtId="0" hierarchy="72" level="1">
      <sharedItems count="29">
        <s v="[Dim Contract].[C Month].&amp;[2016-01-01T00:00:00]" c="Январь 2016"/>
        <s v="[Dim Contract].[C Month].&amp;[2016-02-01T00:00:00]" c="Февраль 2016"/>
        <s v="[Dim Contract].[C Month].&amp;[2016-03-01T00:00:00]" c="Март 2016"/>
        <s v="[Dim Contract].[C Month].&amp;[2016-04-01T00:00:00]" c="Апрель 2016"/>
        <s v="[Dim Contract].[C Month].&amp;[2016-05-01T00:00:00]" c="Май 2016"/>
        <s v="[Dim Contract].[C Month].&amp;[2016-06-01T00:00:00]" c="Июнь 2016"/>
        <s v="[Dim Contract].[C Month].&amp;[2016-07-01T00:00:00]" c="Июль 2016"/>
        <s v="[Dim Contract].[C Month].&amp;[2016-08-01T00:00:00]" c="Август 2016"/>
        <s v="[Dim Contract].[C Month].&amp;[2016-09-01T00:00:00]" c="Сентябрь 2016"/>
        <s v="[Dim Contract].[C Month].&amp;[2016-10-01T00:00:00]" c="Октябрь 2016"/>
        <s v="[Dim Contract].[C Month].&amp;[2016-11-01T00:00:00]" c="Ноябрь 2016"/>
        <s v="[Dim Contract].[C Month].&amp;[2016-12-01T00:00:00]" c="Декабрь 2016"/>
        <s v="[Dim Contract].[C Month].&amp;[2017-01-01T00:00:00]" c="Январь 2017"/>
        <s v="[Dim Contract].[C Month].&amp;[2017-02-01T00:00:00]" c="Февраль 2017"/>
        <s v="[Dim Contract].[C Month].&amp;[2017-03-01T00:00:00]" c="Март 2017"/>
        <s v="[Dim Contract].[C Month].&amp;[2017-04-01T00:00:00]" c="Апрель 2017"/>
        <s v="[Dim Contract].[C Month].&amp;[2017-05-01T00:00:00]" c="Май 2017"/>
        <s v="[Dim Contract].[C Month].&amp;[2017-06-01T00:00:00]" c="Июнь 2017"/>
        <s v="[Dim Contract].[C Month].&amp;[2017-07-01T00:00:00]" c="Июль 2017"/>
        <s v="[Dim Contract].[C Month].&amp;[2017-08-01T00:00:00]" c="Август 2017"/>
        <s v="[Dim Contract].[C Month].&amp;[2017-09-01T00:00:00]" c="Сентябрь 2017"/>
        <s v="[Dim Contract].[C Month].&amp;[2017-10-01T00:00:00]" c="Октябрь 2017"/>
        <s v="[Dim Contract].[C Month].&amp;[2017-11-01T00:00:00]" c="Ноябрь 2017"/>
        <s v="[Dim Contract].[C Month].&amp;[2017-12-01T00:00:00]" c="Декабрь 2017"/>
        <s v="[Dim Contract].[C Month].&amp;[2018-01-01T00:00:00]" c="Январь 2018"/>
        <s v="[Dim Contract].[C Month].&amp;[2018-02-01T00:00:00]" c="Февраль 2018"/>
        <s v="[Dim Contract].[C Month].&amp;[2018-03-01T00:00:00]" c="Март 2018"/>
        <s v="[Dim Contract].[C Month].&amp;[2018-04-01T00:00:00]" c="Апрель 2018"/>
        <s v="[Dim Contract].[C Month].&amp;[2018-05-01T00:00:00]" c="Май 2018"/>
      </sharedItems>
    </cacheField>
    <cacheField name="[Dim Contract].[C Month].[C Month].[C Year]" caption="Год" propertyName="C Year" numFmtId="0" hierarchy="72" level="1" memberPropertyField="1">
      <sharedItems containsSemiMixedTypes="0" containsString="0"/>
    </cacheField>
    <cacheField name="[Dim Contract].[I Create date].[B Year]" caption="Год" numFmtId="0" hierarchy="79" level="1">
      <sharedItems count="5">
        <s v="[Dim Contract].[I Create date].[B Year].&amp;[2018-01-01T00:00:00]" c="2018"/>
        <s v="[Dim Contract].[I Create date].[B Year].&amp;[2019-01-01T00:00:00]" c="2019"/>
        <s v="[Dim Contract].[I Create date].[B Year].&amp;[2017-01-01T00:00:00]" u="1" c="2017"/>
        <s v="[Dim Contract].[I Create date].[B Year].&amp;[2016-01-01T00:00:00]" u="1" c="2016"/>
        <s v="[Dim Contract].[I Create date].[B Year].&amp;[2012-01-01T00:00:00]" u="1" c="2012"/>
      </sharedItems>
    </cacheField>
    <cacheField name="[Dim Contract].[I Create date].[B Month]" caption="Месяц" numFmtId="0" hierarchy="79" level="2" mappingCount="1">
      <sharedItems count="38">
        <s v="[Dim Contract].[I Create date].[B Month].&amp;[2018-12-01T00:00:00]" c="Декабрь 2018" cp="1">
          <x/>
        </s>
        <s v="[Dim Contract].[I Create date].[B Month].&amp;[2019-01-01T00:00:00]" c="Январь 2019" cp="1">
          <x v="1"/>
        </s>
        <s v="[Dim Contract].[I Create date].[B Month].&amp;[2019-02-01T00:00:00]" c="Февраль 2019" cp="1">
          <x v="1"/>
        </s>
        <s v="[Dim Contract].[I Create date].[B Month].&amp;[2017-10-01T00:00:00]" u="1" c="Октябрь 2017"/>
        <s v="[Dim Contract].[I Create date].[B Month].&amp;[2017-11-01T00:00:00]" u="1" c="Ноябрь 2017"/>
        <s v="[Dim Contract].[I Create date].[B Month].&amp;[2017-12-01T00:00:00]" u="1" c="Декабрь 2017"/>
        <s v="[Dim Contract].[I Create date].[B Month].&amp;[2018-01-01T00:00:00]" u="1" c="Январь 2018"/>
        <s v="[Dim Contract].[I Create date].[B Month].&amp;[2018-02-01T00:00:00]" u="1" c="Февраль 2018"/>
        <s v="[Dim Contract].[I Create date].[B Month].&amp;[2018-03-01T00:00:00]" u="1" c="Март 2018"/>
        <s v="[Dim Contract].[I Create date].[B Month].&amp;[2018-04-01T00:00:00]" u="1" c="Апрель 2018"/>
        <s v="[Dim Contract].[I Create date].[B Month].&amp;[2018-05-01T00:00:00]" u="1" c="Май 2018"/>
        <s v="[Dim Contract].[I Create date].[B Month].&amp;[2018-06-01T00:00:00]" u="1" c="Июнь 2018"/>
        <s v="[Dim Contract].[I Create date].[B Month].&amp;[2018-07-01T00:00:00]" u="1" c="Июль 2018"/>
        <s v="[Dim Contract].[I Create date].[B Month].&amp;[2018-08-01T00:00:00]" u="1" c="Август 2018"/>
        <s v="[Dim Contract].[I Create date].[B Month].&amp;[2018-09-01T00:00:00]" u="1" c="Сентябрь 2018"/>
        <s v="[Dim Contract].[I Create date].[B Month].&amp;[2018-10-01T00:00:00]" u="1" c="Октябрь 2018"/>
        <s v="[Dim Contract].[I Create date].[B Month].&amp;[2018-11-01T00:00:00]" u="1" c="Ноябрь 2018"/>
        <s v="[Dim Contract].[I Create date].[B Month].&amp;[2017-01-01T00:00:00]" u="1" c="Январь 2017"/>
        <s v="[Dim Contract].[I Create date].[B Month].&amp;[2017-02-01T00:00:00]" u="1" c="Февраль 2017"/>
        <s v="[Dim Contract].[I Create date].[B Month].&amp;[2017-03-01T00:00:00]" u="1" c="Март 2017"/>
        <s v="[Dim Contract].[I Create date].[B Month].&amp;[2017-04-01T00:00:00]" u="1" c="Апрель 2017"/>
        <s v="[Dim Contract].[I Create date].[B Month].&amp;[2017-05-01T00:00:00]" u="1" c="Май 2017"/>
        <s v="[Dim Contract].[I Create date].[B Month].&amp;[2017-06-01T00:00:00]" u="1" c="Июнь 2017"/>
        <s v="[Dim Contract].[I Create date].[B Month].&amp;[2017-07-01T00:00:00]" u="1" c="Июль 2017"/>
        <s v="[Dim Contract].[I Create date].[B Month].&amp;[2017-08-01T00:00:00]" u="1" c="Август 2017"/>
        <s v="[Dim Contract].[I Create date].[B Month].&amp;[2017-09-01T00:00:00]" u="1" c="Сентябрь 2017"/>
        <s v="[Dim Contract].[I Create date].[B Month].&amp;[2016-01-01T00:00:00]" u="1" c="Январь 2016"/>
        <s v="[Dim Contract].[I Create date].[B Month].&amp;[2016-02-01T00:00:00]" u="1" c="Февраль 2016"/>
        <s v="[Dim Contract].[I Create date].[B Month].&amp;[2016-03-01T00:00:00]" u="1" c="Март 2016"/>
        <s v="[Dim Contract].[I Create date].[B Month].&amp;[2016-04-01T00:00:00]" u="1" c="Апрель 2016"/>
        <s v="[Dim Contract].[I Create date].[B Month].&amp;[2016-05-01T00:00:00]" u="1" c="Май 2016"/>
        <s v="[Dim Contract].[I Create date].[B Month].&amp;[2016-06-01T00:00:00]" u="1" c="Июнь 2016"/>
        <s v="[Dim Contract].[I Create date].[B Month].&amp;[2016-07-01T00:00:00]" u="1" c="Июль 2016"/>
        <s v="[Dim Contract].[I Create date].[B Month].&amp;[2016-08-01T00:00:00]" u="1" c="Август 2016"/>
        <s v="[Dim Contract].[I Create date].[B Month].&amp;[2016-09-01T00:00:00]" u="1" c="Сентябрь 2016"/>
        <s v="[Dim Contract].[I Create date].[B Month].&amp;[2016-10-01T00:00:00]" u="1" c="Октябрь 2016"/>
        <s v="[Dim Contract].[I Create date].[B Month].&amp;[2016-11-01T00:00:00]" u="1" c="Ноябрь 2016"/>
        <s v="[Dim Contract].[I Create date].[B Month].&amp;[2016-12-01T00:00:00]" u="1" c="Декабрь 2016"/>
      </sharedItems>
      <mpMap v="18"/>
    </cacheField>
    <cacheField name="[Dim Contract].[I Create date].[B Date]" caption="Дата" numFmtId="0" hierarchy="79" level="3" mappingCount="4">
      <sharedItems count="90">
        <s v="[Dim Contract].[I Create date].[B Date].&amp;[2018-12-25T00:00:00]" c="2018-12-25" cp="4">
          <x/>
          <x/>
          <x/>
          <x/>
        </s>
        <s v="[Dim Contract].[I Create date].[B Date].&amp;[2018-12-26T00:00:00]" c="2018-12-26" cp="4">
          <x/>
          <x v="1"/>
          <x/>
          <x/>
        </s>
        <s v="[Dim Contract].[I Create date].[B Date].&amp;[2018-12-27T00:00:00]" c="2018-12-27" cp="4">
          <x/>
          <x v="2"/>
          <x/>
          <x/>
        </s>
        <s v="[Dim Contract].[I Create date].[B Date].&amp;[2018-12-28T00:00:00]" c="2018-12-28" cp="4">
          <x/>
          <x v="3"/>
          <x/>
          <x/>
        </s>
        <s v="[Dim Contract].[I Create date].[B Date].&amp;[2018-12-29T00:00:00]" c="2018-12-29" cp="4">
          <x/>
          <x v="4"/>
          <x/>
          <x/>
        </s>
        <s v="[Dim Contract].[I Create date].[B Date].&amp;[2018-12-30T00:00:00]" c="2018-12-30" cp="4">
          <x/>
          <x v="5"/>
          <x v="1"/>
          <x/>
        </s>
        <s v="[Dim Contract].[I Create date].[B Date].&amp;[2019-01-02T00:00:00]" c="2019-01-02" cp="4">
          <x v="1"/>
          <x v="1"/>
          <x v="2"/>
          <x v="1"/>
        </s>
        <s v="[Dim Contract].[I Create date].[B Date].&amp;[2019-01-03T00:00:00]" c="2019-01-03" cp="4">
          <x v="1"/>
          <x v="2"/>
          <x v="2"/>
          <x v="1"/>
        </s>
        <s v="[Dim Contract].[I Create date].[B Date].&amp;[2019-01-04T00:00:00]" c="2019-01-04" cp="4">
          <x v="1"/>
          <x v="3"/>
          <x v="2"/>
          <x v="1"/>
        </s>
        <s v="[Dim Contract].[I Create date].[B Date].&amp;[2019-01-05T00:00:00]" c="2019-01-05" cp="4">
          <x v="1"/>
          <x v="4"/>
          <x v="2"/>
          <x v="1"/>
        </s>
        <s v="[Dim Contract].[I Create date].[B Date].&amp;[2019-01-06T00:00:00]" c="2019-01-06" cp="4">
          <x v="1"/>
          <x v="5"/>
          <x v="3"/>
          <x v="1"/>
        </s>
        <s v="[Dim Contract].[I Create date].[B Date].&amp;[2019-01-08T00:00:00]" c="2019-01-08" cp="4">
          <x v="1"/>
          <x/>
          <x v="3"/>
          <x v="1"/>
        </s>
        <s v="[Dim Contract].[I Create date].[B Date].&amp;[2019-01-09T00:00:00]" c="2019-01-09" cp="4">
          <x v="1"/>
          <x v="1"/>
          <x v="3"/>
          <x v="1"/>
        </s>
        <s v="[Dim Contract].[I Create date].[B Date].&amp;[2019-01-10T00:00:00]" c="2019-01-10" cp="4">
          <x v="1"/>
          <x v="2"/>
          <x v="3"/>
          <x v="1"/>
        </s>
        <s v="[Dim Contract].[I Create date].[B Date].&amp;[2019-01-11T00:00:00]" c="2019-01-11" cp="4">
          <x v="1"/>
          <x v="3"/>
          <x v="3"/>
          <x v="1"/>
        </s>
        <s v="[Dim Contract].[I Create date].[B Date].&amp;[2019-01-12T00:00:00]" c="2019-01-12" cp="4">
          <x v="1"/>
          <x v="4"/>
          <x v="3"/>
          <x v="1"/>
        </s>
        <s v="[Dim Contract].[I Create date].[B Date].&amp;[2019-01-13T00:00:00]" c="2019-01-13" cp="4">
          <x v="1"/>
          <x v="5"/>
          <x v="4"/>
          <x v="1"/>
        </s>
        <s v="[Dim Contract].[I Create date].[B Date].&amp;[2019-01-14T00:00:00]" c="2019-01-14" cp="4">
          <x v="1"/>
          <x v="6"/>
          <x v="4"/>
          <x v="1"/>
        </s>
        <s v="[Dim Contract].[I Create date].[B Date].&amp;[2019-01-15T00:00:00]" c="2019-01-15" cp="4">
          <x v="1"/>
          <x/>
          <x v="4"/>
          <x v="1"/>
        </s>
        <s v="[Dim Contract].[I Create date].[B Date].&amp;[2019-01-16T00:00:00]" c="2019-01-16" cp="4">
          <x v="1"/>
          <x v="1"/>
          <x v="4"/>
          <x v="1"/>
        </s>
        <s v="[Dim Contract].[I Create date].[B Date].&amp;[2019-01-17T00:00:00]" c="2019-01-17" cp="4">
          <x v="1"/>
          <x v="2"/>
          <x v="4"/>
          <x v="1"/>
        </s>
        <s v="[Dim Contract].[I Create date].[B Date].&amp;[2019-01-18T00:00:00]" c="2019-01-18" cp="4">
          <x v="1"/>
          <x v="3"/>
          <x v="4"/>
          <x v="1"/>
        </s>
        <s v="[Dim Contract].[I Create date].[B Date].&amp;[2019-01-19T00:00:00]" c="2019-01-19" cp="4">
          <x v="1"/>
          <x v="4"/>
          <x v="4"/>
          <x v="1"/>
        </s>
        <s v="[Dim Contract].[I Create date].[B Date].&amp;[2019-01-21T00:00:00]" c="2019-01-21" cp="4">
          <x v="1"/>
          <x v="6"/>
          <x v="5"/>
          <x v="1"/>
        </s>
        <s v="[Dim Contract].[I Create date].[B Date].&amp;[2019-01-22T00:00:00]" c="2019-01-22" cp="4">
          <x v="1"/>
          <x/>
          <x v="5"/>
          <x v="1"/>
        </s>
        <s v="[Dim Contract].[I Create date].[B Date].&amp;[2019-01-23T00:00:00]" c="2019-01-23" cp="4">
          <x v="1"/>
          <x v="1"/>
          <x v="5"/>
          <x v="1"/>
        </s>
        <s v="[Dim Contract].[I Create date].[B Date].&amp;[2019-01-24T00:00:00]" c="2019-01-24" cp="4">
          <x v="1"/>
          <x v="2"/>
          <x v="5"/>
          <x v="1"/>
        </s>
        <s v="[Dim Contract].[I Create date].[B Date].&amp;[2019-01-25T00:00:00]" c="2019-01-25" cp="4">
          <x v="1"/>
          <x v="3"/>
          <x v="5"/>
          <x v="1"/>
        </s>
        <s v="[Dim Contract].[I Create date].[B Date].&amp;[2019-01-26T00:00:00]" c="2019-01-26" cp="4">
          <x v="1"/>
          <x v="4"/>
          <x v="5"/>
          <x v="1"/>
        </s>
        <s v="[Dim Contract].[I Create date].[B Date].&amp;[2019-01-27T00:00:00]" c="2019-01-27" cp="4">
          <x v="1"/>
          <x v="5"/>
          <x v="6"/>
          <x v="1"/>
        </s>
        <s v="[Dim Contract].[I Create date].[B Date].&amp;[2019-01-28T00:00:00]" c="2019-01-28" cp="4">
          <x v="1"/>
          <x v="6"/>
          <x v="6"/>
          <x v="1"/>
        </s>
        <s v="[Dim Contract].[I Create date].[B Date].&amp;[2019-01-29T00:00:00]" c="2019-01-29" cp="4">
          <x v="1"/>
          <x/>
          <x v="6"/>
          <x v="1"/>
        </s>
        <s v="[Dim Contract].[I Create date].[B Date].&amp;[2019-01-30T00:00:00]" c="2019-01-30" cp="4">
          <x v="1"/>
          <x v="1"/>
          <x v="6"/>
          <x v="1"/>
        </s>
        <s v="[Dim Contract].[I Create date].[B Date].&amp;[2019-01-31T00:00:00]" c="2019-01-31" cp="4">
          <x v="1"/>
          <x v="2"/>
          <x v="6"/>
          <x v="1"/>
        </s>
        <s v="[Dim Contract].[I Create date].[B Date].&amp;[2018-12-01T00:00:00]" u="1" c="2018-12-01"/>
        <s v="[Dim Contract].[I Create date].[B Date].&amp;[2018-12-02T00:00:00]" u="1" c="2018-12-02"/>
        <s v="[Dim Contract].[I Create date].[B Date].&amp;[2018-12-03T00:00:00]" u="1" c="2018-12-03"/>
        <s v="[Dim Contract].[I Create date].[B Date].&amp;[2018-12-04T00:00:00]" u="1" c="2018-12-04"/>
        <s v="[Dim Contract].[I Create date].[B Date].&amp;[2018-12-05T00:00:00]" u="1" c="2018-12-05"/>
        <s v="[Dim Contract].[I Create date].[B Date].&amp;[2018-12-06T00:00:00]" u="1" c="2018-12-06"/>
        <s v="[Dim Contract].[I Create date].[B Date].&amp;[2018-12-07T00:00:00]" u="1" c="2018-12-07"/>
        <s v="[Dim Contract].[I Create date].[B Date].&amp;[2018-12-08T00:00:00]" u="1" c="2018-12-08"/>
        <s v="[Dim Contract].[I Create date].[B Date].&amp;[2018-12-09T00:00:00]" u="1" c="2018-12-09"/>
        <s v="[Dim Contract].[I Create date].[B Date].&amp;[2018-12-10T00:00:00]" u="1" c="2018-12-10"/>
        <s v="[Dim Contract].[I Create date].[B Date].&amp;[2018-12-11T00:00:00]" u="1" c="2018-12-11"/>
        <s v="[Dim Contract].[I Create date].[B Date].&amp;[2018-12-12T00:00:00]" u="1" c="2018-12-12"/>
        <s v="[Dim Contract].[I Create date].[B Date].&amp;[2018-12-13T00:00:00]" u="1" c="2018-12-13"/>
        <s v="[Dim Contract].[I Create date].[B Date].&amp;[2018-12-14T00:00:00]" u="1" c="2018-12-14"/>
        <s v="[Dim Contract].[I Create date].[B Date].&amp;[2018-12-15T00:00:00]" u="1" c="2018-12-15"/>
        <s v="[Dim Contract].[I Create date].[B Date].&amp;[2018-12-16T00:00:00]" u="1" c="2018-12-16"/>
        <s v="[Dim Contract].[I Create date].[B Date].&amp;[2018-12-17T00:00:00]" u="1" c="2018-12-17"/>
        <s v="[Dim Contract].[I Create date].[B Date].&amp;[2018-12-18T00:00:00]" u="1" c="2018-12-18"/>
        <s v="[Dim Contract].[I Create date].[B Date].&amp;[2018-12-19T00:00:00]" u="1" c="2018-12-19"/>
        <s v="[Dim Contract].[I Create date].[B Date].&amp;[2018-12-20T00:00:00]" u="1" c="2018-12-20"/>
        <s v="[Dim Contract].[I Create date].[B Date].&amp;[2018-12-21T00:00:00]" u="1" c="2018-12-21"/>
        <s v="[Dim Contract].[I Create date].[B Date].&amp;[2018-12-22T00:00:00]" u="1" c="2018-12-22"/>
        <s v="[Dim Contract].[I Create date].[B Date].&amp;[2018-12-23T00:00:00]" u="1" c="2018-12-23"/>
        <s v="[Dim Contract].[I Create date].[B Date].&amp;[2018-12-24T00:00:00]" u="1" c="2018-12-24"/>
        <s v="[Dim Contract].[I Create date].[B Date].&amp;[2018-12-31T00:00:00]" u="1" c="2018-12-31"/>
        <s v="[Dim Contract].[I Create date].[B Date].&amp;[2017-12-01T00:00:00]" u="1" c="2017-12-01"/>
        <s v="[Dim Contract].[I Create date].[B Date].&amp;[2017-12-02T00:00:00]" u="1" c="2017-12-02"/>
        <s v="[Dim Contract].[I Create date].[B Date].&amp;[2017-12-03T00:00:00]" u="1" c="2017-12-03"/>
        <s v="[Dim Contract].[I Create date].[B Date].&amp;[2017-12-04T00:00:00]" u="1" c="2017-12-04"/>
        <s v="[Dim Contract].[I Create date].[B Date].&amp;[2017-12-05T00:00:00]" u="1" c="2017-12-05"/>
        <s v="[Dim Contract].[I Create date].[B Date].&amp;[2017-12-06T00:00:00]" u="1" c="2017-12-06"/>
        <s v="[Dim Contract].[I Create date].[B Date].&amp;[2017-12-07T00:00:00]" u="1" c="2017-12-07"/>
        <s v="[Dim Contract].[I Create date].[B Date].&amp;[2017-12-08T00:00:00]" u="1" c="2017-12-08"/>
        <s v="[Dim Contract].[I Create date].[B Date].&amp;[2017-12-09T00:00:00]" u="1" c="2017-12-09"/>
        <s v="[Dim Contract].[I Create date].[B Date].&amp;[2017-12-10T00:00:00]" u="1" c="2017-12-10"/>
        <s v="[Dim Contract].[I Create date].[B Date].&amp;[2017-12-11T00:00:00]" u="1" c="2017-12-11"/>
        <s v="[Dim Contract].[I Create date].[B Date].&amp;[2017-12-12T00:00:00]" u="1" c="2017-12-12"/>
        <s v="[Dim Contract].[I Create date].[B Date].&amp;[2017-12-13T00:00:00]" u="1" c="2017-12-13"/>
        <s v="[Dim Contract].[I Create date].[B Date].&amp;[2017-12-14T00:00:00]" u="1" c="2017-12-14"/>
        <s v="[Dim Contract].[I Create date].[B Date].&amp;[2017-12-15T00:00:00]" u="1" c="2017-12-15"/>
        <s v="[Dim Contract].[I Create date].[B Date].&amp;[2017-12-16T00:00:00]" u="1" c="2017-12-16"/>
        <s v="[Dim Contract].[I Create date].[B Date].&amp;[2017-12-17T00:00:00]" u="1" c="2017-12-17"/>
        <s v="[Dim Contract].[I Create date].[B Date].&amp;[2017-12-18T00:00:00]" u="1" c="2017-12-18"/>
        <s v="[Dim Contract].[I Create date].[B Date].&amp;[2017-12-19T00:00:00]" u="1" c="2017-12-19"/>
        <s v="[Dim Contract].[I Create date].[B Date].&amp;[2017-12-20T00:00:00]" u="1" c="2017-12-20"/>
        <s v="[Dim Contract].[I Create date].[B Date].&amp;[2017-12-21T00:00:00]" u="1" c="2017-12-21"/>
        <s v="[Dim Contract].[I Create date].[B Date].&amp;[2017-12-22T00:00:00]" u="1" c="2017-12-22"/>
        <s v="[Dim Contract].[I Create date].[B Date].&amp;[2017-12-23T00:00:00]" u="1" c="2017-12-23"/>
        <s v="[Dim Contract].[I Create date].[B Date].&amp;[2017-12-24T00:00:00]" u="1" c="2017-12-24"/>
        <s v="[Dim Contract].[I Create date].[B Date].&amp;[2017-12-25T00:00:00]" u="1" c="2017-12-25"/>
        <s v="[Dim Contract].[I Create date].[B Date].&amp;[2017-12-26T00:00:00]" u="1" c="2017-12-26"/>
        <s v="[Dim Contract].[I Create date].[B Date].&amp;[2017-12-27T00:00:00]" u="1" c="2017-12-27"/>
        <s v="[Dim Contract].[I Create date].[B Date].&amp;[2017-12-28T00:00:00]" u="1" c="2017-12-28"/>
        <s v="[Dim Contract].[I Create date].[B Date].&amp;[2017-12-29T00:00:00]" u="1" c="2017-12-29"/>
        <s v="[Dim Contract].[I Create date].[B Date].&amp;[2017-12-30T00:00:00]" u="1" c="2017-12-30"/>
        <s v="[Dim Contract].[I Create date].[B Date].&amp;[2017-12-31T00:00:00]" u="1" c="2017-12-31"/>
      </sharedItems>
      <mpMap v="19"/>
      <mpMap v="20"/>
      <mpMap v="21"/>
      <mpMap v="22"/>
    </cacheField>
    <cacheField name="[Dim Contract].[I Create date].[B Month].[B Year]" caption="Год" propertyName="B Year" numFmtId="0" hierarchy="79" level="2" memberPropertyField="1">
      <sharedItems count="2">
        <s v="2018"/>
        <s v="2019"/>
      </sharedItems>
    </cacheField>
    <cacheField name="[Dim Contract].[I Create date].[B Date].[B Month]" caption="Месяц" propertyName="B Month" numFmtId="0" hierarchy="79" level="3" memberPropertyField="1">
      <sharedItems count="2">
        <s v="Декабрь 2018"/>
        <s v="Январь 2019"/>
      </sharedItems>
    </cacheField>
    <cacheField name="[Dim Contract].[I Create date].[B Date].[B Week Day]" caption="День недели" propertyName="B Week Day" numFmtId="0" hierarchy="79" level="3" memberPropertyField="1">
      <sharedItems count="7">
        <s v="Вторник"/>
        <s v="Среда"/>
        <s v="Четверг"/>
        <s v="Пятница"/>
        <s v="Суббота"/>
        <s v="Воскресенье"/>
        <s v="Понедельник"/>
      </sharedItems>
    </cacheField>
    <cacheField name="[Dim Contract].[I Create date].[B Date].[B Week Year]" caption="Неделя года" propertyName="B Week Year" numFmtId="0" hierarchy="79" level="3" memberPropertyField="1">
      <sharedItems count="7">
        <s v="Week 52"/>
        <s v="Week 53"/>
        <s v="Week 1"/>
        <s v="Week 2"/>
        <s v="Week 3"/>
        <s v="Week 4"/>
        <s v="Week 5"/>
      </sharedItems>
    </cacheField>
    <cacheField name="[Dim Contract].[I Create date].[B Date].[B Мonth Year]" caption="Месяц года" propertyName="B Мonth Year" numFmtId="0" hierarchy="79" level="3" memberPropertyField="1">
      <sharedItems count="2">
        <s v="Month 12"/>
        <s v="Month 1"/>
      </sharedItems>
    </cacheField>
    <cacheField name="[Measures].[Con Dpd01 Rate]" caption="DPD01,%" numFmtId="0" hierarchy="238" level="32767"/>
    <cacheField name="[Measures].[Con Dpd15 Rate]" caption="DPD15,%" numFmtId="0" hierarchy="239" level="32767"/>
    <cacheField name="[Measures].[Con Dpd15 Max Rate]" caption="DPD15 (max),%" numFmtId="0" hierarchy="269" level="32767"/>
    <cacheField name="[Measures].[Con Dpd45 Rate]" caption="DPD45,%" numFmtId="0" hierarchy="240" level="32767"/>
    <cacheField name="[Measures].[Con Dpd135 Rate]" caption="DPD135,%" numFmtId="0" hierarchy="242" level="32767"/>
    <cacheField name="[Dim Contract].[D Num].[D Num]" caption="Порядковый номер" numFmtId="0" hierarchy="76" level="1">
      <sharedItems containsSemiMixedTypes="0" containsString="0"/>
    </cacheField>
  </cacheFields>
  <cacheHierarchies count="343">
    <cacheHierarchy uniqueName="[Dim Agreement].[B Date]" caption="Дата" attribute="1" defaultMemberUniqueName="[Dim Agreement].[B Date].[All]" allUniqueName="[Dim Agreement].[B Date].[All]" dimensionUniqueName="[Dim Agreement]" displayFolder="Дата пролонгации" count="0" unbalanced="0"/>
    <cacheHierarchy uniqueName="[Dim Agreement].[B Month]" caption="Месяц" attribute="1" defaultMemberUniqueName="[Dim Agreement].[B Month].[All]" allUniqueName="[Dim Agreement].[B Month].[All]" dimensionUniqueName="[Dim Agreement]" displayFolder="Дата пролонгации" count="0" unbalanced="0"/>
    <cacheHierarchy uniqueName="[Dim Agreement].[B Year]" caption="Год" attribute="1" defaultMemberUniqueName="[Dim Agreement].[B Year].[All]" allUniqueName="[Dim Agreement].[B Year].[All]" dimensionUniqueName="[Dim Agreement]" displayFolder="Дата пролонгации" count="0" unbalanced="0"/>
    <cacheHierarchy uniqueName="[Dim Agreement].[B yyyymm]" caption="ГодМесяц" attribute="1" defaultMemberUniqueName="[Dim Agreement].[B yyyymm].[All]" allUniqueName="[Dim Agreement].[B yyyymm].[All]" dimensionUniqueName="[Dim Agreement]" displayFolder="Дата пролонгации" count="0" unbalanced="0"/>
    <cacheHierarchy uniqueName="[Dim Agreement].[I Create date]" caption="Дата пролонгации" defaultMemberUniqueName="[Dim Agreement].[I Create date].[All]" allUniqueName="[Dim Agreement].[I Create date].[All]" dimensionUniqueName="[Dim Agreement]" displayFolder="" count="0" unbalanced="0"/>
    <cacheHierarchy uniqueName="[Dim Agreement].[I Division]" caption="МРД" defaultMemberUniqueName="[Dim Agreement].[I Division].[All]" allUniqueName="[Dim Agreement].[I Division].[All]" dimensionUniqueName="[Dim Agreement]" displayFolder="" count="0" unbalanced="0"/>
    <cacheHierarchy uniqueName="[Dim Agreement].[IM Division]" caption="Офис миграции" defaultMemberUniqueName="[Dim Agreement].[IM Division].[All]" allUniqueName="[Dim Agreement].[IM Division].[All]" dimensionUniqueName="[Dim Agreement]" displayFolder="" count="0" unbalanced="0"/>
    <cacheHierarchy uniqueName="[Dim Agreement].[L Division]" caption="ЦВЗ" attribute="1" defaultMemberUniqueName="[Dim Agreement].[L Division].[All]" allUniqueName="[Dim Agreement].[L Division].[All]" dimensionUniqueName="[Dim Agreement]" displayFolder="Офис" count="0" unbalanced="0"/>
    <cacheHierarchy uniqueName="[Dim Agreement].[L Hub Center]" caption="МРД" attribute="1" defaultMemberUniqueName="[Dim Agreement].[L Hub Center].[All]" allUniqueName="[Dim Agreement].[L Hub Center].[All]" dimensionUniqueName="[Dim Agreement]" displayFolder="Офис" count="0" unbalanced="0"/>
    <cacheHierarchy uniqueName="[Dim Agreement].[L Reg Center]" caption="РЦ" attribute="1" defaultMemberUniqueName="[Dim Agreement].[L Reg Center].[All]" allUniqueName="[Dim Agreement].[L Reg Center].[All]" dimensionUniqueName="[Dim Agreement]" displayFolder="Офис" count="0" unbalanced="0"/>
    <cacheHierarchy uniqueName="[Dim Agreement].[M Division]" caption="ЦВЗ (-1)" attribute="1" defaultMemberUniqueName="[Dim Agreement].[M Division].[All]" allUniqueName="[Dim Agreement].[M Division].[All]" dimensionUniqueName="[Dim Agreement]" displayFolder="Офис миграции" count="0" unbalanced="0"/>
    <cacheHierarchy uniqueName="[Dim Agreement].[M Hub Center]" caption="МРД (-1)" attribute="1" defaultMemberUniqueName="[Dim Agreement].[M Hub Center].[All]" allUniqueName="[Dim Agreement].[M Hub Center].[All]" dimensionUniqueName="[Dim Agreement]" displayFolder="Офис миграции" count="0" unbalanced="0"/>
    <cacheHierarchy uniqueName="[Dim Agreement].[M Reg Center]" caption="РЦ (-1)" attribute="1" defaultMemberUniqueName="[Dim Agreement].[M Reg Center].[All]" allUniqueName="[Dim Agreement].[M Reg Center].[All]" dimensionUniqueName="[Dim Agreement]" displayFolder="Офис миграции" count="0" unbalanced="0"/>
    <cacheHierarchy uniqueName="[Dim Agreement].[В Num]" caption="Порядковый номер" attribute="1" defaultMemberUniqueName="[Dim Agreement].[В Num].[All]" allUniqueName="[Dim Agreement].[В Num].[All]" dimensionUniqueName="[Dim Agreement]" displayFolder="Показатели" count="0" unbalanced="0"/>
    <cacheHierarchy uniqueName="[Dim Application].[App Number]" caption="Номер заявки" attribute="1" defaultMemberUniqueName="[Dim Application].[App Number].[All]" allUniqueName="[Dim Application].[App Number].[All]" dimensionUniqueName="[Dim Application]" displayFolder="" count="0" unbalanced="0"/>
    <cacheHierarchy uniqueName="[Dim Application].[B Date]" caption="Дата" attribute="1" defaultMemberUniqueName="[Dim Application].[B Date].[All]" allUniqueName="[Dim Application].[B Date].[All]" dimensionUniqueName="[Dim Application]" displayFolder="Дата заявки" count="0" unbalanced="0"/>
    <cacheHierarchy uniqueName="[Dim Application].[B Month]" caption="Месяц" attribute="1" defaultMemberUniqueName="[Dim Application].[B Month].[All]" allUniqueName="[Dim Application].[B Month].[All]" dimensionUniqueName="[Dim Application]" displayFolder="Дата заявки" count="0" unbalanced="0"/>
    <cacheHierarchy uniqueName="[Dim Application].[B Week Day]" caption="День недели" attribute="1" defaultMemberUniqueName="[Dim Application].[B Week Day].[All]" allUniqueName="[Dim Application].[B Week Day].[All]" dimensionUniqueName="[Dim Application]" displayFolder="Дата заявки" count="0" unbalanced="0"/>
    <cacheHierarchy uniqueName="[Dim Application].[B Week Year]" caption="Неделя года" attribute="1" defaultMemberUniqueName="[Dim Application].[B Week Year].[All]" allUniqueName="[Dim Application].[B Week Year].[All]" dimensionUniqueName="[Dim Application]" displayFolder="Дата заявки" count="0" unbalanced="0"/>
    <cacheHierarchy uniqueName="[Dim Application].[B Year]" caption="Год" attribute="1" defaultMemberUniqueName="[Dim Application].[B Year].[All]" allUniqueName="[Dim Application].[B Year].[All]" dimensionUniqueName="[Dim Application]" displayFolder="Дата заявки" count="0" unbalanced="0"/>
    <cacheHierarchy uniqueName="[Dim Application].[B yyyymm]" caption="ГодМесяц" attribute="1" defaultMemberUniqueName="[Dim Application].[B yyyymm].[All]" allUniqueName="[Dim Application].[B yyyymm].[All]" dimensionUniqueName="[Dim Application]" displayFolder="Дата заявки" count="0" unbalanced="0"/>
    <cacheHierarchy uniqueName="[Dim Application].[B Мonth Year]" caption="Месяц года" attribute="1" defaultMemberUniqueName="[Dim Application].[B Мonth Year].[All]" allUniqueName="[Dim Application].[B Мonth Year].[All]" dimensionUniqueName="[Dim Application]" displayFolder="Дата заявки" count="0" unbalanced="0"/>
    <cacheHierarchy uniqueName="[Dim Application].[D Num]" caption="Порядковый номер" attribute="1" defaultMemberUniqueName="[Dim Application].[D Num].[All]" allUniqueName="[Dim Application].[D Num].[All]" dimensionUniqueName="[Dim Application]" displayFolder="Показатели" count="2" unbalanced="0">
      <fieldsUsage count="2">
        <fieldUsage x="-1"/>
        <fieldUsage x="12"/>
      </fieldsUsage>
    </cacheHierarchy>
    <cacheHierarchy uniqueName="[Dim Application].[E Product]" caption="Продукт +" attribute="1" defaultMemberUniqueName="[Dim Application].[E Product].[All]" allUniqueName="[Dim Application].[E Product].[All]" dimensionUniqueName="[Dim Application]" displayFolder="Продукт" count="0" unbalanced="0"/>
    <cacheHierarchy uniqueName="[Dim Application].[E Product Owner]" caption="Продукт" attribute="1" defaultMemberUniqueName="[Dim Application].[E Product Owner].[All]" allUniqueName="[Dim Application].[E Product Owner].[All]" dimensionUniqueName="[Dim Application]" displayFolder="Продукт" count="2" unbalanced="0">
      <fieldsUsage count="2">
        <fieldUsage x="-1"/>
        <fieldUsage x="7"/>
      </fieldsUsage>
    </cacheHierarchy>
    <cacheHierarchy uniqueName="[Dim Application].[E Product Type]" caption="Тип продукта" attribute="1" defaultMemberUniqueName="[Dim Application].[E Product Type].[All]" allUniqueName="[Dim Application].[E Product Type].[All]" dimensionUniqueName="[Dim Application]" displayFolder="Продукт" count="2" unbalanced="0">
      <fieldsUsage count="2">
        <fieldUsage x="-1"/>
        <fieldUsage x="9"/>
      </fieldsUsage>
    </cacheHierarchy>
    <cacheHierarchy uniqueName="[Dim Application].[F Age]" caption="Возраст" attribute="1" defaultMemberUniqueName="[Dim Application].[F Age].[All]" allUniqueName="[Dim Application].[F Age].[All]" dimensionUniqueName="[Dim Application]" displayFolder="Анкета" count="0" unbalanced="0"/>
    <cacheHierarchy uniqueName="[Dim Application].[F Education]" caption="Образование" attribute="1" defaultMemberUniqueName="[Dim Application].[F Education].[All]" allUniqueName="[Dim Application].[F Education].[All]" dimensionUniqueName="[Dim Application]" displayFolder="Анкета" count="0" unbalanced="0"/>
    <cacheHierarchy uniqueName="[Dim Application].[F Gender]" caption="Пол" attribute="1" defaultMemberUniqueName="[Dim Application].[F Gender].[All]" allUniqueName="[Dim Application].[F Gender].[All]" dimensionUniqueName="[Dim Application]" displayFolder="Анкета" count="0" unbalanced="0"/>
    <cacheHierarchy uniqueName="[Dim Application].[F Industry]" caption="Отрасль" attribute="1" defaultMemberUniqueName="[Dim Application].[F Industry].[All]" allUniqueName="[Dim Application].[F Industry].[All]" dimensionUniqueName="[Dim Application]" displayFolder="Анкета" count="0" unbalanced="0"/>
    <cacheHierarchy uniqueName="[Dim Application].[F Inf Source]" caption="Источник информации" attribute="1" defaultMemberUniqueName="[Dim Application].[F Inf Source].[All]" allUniqueName="[Dim Application].[F Inf Source].[All]" dimensionUniqueName="[Dim Application]" displayFolder="Анкета" count="0" unbalanced="0"/>
    <cacheHierarchy uniqueName="[Dim Application].[F Marital Status]" caption="Семейное положение" attribute="1" defaultMemberUniqueName="[Dim Application].[F Marital Status].[All]" allUniqueName="[Dim Application].[F Marital Status].[All]" dimensionUniqueName="[Dim Application]" displayFolder="Анкета" count="0" unbalanced="0"/>
    <cacheHierarchy uniqueName="[Dim Application].[F Position Type]" caption="Позиция" attribute="1" defaultMemberUniqueName="[Dim Application].[F Position Type].[All]" allUniqueName="[Dim Application].[F Position Type].[All]" dimensionUniqueName="[Dim Application]" displayFolder="Анкета" count="0" unbalanced="0"/>
    <cacheHierarchy uniqueName="[Dim Application].[F Work Experience]" caption="Стаж работы" attribute="1" defaultMemberUniqueName="[Dim Application].[F Work Experience].[All]" allUniqueName="[Dim Application].[F Work Experience].[All]" dimensionUniqueName="[Dim Application]" displayFolder="Анкета" count="0" unbalanced="0"/>
    <cacheHierarchy uniqueName="[Dim Application].[I Client Type]" caption="Тип клиента" defaultMemberUniqueName="[Dim Application].[I Client Type].[All]" allUniqueName="[Dim Application].[I Client Type].[All]" dimensionUniqueName="[Dim Application]" displayFolder="" count="2" unbalanced="0">
      <fieldsUsage count="2">
        <fieldUsage x="-1"/>
        <fieldUsage x="1"/>
      </fieldsUsage>
    </cacheHierarchy>
    <cacheHierarchy uniqueName="[Dim Application].[I Create date]" caption="Дата заявки" defaultMemberUniqueName="[Dim Application].[I Create date].[All]" allUniqueName="[Dim Application].[I Create date].[All]" dimensionUniqueName="[Dim Application]" displayFolder="" count="4" unbalanced="0">
      <fieldsUsage count="4">
        <fieldUsage x="-1"/>
        <fieldUsage x="2"/>
        <fieldUsage x="3"/>
        <fieldUsage x="4"/>
      </fieldsUsage>
    </cacheHierarchy>
    <cacheHierarchy uniqueName="[Dim Application].[I Denial]" caption="Причина отказа" defaultMemberUniqueName="[Dim Application].[I Denial].[All]" allUniqueName="[Dim Application].[I Denial].[All]" dimensionUniqueName="[Dim Application]" displayFolder="" count="0" unbalanced="0"/>
    <cacheHierarchy uniqueName="[Dim Application].[I Division]" caption="МРД" defaultMemberUniqueName="[Dim Application].[I Division].[All]" allUniqueName="[Dim Application].[I Division].[All]" dimensionUniqueName="[Dim Application]" displayFolder="" count="0" unbalanced="0"/>
    <cacheHierarchy uniqueName="[Dim Application].[I Product]" caption="Продукт" defaultMemberUniqueName="[Dim Application].[I Product].[All]" allUniqueName="[Dim Application].[I Product].[All]" dimensionUniqueName="[Dim Application]" displayFolder="" count="0" unbalanced="0"/>
    <cacheHierarchy uniqueName="[Dim Application].[L Division]" caption="ЦВЗ" attribute="1" defaultMemberUniqueName="[Dim Application].[L Division].[All]" allUniqueName="[Dim Application].[L Division].[All]" dimensionUniqueName="[Dim Application]" displayFolder="Офис" count="2" unbalanced="0">
      <fieldsUsage count="2">
        <fieldUsage x="-1"/>
        <fieldUsage x="10"/>
      </fieldsUsage>
    </cacheHierarchy>
    <cacheHierarchy uniqueName="[Dim Application].[L Division Type]" caption="Риск группа (ЦВЗ)" attribute="1" defaultMemberUniqueName="[Dim Application].[L Division Type].[All]" allUniqueName="[Dim Application].[L Division Type].[All]" dimensionUniqueName="[Dim Application]" displayFolder="Офис" count="0" unbalanced="0"/>
    <cacheHierarchy uniqueName="[Dim Application].[L Finsoyz]" caption="Финсоюз" attribute="1" defaultMemberUniqueName="[Dim Application].[L Finsoyz].[All]" allUniqueName="[Dim Application].[L Finsoyz].[All]" dimensionUniqueName="[Dim Application]" displayFolder="Показатели" count="0" unbalanced="0"/>
    <cacheHierarchy uniqueName="[Dim Application].[L Hub Center]" caption="МРД" attribute="1" defaultMemberUniqueName="[Dim Application].[L Hub Center].[All]" allUniqueName="[Dim Application].[L Hub Center].[All]" dimensionUniqueName="[Dim Application]" displayFolder="Офис" count="0" unbalanced="0"/>
    <cacheHierarchy uniqueName="[Dim Application].[L Reg Center]" caption="РЦ" attribute="1" defaultMemberUniqueName="[Dim Application].[L Reg Center].[All]" allUniqueName="[Dim Application].[L Reg Center].[All]" dimensionUniqueName="[Dim Application]" displayFolder="Офис" count="0" unbalanced="0"/>
    <cacheHierarchy uniqueName="[Dim Application].[M Division]" caption="ЦВЗ (-1)" attribute="1" defaultMemberUniqueName="[Dim Application].[M Division].[All]" allUniqueName="[Dim Application].[M Division].[All]" dimensionUniqueName="[Dim Application]" displayFolder="Офис миграции" count="0" unbalanced="0"/>
    <cacheHierarchy uniqueName="[Dim Application].[M Hub Center]" caption="МРД (-1)" attribute="1" defaultMemberUniqueName="[Dim Application].[M Hub Center].[All]" allUniqueName="[Dim Application].[M Hub Center].[All]" dimensionUniqueName="[Dim Application]" displayFolder="Офис миграции" count="0" unbalanced="0"/>
    <cacheHierarchy uniqueName="[Dim Application].[M Reg Center]" caption="РЦ (-1)" attribute="1" defaultMemberUniqueName="[Dim Application].[M Reg Center].[All]" allUniqueName="[Dim Application].[M Reg Center].[All]" dimensionUniqueName="[Dim Application]" displayFolder="Офис миграции" count="0" unbalanced="0"/>
    <cacheHierarchy uniqueName="[Dim Application].[Meth Reg App]" caption="Метод регистрации заявки" attribute="1" defaultMemberUniqueName="[Dim Application].[Meth Reg App].[All]" allUniqueName="[Dim Application].[Meth Reg App].[All]" dimensionUniqueName="[Dim Application]" displayFolder="" count="0" unbalanced="0"/>
    <cacheHierarchy uniqueName="[Dim Application].[P Dmm Name]" caption="Способ" attribute="1" defaultMemberUniqueName="[Dim Application].[P Dmm Name].[All]" allUniqueName="[Dim Application].[P Dmm Name].[All]" dimensionUniqueName="[Dim Application]" displayFolder="Принятие решения" count="0" unbalanced="0"/>
    <cacheHierarchy uniqueName="[Dim Application].[Prolong Flag]" caption="Наличие пр-ции" attribute="1" defaultMemberUniqueName="[Dim Application].[Prolong Flag].[All]" allUniqueName="[Dim Application].[Prolong Flag].[All]" dimensionUniqueName="[Dim Application]" displayFolder="" count="0" unbalanced="0"/>
    <cacheHierarchy uniqueName="[Dim Application].[S Application Score]" caption="Application score" attribute="1" defaultMemberUniqueName="[Dim Application].[S Application Score].[All]" allUniqueName="[Dim Application].[S Application Score].[All]" dimensionUniqueName="[Dim Application]" displayFolder="СПР балл" count="0" unbalanced="0"/>
    <cacheHierarchy uniqueName="[Dim Application].[S Combo Score]" caption="Combo score" attribute="1" defaultMemberUniqueName="[Dim Application].[S Combo Score].[All]" allUniqueName="[Dim Application].[S Combo Score].[All]" dimensionUniqueName="[Dim Application]" displayFolder="СПР балл" count="0" unbalanced="0"/>
    <cacheHierarchy uniqueName="[Dim Application].[S Equifax Score]" caption="Equifax score" attribute="1" defaultMemberUniqueName="[Dim Application].[S Equifax Score].[All]" allUniqueName="[Dim Application].[S Equifax Score].[All]" dimensionUniqueName="[Dim Application]" displayFolder="СПР балл" count="0" unbalanced="0"/>
    <cacheHierarchy uniqueName="[Dim Application].[S Rqst Inst Flag]" caption="Наличие запроса СПР на inst" attribute="1" defaultMemberUniqueName="[Dim Application].[S Rqst Inst Flag].[All]" allUniqueName="[Dim Application].[S Rqst Inst Flag].[All]" dimensionUniqueName="[Dim Application]" displayFolder="" count="0" unbalanced="0"/>
    <cacheHierarchy uniqueName="[Dim Application].[S Score Card Name Inst]" caption="Score Card Name INST" attribute="1" defaultMemberUniqueName="[Dim Application].[S Score Card Name Inst].[All]" allUniqueName="[Dim Application].[S Score Card Name Inst].[All]" dimensionUniqueName="[Dim Application]" displayFolder="СПР" count="0" unbalanced="0"/>
    <cacheHierarchy uniqueName="[Dim Application].[S Score Card Name Pdl]" caption="Score Card Name PDL" attribute="1" defaultMemberUniqueName="[Dim Application].[S Score Card Name Pdl].[All]" allUniqueName="[Dim Application].[S Score Card Name Pdl].[All]" dimensionUniqueName="[Dim Application]" displayFolder="СПР" count="0" unbalanced="0"/>
    <cacheHierarchy uniqueName="[Dim Client].[B Date]" caption="Дата" attribute="1" defaultMemberUniqueName="[Dim Client].[B Date].[All]" allUniqueName="[Dim Client].[B Date].[All]" dimensionUniqueName="[Dim Client]" displayFolder="Дата клиента" count="0" unbalanced="0"/>
    <cacheHierarchy uniqueName="[Dim Client].[B Month]" caption="Месяц" attribute="1" defaultMemberUniqueName="[Dim Client].[B Month].[All]" allUniqueName="[Dim Client].[B Month].[All]" dimensionUniqueName="[Dim Client]" displayFolder="Дата клиента" count="0" unbalanced="0"/>
    <cacheHierarchy uniqueName="[Dim Client].[B Year]" caption="Год" attribute="1" defaultMemberUniqueName="[Dim Client].[B Year].[All]" allUniqueName="[Dim Client].[B Year].[All]" dimensionUniqueName="[Dim Client]" displayFolder="Дата клиента" count="0" unbalanced="0"/>
    <cacheHierarchy uniqueName="[Dim Client].[Contract Count]" caption="Количество договоров" attribute="1" defaultMemberUniqueName="[Dim Client].[Contract Count].[All]" allUniqueName="[Dim Client].[Contract Count].[All]" dimensionUniqueName="[Dim Client]" displayFolder="" count="0" unbalanced="0"/>
    <cacheHierarchy uniqueName="[Dim Client].[I Create date]" caption="Дата клиента" defaultMemberUniqueName="[Dim Client].[I Create date].[All]" allUniqueName="[Dim Client].[I Create date].[All]" dimensionUniqueName="[Dim Client]" displayFolder="" count="0" unbalanced="0"/>
    <cacheHierarchy uniqueName="[Dim Client].[Inf Source]" caption="Источник информации" attribute="1" defaultMemberUniqueName="[Dim Client].[Inf Source].[All]" allUniqueName="[Dim Client].[Inf Source].[All]" dimensionUniqueName="[Dim Client]" displayFolder="" count="0" unbalanced="0"/>
    <cacheHierarchy uniqueName="[Dim Client].[Loyality Client]" caption="Лояльность" attribute="1" defaultMemberUniqueName="[Dim Client].[Loyality Client].[All]" allUniqueName="[Dim Client].[Loyality Client].[All]" dimensionUniqueName="[Dim Client]" displayFolder="Лояльность" count="0" unbalanced="0"/>
    <cacheHierarchy uniqueName="[Dim Collection Stages].[Collection Stage Id]" caption="Стадия взыскания" attribute="1" keyAttribute="1" defaultMemberUniqueName="[Dim Collection Stages].[Collection Stage Id].[All]" allUniqueName="[Dim Collection Stages].[Collection Stage Id].[All]" dimensionUniqueName="[Dim Collection Stages]" displayFolder="" count="0" unbalanced="0"/>
    <cacheHierarchy uniqueName="[Dim Contract].[B Date]" caption="Дата" attribute="1" defaultMemberUniqueName="[Dim Contract].[B Date].[All]" allUniqueName="[Dim Contract].[B Date].[All]" dimensionUniqueName="[Dim Contract]" displayFolder="Дата выдачи" count="0" unbalanced="0"/>
    <cacheHierarchy uniqueName="[Dim Contract].[B Month]" caption="Месяц" attribute="1" defaultMemberUniqueName="[Dim Contract].[B Month].[All]" allUniqueName="[Dim Contract].[B Month].[All]" dimensionUniqueName="[Dim Contract]" displayFolder="Дата выдачи" count="0" unbalanced="0"/>
    <cacheHierarchy uniqueName="[Dim Contract].[B Week Day]" caption="День недели" attribute="1" defaultMemberUniqueName="[Dim Contract].[B Week Day].[All]" allUniqueName="[Dim Contract].[B Week Day].[All]" dimensionUniqueName="[Dim Contract]" displayFolder="Дата выдачи" count="0" unbalanced="0"/>
    <cacheHierarchy uniqueName="[Dim Contract].[B Week Year]" caption="Неделя года" attribute="1" defaultMemberUniqueName="[Dim Contract].[B Week Year].[All]" allUniqueName="[Dim Contract].[B Week Year].[All]" dimensionUniqueName="[Dim Contract]" displayFolder="Дата выдачи" count="0" unbalanced="0"/>
    <cacheHierarchy uniqueName="[Dim Contract].[B Year]" caption="Год" attribute="1" defaultMemberUniqueName="[Dim Contract].[B Year].[All]" allUniqueName="[Dim Contract].[B Year].[All]" dimensionUniqueName="[Dim Contract]" displayFolder="Дата выдачи" count="0" unbalanced="0"/>
    <cacheHierarchy uniqueName="[Dim Contract].[B yyyymm]" caption="ГодМесяц" attribute="1" defaultMemberUniqueName="[Dim Contract].[B yyyymm].[All]" allUniqueName="[Dim Contract].[B yyyymm].[All]" dimensionUniqueName="[Dim Contract]" displayFolder="Дата выдачи" count="0" unbalanced="0"/>
    <cacheHierarchy uniqueName="[Dim Contract].[B Мonth Year]" caption="Месяц года" attribute="1" defaultMemberUniqueName="[Dim Contract].[B Мonth Year].[All]" allUniqueName="[Dim Contract].[B Мonth Year].[All]" dimensionUniqueName="[Dim Contract]" displayFolder="Дата выдачи" count="0" unbalanced="0"/>
    <cacheHierarchy uniqueName="[Dim Contract].[C Date]" caption="Дата" attribute="1" defaultMemberUniqueName="[Dim Contract].[C Date].[All]" allUniqueName="[Dim Contract].[C Date].[All]" dimensionUniqueName="[Dim Contract]" displayFolder="Дата возврата план (дог)" count="0" unbalanced="0"/>
    <cacheHierarchy uniqueName="[Dim Contract].[C Month]" caption="Месяц" attribute="1" defaultMemberUniqueName="[Dim Contract].[C Month].[All]" allUniqueName="[Dim Contract].[C Month].[All]" dimensionUniqueName="[Dim Contract]" displayFolder="Дата возврата план (дог)" count="2" unbalanced="0">
      <fieldsUsage count="2">
        <fieldUsage x="-1"/>
        <fieldUsage x="13"/>
      </fieldsUsage>
    </cacheHierarchy>
    <cacheHierarchy uniqueName="[Dim Contract].[C Year]" caption="Год" attribute="1" defaultMemberUniqueName="[Dim Contract].[C Year].[All]" allUniqueName="[Dim Contract].[C Year].[All]" dimensionUniqueName="[Dim Contract]" displayFolder="Дата возврата план (дог)" count="0" unbalanced="0"/>
    <cacheHierarchy uniqueName="[Dim Contract].[D Dpd Stage]" caption="Разбивка по DPD (max)" attribute="1" defaultMemberUniqueName="[Dim Contract].[D Dpd Stage].[All]" allUniqueName="[Dim Contract].[D Dpd Stage].[All]" dimensionUniqueName="[Dim Contract]" displayFolder="Показатели" count="0" unbalanced="0"/>
    <cacheHierarchy uniqueName="[Dim Contract].[D Loyality]" caption="Лояльность (недели)" attribute="1" defaultMemberUniqueName="[Dim Contract].[D Loyality].[All]" allUniqueName="[Dim Contract].[D Loyality].[All]" dimensionUniqueName="[Dim Contract]" displayFolder="Показатели" count="0" unbalanced="0"/>
    <cacheHierarchy uniqueName="[Dim Contract].[D Num]" caption="Порядковый номер" attribute="1" defaultMemberUniqueName="[Dim Contract].[D Num].[All]" allUniqueName="[Dim Contract].[D Num].[All]" dimensionUniqueName="[Dim Contract]" displayFolder="Показатели" count="2" unbalanced="0">
      <fieldsUsage count="2">
        <fieldUsage x="-1"/>
        <fieldUsage x="28"/>
      </fieldsUsage>
    </cacheHierarchy>
    <cacheHierarchy uniqueName="[Dim Contract].[D Num Bs]" caption="Порядковый номер (bs)" attribute="1" defaultMemberUniqueName="[Dim Contract].[D Num Bs].[All]" allUniqueName="[Dim Contract].[D Num Bs].[All]" dimensionUniqueName="[Dim Contract]" displayFolder="Показатели" count="0" unbalanced="0"/>
    <cacheHierarchy uniqueName="[Dim Contract].[Dpd Stage Id]" caption="Разбивка по DPD" attribute="1" defaultMemberUniqueName="[Dim Contract].[Dpd Stage Id].[All]" allUniqueName="[Dim Contract].[Dpd Stage Id].[All]" dimensionUniqueName="[Dim Contract]" displayFolder="Показатели" count="0" unbalanced="0"/>
    <cacheHierarchy uniqueName="[Dim Contract].[I Create date]" caption="Дата выдачи" defaultMemberUniqueName="[Dim Contract].[I Create date].[All]" allUniqueName="[Dim Contract].[I Create date].[All]" dimensionUniqueName="[Dim Contract]" displayFolder="" count="4" unbalanced="0">
      <fieldsUsage count="4">
        <fieldUsage x="-1"/>
        <fieldUsage x="15"/>
        <fieldUsage x="16"/>
        <fieldUsage x="17"/>
      </fieldsUsage>
    </cacheHierarchy>
    <cacheHierarchy uniqueName="[Dim Contract].[I Return Plan date]" caption="Дата возврата план (дог)" defaultMemberUniqueName="[Dim Contract].[I Return Plan date].[All]" allUniqueName="[Dim Contract].[I Return Plan date].[All]" dimensionUniqueName="[Dim Contract]" displayFolder="" count="0" unbalanced="0"/>
    <cacheHierarchy uniqueName="[Dim Contract].[I Returned date]" caption="Дата возврата" defaultMemberUniqueName="[Dim Contract].[I Returned date].[All]" allUniqueName="[Dim Contract].[I Returned date].[All]" dimensionUniqueName="[Dim Contract]" displayFolder="" count="0" unbalanced="0"/>
    <cacheHierarchy uniqueName="[Dim Contract].[K Amount]" caption="Чек (разбивка)" attribute="1" defaultMemberUniqueName="[Dim Contract].[K Amount].[All]" allUniqueName="[Dim Contract].[K Amount].[All]" dimensionUniqueName="[Dim Contract]" displayFolder="Показатели" count="0" unbalanced="0"/>
    <cacheHierarchy uniqueName="[Dim Contract].[Number]" caption="Номер договора" attribute="1" defaultMemberUniqueName="[Dim Contract].[Number].[All]" allUniqueName="[Dim Contract].[Number].[All]" dimensionUniqueName="[Dim Contract]" displayFolder="" count="0" unbalanced="0"/>
    <cacheHierarchy uniqueName="[Dim Contract].[R Date]" caption="Дата" attribute="1" defaultMemberUniqueName="[Dim Contract].[R Date].[All]" allUniqueName="[Dim Contract].[R Date].[All]" dimensionUniqueName="[Dim Contract]" displayFolder="Дата возврата" count="0" unbalanced="0"/>
    <cacheHierarchy uniqueName="[Dim Contract].[R Month]" caption="Месяц" attribute="1" defaultMemberUniqueName="[Dim Contract].[R Month].[All]" allUniqueName="[Dim Contract].[R Month].[All]" dimensionUniqueName="[Dim Contract]" displayFolder="Дата возврата" count="0" unbalanced="0"/>
    <cacheHierarchy uniqueName="[Dim Contract].[R Year]" caption="Год" attribute="1" defaultMemberUniqueName="[Dim Contract].[R Year].[All]" allUniqueName="[Dim Contract].[R Year].[All]" dimensionUniqueName="[Dim Contract]" displayFolder="Дата возврата" count="0" unbalanced="0"/>
    <cacheHierarchy uniqueName="[Dim Contract].[S Signature PA]" caption="Подписано в:" attribute="1" defaultMemberUniqueName="[Dim Contract].[S Signature PA].[All]" allUniqueName="[Dim Contract].[S Signature PA].[All]" dimensionUniqueName="[Dim Contract]" displayFolder="Показатели" count="0" unbalanced="0"/>
    <cacheHierarchy uniqueName="[Dim Contract].[Signature PA]" caption="Подписано в:" defaultMemberUniqueName="[Dim Contract].[Signature PA].[All]" allUniqueName="[Dim Contract].[Signature PA].[All]" dimensionUniqueName="[Dim Contract]" displayFolder="" count="0" unbalanced="0"/>
    <cacheHierarchy uniqueName="[Dim Division].[City Name]" caption="Населенный пункт" attribute="1" defaultMemberUniqueName="[Dim Division].[City Name].[All]" allUniqueName="[Dim Division].[City Name].[All]" dimensionUniqueName="[Dim Division]" displayFolder="" count="0" unbalanced="0"/>
    <cacheHierarchy uniqueName="[Dim Division].[Division]" caption="ЦВЗ" attribute="1" keyAttribute="1" defaultMemberUniqueName="[Dim Division].[Division].[All]" allUniqueName="[Dim Division].[Division].[All]" dimensionUniqueName="[Dim Division]" displayFolder="Офисы" count="0" unbalanced="0"/>
    <cacheHierarchy uniqueName="[Dim Division].[Hub Center]" caption="МРД" attribute="1" defaultMemberUniqueName="[Dim Division].[Hub Center].[All]" allUniqueName="[Dim Division].[Hub Center].[All]" dimensionUniqueName="[Dim Division]" displayFolder="Офисы" count="0" unbalanced="0"/>
    <cacheHierarchy uniqueName="[Dim Division].[Hub Director]" caption="МРД Директор" attribute="1" defaultMemberUniqueName="[Dim Division].[Hub Director].[All]" allUniqueName="[Dim Division].[Hub Director].[All]" dimensionUniqueName="[Dim Division]" displayFolder="Офисы" count="0" unbalanced="0"/>
    <cacheHierarchy uniqueName="[Dim Division].[I Director]" caption="Директора" defaultMemberUniqueName="[Dim Division].[I Director].[All]" allUniqueName="[Dim Division].[I Director].[All]" dimensionUniqueName="[Dim Division]" displayFolder="" count="0" unbalanced="0"/>
    <cacheHierarchy uniqueName="[Dim Division].[I Division]" caption="МРД" defaultMemberUniqueName="[Dim Division].[I Division].[All]" allUniqueName="[Dim Division].[I Division].[All]" dimensionUniqueName="[Dim Division]" displayFolder="" count="0" unbalanced="0"/>
    <cacheHierarchy uniqueName="[Dim Division].[I Prod Group]" caption="Группа (коммерция)" defaultMemberUniqueName="[Dim Division].[I Prod Group].[All]" allUniqueName="[Dim Division].[I Prod Group].[All]" dimensionUniqueName="[Dim Division]" displayFolder="" count="0" unbalanced="0"/>
    <cacheHierarchy uniqueName="[Dim Division].[I Region]" caption="Регионы" defaultMemberUniqueName="[Dim Division].[I Region].[All]" allUniqueName="[Dim Division].[I Region].[All]" dimensionUniqueName="[Dim Division]" displayFolder="" count="0" unbalanced="0"/>
    <cacheHierarchy uniqueName="[Dim Division].[Number]" caption="Номер" attribute="1" defaultMemberUniqueName="[Dim Division].[Number].[All]" allUniqueName="[Dim Division].[Number].[All]" dimensionUniqueName="[Dim Division]" displayFolder="Офисы" count="0" unbalanced="0"/>
    <cacheHierarchy uniqueName="[Dim Division].[Prod Group]" caption="Группа (коммерция)" attribute="1" defaultMemberUniqueName="[Dim Division].[Prod Group].[All]" allUniqueName="[Dim Division].[Prod Group].[All]" dimensionUniqueName="[Dim Division]" displayFolder="Офисы" count="0" unbalanced="0"/>
    <cacheHierarchy uniqueName="[Dim Division].[Reg Center]" caption="РЦ" attribute="1" defaultMemberUniqueName="[Dim Division].[Reg Center].[All]" allUniqueName="[Dim Division].[Reg Center].[All]" dimensionUniqueName="[Dim Division]" displayFolder="Офисы" count="0" unbalanced="0"/>
    <cacheHierarchy uniqueName="[Dim Division].[Reg Director]" caption="РЦ Директор" attribute="1" defaultMemberUniqueName="[Dim Division].[Reg Director].[All]" allUniqueName="[Dim Division].[Reg Director].[All]" dimensionUniqueName="[Dim Division]" displayFolder="Офисы" count="0" unbalanced="0"/>
    <cacheHierarchy uniqueName="[Dim Division].[Region Name]" caption="Регион" attribute="1" defaultMemberUniqueName="[Dim Division].[Region Name].[All]" allUniqueName="[Dim Division].[Region Name].[All]" dimensionUniqueName="[Dim Division]" displayFolder="" count="0" unbalanced="0"/>
    <cacheHierarchy uniqueName="[Dim Dpd].[Dpd Group Name]" caption="Dpd Group Name" attribute="1" defaultMemberUniqueName="[Dim Dpd].[Dpd Group Name].[All]" allUniqueName="[Dim Dpd].[Dpd Group Name].[All]" dimensionUniqueName="[Dim Dpd]" displayFolder="" count="0" unbalanced="0"/>
    <cacheHierarchy uniqueName="[Dim Dpd].[Dpd Id]" caption="Dpd Id" attribute="1" keyAttribute="1" defaultMemberUniqueName="[Dim Dpd].[Dpd Id].[All]" allUniqueName="[Dim Dpd].[Dpd Id].[All]" dimensionUniqueName="[Dim Dpd]" displayFolder="" count="0" unbalanced="0"/>
    <cacheHierarchy uniqueName="[Dim Dpd].[Dpd Name]" caption="Dpd Name" attribute="1" defaultMemberUniqueName="[Dim Dpd].[Dpd Name].[All]" allUniqueName="[Dim Dpd].[Dpd Name].[All]" dimensionUniqueName="[Dim Dpd]" displayFolder="" count="0" unbalanced="0"/>
    <cacheHierarchy uniqueName="[Dim Month Payment Mob].[Mob]" caption="8 - ROI Месяц от месяца.Месяц от выдачи" attribute="1" keyAttribute="1" defaultMemberUniqueName="[Dim Month Payment Mob].[Mob].[All]" allUniqueName="[Dim Month Payment Mob].[Mob].[All]" dimensionUniqueName="[Dim Month Payment Mob]" displayFolder="" count="0" unbalanced="0"/>
    <cacheHierarchy uniqueName="[Dim Payment Mob].[Mob]" caption="4 - Месяц от выдачи (платеж).Месяц от выдачи" attribute="1" keyAttribute="1" defaultMemberUniqueName="[Dim Payment Mob].[Mob].[All]" allUniqueName="[Dim Payment Mob].[Mob].[All]" dimensionUniqueName="[Dim Payment Mob]" displayFolder="" count="0" unbalanced="0"/>
    <cacheHierarchy uniqueName="[Dim Pcd Day].[Pcd Day]" caption="Pcd Day" attribute="1" keyAttribute="1" defaultMemberUniqueName="[Dim Pcd Day].[Pcd Day].[All]" allUniqueName="[Dim Pcd Day].[Pcd Day].[All]" dimensionUniqueName="[Dim Pcd Day]" displayFolder="" count="0" unbalanced="0"/>
    <cacheHierarchy uniqueName="[Dim Agreement].[Agreement Id]" caption="Agreement Id" attribute="1" keyAttribute="1" defaultMemberUniqueName="[Dim Agreement].[Agreement Id].[All]" allUniqueName="[Dim Agreement].[Agreement Id].[All]" dimensionUniqueName="[Dim Agreement]" displayFolder="" count="0" unbalanced="0" hidden="1"/>
    <cacheHierarchy uniqueName="[Dim Application].[Application Id]" caption="Application Id" attribute="1" keyAttribute="1" defaultMemberUniqueName="[Dim Application].[Application Id].[All]" allUniqueName="[Dim Application].[Application Id].[All]" dimensionUniqueName="[Dim Application]" displayFolder="" count="0" unbalanced="0" hidden="1"/>
    <cacheHierarchy uniqueName="[Dim Application].[C Denial]" caption="C Denial" attribute="1" defaultMemberUniqueName="[Dim Application].[C Denial].[All]" allUniqueName="[Dim Application].[C Denial].[All]" dimensionUniqueName="[Dim Application]" displayFolder="" count="0" unbalanced="0" hidden="1"/>
    <cacheHierarchy uniqueName="[Dim Application].[C Updenial]" caption="C Updenial" attribute="1" defaultMemberUniqueName="[Dim Application].[C Updenial].[All]" allUniqueName="[Dim Application].[C Updenial].[All]" dimensionUniqueName="[Dim Application]" displayFolder="" count="0" unbalanced="0" hidden="1"/>
    <cacheHierarchy uniqueName="[Dim Application].[D Client Type]" caption="Тип клиента" attribute="1" defaultMemberUniqueName="[Dim Application].[D Client Type].[All]" allUniqueName="[Dim Application].[D Client Type].[All]" dimensionUniqueName="[Dim Application]" displayFolder="" count="0" unbalanced="0" hidden="1"/>
    <cacheHierarchy uniqueName="[Dim Client].[Client Id]" caption="Client Id" attribute="1" keyAttribute="1" defaultMemberUniqueName="[Dim Client].[Client Id].[All]" allUniqueName="[Dim Client].[Client Id].[All]" dimensionUniqueName="[Dim Client]" displayFolder="" count="0" unbalanced="0" hidden="1"/>
    <cacheHierarchy uniqueName="[Dim Contract].[Application Id]" caption="Application Id" attribute="1" keyAttribute="1" defaultMemberUniqueName="[Dim Contract].[Application Id].[All]" allUniqueName="[Dim Contract].[Application Id].[All]" dimensionUniqueName="[Dim Contract]" displayFolder="" count="0" unbalanced="0" hidden="1"/>
    <cacheHierarchy uniqueName="[Measures].[App Approved Count]" caption="Одобрение, #" measure="1" displayFolder="Заявки" measureGroup="Fact Application" count="0"/>
    <cacheHierarchy uniqueName="[Measures].[App Count]" caption="Заявки, #" measure="1" displayFolder="Заявки" measureGroup="Fact Application" count="0"/>
    <cacheHierarchy uniqueName="[Measures].[App First Count]" caption="Заявки (новая), #" measure="1" displayFolder="Заявки" measureGroup="Fact Application" count="0"/>
    <cacheHierarchy uniqueName="[Measures].[App Spr Inst Count]" caption="Заявки (спр inst), #" measure="1" displayFolder="Заявки" measureGroup="Fact Application" count="0"/>
    <cacheHierarchy uniqueName="[Measures].[App Rejected Count]" caption="Отказ, #" measure="1" displayFolder="Заявки" measureGroup="Fact Application" count="0"/>
    <cacheHierarchy uniqueName="[Measures].[Con Count]" caption="Выдачи, #" measure="1" displayFolder="Выдачи" measureGroup="Fact Contract" count="0" oneField="1">
      <fieldsUsage count="1">
        <fieldUsage x="0"/>
      </fieldsUsage>
    </cacheHierarchy>
    <cacheHierarchy uniqueName="[Measures].[Con Amount]" caption="Выдачи, руб" measure="1" displayFolder="Выдачи" measureGroup="Fact Contract" count="0"/>
    <cacheHierarchy uniqueName="[Measures].[Con l W01]" caption="W01, #" measure="1" displayFolder="Лояльность" measureGroup="Fact Contract" count="0"/>
    <cacheHierarchy uniqueName="[Measures].[Con l W02]" caption="W02, #" measure="1" displayFolder="Лояльность" measureGroup="Fact Contract" count="0"/>
    <cacheHierarchy uniqueName="[Measures].[Con l W03]" caption="W03, #" measure="1" displayFolder="Лояльность" measureGroup="Fact Contract" count="0"/>
    <cacheHierarchy uniqueName="[Measures].[Con l W04]" caption="W04, #" measure="1" displayFolder="Лояльность" measureGroup="Fact Contract" count="0"/>
    <cacheHierarchy uniqueName="[Measures].[Con l W08]" caption="W08, #" measure="1" displayFolder="Лояльность" measureGroup="Fact Contract" count="0"/>
    <cacheHierarchy uniqueName="[Measures].[Con l W16]" caption="W16, #" measure="1" displayFolder="Лояльность" measureGroup="Fact Contract" count="0"/>
    <cacheHierarchy uniqueName="[Measures].[Con l W24]" caption="W24, #" measure="1" displayFolder="Лояльность" measureGroup="Fact Contract" count="0"/>
    <cacheHierarchy uniqueName="[Measures].[Con l W32]" caption="W32, #" measure="1" displayFolder="Лояльность" measureGroup="Fact Contract" count="0"/>
    <cacheHierarchy uniqueName="[Measures].[Con l W48]" caption="W48, #" measure="1" displayFolder="Лояльность" measureGroup="Fact Contract" count="0"/>
    <cacheHierarchy uniqueName="[Measures].[Con l W52]" caption="W52, #" measure="1" displayFolder="Лояльность" measureGroup="Fact Contract" count="0"/>
    <cacheHierarchy uniqueName="[Measures].[Con l W52p]" caption="W52+, #" measure="1" displayFolder="Лояльность" measureGroup="Fact Contract" count="0"/>
    <cacheHierarchy uniqueName="[Measures].[Con l D1]" caption="D01, #" measure="1" displayFolder="Лояльность" measureGroup="Fact Contract" count="0"/>
    <cacheHierarchy uniqueName="[Measures].[Con Dpd01]" caption="DPD01, #" measure="1" displayFolder="DPD" measureGroup="Fact Contract" count="0"/>
    <cacheHierarchy uniqueName="[Measures].[Con Dpd15]" caption="DPD15, #" measure="1" displayFolder="DPD" measureGroup="Fact Contract" count="0"/>
    <cacheHierarchy uniqueName="[Measures].[Con Dpd45]" caption="DPD45, #" measure="1" displayFolder="DPD" measureGroup="Fact Contract" count="0"/>
    <cacheHierarchy uniqueName="[Measures].[Con Dpd75]" caption="DPD75, #" measure="1" displayFolder="DPD" measureGroup="Fact Contract" count="0"/>
    <cacheHierarchy uniqueName="[Measures].[Con Dpd135]" caption="DPD135, #" measure="1" displayFolder="DPD" measureGroup="Fact Contract" count="0"/>
    <cacheHierarchy uniqueName="[Measures].[Con Dpd01 Max]" caption="DPD01 (max), #" measure="1" displayFolder="DPD (max)" measureGroup="Fact Contract" count="0"/>
    <cacheHierarchy uniqueName="[Measures].[Con Dpd15 Max]" caption="DPD15 (max), #" measure="1" displayFolder="DPD (max)" measureGroup="Fact Contract" count="0"/>
    <cacheHierarchy uniqueName="[Measures].[Con Dpd45 Max]" caption="DPD45 (max), #" measure="1" displayFolder="DPD (max)" measureGroup="Fact Contract" count="0"/>
    <cacheHierarchy uniqueName="[Measures].[Con Dpd75 Max]" caption="DPD75 (max), #" measure="1" displayFolder="DPD (max)" measureGroup="Fact Contract" count="0"/>
    <cacheHierarchy uniqueName="[Measures].[Con Dpd135 Max]" caption="DPD135 (max), #" measure="1" displayFolder="DPD (max)" measureGroup="Fact Contract" count="0"/>
    <cacheHierarchy uniqueName="[Measures].[Con Dpd1 Sum Max]" caption="DPD01 (max), руб" measure="1" displayFolder="DPD sum (max)" measureGroup="Fact Contract" count="0"/>
    <cacheHierarchy uniqueName="[Measures].[Con Dpd15 Sum Max]" caption="DPD15 (max), руб" measure="1" displayFolder="DPD sum (max)" measureGroup="Fact Contract" count="0"/>
    <cacheHierarchy uniqueName="[Measures].[Con Dpd45 Sum Max]" caption="DPD45 (max), руб" measure="1" displayFolder="DPD sum (max)" measureGroup="Fact Contract" count="0"/>
    <cacheHierarchy uniqueName="[Measures].[Con Dpd75 Sum Max]" caption="DPD75 (max), руб" measure="1" displayFolder="DPD sum (max)" measureGroup="Fact Contract" count="0"/>
    <cacheHierarchy uniqueName="[Measures].[Con Dpd135 Sum Max]" caption="DPD135 (max), руб" measure="1" displayFolder="DPD sum (max)" measureGroup="Fact Contract" count="0"/>
    <cacheHierarchy uniqueName="[Measures].[Con Dpd1 1pay]" caption="DPD01_1pay, #" measure="1" displayFolder="DPD inst (1-го платежа)" measureGroup="Fact Contract" count="0"/>
    <cacheHierarchy uniqueName="[Measures].[Con Dpd15 1pay]" caption="DPD15_1pay, #" measure="1" displayFolder="DPD inst (1-го платежа)" measureGroup="Fact Contract" count="0"/>
    <cacheHierarchy uniqueName="[Measures].[Con Dpd45 1pay]" caption="DPD45_1pay, #" measure="1" displayFolder="DPD inst (1-го платежа)" measureGroup="Fact Contract" count="0"/>
    <cacheHierarchy uniqueName="[Measures].[Con Dpd75 1pay]" caption="DPD75_1pay, #" measure="1" displayFolder="DPD inst (1-го платежа)" measureGroup="Fact Contract" count="0"/>
    <cacheHierarchy uniqueName="[Measures].[Con Dpd135 1pay]" caption="DPD135_1pay, #" measure="1" displayFolder="DPD inst (1-го платежа)" measureGroup="Fact Contract" count="0"/>
    <cacheHierarchy uniqueName="[Measures].[Con Dpd1 2pay]" caption="DPD01_2pay, #" measure="1" displayFolder="DPD inst (2-го платежа)" measureGroup="Fact Contract" count="0"/>
    <cacheHierarchy uniqueName="[Measures].[Con Dpd15 2pay]" caption="DPD15_2pay, #" measure="1" displayFolder="DPD inst (2-го платежа)" measureGroup="Fact Contract" count="0"/>
    <cacheHierarchy uniqueName="[Measures].[Con Dpd45 2pay]" caption="DPD45_2pay, #" measure="1" displayFolder="DPD inst (2-го платежа)" measureGroup="Fact Contract" count="0"/>
    <cacheHierarchy uniqueName="[Measures].[Con Dpd75 2pay]" caption="DPD75_2pay, #" measure="1" displayFolder="DPD inst (2-го платежа)" measureGroup="Fact Contract" count="0"/>
    <cacheHierarchy uniqueName="[Measures].[Con Dpd135 2pay]" caption="DPD135_2pay, #" measure="1" displayFolder="DPD inst (2-го платежа)" measureGroup="Fact Contract" count="0"/>
    <cacheHierarchy uniqueName="[Measures].[Con Dpd1 3pay]" caption="DPD01_3pay, #" measure="1" displayFolder="DPD inst (3-го платежа)" measureGroup="Fact Contract" count="0"/>
    <cacheHierarchy uniqueName="[Measures].[Con Dpd15 3pay]" caption="DPD15_3pay, #" measure="1" displayFolder="DPD inst (3-го платежа)" measureGroup="Fact Contract" count="0"/>
    <cacheHierarchy uniqueName="[Measures].[Con Dpd45 3pay]" caption="DPD45_3pay, #" measure="1" displayFolder="DPD inst (3-го платежа)" measureGroup="Fact Contract" count="0"/>
    <cacheHierarchy uniqueName="[Measures].[Con Dpd75 3pay]" caption="DPD75_3pay, #" measure="1" displayFolder="DPD inst (3-го платежа)" measureGroup="Fact Contract" count="0"/>
    <cacheHierarchy uniqueName="[Measures].[Con Dpd135 3pay]" caption="DPD135_3pay, #" measure="1" displayFolder="DPD inst (3-го платежа)" measureGroup="Fact Contract" count="0"/>
    <cacheHierarchy uniqueName="[Measures].[Con Dpd1 6pay]" caption="DPD01_6pay, #" measure="1" displayFolder="DPD inst (6-го платежа)" measureGroup="Fact Contract" count="0"/>
    <cacheHierarchy uniqueName="[Measures].[Con Dpd15 6pay]" caption="DPD15_6pay, #" measure="1" displayFolder="DPD inst (6-го платежа)" measureGroup="Fact Contract" count="0"/>
    <cacheHierarchy uniqueName="[Measures].[Con Dpd45 6pay]" caption="DPD45_6pay, #" measure="1" displayFolder="DPD inst (6-го платежа)" measureGroup="Fact Contract" count="0"/>
    <cacheHierarchy uniqueName="[Measures].[Con Dpd75 6pay]" caption="DPD75_6pay, #" measure="1" displayFolder="DPD inst (6-го платежа)" measureGroup="Fact Contract" count="0"/>
    <cacheHierarchy uniqueName="[Measures].[Con Dpd135 6pay]" caption="DPD135_6pay, #" measure="1" displayFolder="DPD inst (6-го платежа)" measureGroup="Fact Contract" count="0"/>
    <cacheHierarchy uniqueName="[Measures].[Con Con Dpd1 12pay]" caption="DPD01_12pay, #" measure="1" displayFolder="DPD inst (12-го платежа)" measureGroup="Fact Contract" count="0"/>
    <cacheHierarchy uniqueName="[Measures].[Con Dpd15 12pay]" caption="DPD15_12pay, #" measure="1" displayFolder="DPD inst (12-го платежа)" measureGroup="Fact Contract" count="0"/>
    <cacheHierarchy uniqueName="[Measures].[Con Dpd45 12pay]" caption="DPD45_12pay, #" measure="1" displayFolder="DPD inst (12-го платежа)" measureGroup="Fact Contract" count="0"/>
    <cacheHierarchy uniqueName="[Measures].[Con Dpd75 12pay]" caption="DPD75_12pay, #" measure="1" displayFolder="DPD inst (12-го платежа)" measureGroup="Fact Contract" count="0"/>
    <cacheHierarchy uniqueName="[Measures].[Con Dpd135 12pay]" caption="DPD135_12pay, #" measure="1" displayFolder="DPD inst (12-го платежа)" measureGroup="Fact Contract" count="0"/>
    <cacheHierarchy uniqueName="[Measures].[Ready 1pay]" caption="Ready 1pay" measure="1" displayFolder="dpd 1pay" measureGroup="Fact Contract" count="0"/>
    <cacheHierarchy uniqueName="[Measures].[Restr Count]" caption="Реструктуризация, #" measure="1" displayFolder="Реструктуризация" measureGroup="Fact Agreement" count="0"/>
    <cacheHierarchy uniqueName="[Measures].[Restr Amount]" caption="Реструктуризация, руб" measure="1" displayFolder="Реструктуризация" measureGroup="Fact Agreement" count="0"/>
    <cacheHierarchy uniqueName="[Measures].[Loan Pay]" caption="Платеж ОД, руб" measure="1" displayFolder="Платежи" measureGroup="Fact Payment" count="0"/>
    <cacheHierarchy uniqueName="[Measures].[Interest Pay]" caption="Платеж %, руб" measure="1" displayFolder="Платежи" measureGroup="Fact Payment" count="0"/>
    <cacheHierarchy uniqueName="[Measures].[Interest Overdue Pay]" caption="Платеж % (проср), руб" measure="1" displayFolder="Платежи" measureGroup="Fact Payment" count="0"/>
    <cacheHierarchy uniqueName="[Measures].[Penalty Pay]" caption="Платеж пени, руб" measure="1" displayFolder="Платежи" measureGroup="Fact Payment" count="0"/>
    <cacheHierarchy uniqueName="[Measures].[Ins Con Pay]" caption="Платеж страховка (дог), руб" measure="1" displayFolder="Платежи" measureGroup="Fact Payment" count="0"/>
    <cacheHierarchy uniqueName="[Measures].[Ins Agr Pay]" caption="Платеж страховка (прол), руб" measure="1" displayFolder="Платежи" measureGroup="Fact Payment" count="0"/>
    <cacheHierarchy uniqueName="[Measures].[Recontract Pay]" caption="Перекредитование, руб" measure="1" displayFolder="Перекредитование" measureGroup="Fact Payment" count="0"/>
    <cacheHierarchy uniqueName="[Measures].[Recontract Count]" caption="Перекредитование, #" measure="1" displayFolder="Перекредитование" measureGroup="Fact Payment" count="0"/>
    <cacheHierarchy uniqueName="[Measures].[Ins Recon Pay]" caption="Платеж страховка (пер-ие), руб" measure="1" displayFolder="Платежи" measureGroup="Fact Payment" count="0"/>
    <cacheHierarchy uniqueName="[Measures].[Comm1 Pay]" caption="Сод-ие в оф-ии док., руб" measure="1" displayFolder="Комиссия" measureGroup="Fact Payment" count="0"/>
    <cacheHierarchy uniqueName="[Measures].[Comm2 Pay]" caption="Конс-ция в сфере потреб. кредит., руб" measure="1" displayFolder="Комиссия" measureGroup="Fact Payment" count="0"/>
    <cacheHierarchy uniqueName="[Measures].[Comm3 Pay]" caption="Получение кредитного рейтинга" measure="1" displayFolder="Комиссия" measureGroup="Fact Payment" count="0"/>
    <cacheHierarchy uniqueName="[Measures].[Comm4 Pay]" caption="Прочие комиссии, руб." measure="1" displayFolder="Комиссия" measureGroup="Fact Payment" count="0"/>
    <cacheHierarchy uniqueName="[Measures].[Recon Comm1 Pay]" caption="Сод-ие в оф-ии док. (пер-ние), руб" measure="1" displayFolder="Комиссия" measureGroup="Fact Payment" count="0"/>
    <cacheHierarchy uniqueName="[Measures].[Recon Comm2 Pay]" caption="Конс-ция в сфере потреб. кредит. (пер-ние), руб" measure="1" displayFolder="Комиссия" measureGroup="Fact Payment" count="0"/>
    <cacheHierarchy uniqueName="[Measures].[Recon Comm3 Pay]" caption="Получение кредитного рейтинга (пер-ние), руб" measure="1" displayFolder="Комиссия" measureGroup="Fact Payment" count="0"/>
    <cacheHierarchy uniqueName="[Measures].[Recon Comm4 Pay]" caption="Прочие комиссии (пер-ние), руб." measure="1" displayFolder="Комиссия" measureGroup="Fact Payment" count="0"/>
    <cacheHierarchy uniqueName="[Measures].[Agr Comm1 Pay]" caption="Сод-ие в оф-ии док. (прол-ция), руб" measure="1" displayFolder="Комиссия" measureGroup="Fact Payment" count="0"/>
    <cacheHierarchy uniqueName="[Measures].[Agr Comm2 Pay]" caption="Конс-ция в сфере потреб. кредит. (прол-ция), руб" measure="1" displayFolder="Комиссия" measureGroup="Fact Payment" count="0"/>
    <cacheHierarchy uniqueName="[Measures].[Agr Comm3 Pay]" caption="Получение кредитного рейтинга (прол-ция), руб" measure="1" displayFolder="Комиссия" measureGroup="Fact Payment" count="0"/>
    <cacheHierarchy uniqueName="[Measures].[Agr Comm4 Pay]" caption="Прочие комиссии (прол-ция), руб." measure="1" displayFolder="Комиссия" measureGroup="Fact Payment" count="0"/>
    <cacheHierarchy uniqueName="[Measures].[Paid Loan 0]" caption="Paid Loan 0, руб" measure="1" displayFolder="Paid Share" measureGroup="Fact Paid Share" count="0"/>
    <cacheHierarchy uniqueName="[Measures].[Paid Loan 15]" caption="Paid Loan 15, руб" measure="1" displayFolder="Paid Share" measureGroup="Fact Paid Share" count="0"/>
    <cacheHierarchy uniqueName="[Measures].[Paid Loan 30]" caption="Paid Loan 30, руб" measure="1" displayFolder="Paid Share" measureGroup="Fact Paid Share" count="0"/>
    <cacheHierarchy uniqueName="[Measures].[Paid Loan 45]" caption="Paid Loan 45, руб" measure="1" displayFolder="Paid Share" measureGroup="Fact Paid Share" count="0"/>
    <cacheHierarchy uniqueName="[Measures].[Paid Loan 75]" caption="Paid Loan 75, руб" measure="1" displayFolder="Paid Share" measureGroup="Fact Paid Share" count="0"/>
    <cacheHierarchy uniqueName="[Measures].[Paid Loan 180]" caption="Paid Loan 180, руб" measure="1" displayFolder="Paid Share" measureGroup="Fact Paid Share" count="0"/>
    <cacheHierarchy uniqueName="[Measures].[Paid Loan 360]" caption="Paid Loan 360, руб" measure="1" displayFolder="Paid Share" measureGroup="Fact Paid Share" count="0"/>
    <cacheHierarchy uniqueName="[Measures].[Paid Loan 360p]" caption="Paid Loan 360+, руб" measure="1" displayFolder="Paid Share" measureGroup="Fact Paid Share" count="0"/>
    <cacheHierarchy uniqueName="[Measures].[Prol Amount]" caption="Пр-ции, руб" measure="1" displayFolder="Пролонгации" measureGroup="Fact Prolong" count="0"/>
    <cacheHierarchy uniqueName="[Measures].[Prol Count]" caption="Пр-ции, #" measure="1" displayFolder="Пролонгации" measureGroup="Fact Prolong" count="0"/>
    <cacheHierarchy uniqueName="[Measures].[Prol Dpd1]" caption="DPD01, #" measure="1" displayFolder="DPD" measureGroup="Fact Prolong" count="0"/>
    <cacheHierarchy uniqueName="[Measures].[Prol Dpd15]" caption="DPD15, #" measure="1" displayFolder="DPD" measureGroup="Fact Prolong" count="0"/>
    <cacheHierarchy uniqueName="[Measures].[Prol Dpd45]" caption="DPD45, #" measure="1" displayFolder="DPD" measureGroup="Fact Prolong" count="0"/>
    <cacheHierarchy uniqueName="[Measures].[Prol Dpd75]" caption="DPD75, #" measure="1" displayFolder="DPD" measureGroup="Fact Prolong" count="0"/>
    <cacheHierarchy uniqueName="[Measures].[Prol Dpd135]" caption="DPD135, #" measure="1" displayFolder="DPD" measureGroup="Fact Prolong" count="0"/>
    <cacheHierarchy uniqueName="[Measures].[App Approved Rate]" caption="Одобрение, %" measure="1" displayFolder="Заявки" measureGroup="Fact Application" count="0"/>
    <cacheHierarchy uniqueName="[Measures].[Avg Term]" caption="По договору" measure="1" displayFolder="Средний срок" measureGroup="Fact Contract" count="0"/>
    <cacheHierarchy uniqueName="[Measures].[Avg Term Full]" caption="По дог+прол" measure="1" displayFolder="Средний срок" measureGroup="Fact Contract" count="0"/>
    <cacheHierarchy uniqueName="[Measures].[Avg Term Fact]" caption="Фактический" measure="1" displayFolder="Средний срок" measureGroup="Fact Contract" count="0"/>
    <cacheHierarchy uniqueName="[Measures].[App Avg Req Amount]" caption="Запр-я сумма, руб" measure="1" displayFolder="Показатели" measureGroup="Fact Application" count="0"/>
    <cacheHierarchy uniqueName="[Measures].[App Avg Req Approved Amount]" caption="Запр-я сумма (одобр), руб" measure="1" displayFolder="Показатели" measureGroup="Fact Application" count="0"/>
    <cacheHierarchy uniqueName="[Measures].[App Avg Req Rejected Amount]" caption="Запр-я сумма (отказ), руб" measure="1" displayFolder="Показатели" measureGroup="Fact Application" count="0"/>
    <cacheHierarchy uniqueName="[Measures].[Con Avg Amount]" caption="Чек, руб" measure="1" displayFolder="Выдачи" measureGroup="Fact Contract" count="0"/>
    <cacheHierarchy uniqueName="[Measures].[Prol Avg Amount]" caption="Чек (пр-ции), руб" measure="1" displayFolder="Пролонгации" measureGroup="Fact Prolong" count="0"/>
    <cacheHierarchy uniqueName="[Measures].[Prol Psk Day Rate]" caption="ПСК-день (пр-ции), %" measure="1" displayFolder="Пролонгации" measureGroup="Fact Prolong" count="0"/>
    <cacheHierarchy uniqueName="[Measures].[Prol Avg Term]" caption="Срок (пр-ции), дни" measure="1" displayFolder="Пролонгации" measureGroup="Fact Prolong" count="0"/>
    <cacheHierarchy uniqueName="[Measures].[Restr Avg Amount]" caption="Чек, руб" measure="1" displayFolder="Реструктуризация" measureGroup="Fact Agreement" count="0"/>
    <cacheHierarchy uniqueName="[Measures].[Con Psk Day Rate]" caption="ПСК (день), %" measure="1" displayFolder="Выдачи" measureGroup="Fact Contract" count="0"/>
    <cacheHierarchy uniqueName="[Measures].[Con l W01 Rate]" caption="W01, %" measure="1" displayFolder="Лояльность" measureGroup="Fact Contract" count="0"/>
    <cacheHierarchy uniqueName="[Measures].[Con l W02 Rate]" caption="W02, %" measure="1" displayFolder="Лояльность" measureGroup="Fact Contract" count="0"/>
    <cacheHierarchy uniqueName="[Measures].[Con l W03 Rate]" caption="W03, %" measure="1" displayFolder="Лояльность" measureGroup="Fact Contract" count="0"/>
    <cacheHierarchy uniqueName="[Measures].[Con l W04 Rate]" caption="W04, %" measure="1" displayFolder="Лояльность" measureGroup="Fact Contract" count="0"/>
    <cacheHierarchy uniqueName="[Measures].[Con l W08 Rate]" caption="W08, %" measure="1" displayFolder="Лояльность" measureGroup="Fact Contract" count="0"/>
    <cacheHierarchy uniqueName="[Measures].[Con l W16 Rate]" caption="W16, %" measure="1" displayFolder="Лояльность" measureGroup="Fact Contract" count="0"/>
    <cacheHierarchy uniqueName="[Measures].[Con l W24 Rate]" caption="W24, %" measure="1" displayFolder="Лояльность" measureGroup="Fact Contract" count="0"/>
    <cacheHierarchy uniqueName="[Measures].[Con l W32 Rate]" caption="W32, %" measure="1" displayFolder="Лояльность" measureGroup="Fact Contract" count="0"/>
    <cacheHierarchy uniqueName="[Measures].[Con l W48 Rate]" caption="W48, %" measure="1" displayFolder="Лояльность" measureGroup="Fact Contract" count="0"/>
    <cacheHierarchy uniqueName="[Measures].[Con l W52 Rate]" caption="W52, %" measure="1" displayFolder="Лояльность" measureGroup="Fact Contract" count="0"/>
    <cacheHierarchy uniqueName="[Measures].[Con l W52p Rate]" caption="W52+, %" measure="1" displayFolder="Лояльность" measureGroup="Fact Contract" count="0"/>
    <cacheHierarchy uniqueName="[Measures].[Con l D1 Rate]" caption="D01, %" measure="1" displayFolder="Лояльность" measureGroup="Fact Contract" count="0"/>
    <cacheHierarchy uniqueName="[Measures].[Con Dpd01 Rate]" caption="DPD01,%" measure="1" displayFolder="DPD" measureGroup="Fact Contract" count="0" oneField="1">
      <fieldsUsage count="1">
        <fieldUsage x="23"/>
      </fieldsUsage>
    </cacheHierarchy>
    <cacheHierarchy uniqueName="[Measures].[Con Dpd15 Rate]" caption="DPD15,%" measure="1" displayFolder="DPD" measureGroup="Fact Contract" count="0" oneField="1">
      <fieldsUsage count="1">
        <fieldUsage x="24"/>
      </fieldsUsage>
    </cacheHierarchy>
    <cacheHierarchy uniqueName="[Measures].[Con Dpd45 Rate]" caption="DPD45,%" measure="1" displayFolder="DPD" measureGroup="Fact Contract" count="0" oneField="1">
      <fieldsUsage count="1">
        <fieldUsage x="26"/>
      </fieldsUsage>
    </cacheHierarchy>
    <cacheHierarchy uniqueName="[Measures].[Con Dpd75 Rate]" caption="DPD75,%" measure="1" displayFolder="DPD" measureGroup="Fact Contract" count="0"/>
    <cacheHierarchy uniqueName="[Measures].[Con Dpd135 Rate]" caption="DPD135,%" measure="1" displayFolder="DPD" measureGroup="Fact Contract" count="0" oneField="1">
      <fieldsUsage count="1">
        <fieldUsage x="27"/>
      </fieldsUsage>
    </cacheHierarchy>
    <cacheHierarchy uniqueName="[Measures].[Con Dpd01 1Pay Rate]" caption="DPD01_1pay, %" measure="1" displayFolder="DPD inst (1-го платежа)" measureGroup="Fact Contract" count="0"/>
    <cacheHierarchy uniqueName="[Measures].[Con Dpd15 1Pay Rate]" caption="DPD15_1pay, %" measure="1" displayFolder="DPD inst (1-го платежа)" measureGroup="Fact Contract" count="0"/>
    <cacheHierarchy uniqueName="[Measures].[Con Dpd45 1Pay Rate]" caption="DPD45_1pay, %" measure="1" displayFolder="DPD inst (1-го платежа)" measureGroup="Fact Contract" count="0"/>
    <cacheHierarchy uniqueName="[Measures].[Con Dpd75 1Pay Rate]" caption="DPD75_1pay, %" measure="1" displayFolder="DPD inst (1-го платежа)" measureGroup="Fact Contract" count="0"/>
    <cacheHierarchy uniqueName="[Measures].[Con Dpd135 1Pay Rate]" caption="DPD135_1pay, %" measure="1" displayFolder="DPD inst (1-го платежа)" measureGroup="Fact Contract" count="0"/>
    <cacheHierarchy uniqueName="[Measures].[Con Dpd01 2Pay Rate]" caption="DPD01_2pay, %" measure="1" displayFolder="DPD inst (2-го платежа)" measureGroup="Fact Contract" count="0"/>
    <cacheHierarchy uniqueName="[Measures].[Con Dpd15 2Pay Rate]" caption="DPD15_2pay, %" measure="1" displayFolder="DPD inst (2-го платежа)" measureGroup="Fact Contract" count="0"/>
    <cacheHierarchy uniqueName="[Measures].[Con Dpd45 2Pay Rate]" caption="DPD45_2pay, %" measure="1" displayFolder="DPD inst (2-го платежа)" measureGroup="Fact Contract" count="0"/>
    <cacheHierarchy uniqueName="[Measures].[Con Dpd75 2Pay Rate]" caption="DPD75_2pay, %" measure="1" displayFolder="DPD inst (2-го платежа)" measureGroup="Fact Contract" count="0"/>
    <cacheHierarchy uniqueName="[Measures].[Con Dpd135 2Pay Rate]" caption="DPD135_2pay, %" measure="1" displayFolder="DPD inst (2-го платежа)" measureGroup="Fact Contract" count="0"/>
    <cacheHierarchy uniqueName="[Measures].[Con Dpd01 3Pay Rate]" caption="DPD01_3pay, %" measure="1" displayFolder="DPD inst (3-го платежа)" measureGroup="Fact Contract" count="0"/>
    <cacheHierarchy uniqueName="[Measures].[Con Dpd15 3Pay Rate]" caption="DPD15_3pay, %" measure="1" displayFolder="DPD inst (3-го платежа)" measureGroup="Fact Contract" count="0"/>
    <cacheHierarchy uniqueName="[Measures].[Con Dpd45 3Pay Rate]" caption="DPD45_3pay, %" measure="1" displayFolder="DPD inst (3-го платежа)" measureGroup="Fact Contract" count="0"/>
    <cacheHierarchy uniqueName="[Measures].[Con Dpd75 3Pay Rate]" caption="DPD75_3pay, %" measure="1" displayFolder="DPD inst (3-го платежа)" measureGroup="Fact Contract" count="0"/>
    <cacheHierarchy uniqueName="[Measures].[Con Dpd135 3Pay Rate]" caption="DPD135_3pay, %" measure="1" displayFolder="DPD inst (3-го платежа)" measureGroup="Fact Contract" count="0"/>
    <cacheHierarchy uniqueName="[Measures].[Con Dpd01 6Pay Rate]" caption="DPD01_6pay, %" measure="1" displayFolder="DPD inst (6-го платежа)" measureGroup="Fact Contract" count="0"/>
    <cacheHierarchy uniqueName="[Measures].[Con Dpd15 6Pay Rate]" caption="DPD15_6pay, %" measure="1" displayFolder="DPD inst (6-го платежа)" measureGroup="Fact Contract" count="0"/>
    <cacheHierarchy uniqueName="[Measures].[Con Dpd45 6Pay Rate]" caption="DPD45_6pay, %" measure="1" displayFolder="DPD inst (6-го платежа)" measureGroup="Fact Contract" count="0"/>
    <cacheHierarchy uniqueName="[Measures].[Con Dpd75 6Pay Rate]" caption="DPD75_6pay, %" measure="1" displayFolder="DPD inst (6-го платежа)" measureGroup="Fact Contract" count="0"/>
    <cacheHierarchy uniqueName="[Measures].[Con Dpd135 6Pay Rate]" caption="DPD135_6pay, %" measure="1" displayFolder="DPD inst (6-го платежа)" measureGroup="Fact Contract" count="0"/>
    <cacheHierarchy uniqueName="[Measures].[Con Dpd01 12Pay Rate]" caption="DPD01_12pay, %" measure="1" displayFolder="DPD inst (12-го платежа)" measureGroup="Fact Contract" count="0"/>
    <cacheHierarchy uniqueName="[Measures].[Con Dpd15 12Pay Rate]" caption="DPD15_12pay, %" measure="1" displayFolder="DPD inst (12-го платежа)" measureGroup="Fact Contract" count="0"/>
    <cacheHierarchy uniqueName="[Measures].[Con Dpd45 12Pay Rate]" caption="DPD45_12pay, %" measure="1" displayFolder="DPD inst (12-го платежа)" measureGroup="Fact Contract" count="0"/>
    <cacheHierarchy uniqueName="[Measures].[Con Dpd75 12Pay Rate]" caption="DPD75_12pay, %" measure="1" displayFolder="DPD inst (12-го платежа)" measureGroup="Fact Contract" count="0"/>
    <cacheHierarchy uniqueName="[Measures].[Con Dpd135 12Pay Rate]" caption="DPD135_12pay, %" measure="1" displayFolder="DPD inst (12-го платежа)" measureGroup="Fact Contract" count="0"/>
    <cacheHierarchy uniqueName="[Measures].[Con Dpd01 Max Rate]" caption="DPD01 (max),%" measure="1" displayFolder="DPD (max)" measureGroup="Fact Contract" count="0"/>
    <cacheHierarchy uniqueName="[Measures].[Con Dpd15 Max Rate]" caption="DPD15 (max),%" measure="1" displayFolder="DPD (max)" measureGroup="Fact Contract" count="0" oneField="1">
      <fieldsUsage count="1">
        <fieldUsage x="25"/>
      </fieldsUsage>
    </cacheHierarchy>
    <cacheHierarchy uniqueName="[Measures].[Con Dpd45 Max Rate]" caption="DPD45 (max),%" measure="1" displayFolder="DPD (max)" measureGroup="Fact Contract" count="0"/>
    <cacheHierarchy uniqueName="[Measures].[Con Dpd75 Max Rate]" caption="DPD75 (max),%" measure="1" displayFolder="DPD (max)" measureGroup="Fact Contract" count="0"/>
    <cacheHierarchy uniqueName="[Measures].[Con Dpd135 Max Rate]" caption="DPD135 (max),%" measure="1" displayFolder="DPD (max)" measureGroup="Fact Contract" count="0"/>
    <cacheHierarchy uniqueName="[Measures].[Con Dpd01 Sum Max Rate]" caption="DPD01 sum (max),%" measure="1" displayFolder="DPD sum (max)" measureGroup="Fact Contract" count="0"/>
    <cacheHierarchy uniqueName="[Measures].[Con Dpd15 Sum Max Rate]" caption="DPD15 sum (max),%" measure="1" displayFolder="DPD sum (max)" measureGroup="Fact Contract" count="0"/>
    <cacheHierarchy uniqueName="[Measures].[Con Dpd45 Sum Max Rate]" caption="DPD45 sum (max),%" measure="1" displayFolder="DPD sum (max)" measureGroup="Fact Contract" count="0"/>
    <cacheHierarchy uniqueName="[Measures].[Con Dpd75 Sum Max Rate]" caption="DPD75 sum (max),%" measure="1" displayFolder="DPD sum (max)" measureGroup="Fact Contract" count="0"/>
    <cacheHierarchy uniqueName="[Measures].[Con Dpd135 Sum Max Rate]" caption="DPD135 sum (max),%" measure="1" displayFolder="DPD sum (max)" measureGroup="Fact Contract" count="0"/>
    <cacheHierarchy uniqueName="[Measures].[Full comm pay]" caption="Комиссия (итого), руб" measure="1" displayFolder="Комиссия" measureGroup="Fact Payment" count="0"/>
    <cacheHierarchy uniqueName="[Measures].[Full recon comm pay]" caption="Комиссия (пер-ние итого), руб" measure="1" displayFolder="" measureGroup="Fact Payment" count="0"/>
    <cacheHierarchy uniqueName="[Measures].[Full agr comm pay]" caption="Комиссия (прол-ция итого), руб" measure="1" displayFolder="" measureGroup="Fact Payment" count="0"/>
    <cacheHierarchy uniqueName="[Measures].[Full Pay]" caption="Платеж (итого), руб" measure="1" displayFolder="Платежи" measureGroup="Fact Payment" count="0"/>
    <cacheHierarchy uniqueName="[Measures].[ROI Pay]" caption="ROI, %" measure="1" displayFolder="" measureGroup="Fact Payment" count="0"/>
    <cacheHierarchy uniqueName="[Measures].[ROI Month Pay]" caption="ROI от месяца, %" measure="1" displayFolder="" measureGroup="Fact Payment" count="0"/>
    <cacheHierarchy uniqueName="[Measures].[ROI Pay day]" caption="ROI Pay day" measure="1" displayFolder="" measureGroup="Fact Payment" count="0"/>
    <cacheHierarchy uniqueName="[Measures].[RETURN Pay]" caption="RETURN, %" measure="1" displayFolder="" measureGroup="Fact Payment" count="0"/>
    <cacheHierarchy uniqueName="[Measures].[Paid Loan 0 Rate]" caption="Paid Loan 0, %" measure="1" displayFolder="Paid Share %" measureGroup="Fact Paid Share" count="0"/>
    <cacheHierarchy uniqueName="[Measures].[Paid Loan 15 Rate]" caption="Paid Loan 15, %" measure="1" displayFolder="Paid Share %" measureGroup="Fact Paid Share" count="0"/>
    <cacheHierarchy uniqueName="[Measures].[Paid Loan 30 Rate]" caption="Paid Loan 30, %" measure="1" displayFolder="Paid Share %" measureGroup="Fact Paid Share" count="0"/>
    <cacheHierarchy uniqueName="[Measures].[Paid Loan 45 Rate]" caption="Paid Loan 45, %" measure="1" displayFolder="Paid Share %" measureGroup="Fact Paid Share" count="0"/>
    <cacheHierarchy uniqueName="[Measures].[Paid Loan 75 Rate]" caption="Paid Loan 75, %" measure="1" displayFolder="Paid Share %" measureGroup="Fact Paid Share" count="0"/>
    <cacheHierarchy uniqueName="[Measures].[Paid Loan 180 Rate]" caption="Paid Loan 180, %" measure="1" displayFolder="Paid Share %" measureGroup="Fact Paid Share" count="0"/>
    <cacheHierarchy uniqueName="[Measures].[Paid Loan 360 Rate]" caption="Paid Loan 360, %" measure="1" displayFolder="Paid Share %" measureGroup="Fact Paid Share" count="0"/>
    <cacheHierarchy uniqueName="[Measures].[Paid Loan 360p Rate]" caption="Paid Loan 360+, %" measure="1" displayFolder="Paid Share %" measureGroup="Fact Paid Share" count="0"/>
    <cacheHierarchy uniqueName="[Measures].[Сon Provision Rate]" caption="Резервы ЦВЗ, %" measure="1" displayFolder="Показатели" measureGroup="Fact Contract" count="0"/>
    <cacheHierarchy uniqueName="[Measures].[Сon Provision Sum]" caption="Резервы ЦВЗ, руб" measure="1" displayFolder="Показатели" measureGroup="Fact Contract" count="0"/>
    <cacheHierarchy uniqueName="[Measures].[Con Manager Avg Count]" caption="Выдачи (per manager), #" measure="1" displayFolder="Показатели" measureGroup="Fact Contract" count="0"/>
    <cacheHierarchy uniqueName="[Measures].[Con Division Avg Count]" caption="Выдачи (per office), #" measure="1" displayFolder="Показатели" measureGroup="Fact Contract" count="0"/>
    <cacheHierarchy uniqueName="[Measures].[App DMS Avg Approved Combo]" caption="Combo score (одобр)" measure="1" displayFolder="СПР балл (одобр)" measureGroup="Fact Application" count="0"/>
    <cacheHierarchy uniqueName="[Measures].[App DMS Avg Rejected Combo]" caption="Combo score (отказ)" measure="1" displayFolder="СПР балл (отказ)" measureGroup="Fact Application" count="0"/>
    <cacheHierarchy uniqueName="[Measures].[App DMS Avg Combo]" caption="Combo score" measure="1" displayFolder="СПР балл" measureGroup="Fact Application" count="0"/>
    <cacheHierarchy uniqueName="[Measures].[App DMS Avg Approved Appscore]" caption="Application score (одобр)" measure="1" displayFolder="СПР балл (одобр)" measureGroup="Fact Application" count="0"/>
    <cacheHierarchy uniqueName="[Measures].[App DMS Avg Rejected Appscore]" caption="Application score (отказ)" measure="1" displayFolder="СПР балл (отказ)" measureGroup="Fact Application" count="0"/>
    <cacheHierarchy uniqueName="[Measures].[App DMS Avg Appscore]" caption="Application score" measure="1" displayFolder="СПР балл" measureGroup="Fact Application" count="0"/>
    <cacheHierarchy uniqueName="[Measures].[App DMS Avg Approved Equifax]" caption="Equifax score (одобр)" measure="1" displayFolder="СПР балл (одобр)" measureGroup="Fact Application" count="0"/>
    <cacheHierarchy uniqueName="[Measures].[App DMS Avg Rejected Equifax]" caption="Equifax score (отказ)" measure="1" displayFolder="СПР балл (отказ)" measureGroup="Fact Application" count="0"/>
    <cacheHierarchy uniqueName="[Measures].[App DMS Avg Equifax]" caption="Equifax score" measure="1" displayFolder="СПР балл" measureGroup="Fact Application" count="0"/>
    <cacheHierarchy uniqueName="[Measures].[App Req Amount]" caption="App Req Amount" measure="1" displayFolder="" measureGroup="Fact Application" count="0" hidden="1"/>
    <cacheHierarchy uniqueName="[Measures].[App Req Approved Amount]" caption="App Req Approved Amount" measure="1" displayFolder="" measureGroup="Fact Application" count="0" hidden="1"/>
    <cacheHierarchy uniqueName="[Measures].[App Req Rejected Amount]" caption="App Req Rejected Amount" measure="1" displayFolder="" measureGroup="Fact Application" count="0" hidden="1"/>
    <cacheHierarchy uniqueName="[Measures].[App Req All Amount]" caption="App Req All Amount" measure="1" displayFolder="" measureGroup="Fact Application" count="0" hidden="1"/>
    <cacheHierarchy uniqueName="[Measures].[Sum Combo Approved]" caption="Sum Combo Approved" measure="1" displayFolder="" measureGroup="Fact Application" count="0" hidden="1"/>
    <cacheHierarchy uniqueName="[Measures].[Sum Combo Rejected]" caption="Sum Combo Rejected" measure="1" displayFolder="" measureGroup="Fact Application" count="0" hidden="1"/>
    <cacheHierarchy uniqueName="[Measures].[Sum Combo Score]" caption="Sum Combo Score" measure="1" displayFolder="" measureGroup="Fact Application" count="0" hidden="1"/>
    <cacheHierarchy uniqueName="[Measures].[Sum Appscore Approved]" caption="Sum Appscore Approved" measure="1" displayFolder="" measureGroup="Fact Application" count="0" hidden="1"/>
    <cacheHierarchy uniqueName="[Measures].[Sum Appscore Rejected]" caption="Sum Appscore Rejected" measure="1" displayFolder="" measureGroup="Fact Application" count="0" hidden="1"/>
    <cacheHierarchy uniqueName="[Measures].[Sum Appscore]" caption="Sum Appscore" measure="1" displayFolder="" measureGroup="Fact Application" count="0" hidden="1"/>
    <cacheHierarchy uniqueName="[Measures].[Sum Equifax Approved]" caption="Sum Equifax Approved" measure="1" displayFolder="" measureGroup="Fact Application" count="0" hidden="1"/>
    <cacheHierarchy uniqueName="[Measures].[Sum Equifax Rejected]" caption="Sum Equifax Rejected" measure="1" displayFolder="" measureGroup="Fact Application" count="0" hidden="1"/>
    <cacheHierarchy uniqueName="[Measures].[Sum Equifax Score]" caption="Sum Equifax Score" measure="1" displayFolder="" measureGroup="Fact Application" count="0" hidden="1"/>
    <cacheHierarchy uniqueName="[Measures].[Count Combo Approved]" caption="Count Combo Approved" measure="1" displayFolder="" measureGroup="Fact Application" count="0" hidden="1"/>
    <cacheHierarchy uniqueName="[Measures].[Count Combo Rejected]" caption="Count Combo Rejected" measure="1" displayFolder="" measureGroup="Fact Application" count="0" hidden="1"/>
    <cacheHierarchy uniqueName="[Measures].[Count Combo Score]" caption="Count Combo Score" measure="1" displayFolder="" measureGroup="Fact Application" count="0" hidden="1"/>
    <cacheHierarchy uniqueName="[Measures].[Count Appscore Approved]" caption="Count Appscore Approved" measure="1" displayFolder="" measureGroup="Fact Application" count="0" hidden="1"/>
    <cacheHierarchy uniqueName="[Measures].[Count Appscore Rejected]" caption="Count Appscore Rejected" measure="1" displayFolder="" measureGroup="Fact Application" count="0" hidden="1"/>
    <cacheHierarchy uniqueName="[Measures].[Count Appscore]" caption="Count Appscore" measure="1" displayFolder="" measureGroup="Fact Application" count="0" hidden="1"/>
    <cacheHierarchy uniqueName="[Measures].[Count Equifax Approved]" caption="Count Equifax Approved" measure="1" displayFolder="" measureGroup="Fact Application" count="0" hidden="1"/>
    <cacheHierarchy uniqueName="[Measures].[Count Equifax Rejected]" caption="Count Equifax Rejected" measure="1" displayFolder="" measureGroup="Fact Application" count="0" hidden="1"/>
    <cacheHierarchy uniqueName="[Measures].[Count Equifax Score]" caption="Count Equifax Score" measure="1" displayFolder="" measureGroup="Fact Application" count="0" hidden="1"/>
    <cacheHierarchy uniqueName="[Measures].[Con Psk Sum]" caption="ПСК, руб" measure="1" displayFolder="" measureGroup="Fact Contract" count="0" hidden="1"/>
    <cacheHierarchy uniqueName="[Measures].[Con Ins Amount]" caption="Con Ins Amount" measure="1" displayFolder="" measureGroup="Fact Contract" count="0" hidden="1"/>
    <cacheHierarchy uniqueName="[Measures].[Сon Provision Amount]" caption="Резервы ЦВЗ, руб" measure="1" displayFolder="Показатели" measureGroup="Fact Contract" count="0" hidden="1"/>
    <cacheHierarchy uniqueName="[Measures].[Termfact Sum]" caption="Termfact Sum" measure="1" displayFolder="" measureGroup="Fact Contract" count="0" hidden="1"/>
    <cacheHierarchy uniqueName="[Measures].[Term Sum]" caption="Term Sum" measure="1" displayFolder="" measureGroup="Fact Contract" count="0" hidden="1"/>
    <cacheHierarchy uniqueName="[Measures].[Termfull Sum]" caption="Termfull Sum" measure="1" displayFolder="" measureGroup="Fact Contract" count="0" hidden="1"/>
    <cacheHierarchy uniqueName="[Measures].[Ready 2pay]" caption="Ready 2pay" measure="1" displayFolder="dpd 2pay" measureGroup="Fact Contract" count="0" hidden="1"/>
    <cacheHierarchy uniqueName="[Measures].[Ready 3pay]" caption="Ready 3pay" measure="1" displayFolder="dpd 3pay" measureGroup="Fact Contract" count="0" hidden="1"/>
    <cacheHierarchy uniqueName="[Measures].[Ready 6pay]" caption="Ready 6pay" measure="1" displayFolder="dpd 6pay" measureGroup="Fact Contract" count="0" hidden="1"/>
    <cacheHierarchy uniqueName="[Measures].[Ready 12pay]" caption="Ready 12pay" measure="1" displayFolder="dpd 12pay" measureGroup="Fact Contract" count="0" hidden="1"/>
    <cacheHierarchy uniqueName="[Measures].[Prol Psk Sum]" caption="Prol Psk Sum" measure="1" displayFolder="" measureGroup="Fact Prolong" count="0" hidden="1"/>
    <cacheHierarchy uniqueName="[Measures].[Prol Term Sum]" caption="Prol Term Sum" measure="1" displayFolder="" measureGroup="Fact Prolong" count="0" hidden="1"/>
    <cacheHierarchy uniqueName="[Measures].[Con Division Count]" caption="Con Division Count" measure="1" displayFolder="" measureGroup="Fact Contract Division" count="0" hidden="1"/>
    <cacheHierarchy uniqueName="[Measures].[Con Manager Count]" caption="Con Manager Count" measure="1" displayFolder="" measureGroup="Fact Contract Manager" count="0" hidden="1"/>
  </cacheHierarchies>
  <kpis count="0"/>
  <dimensions count="11">
    <dimension name="Dim Agreement" uniqueName="[Dim Agreement]" caption="3 - Пролонгации"/>
    <dimension name="Dim Application" uniqueName="[Dim Application]" caption="1 - Заявки"/>
    <dimension name="Dim Client" uniqueName="[Dim Client]" caption="5 - Клиенты"/>
    <dimension name="Dim Collection Stages" uniqueName="[Dim Collection Stages]" caption="7 - Стадия взыскания"/>
    <dimension name="Dim Contract" uniqueName="[Dim Contract]" caption="2 - Договор"/>
    <dimension name="Dim Division" uniqueName="[Dim Division]" caption="6 - Офисы"/>
    <dimension name="Dim Dpd" uniqueName="[Dim Dpd]" caption="Dim Dpd"/>
    <dimension name="Dim Month Payment Mob" uniqueName="[Dim Month Payment Mob]" caption="8 - ROI Месяц от месяца"/>
    <dimension name="Dim Payment Mob" uniqueName="[Dim Payment Mob]" caption="4 - Месяц от выдачи (платеж)"/>
    <dimension name="Dim Pcd Day" uniqueName="[Dim Pcd Day]" caption="Dim Pcd Day"/>
    <dimension measure="1" name="Measures" uniqueName="[Measures]" caption="Measures"/>
  </dimensions>
  <measureGroups count="8">
    <measureGroup name="Fact Agreement" caption="3 - Реструктуризации"/>
    <measureGroup name="Fact Application" caption="1 - Заявки"/>
    <measureGroup name="Fact Contract" caption="2 - Выдачи"/>
    <measureGroup name="Fact Contract Division" caption="2 - Выдачи"/>
    <measureGroup name="Fact Contract Manager" caption="2 - Выдачи"/>
    <measureGroup name="Fact Paid Share" caption="5 - Paid Share"/>
    <measureGroup name="Fact Payment" caption="4 - Платежи"/>
    <measureGroup name="Fact Prolong" caption="3 - Пролонгации"/>
  </measureGroups>
  <maps count="41">
    <map measureGroup="0" dimension="0"/>
    <map measureGroup="0" dimension="1"/>
    <map measureGroup="0" dimension="4"/>
    <map measureGroup="0" dimension="5"/>
    <map measureGroup="1" dimension="0"/>
    <map measureGroup="1" dimension="1"/>
    <map measureGroup="1" dimension="2"/>
    <map measureGroup="1" dimension="4"/>
    <map measureGroup="1" dimension="5"/>
    <map measureGroup="2" dimension="0"/>
    <map measureGroup="2" dimension="1"/>
    <map measureGroup="2" dimension="2"/>
    <map measureGroup="2" dimension="4"/>
    <map measureGroup="2" dimension="5"/>
    <map measureGroup="2" dimension="6"/>
    <map measureGroup="3" dimension="0"/>
    <map measureGroup="3" dimension="1"/>
    <map measureGroup="3" dimension="2"/>
    <map measureGroup="3" dimension="4"/>
    <map measureGroup="3" dimension="5"/>
    <map measureGroup="4" dimension="0"/>
    <map measureGroup="4" dimension="1"/>
    <map measureGroup="4" dimension="2"/>
    <map measureGroup="4" dimension="4"/>
    <map measureGroup="4" dimension="5"/>
    <map measureGroup="5" dimension="1"/>
    <map measureGroup="5" dimension="2"/>
    <map measureGroup="5" dimension="4"/>
    <map measureGroup="6" dimension="1"/>
    <map measureGroup="6" dimension="2"/>
    <map measureGroup="6" dimension="3"/>
    <map measureGroup="6" dimension="4"/>
    <map measureGroup="6" dimension="5"/>
    <map measureGroup="6" dimension="6"/>
    <map measureGroup="6" dimension="7"/>
    <map measureGroup="6" dimension="8"/>
    <map measureGroup="6" dimension="9"/>
    <map measureGroup="7" dimension="0"/>
    <map measureGroup="7" dimension="1"/>
    <map measureGroup="7" dimension="4"/>
    <map measureGroup="7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Александра Фингурт" refreshedDate="43616.438730439811" backgroundQuery="1" createdVersion="5" refreshedVersion="6" minRefreshableVersion="3" recordCount="0" supportSubquery="1" supportAdvancedDrill="1" xr:uid="{00000000-000A-0000-FFFF-FFFF29000000}">
  <cacheSource type="external" connectionId="2"/>
  <cacheFields count="30">
    <cacheField name="[Dim Date].[I Date].[Year]" caption="Год" numFmtId="0" hierarchy="46" level="1">
      <sharedItems count="4">
        <s v="[Dim Date].[I Date].[Year].&amp;[2016-01-01T00:00:00]" c="2016"/>
        <s v="[Dim Date].[I Date].[Year].&amp;[2017-01-01T00:00:00]" c="2017"/>
        <s v="[Dim Date].[I Date].[Year].&amp;[2018-01-01T00:00:00]" c="2018"/>
        <s v="[Dim Date].[I Date].[Year].&amp;[2019-01-01T00:00:00]" c="2019"/>
      </sharedItems>
    </cacheField>
    <cacheField name="[Dim Date].[I Date].[Month]" caption="Месяц" numFmtId="0" hierarchy="46" level="2" mappingCount="1">
      <sharedItems count="53">
        <s v="[Dim Date].[I Date].[Month].&amp;[2018-01-01T00:00:00]" c="Январь 2018" cp="1">
          <x/>
        </s>
        <s v="[Dim Date].[I Date].[Month].&amp;[2018-02-01T00:00:00]" c="Февраль 2018" cp="1">
          <x/>
        </s>
        <s v="[Dim Date].[I Date].[Month].&amp;[2018-03-01T00:00:00]" c="Март 2018" cp="1">
          <x/>
        </s>
        <s v="[Dim Date].[I Date].[Month].&amp;[2018-04-01T00:00:00]" c="Апрель 2018" cp="1">
          <x/>
        </s>
        <s v="[Dim Date].[I Date].[Month].&amp;[2018-05-01T00:00:00]" c="Май 2018" cp="1">
          <x/>
        </s>
        <s v="[Dim Date].[I Date].[Month].&amp;[2018-06-01T00:00:00]" c="Июнь 2018" cp="1">
          <x/>
        </s>
        <s v="[Dim Date].[I Date].[Month].&amp;[2018-07-01T00:00:00]" c="Июль 2018" cp="1">
          <x/>
        </s>
        <s v="[Dim Date].[I Date].[Month].&amp;[2018-08-01T00:00:00]" c="Август 2018" cp="1">
          <x/>
        </s>
        <s v="[Dim Date].[I Date].[Month].&amp;[2018-09-01T00:00:00]" c="Сентябрь 2018" cp="1">
          <x/>
        </s>
        <s v="[Dim Date].[I Date].[Month].&amp;[2018-10-01T00:00:00]" c="Октябрь 2018" cp="1">
          <x/>
        </s>
        <s v="[Dim Date].[I Date].[Month].&amp;[2018-11-01T00:00:00]" c="Ноябрь 2018" cp="1">
          <x/>
        </s>
        <s v="[Dim Date].[I Date].[Month].&amp;[2018-12-01T00:00:00]" c="Декабрь 2018" cp="1">
          <x/>
        </s>
        <s v="[Dim Date].[I Date].[Month].&amp;[2019-01-01T00:00:00]" c="Январь 2019" cp="1">
          <x v="1"/>
        </s>
        <s v="[Dim Date].[I Date].[Month].&amp;[2019-02-01T00:00:00]" c="Февраль 2019" cp="1">
          <x v="1"/>
        </s>
        <s v="[Dim Date].[I Date].[Month].&amp;[2019-03-01T00:00:00]" c="Март 2019" cp="1">
          <x v="1"/>
        </s>
        <s v="[Dim Date].[I Date].[Month].&amp;[2019-04-01T00:00:00]" c="Апрель 2019" cp="1">
          <x v="1"/>
        </s>
        <s v="[Dim Date].[I Date].[Month].&amp;[2019-05-01T00:00:00]" c="Май 2019" cp="1">
          <x v="1"/>
        </s>
        <s v="[Dim Date].[I Date].[Month].&amp;[2017-01-01T00:00:00]" u="1" c="Январь 2017"/>
        <s v="[Dim Date].[I Date].[Month].&amp;[2017-02-01T00:00:00]" u="1" c="Февраль 2017"/>
        <s v="[Dim Date].[I Date].[Month].&amp;[2017-03-01T00:00:00]" u="1" c="Март 2017"/>
        <s v="[Dim Date].[I Date].[Month].&amp;[2017-04-01T00:00:00]" u="1" c="Апрель 2017"/>
        <s v="[Dim Date].[I Date].[Month].&amp;[2017-05-01T00:00:00]" u="1" c="Май 2017"/>
        <s v="[Dim Date].[I Date].[Month].&amp;[2017-06-01T00:00:00]" u="1" c="Июнь 2017"/>
        <s v="[Dim Date].[I Date].[Month].&amp;[2017-07-01T00:00:00]" u="1" c="Июль 2017"/>
        <s v="[Dim Date].[I Date].[Month].&amp;[2017-08-01T00:00:00]" u="1" c="Август 2017"/>
        <s v="[Dim Date].[I Date].[Month].&amp;[2017-09-01T00:00:00]" u="1" c="Сентябрь 2017"/>
        <s v="[Dim Date].[I Date].[Month].&amp;[2017-10-01T00:00:00]" u="1" c="Октябрь 2017"/>
        <s v="[Dim Date].[I Date].[Month].&amp;[2017-11-01T00:00:00]" u="1" c="Ноябрь 2017"/>
        <s v="[Dim Date].[I Date].[Month].&amp;[2017-12-01T00:00:00]" u="1" c="Декабрь 2017"/>
        <s v="[Dim Date].[I Date].[Month].&amp;[2016-01-01T00:00:00]" u="1" c="Январь 2016"/>
        <s v="[Dim Date].[I Date].[Month].&amp;[2016-02-01T00:00:00]" u="1" c="Февраль 2016"/>
        <s v="[Dim Date].[I Date].[Month].&amp;[2016-03-01T00:00:00]" u="1" c="Март 2016"/>
        <s v="[Dim Date].[I Date].[Month].&amp;[2016-04-01T00:00:00]" u="1" c="Апрель 2016"/>
        <s v="[Dim Date].[I Date].[Month].&amp;[2016-05-01T00:00:00]" u="1" c="Май 2016"/>
        <s v="[Dim Date].[I Date].[Month].&amp;[2016-06-01T00:00:00]" u="1" c="Июнь 2016"/>
        <s v="[Dim Date].[I Date].[Month].&amp;[2016-07-01T00:00:00]" u="1" c="Июль 2016"/>
        <s v="[Dim Date].[I Date].[Month].&amp;[2016-08-01T00:00:00]" u="1" c="Август 2016"/>
        <s v="[Dim Date].[I Date].[Month].&amp;[2016-09-01T00:00:00]" u="1" c="Сентябрь 2016"/>
        <s v="[Dim Date].[I Date].[Month].&amp;[2016-10-01T00:00:00]" u="1" c="Октябрь 2016"/>
        <s v="[Dim Date].[I Date].[Month].&amp;[2016-11-01T00:00:00]" u="1" c="Ноябрь 2016"/>
        <s v="[Dim Date].[I Date].[Month].&amp;[2016-12-01T00:00:00]" u="1" c="Декабрь 2016"/>
        <s v="[Dim Date].[I Date].[Month].&amp;[2015-01-01T00:00:00]" u="1" c="Январь 2015"/>
        <s v="[Dim Date].[I Date].[Month].&amp;[2015-02-01T00:00:00]" u="1" c="Февраль 2015"/>
        <s v="[Dim Date].[I Date].[Month].&amp;[2015-03-01T00:00:00]" u="1" c="Март 2015"/>
        <s v="[Dim Date].[I Date].[Month].&amp;[2015-04-01T00:00:00]" u="1" c="Апрель 2015"/>
        <s v="[Dim Date].[I Date].[Month].&amp;[2015-05-01T00:00:00]" u="1" c="Май 2015"/>
        <s v="[Dim Date].[I Date].[Month].&amp;[2015-06-01T00:00:00]" u="1" c="Июнь 2015"/>
        <s v="[Dim Date].[I Date].[Month].&amp;[2015-07-01T00:00:00]" u="1" c="Июль 2015"/>
        <s v="[Dim Date].[I Date].[Month].&amp;[2015-08-01T00:00:00]" u="1" c="Август 2015"/>
        <s v="[Dim Date].[I Date].[Month].&amp;[2015-09-01T00:00:00]" u="1" c="Сентябрь 2015"/>
        <s v="[Dim Date].[I Date].[Month].&amp;[2015-10-01T00:00:00]" u="1" c="Октябрь 2015"/>
        <s v="[Dim Date].[I Date].[Month].&amp;[2015-11-01T00:00:00]" u="1" c="Ноябрь 2015"/>
        <s v="[Dim Date].[I Date].[Month].&amp;[2015-12-01T00:00:00]" u="1" c="Декабрь 2015"/>
      </sharedItems>
      <mpMap v="3"/>
    </cacheField>
    <cacheField name="[Dim Date].[I Date].[Date]" caption="Дата" numFmtId="0" hierarchy="46" level="3">
      <sharedItems containsSemiMixedTypes="0" containsString="0"/>
    </cacheField>
    <cacheField name="[Dim Date].[I Date].[Month].[Year]" caption="Год" propertyName="Year" numFmtId="0" hierarchy="46" level="2" memberPropertyField="1">
      <sharedItems count="2">
        <s v="2018"/>
        <s v="2019"/>
      </sharedItems>
    </cacheField>
    <cacheField name="[Dim Date].[I Date].[Date].[_Datemyear]" caption="_Datemyear" propertyName="_Datemyear" numFmtId="0" hierarchy="46" level="3" memberPropertyField="1">
      <sharedItems containsSemiMixedTypes="0" containsString="0"/>
    </cacheField>
    <cacheField name="[Dim Date].[I Date].[Date].[Month]" caption="Месяц" propertyName="Month" numFmtId="0" hierarchy="46" level="3" memberPropertyField="1">
      <sharedItems containsSemiMixedTypes="0" containsString="0"/>
    </cacheField>
    <cacheField name="[Dim Date].[I Date].[Date].[Week Day]" caption="День недели" propertyName="Week Day" numFmtId="0" hierarchy="46" level="3" memberPropertyField="1">
      <sharedItems containsSemiMixedTypes="0" containsString="0"/>
    </cacheField>
    <cacheField name="[Dim Date].[I Date].[Date].[Мonth Year]" caption="Месяц года" propertyName="Мonth Year" numFmtId="0" hierarchy="46" level="3" memberPropertyField="1">
      <sharedItems containsSemiMixedTypes="0" containsString="0"/>
    </cacheField>
    <cacheField name="[Measures].[CF Pay]" caption="CF, руб" numFmtId="0" hierarchy="208" level="32767"/>
    <cacheField name="[Dim Division].[I Division].[Hub Center]" caption="МРД" numFmtId="0" hierarchy="59" level="1">
      <sharedItems count="4">
        <s v="[Dim Division].[I Division].[Hub Center].&amp;[МРД Восток]" c="МРД Восток"/>
        <s v="[Dim Division].[I Division].[Hub Center].&amp;[МРД Северный Кавказ]" c="МРД Северный Кавказ"/>
        <s v="[Dim Division].[I Division].[Hub Center].&amp;[МРД Центр]" c="МРД Центр"/>
        <s v="[Dim Division].[I Division].[Hub Center].&amp;[МРД Юг]" c="МРД Юг"/>
      </sharedItems>
    </cacheField>
    <cacheField name="[Dim Division].[I Division].[Reg Center]" caption="РЦ" numFmtId="0" hierarchy="59" level="2">
      <sharedItems count="26">
        <s v="[Dim Division].[I Division].[Reg Center].&amp;[РД Екатеринбург]" c="РД Екатеринбург"/>
        <s v="[Dim Division].[I Division].[Reg Center].&amp;[РД Казань]" c="РД Казань"/>
        <s v="[Dim Division].[I Division].[Reg Center].&amp;[РД Новосибирск]" c="РД Новосибирск"/>
        <s v="[Dim Division].[I Division].[Reg Center].&amp;[РД Омск]" c="РД Омск"/>
        <s v="[Dim Division].[I Division].[Reg Center].&amp;[РД Санкт-Петербург]" c="РД Санкт-Петербург"/>
        <s v="[Dim Division].[I Division].[Reg Center].&amp;[РД Саратов]" c="РД Саратов"/>
        <s v="[Dim Division].[I Division].[Reg Center].&amp;[РД Череповец]" c="РД Череповец"/>
        <s v="[Dim Division].[I Division].[Reg Center].&amp;[РД Астрахань]" c="РД Астрахань"/>
        <s v="[Dim Division].[I Division].[Reg Center].&amp;[РД Волгоград 1]" c="РД Волгоград 1"/>
        <s v="[Dim Division].[I Division].[Reg Center].&amp;[РД Волгоград 2]" c="РД Волгоград 2"/>
        <s v="[Dim Division].[I Division].[Reg Center].&amp;[РД Кореновск]" c="РД Кореновск"/>
        <s v="[Dim Division].[I Division].[Reg Center].&amp;[РД Ставрополь]" c="РД Ставрополь"/>
        <s v="[Dim Division].[I Division].[Reg Center].&amp;[РД Белгород]" c="РД Белгород"/>
        <s v="[Dim Division].[I Division].[Reg Center].&amp;[РД Воронеж 1]" c="РД Воронеж 1"/>
        <s v="[Dim Division].[I Division].[Reg Center].&amp;[РД Воронеж 2]" c="РД Воронеж 2"/>
        <s v="[Dim Division].[I Division].[Reg Center].&amp;[РД Курск]" c="РД Курск"/>
        <s v="[Dim Division].[I Division].[Reg Center].&amp;[РД Липецк]" c="РД Липецк"/>
        <s v="[Dim Division].[I Division].[Reg Center].&amp;[РД Орел]" c="РД Орел"/>
        <s v="[Dim Division].[I Division].[Reg Center].&amp;[РД Тула]" c="РД Тула"/>
        <s v="[Dim Division].[I Division].[Reg Center].&amp;[РД Краснодар 1]" c="РД Краснодар 1"/>
        <s v="[Dim Division].[I Division].[Reg Center].&amp;[РД Краснодар 2]" c="РД Краснодар 2"/>
        <s v="[Dim Division].[I Division].[Reg Center].&amp;[РД Краснодар 3]" c="РД Краснодар 3"/>
        <s v="[Dim Division].[I Division].[Reg Center].&amp;[РД Ростов-на-Дону 1]" c="РД Ростов-на-Дону 1"/>
        <s v="[Dim Division].[I Division].[Reg Center].&amp;[РД Ростов-на-Дону 2]" c="РД Ростов-на-Дону 2"/>
        <s v="[Dim Division].[I Division].[Reg Center].&amp;[РД Ростов-на-Дону 3]" c="РД Ростов-на-Дону 3"/>
        <s v="[Dim Division].[I Division].[Reg Center].&amp;[РД Ростов-на-Дону 4]" c="РД Ростов-на-Дону 4"/>
      </sharedItems>
    </cacheField>
    <cacheField name="[Dim Division].[I Division].[Division]" caption="ЦВЗ" numFmtId="0" hierarchy="59" level="3">
      <sharedItems containsSemiMixedTypes="0" containsString="0"/>
    </cacheField>
    <cacheField name="[Dim Division].[I Division].[Reg Center].[Hub Center]" caption="МРД" propertyName="Hub Center" numFmtId="0" hierarchy="59" level="2" memberPropertyField="1">
      <sharedItems containsSemiMixedTypes="0" containsString="0"/>
    </cacheField>
    <cacheField name="[Dim Division].[I Division].[Division].[Reg Center]" caption="РЦ" propertyName="Reg Center" numFmtId="0" hierarchy="59" level="3" memberPropertyField="1">
      <sharedItems containsSemiMixedTypes="0" containsString="0"/>
    </cacheField>
    <cacheField name="[Dim Client Type].[Client Type].[Client Type]" caption="Тип клиента" numFmtId="0" hierarchy="42" level="1">
      <sharedItems containsSemiMixedTypes="0" containsString="0"/>
    </cacheField>
    <cacheField name="[Dim Date].[I Date].[Date].[Week Year]" caption="Неделя года" propertyName="Week Year" numFmtId="0" hierarchy="46" level="3" memberPropertyField="1">
      <sharedItems containsSemiMixedTypes="0" containsString="0"/>
    </cacheField>
    <cacheField name="[Dim Division].[Division].[Division]" caption="ЦВЗ" numFmtId="0" hierarchy="55" level="1" mappingCount="4">
      <sharedItems count="317">
        <s v="[Dim Division].[Division].&amp;[84593863]" c="Веры Слуцкой ул., уч. 30 у дома 50(Колпино, Санкт-Петербург)" cp="4">
          <x/>
          <x/>
          <x/>
          <x/>
        </s>
        <s v="[Dim Division].[Division].&amp;[-2052687705]" c="Новаторов б-р, 98, литер В(Санкт-Петербург)" cp="4">
          <x/>
          <x/>
          <x v="1"/>
          <x/>
        </s>
        <s v="[Dim Division].[Division].&amp;[-998370480]" c="Энгельса, 111(Санкт-Петербург)" cp="4">
          <x/>
          <x/>
          <x v="2"/>
          <x/>
        </s>
        <s v="[Dim Division].[Division].&amp;[1040771465]" u="1" c="Кирова пр-т, 84(Симферополь, К)"/>
        <s v="[Dim Division].[Division].&amp;[903477917]" u="1" c="Козлова И. ул, квартал № 548, торговый павильон № 113(Симферополь, К)"/>
        <s v="[Dim Division].[Division].&amp;[664733839]" u="1" c="Севастопольская ул., 82А(Симферополь, К)"/>
        <s v="[Dim Division].[Division].&amp;[1324617189]" u="1" c="Брянского фронта, 2(Брянск)"/>
        <s v="[Dim Division].[Division].&amp;[-1006478938]" u="1" c="Димитрова, 82(Брянск)"/>
        <s v="[Dim Division].[Division].&amp;[-1118405344]" u="1" c="Московский проспект о\д 38, 132(Брянск)"/>
        <s v="[Dim Division].[Division].&amp;[1201717970]" u="1" c="Пересвета, 1а(Брянск)"/>
        <s v="[Dim Division].[Division].&amp;[-1478944213]" u="1" c="Ульянова, 60/1(Брянск)"/>
        <s v="[Dim Division].[Division].&amp;[1965089228]" u="1" c="2-й Пятилетки пл., расположенном на з/у с к/н № 61:44:0082333:12(Ростов-на-Дону)"/>
        <s v="[Dim Division].[Division].&amp;[-1435186178]" u="1" c="Базарная, 2(Ростов-на-Дону)"/>
        <s v="[Dim Division].[Division].&amp;[898857663]" u="1" c="Буденновский/Московская(Ростов-на-Дону)"/>
        <s v="[Dim Division].[Division].&amp;[-305307323]" u="1" c="Буденновский/Садовая(Ростов-на-Дону)"/>
        <s v="[Dim Division].[Division].&amp;[-897558274]" u="1" c="Ворошиловский, 12(Ростов-на-Дону)"/>
        <s v="[Dim Division].[Division].&amp;[-887857843]" u="1" c="Вятская, 41-47/100(Ростов-на-Дону)"/>
        <s v="[Dim Division].[Division].&amp;[-1491301197]" u="1" c="Добровольского, 15(Ростов-на-Дону)"/>
        <s v="[Dim Division].[Division].&amp;[-1540388159]" u="1" c="Еременко, 60д (Ростов-на-Дону)"/>
        <s v="[Dim Division].[Division].&amp;[-1684962754]" u="1" c="Коммунистический, 32(Ростов-на-Дону)"/>
        <s v="[Dim Division].[Division].&amp;[-737158450]" u="1" c="Коммунистический, 43 (Ростов-на-Дону)"/>
        <s v="[Dim Division].[Division].&amp;[1934965672]" u="1" c="Королёва, 22а/30а(Ростов-на-Дону)"/>
        <s v="[Dim Division].[Division].&amp;[-707770441]" u="1" c="Космонавтов, 4(Ростов-на-Дону)"/>
        <s v="[Dim Division].[Division].&amp;[-1787987744]" u="1" c="Малиновского, 12(Ростов-на-Дону)"/>
        <s v="[Dim Division].[Division].&amp;[-737158449]" u="1" c="Нагибина, 24(Ростов-на-Дону)"/>
        <s v="[Dim Division].[Division].&amp;[-188323085]" u="1" c="Сельмаш-Вокзал(Ростов-на-Дону)"/>
        <s v="[Dim Division].[Division].&amp;[-1474152830]" u="1" c="Стачки, 224а (Ростов-на-Дону)"/>
        <s v="[Dim Division].[Division].&amp;[319713416]" u="1" c="Стачки, 25б(Ростов-на-Дону)"/>
        <s v="[Dim Division].[Division].&amp;[-1128893737]" u="1" c="51-й Гвардейской 9а (остановка трамвая &quot;51-я Гвардейская&quot; )(Волгоград, ВО)"/>
        <s v="[Dim Division].[Division].&amp;[1678914376]" u="1" c="8-ой Воздушной Армии, 48(Волгоград, ВО)"/>
        <s v="[Dim Division].[Division].&amp;[1097610833]" u="1" c="Волгоградская, 2Б(Казань)"/>
        <s v="[Dim Division].[Division].&amp;[1865609301]" u="1" c="Генерала Штеменко, 44(Волгоград)"/>
        <s v="[Dim Division].[Division].&amp;[-1278653745]" u="1" c="Германа Титова, 43б(Волгоград)"/>
        <s v="[Dim Division].[Division].&amp;[-330073938]" u="1" c="Героев Сталинграда, 4(Волгоград, ВО)"/>
        <s v="[Dim Division].[Division].&amp;[1017624573]" u="1" c="Героев Сталинграда, остановка общественного транспорта &quot;Виноградная&quot;(Волгоград)"/>
        <s v="[Dim Division].[Division].&amp;[-1579441335]" u="1" c="Качинцев, 87а(Волгоград)"/>
        <s v="[Dim Division].[Division].&amp;[-1970176482]" u="1" c="Ленина, 16к(Волгоград)"/>
        <s v="[Dim Division].[Division].&amp;[-423676763]" u="1" c="Маршала Жукова пр-т/ост-а трамвая &quot;ул.им.Землячки&quot;(Волгоград)"/>
        <s v="[Dim Division].[Division].&amp;[28676016]" u="1" c="Николая Отрады, 20г(Волгоград, ВО)"/>
        <s v="[Dim Division].[Division].&amp;[733846235]" u="1" c="Ополченская, 14, по направлению движения в центр города(Волгоград)"/>
        <s v="[Dim Division].[Division].&amp;[536898026]" u="1" c="Пр. Университетский, 62а(Волгоград)"/>
        <s v="[Dim Division].[Division].&amp;[-1748682778]" u="1" c="Пролетарская ул., 45 № места в схеме 1.701(Волгоград, ВО)"/>
        <s v="[Dim Division].[Division].&amp;[-372254012]" u="1" c="Астраханская, 76н(Анапа)"/>
        <s v="[Dim Division].[Division].&amp;[-476965419]" u="1" c="Железнодорожная ул., район автобусной остановки(Ртищево, СО)"/>
        <s v="[Dim Division].[Division].&amp;[2038212425]" u="1" c="Площадь Победы, 16(Барнаул)"/>
        <s v="[Dim Division].[Division].&amp;[-386996055]" u="1" c="Попова ул., 68(Барнаул)"/>
        <s v="[Dim Division].[Division].&amp;[1092536158]" u="1" c="79 Гвардейской дивизии, 12ж(Томск)"/>
        <s v="[Dim Division].[Division].&amp;[1132421592]" u="1" c="Иркутский тракт, 76(Томск)"/>
        <s v="[Dim Division].[Division].&amp;[185239183]" u="1" c="Лазо, 5а (Томск)"/>
        <s v="[Dim Division].[Division].&amp;[-2102905892]" u="1" c="Нахимова ул., 13/1(Томск)"/>
        <s v="[Dim Division].[Division].&amp;[800876106]" u="1" c="Кирова ул., 44(Калуга, КО)"/>
        <s v="[Dim Division].[Division].&amp;[2049686180]" u="1" c="Б.Хмельницкого ул., 36(Иваново)"/>
        <s v="[Dim Division].[Division].&amp;[2000306261]" u="1" c="Герцена, 58(Рыбинск)"/>
        <s v="[Dim Division].[Division].&amp;[-1525032200]" u="1" c="Маршала Рыбалко, 38(Пермь, ПК)"/>
        <s v="[Dim Division].[Division].&amp;[-1355485493]" u="1" c="3-й микрорайон, 21Д, строение 9(Элиста, РК)"/>
        <s v="[Dim Division].[Division].&amp;[1364063131]" u="1" c="Горького ул., З2Б(Элиста, РК)"/>
        <s v="[Dim Division].[Division].&amp;[97318393]" u="1" c="Адоратского (возле роддома №1 по ул. М.Чуйкова, 56/1)(Казань)"/>
        <s v="[Dim Division].[Division].&amp;[812792620]" u="1" c="Декабристов ул., торг. Павильон, дом 133(Казань, РТ)"/>
        <s v="[Dim Division].[Division].&amp;[-1427505152]" u="1" c="Дементьева, 27(Казань)"/>
        <s v="[Dim Division].[Division].&amp;[-1101704243]" u="1" c="Зорге ул., 75(Казань)"/>
        <s v="[Dim Division].[Division].&amp;[1458921268]" u="1" c="Космонавтов, 5(Казань, РТ)"/>
        <s v="[Dim Division].[Division].&amp;[-1408435537]" u="1" c="Мавлютова(Казань)"/>
        <s v="[Dim Division].[Division].&amp;[1992479752]" u="1" c="Тукая, 2(Казань)"/>
        <s v="[Dim Division].[Division].&amp;[-169488506]" u="1" c="Юлиуса Фучика ул., 105(Казань)"/>
        <s v="[Dim Division].[Division].&amp;[-831240455]" u="1" c="Ворошилова ул., 30(Апшеронск, КК)"/>
        <s v="[Dim Division].[Division].&amp;[-158010499]" u="1" c="Гусарова, 5а павильон 50\2 (Пермь)"/>
        <s v="[Dim Division].[Division].&amp;[-1741067263]" u="1" c="Комсомольский проспект, 25(Пермь)"/>
        <s v="[Dim Division].[Division].&amp;[580783075]" u="1" c="Мира ул., 102(Пермь, ПК)"/>
        <s v="[Dim Division].[Division].&amp;[-1214481585]" u="1" c="Парковый пр-т, 36/1(Пермь, ПК)"/>
        <s v="[Dim Division].[Division].&amp;[-1122678174]" u="1" c="8 Марта, 19(Орел)"/>
        <s v="[Dim Division].[Division].&amp;[329423205]" u="1" c="Автовокзальная, 1(Орел)"/>
        <s v="[Dim Division].[Division].&amp;[-1220961091]" u="1" c="Карла маркса, 2(Орел)"/>
        <s v="[Dim Division].[Division].&amp;[1911628941]" u="1" c="Металлургов, 15б(Орел, ОО)"/>
        <s v="[Dim Division].[Division].&amp;[451896620]" u="1" c="Богдана Хмельницкого, 61(Новосибирск)"/>
        <s v="[Dim Division].[Division].&amp;[1256680409]" u="1" c="Бориса Богаткова, 206(Новосибирск)"/>
        <s v="[Dim Division].[Division].&amp;[-1249867434]" u="1" c="Дзержинского, 18А(Новосибирск, НО)"/>
        <s v="[Dim Division].[Division].&amp;[-1096203445]" u="1" c="Карла Маркса, 2(Новосибирск)"/>
        <s v="[Dim Division].[Division].&amp;[-113976599]" u="1" c="Красный, 188(Новосибирск)"/>
        <s v="[Dim Division].[Division].&amp;[2060245285]" u="1" c="Мичурина, 25/1(Новосибирск)"/>
        <s v="[Dim Division].[Division].&amp;[1708527010]" u="1" c="Новосибирская, 32б(Воронеж)"/>
        <s v="[Dim Division].[Division].&amp;[-757604669]" u="1" c="Первомайская, 39/1, пав. 2(Новосибирск)"/>
        <s v="[Dim Division].[Division].&amp;[-1118735846]" u="1" c="Рассветная, 4(Новосибирск)"/>
        <s v="[Dim Division].[Division].&amp;[-2122485465]" u="1" c="Станиславского, 17(Новосибирск)"/>
        <s v="[Dim Division].[Division].&amp;[-139162620]" u="1" c="Титова, 1а(Новосибирск)"/>
        <s v="[Dim Division].[Division].&amp;[-296598270]" u="1" c="8 Марта, 118(Екатеринбург)"/>
        <s v="[Dim Division].[Division].&amp;[527874272]" u="1" c="8 Марта, 204(Екатеринбург)"/>
        <s v="[Dim Division].[Division].&amp;[-1388890218]" u="1" c="Амундсена/бульвар Денисова-Уральского(Екатеринбург)"/>
        <s v="[Dim Division].[Division].&amp;[-524173683]" u="1" c="Вайнера, 9а, лит.1(Екатеринбург)"/>
        <s v="[Dim Division].[Division].&amp;[-1465028611]" u="1" c="Викулова, 38б(Екатеринбург)"/>
        <s v="[Dim Division].[Division].&amp;[-921213669]" u="1" c="Восточная, 160(Екатеринбург)"/>
        <s v="[Dim Division].[Division].&amp;[-658096865]" u="1" c="Грибоедова, 20Б(Екатеринбург)"/>
        <s v="[Dim Division].[Division].&amp;[1049610882]" u="1" c="Космонавтов, 43/1(Екатеринбург)"/>
        <s v="[Dim Division].[Division].&amp;[456067818]" u="1" c="Кузнецова ул., 2(Екатеринбург)"/>
        <s v="[Dim Division].[Division].&amp;[-941282842]" u="1" c="Челюскинцев, 25(Екатеринбург)"/>
        <s v="[Dim Division].[Division].&amp;[-1722941900]" u="1" c="Щорса, 94(Екатеринбург)"/>
        <s v="[Dim Division].[Division].&amp;[-2058283782]" u="1" c="20 лет Октября, 119б(Воронеж)"/>
        <s v="[Dim Division].[Division].&amp;[1815772736]" u="1" c="Ворошилова, у дома 27(Воронеж)"/>
        <s v="[Dim Division].[Division].&amp;[-1504001559]" u="1" c="Героев Сибиряков, 67(Воронеж)"/>
        <s v="[Dim Division].[Division].&amp;[957869586]" u="1" c="Димитрова, 127в(Воронеж)"/>
        <s v="[Dim Division].[Division].&amp;[2009167745]" u="1" c="Кольцовская, 33(Воронеж)"/>
        <s v="[Dim Division].[Division].&amp;[1002126580]" u="1" c="Ленинский проспект, 137(Воронеж)"/>
        <s v="[Dim Division].[Division].&amp;[-1448450789]" u="1" c="Ленинский, 116е(Воронеж)"/>
        <s v="[Dim Division].[Division].&amp;[1660565749]" u="1" c="Лизюкова, 25а(Воронеж)"/>
        <s v="[Dim Division].[Division].&amp;[-8740026]" u="1" c="Лизюкова, 85(Воронеж)"/>
        <s v="[Dim Division].[Division].&amp;[1660565748]" u="1" c="Писателя Маршака, 7б(Воронеж)"/>
        <s v="[Dim Division].[Division].&amp;[-1008866891]" u="1" c="Победы, 1и(Нововоронеж)"/>
        <s v="[Dim Division].[Division].&amp;[1842165555]" u="1" c="40-летия Победы ул., 69(Краснодар, КК)"/>
        <s v="[Dim Division].[Division].&amp;[-1924006752]" u="1" c="Вишняковой, 118/1(Краснодар)"/>
        <s v="[Dim Division].[Division].&amp;[-1742342601]" u="1" c="Ворошилова, 2(Красный Сулин, РО)"/>
        <s v="[Dim Division].[Division].&amp;[332084748]" u="1" c="Калинина, 337(Краснодар)"/>
        <s v="[Dim Division].[Division].&amp;[186675238]" u="1" c="Красная, 130(Кореновск, КК)"/>
        <s v="[Dim Division].[Division].&amp;[-1209766941]" u="1" c="Красная, 176/2(Кропоткин, КК)"/>
        <s v="[Dim Division].[Division].&amp;[-1558927578]" u="1" c="Красноармейская, 60/4(Краснодар)"/>
        <s v="[Dim Division].[Division].&amp;[-603653686]" u="1" c="Красноармейский пр., 29 (Тула, ТО)"/>
        <s v="[Dim Division].[Division].&amp;[2102701485]" u="1" c="Краснопольского, 14г(Зерноград, РО)"/>
        <s v="[Dim Division].[Division].&amp;[-1234653703]" u="1" c="Красный путь 22/7(Омск, ОО)"/>
        <s v="[Dim Division].[Division].&amp;[829179788]" u="1" c="Красный Шахтер, 79(Шахты)"/>
        <s v="[Dim Division].[Division].&amp;[1021901583]" u="1" c="Ленина, 54/Красноармейская 39,пом.1(Темрюк, КК)"/>
        <s v="[Dim Division].[Division].&amp;[1384729212]" u="1" c="Свердлова/Красная Набережная, 99-101/100-102 стр.2(Астрахань)"/>
        <s v="[Dim Division].[Division].&amp;[-1590514170]" u="1" c="Сормовская, 177а(Краснодар)"/>
        <s v="[Dim Division].[Division].&amp;[-2019800774]" u="1" c="Ставропольская ул., 254/3(Краснодар, КК)"/>
        <s v="[Dim Division].[Division].&amp;[787616601]" u="1" c="Ставропольская, 141/1(Краснодар)"/>
        <s v="[Dim Division].[Division].&amp;[-330087772]" u="1" c="Станция Краснодар-2, д.4(Краснодар, КК)"/>
        <s v="[Dim Division].[Division].&amp;[-1564637175]" u="1" c="Гоголевский, 15(Таганрог, РО)"/>
        <s v="[Dim Division].[Division].&amp;[-1564637176]" u="1" c="Москатова, 8/10(Таганрог, РО)"/>
        <s v="[Dim Division].[Division].&amp;[-991315558]" u="1" c="Чехова, 320(Таганрог, РО)"/>
        <s v="[Dim Division].[Division].&amp;[-1893968966]" u="1" c="Боевая, 53а-55а(Астрахань, АО)"/>
        <s v="[Dim Division].[Division].&amp;[276383874]" u="1" c="Вокзальная, 9б(Астрахань)"/>
        <s v="[Dim Division].[Division].&amp;[911177752]" u="1" c="Победы, 53а(Астрахань, АО)"/>
        <s v="[Dim Division].[Division].&amp;[173568516]" u="1" c="Савушкина, 44г(Астрахань)"/>
        <s v="[Dim Division].[Division].&amp;[-661806327]" u="1" c="Софьи Перовской 75а(Астрахань, АО)"/>
        <s v="[Dim Division].[Division].&amp;[-804989991]" u="1" c="Яблочкова, 38в(Астрахань, АО)"/>
        <s v="[Dim Division].[Division].&amp;[386692612]" u="1" c="10 лет Октября, 109(Омск, ОО)"/>
        <s v="[Dim Division].[Division].&amp;[1067875626]" u="1" c="Дианова, 3/1(Омск, ОО)"/>
        <s v="[Dim Division].[Division].&amp;[1561389609]" u="1" c="Кирова, 9(Омск, ОО)"/>
        <s v="[Dim Division].[Division].&amp;[1076461593]" u="1" c="Нефтезаводская, 10(Омск, ОО)"/>
        <s v="[Dim Division].[Division].&amp;[-372534929]" u="1" c="Машиностроителей пр-т., 11(Ярославль)"/>
        <s v="[Dim Division].[Division].&amp;[-1304423346]" u="1" c="Вакуленчука, 2/7(Севастополь, К)"/>
        <s v="[Dim Division].[Division].&amp;[-2030839943]" u="1" c="Тухачевского, 16/1(Ставрополь)"/>
        <s v="[Dim Division].[Division].&amp;[2026655101]" u="1" c="Кольский пр-т, остановка «Улица Беринга»(Мурманск)"/>
        <s v="[Dim Division].[Division].&amp;[-1825123081]" u="1" c="Коминтерна, 14(Мурманск)"/>
        <s v="[Dim Division].[Division].&amp;[940036524]" u="1" c="Магомета Гаджиева, 2/47(Мурманск)"/>
        <s v="[Dim Division].[Division].&amp;[1561594548]" u="1" c="Губкина, 25(Белгород, БО)"/>
        <s v="[Dim Division].[Division].&amp;[1398452298]" u="1" c="Дзержинского, 113(Губкин, БО)"/>
        <s v="[Dim Division].[Division].&amp;[-832129852]" u="1" c="Космонавтов, 2(Губкин, БО)"/>
        <s v="[Dim Division].[Division].&amp;[1731481763]" u="1" c="Бредова р-н маг &quot;Универсам&quot;(Апатиты, МО)"/>
        <s v="[Dim Division].[Division].&amp;[821859318]" u="1" c="Ленина ул., 97(Череповец)"/>
        <s v="[Dim Division].[Division].&amp;[799922331]" u="1" c="Максима Горького ул., 30(Череповец)"/>
        <s v="[Dim Division].[Division].&amp;[-1386475026]" u="1" c="Шевцовой, 15(Ленинск-Кузнецкий, КО)"/>
        <s v="[Dim Division].[Division].&amp;[1809094381]" u="1" c="Ленина, 78а(Маркс, СО)"/>
        <s v="[Dim Division].[Division].&amp;[929395642]" u="1" c="Ленина, 108(ст. Северская, КК)"/>
        <s v="[Dim Division].[Division].&amp;[272440615]" u="1" c="Вокзальная, 156Ж(Глубокий, РО)"/>
        <s v="[Dim Division].[Division].&amp;[-442938976]" u="1" c="30 лет Победы, 22(Волгодонск, РО)"/>
        <s v="[Dim Division].[Division].&amp;[1134910000]" u="1" c="Строителей, 21а(Волгодонск, РО)"/>
        <s v="[Dim Division].[Division].&amp;[1877383025]" u="1" c="Карла Маркса ул., 72(Ставрополь)"/>
        <s v="[Dim Division].[Division].&amp;[-1318399037]" u="1" c="Кулакова пр-т., 27/2(Ставрополь)"/>
        <s v="[Dim Division].[Division].&amp;[1067635049]" u="1" c="Быханов Сад(Липецк)"/>
        <s v="[Dim Division].[Division].&amp;[-139889554]" u="1" c="З. Космодемьянской, 2(Липецк)"/>
        <s v="[Dim Division].[Division].&amp;[-874620365]" u="1" c="Заводская пл., строение 9, этаж 1, литер А(Липецк)"/>
        <s v="[Dim Division].[Division].&amp;[-193067548]" u="1" c="Коммунистическая, 13(Липецк)"/>
        <s v="[Dim Division].[Division].&amp;[1729954242]" u="1" c="Космонавтов, 41/1(Липецк)"/>
        <s v="[Dim Division].[Division].&amp;[-1558637656]" u="1" c="Площадь Победы, 3(Липецк)"/>
        <s v="[Dim Division].[Division].&amp;[875778838]" u="1" c="Победы пр-т, 72(Липецк)"/>
        <s v="[Dim Division].[Division].&amp;[1434966741]" u="1" c="Проспект 60 лет СССР, 20б(Липецк)"/>
        <s v="[Dim Division].[Division].&amp;[-1665165637]" u="1" c="Бирюзова, 3и,пом.XYI(Новороссийск)"/>
        <s v="[Dim Division].[Division].&amp;[1410331325]" u="1" c="Героев десантников, 39/174(Новороссийcк, КК)"/>
        <s v="[Dim Division].[Division].&amp;[2101051651]" u="1" c="З. Космодемьянской, 69(Азов, РО)"/>
        <s v="[Dim Division].[Division].&amp;[2078477114]" u="1" c="Куйбышевский проезд ул., 3б(Рассказово, ТО)"/>
        <s v="[Dim Division].[Division].&amp;[59613323]" u="1" c="Привокзальная, 21а(Азов, РО)"/>
        <s v="[Dim Division].[Division].&amp;[46386427]" u="1" c="Первомайская, 96(ст. Кущёвская, КК)"/>
        <s v="[Dim Division].[Division].&amp;[-968563255]" u="1" c="Свердлова, 85(Ейск, КК)"/>
        <s v="[Dim Division].[Division].&amp;[-949211442]" u="1" c="Мира ул., 65(Армавир, КК)"/>
        <s v="[Dim Division].[Division].&amp;[1443479934]" u="1" c="Комсомольская ул., 26(Курганинск, КК)"/>
        <s v="[Dim Division].[Division].&amp;[-1694956218]" u="1" c="Комсомольская, 110г(Матвеев Курган)"/>
        <s v="[Dim Division].[Division].&amp;[743247854]" u="1" c="50 лет Октября-Дзержинского(Курск)"/>
        <s v="[Dim Division].[Division].&amp;[-1607931813]" u="1" c="Дзержинского, 25(Курск)"/>
        <s v="[Dim Division].[Division].&amp;[-1701911377]" u="1" c="Карла Маркса, 4(Курск)"/>
        <s v="[Dim Division].[Division].&amp;[650229057]" u="1" c="Льговский поворот – проспект Ленинского Комсомола (Курск)"/>
        <s v="[Dim Division].[Division].&amp;[-1217507131]" u="1" c="Союзная, 37(Курск)"/>
        <s v="[Dim Division].[Division].&amp;[-164936938]" u="1" c="Союзная, 37(Курск)"/>
        <s v="[Dim Division].[Division].&amp;[449564018]" u="1" c="Воровского ул., 11а(Грязи, ЛО)"/>
        <s v="[Dim Division].[Division].&amp;[-621637836]" u="1" c="Ворошилова, 26а(Каменск-Шахтинский, РО)"/>
        <s v="[Dim Division].[Division].&amp;[672946528]" u="1" c="Ворошилова, 83а(ст.Егорлыкская,РО)"/>
        <s v="[Dim Division].[Division].&amp;[-297761344]" u="1" c="Ворошилова/Урусова 36/60-а4(Горячий Ключ)"/>
        <s v="[Dim Division].[Division].&amp;[-881534265]" u="1" c="10-летия Октября пл., 4/1(Вольск, СО)"/>
        <s v="[Dim Division].[Division].&amp;[874936442]" u="1" c="3-ей Пятилетки, 29(Новодвинск)"/>
        <s v="[Dim Division].[Division].&amp;[-1751747503]" u="1" c="50 лет октября-1я дачная(Саратов)"/>
        <s v="[Dim Division].[Division].&amp;[-1074073548]" u="1" c="9-го Января, 2(Валуйки, БО)"/>
        <s v="[Dim Division].[Division].&amp;[141930098]" u="1" c="Академика Павлова, 2(Тула, ТО)"/>
        <s v="[Dim Division].[Division].&amp;[-1952165788]" u="1" c="Б.Хмельницкого, 132(Белгород, БО)"/>
        <s v="[Dim Division].[Division].&amp;[-1622671470]" u="1" c="Базарный пер., 19(Ленинградская, КК)"/>
        <s v="[Dim Division].[Division].&amp;[1910700068]" u="1" c="Беломорской флотилии ул., 8 стр.2(Архангельск)"/>
        <s v="[Dim Division].[Division].&amp;[-1841055820]" u="1" c="Бланская, 46(Борисоглебск)"/>
        <s v="[Dim Division].[Division].&amp;[-1264913613]" u="1" c="Большая Горная, б/н(Саратов, СО)"/>
        <s v="[Dim Division].[Division].&amp;[347270373]" u="1" c="Ватутина ул., 89 1\а павильон №37(Анна)"/>
        <s v="[Dim Division].[Division].&amp;[661612686]" u="1" c="Вахитова - Глобус(Набережные Челны, РТ)"/>
        <s v="[Dim Division].[Division].&amp;[1770745118]" u="1" c="Воскресенская ул., 93/1(Архангельск, АО)"/>
        <s v="[Dim Division].[Division].&amp;[1536104790]" u="1" c="Воскресенская, 95(Архангельск)"/>
        <s v="[Dim Division].[Division].&amp;[-1218277161]" u="1" c="Восточно-Выборгское шоссе, 25(Сертолово-1, ЛО)"/>
        <s v="[Dim Division].[Division].&amp;[1882250836]" u="1" c="Гагарина, 10(Невинномысск)"/>
        <s v="[Dim Division].[Division].&amp;[-2080411100]" u="1" c="Гагарина, 40/2(Узловая,ТО)"/>
        <s v="[Dim Division].[Division].&amp;[1511272644]" u="1" c="Гагарина, д.23(Льгов)"/>
        <s v="[Dim Division].[Division].&amp;[1418732461]" u="1" c="Горняк, 8(Старый Оскол, БО)"/>
        <s v="[Dim Division].[Division].&amp;[1308879167]" u="1" c="Горняков ул., территория рынка №26, здание 13(Железногорск)"/>
        <s v="[Dim Division].[Division].&amp;[1428477333]" u="1" c="Горького, 2(Ливны, ОО)"/>
        <s v="[Dim Division].[Division].&amp;[354022449]" u="1" c="Горького, 31(Кисловодск, СК)"/>
        <s v="[Dim Division].[Division].&amp;[312726738]" u="1" c="Гранитный мкр.27, пом. 2(Павловск, ВО)"/>
        <s v="[Dim Division].[Division].&amp;[-1326099288]" u="1" c="Дзержинского, 268(Славянск на Кубани)"/>
        <s v="[Dim Division].[Division].&amp;[180059431]" u="1" c="Индустриальная, 7(Шахты, РО)"/>
        <s v="[Dim Division].[Division].&amp;[1704664776]" u="1" c="Интернациональная ул., 110(Мичуринск, ТО)"/>
        <s v="[Dim Division].[Division].&amp;[-801215519]" u="1" c="Интернациональная, 13а(Тимашевск, КК)"/>
        <s v="[Dim Division].[Division].&amp;[2067935248]" u="1" c="Интернациональная, 47(Моршанск, ТО)"/>
        <s v="[Dim Division].[Division].&amp;[-389156493]" u="1" c="Интернациональный, 12(Старый Оскол, БО)"/>
        <s v="[Dim Division].[Division].&amp;[911781657]" u="1" c="Калинина, 11к(Целина, РО)"/>
        <s v="[Dim Division].[Division].&amp;[1562374156]" u="1" c="Карла Маркса, 13(Полевской)"/>
        <s v="[Dim Division].[Division].&amp;[757464249]" u="1" c="Карла Маркса, 33(Балашов, СО)"/>
        <s v="[Dim Division].[Division].&amp;[669265637]" u="1" c="Карла Маркса, 74(Алексеевка, БО)"/>
        <s v="[Dim Division].[Division].&amp;[-1187462319]" u="1" c="Карла Маркса, 81Б(Минеральные Воды, СК)"/>
        <s v="[Dim Division].[Division].&amp;[-202313981]" u="1" c="Карла Маркса/Базарный(Самарское, РО)"/>
        <s v="[Dim Division].[Division].&amp;[546557589]" u="1" c="Кирова, 170Б/1(ст. Брюховецкая, КК)"/>
        <s v="[Dim Division].[Division].&amp;[-1682309540]" u="1" c="Кирова, 25(Тула)"/>
        <s v="[Dim Division].[Division].&amp;[-143496499]" u="1" c="Кирова, 6(Батайск)"/>
        <s v="[Dim Division].[Division].&amp;[-371900516]" u="1" c="Кирова, 60б(Геленджик, КК)"/>
        <s v="[Dim Division].[Division].&amp;[-1753188986]" u="1" c="Ковтюха ул., 96(ст. Полтавская, КК)"/>
        <s v="[Dim Division].[Division].&amp;[267402340]" u="1" c="Колхозного рынка площадь, 27(Калач, ВО)"/>
        <s v="[Dim Division].[Division].&amp;[-287357169]" u="1" c="Кольцовского, 23а(Староминская, КК)"/>
        <s v="[Dim Division].[Division].&amp;[-1325438051]" u="1" c="Комарова(Зеленодольск)"/>
        <s v="[Dim Division].[Division].&amp;[-619197088]" u="1" c="Коммунальная ул., 21а(Тамбов)"/>
        <s v="[Dim Division].[Division].&amp;[1575008161]" u="1" c="Коммунистическая, 14а (Лиски)"/>
        <s v="[Dim Division].[Division].&amp;[-1041431672]" u="1" c="Комсомольская, 105(Гулькевичи, КК)"/>
        <s v="[Dim Division].[Division].&amp;[-1326065049]" u="1" c="Конева ул., 29(Вологда)"/>
        <s v="[Dim Division].[Division].&amp;[1147793968]" u="1" c="Кооперативная ул., 23(Мостовской, КК)"/>
        <s v="[Dim Division].[Division].&amp;[69151399]" u="1" c="Кооперативная, 61(Крыловская, КК)"/>
        <s v="[Dim Division].[Division].&amp;[-1344377699]" u="1" c="Костюкова, 39(Белгород, БО)"/>
        <s v="[Dim Division].[Division].&amp;[1257648914]" u="1" c="Ленина ул., 81/2(Михайловск, СК)"/>
        <s v="[Dim Division].[Division].&amp;[-831291110]" u="1" c="Ленина, 11(Данков, ЛО)"/>
        <s v="[Dim Division].[Division].&amp;[-407365814]" u="1" c="Ленина, 130(Семикаракорск, РО)"/>
        <s v="[Dim Division].[Division].&amp;[291462970]" u="1" c="Ленина, 162/3(Лабинск, КК)"/>
        <s v="[Dim Division].[Division].&amp;[-2104283128]" u="1" c="Ленина, 16а(Аксай, РО)"/>
        <s v="[Dim Division].[Division].&amp;[451218096]" u="1" c="Ленина, 20(Павловская, КК)"/>
        <s v="[Dim Division].[Division].&amp;[1810560743]" u="1" c="Ленина, 24(Острогожск, ВО)"/>
        <s v="[Dim Division].[Division].&amp;[-1001686166]" u="1" c="Ленина, 26(Ефремов)"/>
        <s v="[Dim Division].[Division].&amp;[-887857849]" u="1" c="Ленина, 3(Новошахтинск, РО)"/>
        <s v="[Dim Division].[Division].&amp;[1271178872]" u="1" c="Ленина, 42(Обоянь, КО)"/>
        <s v="[Dim Division].[Division].&amp;[-282476881]" u="1" c="Ленина, 44(Волжский)"/>
        <s v="[Dim Division].[Division].&amp;[-1277946555]" u="1" c="Ленина, 47а(Бердск, НО)"/>
        <s v="[Dim Division].[Division].&amp;[-160723583]" u="1" c="Ленина, 8(Шебекино, БО)"/>
        <s v="[Dim Division].[Division].&amp;[2085494851]" u="1" c="Ленина, 84Б(Белореченск, КК)"/>
        <s v="[Dim Division].[Division].&amp;[823328419]" u="1" c="Ленина, 84г(Волжский)"/>
        <s v="[Dim Division].[Division].&amp;[1659307876]" u="1" c="Ленина, около КСШ №1(Константиновск, РО)"/>
        <s v="[Dim Division].[Division].&amp;[531104426]" u="1" c="М. Горького, 40(Пугачев, СО)"/>
        <s v="[Dim Division].[Division].&amp;[-79820264]" u="1" c="М. Горького, 65/7(Донецк, РО)"/>
        <s v="[Dim Division].[Division].&amp;[-1064911669]" u="1" c="М.Горького/О.Кошевого(Ревда)"/>
        <s v="[Dim Division].[Division].&amp;[-1661505381]" u="1" c="Максима Горького/Октябрьская, 3/50(Тула)"/>
        <s v="[Dim Division].[Division].&amp;[-1427942350]" u="1" c="Мира, 112(Елец, ЛО)"/>
        <s v="[Dim Division].[Division].&amp;[-709613732]" u="1" c="Мира, 16(Пятигорск, СК)"/>
        <s v="[Dim Division].[Division].&amp;[-249919657]" u="1" c="Мира, 24а(Набережные Челны, РТ)"/>
        <s v="[Dim Division].[Division].&amp;[-2060809166]" u="1" c="Мира, 5/10(Великий Новгород, НО)"/>
        <s v="[Dim Division].[Division].&amp;[1689706370]" u="1" c="Мира, 75а(Волжский)"/>
        <s v="[Dim Division].[Division].&amp;[1621361900]" u="1" c="Московская, 1/90(Новочеркасск, РО)"/>
        <s v="[Dim Division].[Division].&amp;[1210543324]" u="1" c="Московская, 28(Новомосковск, ТО)"/>
        <s v="[Dim Division].[Division].&amp;[-1352153160]" u="1" c="Мусы Джалиля - Универсам(Набережные Челны, РТ)"/>
        <s v="[Dim Division].[Division].&amp;[-660590153]" u="1" c="Набережная Леонова, 15/1(Балаково, СО)"/>
        <s v="[Dim Division].[Division].&amp;[-414029129]" u="1" c="Набережная, д. 4А(Курчатов)"/>
        <s v="[Dim Division].[Division].&amp;[1981859893]" u="1" c="Народный бульвар, 80б(Белгород)"/>
        <s v="[Dim Division].[Division].&amp;[104810169]" u="1" c="Нестеренко, 59а(Каневская, КК)"/>
        <s v="[Dim Division].[Division].&amp;[-544917015]" u="1" c="Ободовского, 27(Усть-Лабинск, КК)"/>
        <s v="[Dim Division].[Division].&amp;[-93003461]" u="1" c="Обороны, 57(Михайловка, ВО)"/>
        <s v="[Dim Division].[Division].&amp;[1058831460]" u="1" c="Обухова, 35б(Зверево, РО)"/>
        <s v="[Dim Division].[Division].&amp;[2126577829]" u="1" c="Октябрьская, 16б(Россошь, ВО)"/>
        <s v="[Dim Division].[Division].&amp;[-778633131]" u="1" c="Октябрьская, 177(ст. Тбилисская, КК)"/>
        <s v="[Dim Division].[Division].&amp;[781506485]" u="1" c="Октябрьская, по смежеству с магазином &quot;Универмаг&quot; (Будённовск, СК)"/>
        <s v="[Dim Division].[Division].&amp;[-943227884]" u="1" c="Олимпийский, 56(Старый Оскол, БО)"/>
        <s v="[Dim Division].[Division].&amp;[-1231459828]" u="1" c="Первомайская, 179/2(Новокубанск, КК)"/>
        <s v="[Dim Division].[Division].&amp;[1413037820]" u="1" c="Первомайская, 84 (ст. Старощербиновская)"/>
        <s v="[Dim Division].[Division].&amp;[461999903]" u="1" c="Первомайская, дом №79 а/8(Отрадная, КК)"/>
        <s v="[Dim Division].[Division].&amp;[-91949668]" u="1" c="Петровского, 28(Чертково, РО)"/>
        <s v="[Dim Division].[Division].&amp;[-156945070]" u="1" c="Пионерская ул., 58а(Орловский, РО)"/>
        <s v="[Dim Division].[Division].&amp;[1616171501]" u="1" c="Пионерская ул., 91(Пролетарск, РО)"/>
        <s v="[Dim Division].[Division].&amp;[-1045325890]" u="1" c="пл.Ленина ост. 3-я Дачная(Саратов)"/>
        <s v="[Dim Division].[Division].&amp;[365472882]" u="1" c="Площадь Свободы 1и(Энгельс)"/>
        <s v="[Dim Division].[Division].&amp;[357984791]" u="1" c="Победы Революции, 103А(Шахты, РО)"/>
        <s v="[Dim Division].[Division].&amp;[199657363]" u="1" c="Победы ул., 63(Каменск-Уральский)"/>
        <s v="[Dim Division].[Division].&amp;[-1892159715]" u="1" c="Подвойского, 39а(Тихорецк)"/>
        <s v="[Dim Division].[Division].&amp;[-1694956207]" u="1" c="Подтелкова, территория рынка(Морозовск)"/>
        <s v="[Dim Division].[Division].&amp;[2107904841]" u="1" c="Преображенская, 86(Белгород, БО)"/>
        <s v="[Dim Division].[Division].&amp;[-1097992719]" u="1" c="Пролетарская ул., 228(Майкоп, РА)"/>
        <s v="[Dim Division].[Division].&amp;[-893856423]" u="1" c="Пролетарская, 101/3(Камышин, ВО)"/>
        <s v="[Dim Division].[Division].&amp;[-1852502442]" u="1" c="Пролетарская, 48(Приморско-Ахтарск, КК)"/>
        <s v="[Dim Division].[Division].&amp;[642360392]" u="1" c="Проспект Успенский ул.(нечетная сторона)(Верхняя Пышма, СО)"/>
        <s v="[Dim Division].[Division].&amp;[1755941440]" u="1" c="Пушкина ул., 113ж(Афипский, КК)"/>
        <s v="[Dim Division].[Division].&amp;[1770927922]" u="1" c="Пушкина(Сальск)"/>
        <s v="[Dim Division].[Division].&amp;[-717564360]" u="1" c="Рахова/Вавилова(Саратов)"/>
        <s v="[Dim Division].[Division].&amp;[486848540]" u="1" c="Российская, 57(Миллерово)"/>
        <s v="[Dim Division].[Division].&amp;[-1107646894]" u="1" c="Синева ул., 11(Крымск, КК)"/>
        <s v="[Dim Division].[Division].&amp;[832461689]" u="1" c="Скибы ул., 153а(Зимовники, РО)"/>
        <s v="[Dim Division].[Division].&amp;[-753249412]" u="1" c="Соборная ул., 28(Гатчина)"/>
        <s v="[Dim Division].[Division].&amp;[-1617230231]" u="1" c="Советов, 148б(Абинск, КК)"/>
        <s v="[Dim Division].[Division].&amp;[1085304170]" u="1" c="Советская ул., 182(Тамбов)"/>
        <s v="[Dim Division].[Division].&amp;[938653848]" u="1" c="Советская, 23а(Щекино, ТО)"/>
        <s v="[Dim Division].[Division].&amp;[-1203635067]" u="1" c="Солнечный, 34(Старый Оскол, БО)"/>
        <s v="[Dim Division].[Division].&amp;[2069645842]" u="1" c="Социалистическая ул., 56/6(Цимлянск, РО)"/>
        <s v="[Dim Division].[Division].&amp;[-1857307170]" u="1" c="Строителей, 2(Нижнекамск, РТ)"/>
        <s v="[Dim Division].[Division].&amp;[-141612012]" u="1" c="Строителей, 2(Энгельс, СО)"/>
        <s v="[Dim Division].[Division].&amp;[-1845954917]" u="1" c="Строителей, 38(Саратов)"/>
        <s v="[Dim Division].[Division].&amp;[1680706278]" u="1" c="Танкистов 2-а/1(Россошь)"/>
        <s v="[Dim Division].[Division].&amp;[276029805]" u="1" c="Тархова, 29а(Саратов)"/>
        <s v="[Dim Division].[Division].&amp;[529163989]" u="1" c="Теличенко, 14В(Боковская, РО)"/>
        <s v="[Dim Division].[Division].&amp;[-990162526]" u="1" c="Торговая площадь, 2(Вологда)"/>
        <s v="[Dim Division].[Division].&amp;[958542416]" u="1" c="Тургенева, 97А(Мценск, ОО)"/>
        <s v="[Dim Division].[Division].&amp;[-112934351]" u="1" c="Фроловская, 2/2(Фролово, ВО)"/>
        <s v="[Dim Division].[Division].&amp;[-504283683]" u="1" c="Циолковского, 4(Ахтубинск, АО)"/>
        <s v="[Dim Division].[Division].&amp;[-506547891]" u="1" c="Чапаева, 116/2(ст. Динская, КК)"/>
        <s v="[Dim Division].[Division].&amp;[2091434702]" u="1" c="Чекмарева, 5а(Калач-на-Дону, ВО)"/>
        <s v="[Dim Division].[Division].&amp;[-250431650]" u="1" c="Шахтерская, 55а(Гуково, РО)"/>
        <s v="[Dim Division].[Division].&amp;[-351545282]" u="1" c="Энгельса, 19/16(Белая Калитва, РО)"/>
        <s v="[Dim Division].[Division].&amp;[-1715968646]" u="1" c="Юбилейная, остановка &quot;Путепровод&quot;(Искитим, НО)"/>
      </sharedItems>
      <mpMap v="17"/>
      <mpMap v="20"/>
      <mpMap v="22"/>
      <mpMap v="28"/>
    </cacheField>
    <cacheField name="[Dim Division].[Division].[Division].[Reg Center]" caption="РЦ" propertyName="Reg Center" numFmtId="0" hierarchy="55" level="1" memberPropertyField="1">
      <sharedItems count="1">
        <s v="РД Санкт-Петербург"/>
      </sharedItems>
    </cacheField>
    <cacheField name="[Dim Date].[I Date].[Date].[Yyyymm]" caption="ГодМесяц" propertyName="Yyyymm" numFmtId="0" hierarchy="46" level="3" memberPropertyField="1">
      <sharedItems containsSemiMixedTypes="0" containsString="0"/>
    </cacheField>
    <cacheField name="[Dim Date].[I Date].[Date].[Yyyy Mm]" caption="Год месяц" propertyName="Yyyy Mm" numFmtId="0" hierarchy="46" level="3" memberPropertyField="1">
      <sharedItems containsSemiMixedTypes="0" containsString="0"/>
    </cacheField>
    <cacheField name="[Dim Division].[Division].[Division].[Reg Director]" caption="РЦ Директор" propertyName="Reg Director" numFmtId="0" hierarchy="55" level="1" memberPropertyField="1">
      <sharedItems count="1">
        <s v="Диб Мухаммед"/>
      </sharedItems>
    </cacheField>
    <cacheField name="[Dim Division].[I Division].[Division].[Reg Director]" caption="РЦ Директор" propertyName="Reg Director" numFmtId="0" hierarchy="59" level="3" memberPropertyField="1">
      <sharedItems containsSemiMixedTypes="0" containsString="0"/>
    </cacheField>
    <cacheField name="[Dim Division].[Division].[Division].[Number]" caption="Номер" propertyName="Number" numFmtId="0" hierarchy="55" level="1" memberPropertyField="1">
      <sharedItems containsSemiMixedTypes="0" containsString="0" containsNumber="1" containsInteger="1" minValue="116" maxValue="377" count="3">
        <n v="377"/>
        <n v="338"/>
        <n v="116"/>
      </sharedItems>
    </cacheField>
    <cacheField name="[Dim Division].[I Division].[Division].[Number]" caption="Номер" propertyName="Number" numFmtId="0" hierarchy="59" level="3" memberPropertyField="1">
      <sharedItems containsSemiMixedTypes="0" containsString="0"/>
    </cacheField>
    <cacheField name="[Measures].[Full Pay]" caption="Платеж (итого), руб" numFmtId="0" hierarchy="207" level="32767"/>
    <cacheField name="[Measures].[Con Amount]" caption="Выдачи, руб" numFmtId="0" hierarchy="144" level="32767"/>
    <cacheField name="[Measures].[Con new Amount]" caption="Выдачи (новые), руб" numFmtId="0" hierarchy="198" level="32767"/>
    <cacheField name="[Measures].[Con rep Amount]" caption="Выдачи (повт), руб" numFmtId="0" hierarchy="199" level="32767"/>
    <cacheField name="[Dim Division].[Division].[Division].[Prod Group]" caption="Группа (коммерция)" propertyName="Prod Group" numFmtId="0" hierarchy="55" level="1" memberPropertyField="1">
      <sharedItems count="1">
        <s v="Group A"/>
      </sharedItems>
    </cacheField>
    <cacheField name="[Dim Division].[I Division].[Division].[Prod Group]" caption="Группа (коммерция)" propertyName="Prod Group" numFmtId="0" hierarchy="59" level="3" memberPropertyField="1">
      <sharedItems containsSemiMixedTypes="0" containsString="0"/>
    </cacheField>
  </cacheFields>
  <cacheHierarchies count="244">
    <cacheHierarchy uniqueName="[Dim Application].[App Number]" caption="Номер заявки" attribute="1" defaultMemberUniqueName="[Dim Application].[App Number].[All]" allUniqueName="[Dim Application].[App Number].[All]" dimensionUniqueName="[Dim Application]" displayFolder="" count="0" unbalanced="0"/>
    <cacheHierarchy uniqueName="[Dim Application].[B Date]" caption="Дата" attribute="1" defaultMemberUniqueName="[Dim Application].[B Date].[All]" allUniqueName="[Dim Application].[B Date].[All]" dimensionUniqueName="[Dim Application]" displayFolder="Дата заявки" count="0" unbalanced="0"/>
    <cacheHierarchy uniqueName="[Dim Application].[B Month]" caption="Месяц" attribute="1" defaultMemberUniqueName="[Dim Application].[B Month].[All]" allUniqueName="[Dim Application].[B Month].[All]" dimensionUniqueName="[Dim Application]" displayFolder="Дата заявки" count="0" unbalanced="0"/>
    <cacheHierarchy uniqueName="[Dim Application].[B Week Day]" caption="День недели" attribute="1" defaultMemberUniqueName="[Dim Application].[B Week Day].[All]" allUniqueName="[Dim Application].[B Week Day].[All]" dimensionUniqueName="[Dim Application]" displayFolder="Дата заявки" count="0" unbalanced="0"/>
    <cacheHierarchy uniqueName="[Dim Application].[B Week Year]" caption="Неделя года" attribute="1" defaultMemberUniqueName="[Dim Application].[B Week Year].[All]" allUniqueName="[Dim Application].[B Week Year].[All]" dimensionUniqueName="[Dim Application]" displayFolder="Дата заявки" count="0" unbalanced="0"/>
    <cacheHierarchy uniqueName="[Dim Application].[B Year]" caption="Год" attribute="1" defaultMemberUniqueName="[Dim Application].[B Year].[All]" allUniqueName="[Dim Application].[B Year].[All]" dimensionUniqueName="[Dim Application]" displayFolder="Дата заявки" count="0" unbalanced="0"/>
    <cacheHierarchy uniqueName="[Dim Application].[B yyyymm]" caption="ГодМесяц" attribute="1" defaultMemberUniqueName="[Dim Application].[B yyyymm].[All]" allUniqueName="[Dim Application].[B yyyymm].[All]" dimensionUniqueName="[Dim Application]" displayFolder="Дата заявки" count="0" unbalanced="0"/>
    <cacheHierarchy uniqueName="[Dim Application].[B Мonth Year]" caption="Месяц года" attribute="1" defaultMemberUniqueName="[Dim Application].[B Мonth Year].[All]" allUniqueName="[Dim Application].[B Мonth Year].[All]" dimensionUniqueName="[Dim Application]" displayFolder="Дата заявки" count="0" unbalanced="0"/>
    <cacheHierarchy uniqueName="[Dim Application].[D Num]" caption="Порядковый номер" attribute="1" defaultMemberUniqueName="[Dim Application].[D Num].[All]" allUniqueName="[Dim Application].[D Num].[All]" dimensionUniqueName="[Dim Application]" displayFolder="Показатели" count="0" unbalanced="0"/>
    <cacheHierarchy uniqueName="[Dim Application].[E Product]" caption="Продукт +" attribute="1" defaultMemberUniqueName="[Dim Application].[E Product].[All]" allUniqueName="[Dim Application].[E Product].[All]" dimensionUniqueName="[Dim Application]" displayFolder="Продукт" count="0" unbalanced="0"/>
    <cacheHierarchy uniqueName="[Dim Application].[E Product Owner]" caption="Продукт" attribute="1" defaultMemberUniqueName="[Dim Application].[E Product Owner].[All]" allUniqueName="[Dim Application].[E Product Owner].[All]" dimensionUniqueName="[Dim Application]" displayFolder="Продукт" count="0" unbalanced="0"/>
    <cacheHierarchy uniqueName="[Dim Application].[E Product Type]" caption="Тип продукта" attribute="1" defaultMemberUniqueName="[Dim Application].[E Product Type].[All]" allUniqueName="[Dim Application].[E Product Type].[All]" dimensionUniqueName="[Dim Application]" displayFolder="Продукт" count="0" unbalanced="0"/>
    <cacheHierarchy uniqueName="[Dim Application].[E Product Type 4all App]" caption="Тип продукта (отказ+одобр)" attribute="1" defaultMemberUniqueName="[Dim Application].[E Product Type 4all App].[All]" allUniqueName="[Dim Application].[E Product Type 4all App].[All]" dimensionUniqueName="[Dim Application]" displayFolder="Продукт" count="0" unbalanced="0"/>
    <cacheHierarchy uniqueName="[Dim Application].[F Age]" caption="Возраст" attribute="1" defaultMemberUniqueName="[Dim Application].[F Age].[All]" allUniqueName="[Dim Application].[F Age].[All]" dimensionUniqueName="[Dim Application]" displayFolder="Анкета" count="0" unbalanced="0"/>
    <cacheHierarchy uniqueName="[Dim Application].[F Education]" caption="Образование" attribute="1" defaultMemberUniqueName="[Dim Application].[F Education].[All]" allUniqueName="[Dim Application].[F Education].[All]" dimensionUniqueName="[Dim Application]" displayFolder="Анкета" count="0" unbalanced="0"/>
    <cacheHierarchy uniqueName="[Dim Application].[F Gender]" caption="Пол" attribute="1" defaultMemberUniqueName="[Dim Application].[F Gender].[All]" allUniqueName="[Dim Application].[F Gender].[All]" dimensionUniqueName="[Dim Application]" displayFolder="Анкета" count="0" unbalanced="0"/>
    <cacheHierarchy uniqueName="[Dim Application].[F Industry]" caption="Отрасль" attribute="1" defaultMemberUniqueName="[Dim Application].[F Industry].[All]" allUniqueName="[Dim Application].[F Industry].[All]" dimensionUniqueName="[Dim Application]" displayFolder="Анкета" count="0" unbalanced="0"/>
    <cacheHierarchy uniqueName="[Dim Application].[F Inf Source]" caption="Источник информации" attribute="1" defaultMemberUniqueName="[Dim Application].[F Inf Source].[All]" allUniqueName="[Dim Application].[F Inf Source].[All]" dimensionUniqueName="[Dim Application]" displayFolder="Анкета" count="0" unbalanced="0"/>
    <cacheHierarchy uniqueName="[Dim Application].[F Marital Status]" caption="Семейное положение" attribute="1" defaultMemberUniqueName="[Dim Application].[F Marital Status].[All]" allUniqueName="[Dim Application].[F Marital Status].[All]" dimensionUniqueName="[Dim Application]" displayFolder="Анкета" count="0" unbalanced="0"/>
    <cacheHierarchy uniqueName="[Dim Application].[F Position Type]" caption="Позиция" attribute="1" defaultMemberUniqueName="[Dim Application].[F Position Type].[All]" allUniqueName="[Dim Application].[F Position Type].[All]" dimensionUniqueName="[Dim Application]" displayFolder="Анкета" count="0" unbalanced="0"/>
    <cacheHierarchy uniqueName="[Dim Application].[F Work Experience]" caption="Стаж работы" attribute="1" defaultMemberUniqueName="[Dim Application].[F Work Experience].[All]" allUniqueName="[Dim Application].[F Work Experience].[All]" dimensionUniqueName="[Dim Application]" displayFolder="Анкета" count="0" unbalanced="0"/>
    <cacheHierarchy uniqueName="[Dim Application].[I Client Type]" caption="Тип клиента" defaultMemberUniqueName="[Dim Application].[I Client Type].[All]" allUniqueName="[Dim Application].[I Client Type].[All]" dimensionUniqueName="[Dim Application]" displayFolder="" count="0" unbalanced="0"/>
    <cacheHierarchy uniqueName="[Dim Application].[I Create date]" caption="Дата заявки" defaultMemberUniqueName="[Dim Application].[I Create date].[All]" allUniqueName="[Dim Application].[I Create date].[All]" dimensionUniqueName="[Dim Application]" displayFolder="" count="0" unbalanced="0"/>
    <cacheHierarchy uniqueName="[Dim Application].[I Denial]" caption="Причина отказа" defaultMemberUniqueName="[Dim Application].[I Denial].[All]" allUniqueName="[Dim Application].[I Denial].[All]" dimensionUniqueName="[Dim Application]" displayFolder="" count="0" unbalanced="0"/>
    <cacheHierarchy uniqueName="[Dim Application].[I Division]" caption="МРД" defaultMemberUniqueName="[Dim Application].[I Division].[All]" allUniqueName="[Dim Application].[I Division].[All]" dimensionUniqueName="[Dim Application]" displayFolder="" count="0" unbalanced="0"/>
    <cacheHierarchy uniqueName="[Dim Application].[I Product]" caption="Продукт" defaultMemberUniqueName="[Dim Application].[I Product].[All]" allUniqueName="[Dim Application].[I Product].[All]" dimensionUniqueName="[Dim Application]" displayFolder="" count="0" unbalanced="0"/>
    <cacheHierarchy uniqueName="[Dim Application].[L Division]" caption="ЦВЗ" attribute="1" defaultMemberUniqueName="[Dim Application].[L Division].[All]" allUniqueName="[Dim Application].[L Division].[All]" dimensionUniqueName="[Dim Application]" displayFolder="Офис" count="0" unbalanced="0"/>
    <cacheHierarchy uniqueName="[Dim Application].[L Division Type]" caption="Риск группа (ЦВЗ)" attribute="1" defaultMemberUniqueName="[Dim Application].[L Division Type].[All]" allUniqueName="[Dim Application].[L Division Type].[All]" dimensionUniqueName="[Dim Application]" displayFolder="Офис" count="0" unbalanced="0"/>
    <cacheHierarchy uniqueName="[Dim Application].[L Finsoyz]" caption="Финсоюз" attribute="1" defaultMemberUniqueName="[Dim Application].[L Finsoyz].[All]" allUniqueName="[Dim Application].[L Finsoyz].[All]" dimensionUniqueName="[Dim Application]" displayFolder="Показатели" count="0" unbalanced="0"/>
    <cacheHierarchy uniqueName="[Dim Application].[L Hub Center]" caption="МРД" attribute="1" defaultMemberUniqueName="[Dim Application].[L Hub Center].[All]" allUniqueName="[Dim Application].[L Hub Center].[All]" dimensionUniqueName="[Dim Application]" displayFolder="Офис" count="0" unbalanced="0"/>
    <cacheHierarchy uniqueName="[Dim Application].[L Reg Center]" caption="РЦ" attribute="1" defaultMemberUniqueName="[Dim Application].[L Reg Center].[All]" allUniqueName="[Dim Application].[L Reg Center].[All]" dimensionUniqueName="[Dim Application]" displayFolder="Офис" count="0" unbalanced="0"/>
    <cacheHierarchy uniqueName="[Dim Application].[M Division]" caption="ЦВЗ (-1)" attribute="1" defaultMemberUniqueName="[Dim Application].[M Division].[All]" allUniqueName="[Dim Application].[M Division].[All]" dimensionUniqueName="[Dim Application]" displayFolder="Офис миграции" count="0" unbalanced="0"/>
    <cacheHierarchy uniqueName="[Dim Application].[M Hub Center]" caption="МРД (-1)" attribute="1" defaultMemberUniqueName="[Dim Application].[M Hub Center].[All]" allUniqueName="[Dim Application].[M Hub Center].[All]" dimensionUniqueName="[Dim Application]" displayFolder="Офис миграции" count="0" unbalanced="0"/>
    <cacheHierarchy uniqueName="[Dim Application].[M Reg Center]" caption="РЦ (-1)" attribute="1" defaultMemberUniqueName="[Dim Application].[M Reg Center].[All]" allUniqueName="[Dim Application].[M Reg Center].[All]" dimensionUniqueName="[Dim Application]" displayFolder="Офис миграции" count="0" unbalanced="0"/>
    <cacheHierarchy uniqueName="[Dim Application].[Meth Reg App]" caption="Метод регистрации заявки" attribute="1" defaultMemberUniqueName="[Dim Application].[Meth Reg App].[All]" allUniqueName="[Dim Application].[Meth Reg App].[All]" dimensionUniqueName="[Dim Application]" displayFolder="" count="0" unbalanced="0"/>
    <cacheHierarchy uniqueName="[Dim Application].[Prolong Flag]" caption="Наличие пр-ции" attribute="1" defaultMemberUniqueName="[Dim Application].[Prolong Flag].[All]" allUniqueName="[Dim Application].[Prolong Flag].[All]" dimensionUniqueName="[Dim Application]" displayFolder="" count="0" unbalanced="0"/>
    <cacheHierarchy uniqueName="[Dim Application].[S Application Score]" caption="Application score" attribute="1" defaultMemberUniqueName="[Dim Application].[S Application Score].[All]" allUniqueName="[Dim Application].[S Application Score].[All]" dimensionUniqueName="[Dim Application]" displayFolder="СПР балл" count="0" unbalanced="0"/>
    <cacheHierarchy uniqueName="[Dim Application].[S Combo Score]" caption="Combo score" attribute="1" defaultMemberUniqueName="[Dim Application].[S Combo Score].[All]" allUniqueName="[Dim Application].[S Combo Score].[All]" dimensionUniqueName="[Dim Application]" displayFolder="СПР балл" count="0" unbalanced="0"/>
    <cacheHierarchy uniqueName="[Dim Application].[S Equifax Score]" caption="Equifax score" attribute="1" defaultMemberUniqueName="[Dim Application].[S Equifax Score].[All]" allUniqueName="[Dim Application].[S Equifax Score].[All]" dimensionUniqueName="[Dim Application]" displayFolder="СПР балл" count="0" unbalanced="0"/>
    <cacheHierarchy uniqueName="[Dim Application].[S Rqst Inst Flag]" caption="Наличие запроса СПР на inst" attribute="1" defaultMemberUniqueName="[Dim Application].[S Rqst Inst Flag].[All]" allUniqueName="[Dim Application].[S Rqst Inst Flag].[All]" dimensionUniqueName="[Dim Application]" displayFolder="" count="0" unbalanced="0"/>
    <cacheHierarchy uniqueName="[Dim Application].[S Score Card Name Inst]" caption="Score Card Name INST" attribute="1" defaultMemberUniqueName="[Dim Application].[S Score Card Name Inst].[All]" allUniqueName="[Dim Application].[S Score Card Name Inst].[All]" dimensionUniqueName="[Dim Application]" displayFolder="СПР" count="0" unbalanced="0"/>
    <cacheHierarchy uniqueName="[Dim Application].[S Score Card Name Pdl]" caption="Score Card Name PDL" attribute="1" defaultMemberUniqueName="[Dim Application].[S Score Card Name Pdl].[All]" allUniqueName="[Dim Application].[S Score Card Name Pdl].[All]" dimensionUniqueName="[Dim Application]" displayFolder="СПР" count="0" unbalanced="0"/>
    <cacheHierarchy uniqueName="[Dim Client Type].[Client Type]" caption="Тип клиента" attribute="1" keyAttribute="1" defaultMemberUniqueName="[Dim Client Type].[Client Type].[All]" allUniqueName="[Dim Client Type].[Client Type].[All]" dimensionUniqueName="[Dim Client Type]" displayFolder="" count="2" unbalanced="0">
      <fieldsUsage count="2">
        <fieldUsage x="-1"/>
        <fieldUsage x="14"/>
      </fieldsUsage>
    </cacheHierarchy>
    <cacheHierarchy uniqueName="[Dim Collection Stages].[Collection Stage Id]" caption="Стадия взыскания" attribute="1" keyAttribute="1" defaultMemberUniqueName="[Dim Collection Stages].[Collection Stage Id].[All]" allUniqueName="[Dim Collection Stages].[Collection Stage Id].[All]" dimensionUniqueName="[Dim Collection Stages]" displayFolder="" count="0" unbalanced="0"/>
    <cacheHierarchy uniqueName="[Dim Date].[_Datemyear]" caption="_Datemyear" attribute="1" defaultMemberUniqueName="[Dim Date].[_Datemyear].[All]" allUniqueName="[Dim Date].[_Datemyear].[All]" dimensionUniqueName="[Dim Date]" displayFolder="" count="0" unbalanced="0"/>
    <cacheHierarchy uniqueName="[Dim Date].[Date]" caption="Дата" attribute="1" keyAttribute="1" defaultMemberUniqueName="[Dim Date].[Date].[All]" allUniqueName="[Dim Date].[Date].[All]" dimensionUniqueName="[Dim Date]" displayFolder="Дата (свод)" count="0" unbalanced="0"/>
    <cacheHierarchy uniqueName="[Dim Date].[I Date]" caption="Дата (свод)" defaultMemberUniqueName="[Dim Date].[I Date].[All]" allUniqueName="[Dim Date].[I Date].[All]" dimensionUniqueName="[Dim Date]" displayFolder="" count="4" unbalanced="0">
      <fieldsUsage count="4">
        <fieldUsage x="-1"/>
        <fieldUsage x="0"/>
        <fieldUsage x="1"/>
        <fieldUsage x="2"/>
      </fieldsUsage>
    </cacheHierarchy>
    <cacheHierarchy uniqueName="[Dim Date].[Month]" caption="Месяц" attribute="1" defaultMemberUniqueName="[Dim Date].[Month].[All]" allUniqueName="[Dim Date].[Month].[All]" dimensionUniqueName="[Dim Date]" displayFolder="Дата (свод)" count="0" unbalanced="0"/>
    <cacheHierarchy uniqueName="[Dim Date].[Week Day]" caption="День недели" attribute="1" defaultMemberUniqueName="[Dim Date].[Week Day].[All]" allUniqueName="[Dim Date].[Week Day].[All]" dimensionUniqueName="[Dim Date]" displayFolder="Дата (свод)" count="0" unbalanced="0"/>
    <cacheHierarchy uniqueName="[Dim Date].[Week Year]" caption="Неделя" attribute="1" defaultMemberUniqueName="[Dim Date].[Week Year].[All]" allUniqueName="[Dim Date].[Week Year].[All]" dimensionUniqueName="[Dim Date]" displayFolder="Дата (свод)" count="0" unbalanced="0"/>
    <cacheHierarchy uniqueName="[Dim Date].[Year]" caption="Год" attribute="1" defaultMemberUniqueName="[Dim Date].[Year].[All]" allUniqueName="[Dim Date].[Year].[All]" dimensionUniqueName="[Dim Date]" displayFolder="Дата (свод)" count="0" unbalanced="0"/>
    <cacheHierarchy uniqueName="[Dim Date].[Yyyy Mm]" caption="Год месяц" attribute="1" defaultMemberUniqueName="[Dim Date].[Yyyy Mm].[All]" allUniqueName="[Dim Date].[Yyyy Mm].[All]" dimensionUniqueName="[Dim Date]" displayFolder="Дата (свод)" count="0" unbalanced="0"/>
    <cacheHierarchy uniqueName="[Dim Date].[Yyyymm]" caption="ГодМесяц" attribute="1" defaultMemberUniqueName="[Dim Date].[Yyyymm].[All]" allUniqueName="[Dim Date].[Yyyymm].[All]" dimensionUniqueName="[Dim Date]" displayFolder="Дата (свод)" count="0" unbalanced="0"/>
    <cacheHierarchy uniqueName="[Dim Date].[Мonth Year]" caption="Месяц года" attribute="1" defaultMemberUniqueName="[Dim Date].[Мonth Year].[All]" allUniqueName="[Dim Date].[Мonth Year].[All]" dimensionUniqueName="[Dim Date]" displayFolder="Дата (свод)" count="0" unbalanced="0"/>
    <cacheHierarchy uniqueName="[Dim Division].[City Name]" caption="Офисы.Населенный пункт" attribute="1" defaultMemberUniqueName="[Dim Division].[City Name].[All]" allUniqueName="[Dim Division].[City Name].[All]" dimensionUniqueName="[Dim Division]" displayFolder="" count="0" unbalanced="0"/>
    <cacheHierarchy uniqueName="[Dim Division].[Division]" caption="Офисы.ЦВЗ" attribute="1" keyAttribute="1" defaultMemberUniqueName="[Dim Division].[Division].[All]" allUniqueName="[Dim Division].[Division].[All]" dimensionUniqueName="[Dim Division]" displayFolder="Офисы" count="2" unbalanced="0">
      <fieldsUsage count="2">
        <fieldUsage x="-1"/>
        <fieldUsage x="16"/>
      </fieldsUsage>
    </cacheHierarchy>
    <cacheHierarchy uniqueName="[Dim Division].[Hub Center]" caption="Офисы.МРД" attribute="1" defaultMemberUniqueName="[Dim Division].[Hub Center].[All]" allUniqueName="[Dim Division].[Hub Center].[All]" dimensionUniqueName="[Dim Division]" displayFolder="Офисы" count="0" unbalanced="0"/>
    <cacheHierarchy uniqueName="[Dim Division].[Hub Director]" caption="Офисы.МРД Директор" attribute="1" defaultMemberUniqueName="[Dim Division].[Hub Director].[All]" allUniqueName="[Dim Division].[Hub Director].[All]" dimensionUniqueName="[Dim Division]" displayFolder="Офисы" count="0" unbalanced="0"/>
    <cacheHierarchy uniqueName="[Dim Division].[I Director]" caption="Офисы.Директора" defaultMemberUniqueName="[Dim Division].[I Director].[All]" allUniqueName="[Dim Division].[I Director].[All]" dimensionUniqueName="[Dim Division]" displayFolder="" count="0" unbalanced="0"/>
    <cacheHierarchy uniqueName="[Dim Division].[I Division]" caption="Офисы.МРД" defaultMemberUniqueName="[Dim Division].[I Division].[All]" allUniqueName="[Dim Division].[I Division].[All]" dimensionUniqueName="[Dim Division]" displayFolder="" count="4" unbalanced="0">
      <fieldsUsage count="4">
        <fieldUsage x="-1"/>
        <fieldUsage x="9"/>
        <fieldUsage x="10"/>
        <fieldUsage x="11"/>
      </fieldsUsage>
    </cacheHierarchy>
    <cacheHierarchy uniqueName="[Dim Division].[I Prod Group]" caption="Офисы.Группа (коммерция)" defaultMemberUniqueName="[Dim Division].[I Prod Group].[All]" allUniqueName="[Dim Division].[I Prod Group].[All]" dimensionUniqueName="[Dim Division]" displayFolder="" count="0" unbalanced="0"/>
    <cacheHierarchy uniqueName="[Dim Division].[I Region]" caption="Офисы.Регионы" defaultMemberUniqueName="[Dim Division].[I Region].[All]" allUniqueName="[Dim Division].[I Region].[All]" dimensionUniqueName="[Dim Division]" displayFolder="" count="0" unbalanced="0"/>
    <cacheHierarchy uniqueName="[Dim Division].[Number]" caption="Офисы.Номер" attribute="1" defaultMemberUniqueName="[Dim Division].[Number].[All]" allUniqueName="[Dim Division].[Number].[All]" dimensionUniqueName="[Dim Division]" displayFolder="Офисы" count="0" unbalanced="0"/>
    <cacheHierarchy uniqueName="[Dim Division].[Prod Group]" caption="Офисы.Группа (коммерция)" attribute="1" defaultMemberUniqueName="[Dim Division].[Prod Group].[All]" allUniqueName="[Dim Division].[Prod Group].[All]" dimensionUniqueName="[Dim Division]" displayFolder="Офисы" count="0" unbalanced="0"/>
    <cacheHierarchy uniqueName="[Dim Division].[Reg Center]" caption="Офисы.РЦ" attribute="1" defaultMemberUniqueName="[Dim Division].[Reg Center].[All]" allUniqueName="[Dim Division].[Reg Center].[All]" dimensionUniqueName="[Dim Division]" displayFolder="Офисы" count="0" unbalanced="0"/>
    <cacheHierarchy uniqueName="[Dim Division].[Reg Director]" caption="Офисы.РЦ Директор" attribute="1" defaultMemberUniqueName="[Dim Division].[Reg Director].[All]" allUniqueName="[Dim Division].[Reg Director].[All]" dimensionUniqueName="[Dim Division]" displayFolder="Офисы" count="0" unbalanced="0"/>
    <cacheHierarchy uniqueName="[Dim Division].[Region Name]" caption="Офисы.Регион" attribute="1" defaultMemberUniqueName="[Dim Division].[Region Name].[All]" allUniqueName="[Dim Division].[Region Name].[All]" dimensionUniqueName="[Dim Division]" displayFolder="" count="0" unbalanced="0"/>
    <cacheHierarchy uniqueName="[Dim Division main_con].[City Name]" caption="Офисы (первичного контракта).Населенный пункт" attribute="1" defaultMemberUniqueName="[Dim Division main_con].[City Name].[All]" allUniqueName="[Dim Division main_con].[City Name].[All]" dimensionUniqueName="[Dim Division main_con]" displayFolder="" count="0" unbalanced="0"/>
    <cacheHierarchy uniqueName="[Dim Division main_con].[Division]" caption="Офисы (первичного контракта).ЦВЗ" attribute="1" keyAttribute="1" defaultMemberUniqueName="[Dim Division main_con].[Division].[All]" allUniqueName="[Dim Division main_con].[Division].[All]" dimensionUniqueName="[Dim Division main_con]" displayFolder="Офисы" count="0" unbalanced="0"/>
    <cacheHierarchy uniqueName="[Dim Division main_con].[Hub Center]" caption="Офисы (первичного контракта).МРД" attribute="1" defaultMemberUniqueName="[Dim Division main_con].[Hub Center].[All]" allUniqueName="[Dim Division main_con].[Hub Center].[All]" dimensionUniqueName="[Dim Division main_con]" displayFolder="Офисы" count="0" unbalanced="0"/>
    <cacheHierarchy uniqueName="[Dim Division main_con].[Hub Director]" caption="Офисы (первичного контракта).МРД Директор" attribute="1" defaultMemberUniqueName="[Dim Division main_con].[Hub Director].[All]" allUniqueName="[Dim Division main_con].[Hub Director].[All]" dimensionUniqueName="[Dim Division main_con]" displayFolder="Офисы" count="0" unbalanced="0"/>
    <cacheHierarchy uniqueName="[Dim Division main_con].[I Director]" caption="Офисы (первичного контракта).Директора" defaultMemberUniqueName="[Dim Division main_con].[I Director].[All]" allUniqueName="[Dim Division main_con].[I Director].[All]" dimensionUniqueName="[Dim Division main_con]" displayFolder="" count="0" unbalanced="0"/>
    <cacheHierarchy uniqueName="[Dim Division main_con].[I Division]" caption="Офисы (первичного контракта).МРД" defaultMemberUniqueName="[Dim Division main_con].[I Division].[All]" allUniqueName="[Dim Division main_con].[I Division].[All]" dimensionUniqueName="[Dim Division main_con]" displayFolder="" count="0" unbalanced="0"/>
    <cacheHierarchy uniqueName="[Dim Division main_con].[I Prod Group]" caption="Офисы (первичного контракта).Группа (коммерция)" defaultMemberUniqueName="[Dim Division main_con].[I Prod Group].[All]" allUniqueName="[Dim Division main_con].[I Prod Group].[All]" dimensionUniqueName="[Dim Division main_con]" displayFolder="" count="0" unbalanced="0"/>
    <cacheHierarchy uniqueName="[Dim Division main_con].[I Region]" caption="Офисы (первичного контракта).Регионы" defaultMemberUniqueName="[Dim Division main_con].[I Region].[All]" allUniqueName="[Dim Division main_con].[I Region].[All]" dimensionUniqueName="[Dim Division main_con]" displayFolder="" count="0" unbalanced="0"/>
    <cacheHierarchy uniqueName="[Dim Division main_con].[Number]" caption="Офисы (первичного контракта).Номер" attribute="1" defaultMemberUniqueName="[Dim Division main_con].[Number].[All]" allUniqueName="[Dim Division main_con].[Number].[All]" dimensionUniqueName="[Dim Division main_con]" displayFolder="Офисы" count="0" unbalanced="0"/>
    <cacheHierarchy uniqueName="[Dim Division main_con].[Prod Group]" caption="Офисы (первичного контракта).Группа (коммерция)" attribute="1" defaultMemberUniqueName="[Dim Division main_con].[Prod Group].[All]" allUniqueName="[Dim Division main_con].[Prod Group].[All]" dimensionUniqueName="[Dim Division main_con]" displayFolder="Офисы" count="0" unbalanced="0"/>
    <cacheHierarchy uniqueName="[Dim Division main_con].[Reg Center]" caption="Офисы (первичного контракта).РЦ" attribute="1" defaultMemberUniqueName="[Dim Division main_con].[Reg Center].[All]" allUniqueName="[Dim Division main_con].[Reg Center].[All]" dimensionUniqueName="[Dim Division main_con]" displayFolder="Офисы" count="0" unbalanced="0"/>
    <cacheHierarchy uniqueName="[Dim Division main_con].[Reg Director]" caption="Офисы (первичного контракта).РЦ Директор" attribute="1" defaultMemberUniqueName="[Dim Division main_con].[Reg Director].[All]" allUniqueName="[Dim Division main_con].[Reg Director].[All]" dimensionUniqueName="[Dim Division main_con]" displayFolder="Офисы" count="0" unbalanced="0"/>
    <cacheHierarchy uniqueName="[Dim Division main_con].[Region Name]" caption="Офисы (первичного контракта).Регион" attribute="1" defaultMemberUniqueName="[Dim Division main_con].[Region Name].[All]" allUniqueName="[Dim Division main_con].[Region Name].[All]" dimensionUniqueName="[Dim Division main_con]" displayFolder="" count="0" unbalanced="0"/>
    <cacheHierarchy uniqueName="[Dim Dmm].[Dmm Name]" caption="Способ принятия решения" attribute="1" defaultMemberUniqueName="[Dim Dmm].[Dmm Name].[All]" allUniqueName="[Dim Dmm].[Dmm Name].[All]" dimensionUniqueName="[Dim Dmm]" displayFolder="" count="0" unbalanced="0"/>
    <cacheHierarchy uniqueName="[Dim Dpd].[Dpd Group Name]" caption="Dpd Group Name" attribute="1" defaultMemberUniqueName="[Dim Dpd].[Dpd Group Name].[All]" allUniqueName="[Dim Dpd].[Dpd Group Name].[All]" dimensionUniqueName="[Dim Dpd]" displayFolder="" count="0" unbalanced="0"/>
    <cacheHierarchy uniqueName="[Dim Dpd].[Dpd Id]" caption="Dpd Id" attribute="1" keyAttribute="1" defaultMemberUniqueName="[Dim Dpd].[Dpd Id].[All]" allUniqueName="[Dim Dpd].[Dpd Id].[All]" dimensionUniqueName="[Dim Dpd]" displayFolder="" count="0" unbalanced="0"/>
    <cacheHierarchy uniqueName="[Dim Dpd].[Dpd Name]" caption="Dpd Name" attribute="1" defaultMemberUniqueName="[Dim Dpd].[Dpd Name].[All]" allUniqueName="[Dim Dpd].[Dpd Name].[All]" dimensionUniqueName="[Dim Dpd]" displayFolder="" count="0" unbalanced="0"/>
    <cacheHierarchy uniqueName="[Dim End Processing Web App].[Date]" caption="Дата оконч. обработки" attribute="1" keyAttribute="1" defaultMemberUniqueName="[Dim End Processing Web App].[Date].[All]" allUniqueName="[Dim End Processing Web App].[Date].[All]" dimensionUniqueName="[Dim End Processing Web App]" displayFolder="Дата оконч. обработки" count="0" unbalanced="0"/>
    <cacheHierarchy uniqueName="[Dim End Processing Web App].[I End Proc]" caption="Дата оконч. обработки" defaultMemberUniqueName="[Dim End Processing Web App].[I End Proc].[All]" allUniqueName="[Dim End Processing Web App].[I End Proc].[All]" dimensionUniqueName="[Dim End Processing Web App]" displayFolder="" count="0" unbalanced="0"/>
    <cacheHierarchy uniqueName="[Dim End Processing Web App].[Month]" caption="Месяц оконч. обработки" attribute="1" defaultMemberUniqueName="[Dim End Processing Web App].[Month].[All]" allUniqueName="[Dim End Processing Web App].[Month].[All]" dimensionUniqueName="[Dim End Processing Web App]" displayFolder="Дата оконч. обработки" count="0" unbalanced="0"/>
    <cacheHierarchy uniqueName="[Dim End Processing Web App].[Year]" caption="Год оконч. обработки" attribute="1" defaultMemberUniqueName="[Dim End Processing Web App].[Year].[All]" allUniqueName="[Dim End Processing Web App].[Year].[All]" dimensionUniqueName="[Dim End Processing Web App]" displayFolder="Дата оконч. обработки" count="0" unbalanced="0"/>
    <cacheHierarchy uniqueName="[Dim Products].[Name Owner]" caption="Продукт" attribute="1" defaultMemberUniqueName="[Dim Products].[Name Owner].[All]" allUniqueName="[Dim Products].[Name Owner].[All]" dimensionUniqueName="[Dim Products]" displayFolder="" count="0" unbalanced="0"/>
    <cacheHierarchy uniqueName="[Dim Products].[Name Type]" caption="Тип продукта" attribute="1" defaultMemberUniqueName="[Dim Products].[Name Type].[All]" allUniqueName="[Dim Products].[Name Type].[All]" dimensionUniqueName="[Dim Products]" displayFolder="" count="0" unbalanced="0"/>
    <cacheHierarchy uniqueName="[Dim Products].[Name_]" caption="Продукт+" attribute="1" defaultMemberUniqueName="[Dim Products].[Name_].[All]" allUniqueName="[Dim Products].[Name_].[All]" dimensionUniqueName="[Dim Products]" displayFolder="" count="0" unbalanced="0"/>
    <cacheHierarchy uniqueName="[Dim Products].[Продукт]" caption="Продукт" defaultMemberUniqueName="[Dim Products].[Продукт].[All]" allUniqueName="[Dim Products].[Продукт].[All]" dimensionUniqueName="[Dim Products]" displayFolder="" count="0" unbalanced="0"/>
    <cacheHierarchy uniqueName="[Dim Signature].[Id Signature PA]" caption="Договор подписан в" attribute="1" keyAttribute="1" defaultMemberUniqueName="[Dim Signature].[Id Signature PA].[All]" allUniqueName="[Dim Signature].[Id Signature PA].[All]" dimensionUniqueName="[Dim Signature]" displayFolder="" count="0" unbalanced="0"/>
    <cacheHierarchy uniqueName="[Dim Start Processing Web App].[Date]" caption="Дата начала обработки" attribute="1" keyAttribute="1" defaultMemberUniqueName="[Dim Start Processing Web App].[Date].[All]" allUniqueName="[Dim Start Processing Web App].[Date].[All]" dimensionUniqueName="[Dim Start Processing Web App]" displayFolder="Дата начала обработки" count="0" unbalanced="0"/>
    <cacheHierarchy uniqueName="[Dim Start Processing Web App].[I Start Proc]" caption="Дата начала обработки" defaultMemberUniqueName="[Dim Start Processing Web App].[I Start Proc].[All]" allUniqueName="[Dim Start Processing Web App].[I Start Proc].[All]" dimensionUniqueName="[Dim Start Processing Web App]" displayFolder="" count="0" unbalanced="0"/>
    <cacheHierarchy uniqueName="[Dim Start Processing Web App].[Month]" caption="Месяц начала обработки" attribute="1" defaultMemberUniqueName="[Dim Start Processing Web App].[Month].[All]" allUniqueName="[Dim Start Processing Web App].[Month].[All]" dimensionUniqueName="[Dim Start Processing Web App]" displayFolder="Дата начала обработки" count="0" unbalanced="0"/>
    <cacheHierarchy uniqueName="[Dim Start Processing Web App].[Year]" caption="Год начала обработки" attribute="1" defaultMemberUniqueName="[Dim Start Processing Web App].[Year].[All]" allUniqueName="[Dim Start Processing Web App].[Year].[All]" dimensionUniqueName="[Dim Start Processing Web App]" displayFolder="Дата начала обработки" count="0" unbalanced="0"/>
    <cacheHierarchy uniqueName="[Dim Web Application].[1C Create Date App]" caption="Дата заявки (УТ)" attribute="1" defaultMemberUniqueName="[Dim Web Application].[1C Create Date App].[All]" allUniqueName="[Dim Web Application].[1C Create Date App].[All]" dimensionUniqueName="[Dim Web Application]" displayFolder="Даты (УТ)" count="0" unbalanced="0"/>
    <cacheHierarchy uniqueName="[Dim Web Application].[1C Create Date Con]" caption="Дата договора (УТ)" attribute="1" defaultMemberUniqueName="[Dim Web Application].[1C Create Date Con].[All]" allUniqueName="[Dim Web Application].[1C Create Date Con].[All]" dimensionUniqueName="[Dim Web Application]" displayFolder="Даты (УТ)" count="0" unbalanced="0"/>
    <cacheHierarchy uniqueName="[Dim Web Application].[1C Create Month App]" caption="Месяц заявки (УТ)" attribute="1" defaultMemberUniqueName="[Dim Web Application].[1C Create Month App].[All]" allUniqueName="[Dim Web Application].[1C Create Month App].[All]" dimensionUniqueName="[Dim Web Application]" displayFolder="Даты (УТ)" count="0" unbalanced="0"/>
    <cacheHierarchy uniqueName="[Dim Web Application].[1C Create Month Con]" caption="Месяц договора (УТ)" attribute="1" defaultMemberUniqueName="[Dim Web Application].[1C Create Month Con].[All]" allUniqueName="[Dim Web Application].[1C Create Month Con].[All]" dimensionUniqueName="[Dim Web Application]" displayFolder="Даты (УТ)" count="0" unbalanced="0"/>
    <cacheHierarchy uniqueName="[Dim Web Application].[1C Create Year App]" caption="Год заявки (УТ)" attribute="1" defaultMemberUniqueName="[Dim Web Application].[1C Create Year App].[All]" allUniqueName="[Dim Web Application].[1C Create Year App].[All]" dimensionUniqueName="[Dim Web Application]" displayFolder="Даты (УТ)" count="0" unbalanced="0"/>
    <cacheHierarchy uniqueName="[Dim Web Application].[1C Create Year Con]" caption="Год договора (УТ)" attribute="1" defaultMemberUniqueName="[Dim Web Application].[1C Create Year Con].[All]" allUniqueName="[Dim Web Application].[1C Create Year Con].[All]" dimensionUniqueName="[Dim Web Application]" displayFolder="Даты (УТ)" count="0" unbalanced="0"/>
    <cacheHierarchy uniqueName="[Dim Web Application].[A City]" caption="Город" attribute="1" defaultMemberUniqueName="[Dim Web Application].[A City].[All]" allUniqueName="[Dim Web Application].[A City].[All]" dimensionUniqueName="[Dim Web Application]" displayFolder="Показатели" count="0" unbalanced="0"/>
    <cacheHierarchy uniqueName="[Dim Web Application].[A City Auto]" caption="Город (геолокация)" attribute="1" defaultMemberUniqueName="[Dim Web Application].[A City Auto].[All]" allUniqueName="[Dim Web Application].[A City Auto].[All]" dimensionUniqueName="[Dim Web Application]" displayFolder="Показатели" count="0" unbalanced="0"/>
    <cacheHierarchy uniqueName="[Dim Web Application].[A Fl Dublicate]" caption="Дубликация" attribute="1" defaultMemberUniqueName="[Dim Web Application].[A Fl Dublicate].[All]" allUniqueName="[Dim Web Application].[A Fl Dublicate].[All]" dimensionUniqueName="[Dim Web Application]" displayFolder="Показатели" count="0" unbalanced="0"/>
    <cacheHierarchy uniqueName="[Dim Web Application].[A Region]" caption="Регион" attribute="1" defaultMemberUniqueName="[Dim Web Application].[A Region].[All]" allUniqueName="[Dim Web Application].[A Region].[All]" dimensionUniqueName="[Dim Web Application]" displayFolder="Показатели" count="0" unbalanced="0"/>
    <cacheHierarchy uniqueName="[Dim Web Application].[A Region Auto]" caption="Регион (геолокация)" attribute="1" defaultMemberUniqueName="[Dim Web Application].[A Region Auto].[All]" allUniqueName="[Dim Web Application].[A Region Auto].[All]" dimensionUniqueName="[Dim Web Application]" displayFolder="Показатели" count="0" unbalanced="0"/>
    <cacheHierarchy uniqueName="[Dim Web Application].[A Result]" caption="Результаты" attribute="1" defaultMemberUniqueName="[Dim Web Application].[A Result].[All]" allUniqueName="[Dim Web Application].[A Result].[All]" dimensionUniqueName="[Dim Web Application]" displayFolder="Показатели" count="0" unbalanced="0"/>
    <cacheHierarchy uniqueName="[Dim Web Application].[A Status]" caption="Статусы" attribute="1" defaultMemberUniqueName="[Dim Web Application].[A Status].[All]" allUniqueName="[Dim Web Application].[A Status].[All]" dimensionUniqueName="[Dim Web Application]" displayFolder="Показатели" count="0" unbalanced="0"/>
    <cacheHierarchy uniqueName="[Dim Web Application].[A Type]" caption="Тип" attribute="1" defaultMemberUniqueName="[Dim Web Application].[A Type].[All]" allUniqueName="[Dim Web Application].[A Type].[All]" dimensionUniqueName="[Dim Web Application]" displayFolder="Показатели" count="0" unbalanced="0"/>
    <cacheHierarchy uniqueName="[Dim Web Application].[B Create Date]" caption="Дата создания" attribute="1" defaultMemberUniqueName="[Dim Web Application].[B Create Date].[All]" allUniqueName="[Dim Web Application].[B Create Date].[All]" dimensionUniqueName="[Dim Web Application]" displayFolder="Дата создания" count="0" unbalanced="0"/>
    <cacheHierarchy uniqueName="[Dim Web Application].[B Create Month]" caption="Месяц создания" attribute="1" defaultMemberUniqueName="[Dim Web Application].[B Create Month].[All]" allUniqueName="[Dim Web Application].[B Create Month].[All]" dimensionUniqueName="[Dim Web Application]" displayFolder="Дата создания" count="0" unbalanced="0"/>
    <cacheHierarchy uniqueName="[Dim Web Application].[B Create Year]" caption="Год создания" attribute="1" defaultMemberUniqueName="[Dim Web Application].[B Create Year].[All]" allUniqueName="[Dim Web Application].[B Create Year].[All]" dimensionUniqueName="[Dim Web Application]" displayFolder="Дата создания" count="0" unbalanced="0"/>
    <cacheHierarchy uniqueName="[Dim Web Application].[C FIO Creater]" caption="ФИО (автор)" attribute="1" defaultMemberUniqueName="[Dim Web Application].[C FIO Creater].[All]" allUniqueName="[Dim Web Application].[C FIO Creater].[All]" dimensionUniqueName="[Dim Web Application]" displayFolder="Автор" count="0" unbalanced="0"/>
    <cacheHierarchy uniqueName="[Dim Web Application].[C Phone Creater]" caption="Телефон (автор)" attribute="1" defaultMemberUniqueName="[Dim Web Application].[C Phone Creater].[All]" allUniqueName="[Dim Web Application].[C Phone Creater].[All]" dimensionUniqueName="[Dim Web Application]" displayFolder="Автор" count="0" unbalanced="0"/>
    <cacheHierarchy uniqueName="[Dim Web Application].[D City Wapp]" caption="Город" attribute="1" defaultMemberUniqueName="[Dim Web Application].[D City Wapp].[All]" allUniqueName="[Dim Web Application].[D City Wapp].[All]" dimensionUniqueName="[Dim Web Application]" displayFolder="Подразделение" count="0" unbalanced="0"/>
    <cacheHierarchy uniqueName="[Dim Web Application].[D Country Wapp]" caption="Страна" attribute="1" defaultMemberUniqueName="[Dim Web Application].[D Country Wapp].[All]" allUniqueName="[Dim Web Application].[D Country Wapp].[All]" dimensionUniqueName="[Dim Web Application]" displayFolder="Подразделение" count="0" unbalanced="0"/>
    <cacheHierarchy uniqueName="[Dim Web Application].[D Division Wapp]" caption="Подразделение" attribute="1" defaultMemberUniqueName="[Dim Web Application].[D Division Wapp].[All]" allUniqueName="[Dim Web Application].[D Division Wapp].[All]" dimensionUniqueName="[Dim Web Application]" displayFolder="Подразделение" count="0" unbalanced="0"/>
    <cacheHierarchy uniqueName="[Dim Web Application].[D Region Wapp]" caption="Регион" attribute="1" defaultMemberUniqueName="[Dim Web Application].[D Region Wapp].[All]" allUniqueName="[Dim Web Application].[D Region Wapp].[All]" dimensionUniqueName="[Dim Web Application]" displayFolder="Подразделение" count="0" unbalanced="0"/>
    <cacheHierarchy uniqueName="[Dim Web Application].[I Create App 1C]" caption="Дата заявки (УТ)" defaultMemberUniqueName="[Dim Web Application].[I Create App 1C].[All]" allUniqueName="[Dim Web Application].[I Create App 1C].[All]" dimensionUniqueName="[Dim Web Application]" displayFolder="" count="0" unbalanced="0"/>
    <cacheHierarchy uniqueName="[Dim Web Application].[I Create Con 1C]" caption="Дата договора (УТ)" defaultMemberUniqueName="[Dim Web Application].[I Create Con 1C].[All]" allUniqueName="[Dim Web Application].[I Create Con 1C].[All]" dimensionUniqueName="[Dim Web Application]" displayFolder="" count="0" unbalanced="0"/>
    <cacheHierarchy uniqueName="[Dim Web Application].[I Create date]" caption="Дата создания" defaultMemberUniqueName="[Dim Web Application].[I Create date].[All]" allUniqueName="[Dim Web Application].[I Create date].[All]" dimensionUniqueName="[Dim Web Application]" displayFolder="" count="0" unbalanced="0"/>
    <cacheHierarchy uniqueName="[Dim Web Application].[I Location]" caption="Город" defaultMemberUniqueName="[Dim Web Application].[I Location].[All]" allUniqueName="[Dim Web Application].[I Location].[All]" dimensionUniqueName="[Dim Web Application]" displayFolder="" count="0" unbalanced="0"/>
    <cacheHierarchy uniqueName="[Dim Web Application].[I Location (geo)]" caption="Город (геолокация)" defaultMemberUniqueName="[Dim Web Application].[I Location (geo)].[All]" allUniqueName="[Dim Web Application].[I Location (geo)].[All]" dimensionUniqueName="[Dim Web Application]" displayFolder="" count="0" unbalanced="0"/>
    <cacheHierarchy uniqueName="[Dim Web Application].[I Source]" caption="Источ. рекламы" defaultMemberUniqueName="[Dim Web Application].[I Source].[All]" allUniqueName="[Dim Web Application].[I Source].[All]" dimensionUniqueName="[Dim Web Application]" displayFolder="" count="0" unbalanced="0"/>
    <cacheHierarchy uniqueName="[Dim Web Application].[Loyal Client]" caption="Тип клиента" attribute="1" defaultMemberUniqueName="[Dim Web Application].[Loyal Client].[All]" allUniqueName="[Dim Web Application].[Loyal Client].[All]" dimensionUniqueName="[Dim Web Application]" displayFolder="Тип клиента" count="0" unbalanced="0"/>
    <cacheHierarchy uniqueName="[Dim Web Application].[R Group Souce]" caption="Группа источников" attribute="1" defaultMemberUniqueName="[Dim Web Application].[R Group Souce].[All]" allUniqueName="[Dim Web Application].[R Group Souce].[All]" dimensionUniqueName="[Dim Web Application]" displayFolder="Источ. рекламы" count="0" unbalanced="0"/>
    <cacheHierarchy uniqueName="[Dim Web Application].[R Source]" caption="Источ. рекламы" attribute="1" defaultMemberUniqueName="[Dim Web Application].[R Source].[All]" allUniqueName="[Dim Web Application].[R Source].[All]" dimensionUniqueName="[Dim Web Application]" displayFolder="Источ. рекламы" count="0" unbalanced="0"/>
    <cacheHierarchy uniqueName="[Dim Web Application].[U FIO Updater]" caption="ФИО (редактора)" attribute="1" defaultMemberUniqueName="[Dim Web Application].[U FIO Updater].[All]" allUniqueName="[Dim Web Application].[U FIO Updater].[All]" dimensionUniqueName="[Dim Web Application]" displayFolder="Редактор" count="0" unbalanced="0"/>
    <cacheHierarchy uniqueName="[Dim Web Application].[U Phone Updater]" caption="Телефон (редактора)" attribute="1" defaultMemberUniqueName="[Dim Web Application].[U Phone Updater].[All]" allUniqueName="[Dim Web Application].[U Phone Updater].[All]" dimensionUniqueName="[Dim Web Application]" displayFolder="Редактор" count="0" unbalanced="0"/>
    <cacheHierarchy uniqueName="[Dim Web Application].[Updater Department Gr]" caption="Тип подразделения обработчика" attribute="1" defaultMemberUniqueName="[Dim Web Application].[Updater Department Gr].[All]" allUniqueName="[Dim Web Application].[Updater Department Gr].[All]" dimensionUniqueName="[Dim Web Application]" displayFolder="Подразделение" count="0" unbalanced="0"/>
    <cacheHierarchy uniqueName="[Dim Application].[Application Id]" caption="Application Id" attribute="1" keyAttribute="1" defaultMemberUniqueName="[Dim Application].[Application Id].[All]" allUniqueName="[Dim Application].[Application Id].[All]" dimensionUniqueName="[Dim Application]" displayFolder="" count="0" unbalanced="0" hidden="1"/>
    <cacheHierarchy uniqueName="[Dim Application].[C Denial]" caption="C Denial" attribute="1" defaultMemberUniqueName="[Dim Application].[C Denial].[All]" allUniqueName="[Dim Application].[C Denial].[All]" dimensionUniqueName="[Dim Application]" displayFolder="" count="0" unbalanced="0" hidden="1"/>
    <cacheHierarchy uniqueName="[Dim Application].[C Updenial]" caption="C Updenial" attribute="1" defaultMemberUniqueName="[Dim Application].[C Updenial].[All]" allUniqueName="[Dim Application].[C Updenial].[All]" dimensionUniqueName="[Dim Application]" displayFolder="" count="0" unbalanced="0" hidden="1"/>
    <cacheHierarchy uniqueName="[Dim Application].[D Client Type]" caption="Тип клиента" attribute="1" defaultMemberUniqueName="[Dim Application].[D Client Type].[All]" allUniqueName="[Dim Application].[D Client Type].[All]" dimensionUniqueName="[Dim Application]" displayFolder="" count="0" unbalanced="0" hidden="1"/>
    <cacheHierarchy uniqueName="[Dim Application].[P Dmm Name]" caption="Способ" attribute="1" defaultMemberUniqueName="[Dim Application].[P Dmm Name].[All]" allUniqueName="[Dim Application].[P Dmm Name].[All]" dimensionUniqueName="[Dim Application]" displayFolder="Принятие решения" count="0" unbalanced="0" hidden="1"/>
    <cacheHierarchy uniqueName="[Dim Dmm].[Dmm]" caption="Dmm" attribute="1" keyAttribute="1" defaultMemberUniqueName="[Dim Dmm].[Dmm].[All]" allUniqueName="[Dim Dmm].[Dmm].[All]" dimensionUniqueName="[Dim Dmm]" displayFolder="" count="0" unbalanced="0" hidden="1"/>
    <cacheHierarchy uniqueName="[Dim Products].[Product Id]" caption="Product Id" attribute="1" keyAttribute="1" defaultMemberUniqueName="[Dim Products].[Product Id].[All]" allUniqueName="[Dim Products].[Product Id].[All]" dimensionUniqueName="[Dim Products]" displayFolder="" count="0" unbalanced="0" hidden="1"/>
    <cacheHierarchy uniqueName="[Dim Web Application].[Application Id]" caption="Application Id" attribute="1" defaultMemberUniqueName="[Dim Web Application].[Application Id].[All]" allUniqueName="[Dim Web Application].[Application Id].[All]" dimensionUniqueName="[Dim Web Application]" displayFolder="" count="0" unbalanced="0" hidden="1"/>
    <cacheHierarchy uniqueName="[Dim Web Application].[Id]" caption="Id" attribute="1" keyAttribute="1" defaultMemberUniqueName="[Dim Web Application].[Id].[All]" allUniqueName="[Dim Web Application].[Id].[All]" dimensionUniqueName="[Dim Web Application]" displayFolder="" count="0" unbalanced="0" hidden="1"/>
    <cacheHierarchy uniqueName="[Measures].[App Сount]" caption="Заявки, #" measure="1" displayFolder="Заявки" measureGroup="Fact Application" count="0"/>
    <cacheHierarchy uniqueName="[Measures].[App Approved Сount]" caption="Одобрение, #" measure="1" displayFolder="Заявки" measureGroup="Fact Application" count="0"/>
    <cacheHierarchy uniqueName="[Measures].[Con Сount]" caption="Выдачи, #" measure="1" displayFolder="Выдачи" measureGroup="Fact Contract" count="0"/>
    <cacheHierarchy uniqueName="[Measures].[Con Amount]" caption="Выдачи, руб" measure="1" displayFolder="Выдачи" measureGroup="Fact Contract" count="0" oneField="1">
      <fieldsUsage count="1">
        <fieldUsage x="25"/>
      </fieldsUsage>
    </cacheHierarchy>
    <cacheHierarchy uniqueName="[Measures].[Agr Prol Count]" caption="Пр-ции, #" measure="1" displayFolder="Пролонгации" measureGroup="Fact Agreement" count="0"/>
    <cacheHierarchy uniqueName="[Measures].[Agr Prol Amount]" caption="Пр-ции, руб" measure="1" displayFolder="Пролонгации" measureGroup="Fact Agreement" count="0"/>
    <cacheHierarchy uniqueName="[Measures].[Agr Restr Count]" caption="Рестр-ции, #" measure="1" displayFolder="Реструктуризации" measureGroup="Fact Agreement" count="0"/>
    <cacheHierarchy uniqueName="[Measures].[Agr Restr Amount]" caption="Рестр-ции, руб" measure="1" displayFolder="Реструктуризации" measureGroup="Fact Agreement" count="0"/>
    <cacheHierarchy uniqueName="[Measures].[Interest Pay]" caption="Платеж %, руб" measure="1" displayFolder="Платежи" measureGroup="Fact Payment" count="0"/>
    <cacheHierarchy uniqueName="[Measures].[Interest Overdue Pay]" caption="Платеж % (проср), руб" measure="1" displayFolder="Платежи" measureGroup="Fact Payment" count="0"/>
    <cacheHierarchy uniqueName="[Measures].[Penalty Pay]" caption="Платеж пени, руб" measure="1" displayFolder="Платежи" measureGroup="Fact Payment" count="0"/>
    <cacheHierarchy uniqueName="[Measures].[Ins Con Pay]" caption="Платеж страховка (дог), руб" measure="1" displayFolder="Платежи" measureGroup="Fact Payment" count="0"/>
    <cacheHierarchy uniqueName="[Measures].[Ins Agr Pay]" caption="Платеж страховка (прол), руб" measure="1" displayFolder="Платежи" measureGroup="Fact Payment" count="0"/>
    <cacheHierarchy uniqueName="[Measures].[Recontract Pay]" caption="Перекредитование, руб" measure="1" displayFolder="Перекредитование" measureGroup="Fact Payment" count="0"/>
    <cacheHierarchy uniqueName="[Measures].[Recontract Count]" caption="Перекредитование, #" measure="1" displayFolder="Перекредитование" measureGroup="Fact Payment" count="0"/>
    <cacheHierarchy uniqueName="[Measures].[Ins Recon Pay]" caption="Платеж страховка (пере-ние), руб" measure="1" displayFolder="Платежи" measureGroup="Fact Payment" count="0"/>
    <cacheHierarchy uniqueName="[Measures].[Comm1 Pay]" caption="Сод-ие в оф-ии док., руб" measure="1" displayFolder="Комиссия" measureGroup="Fact Payment" count="0"/>
    <cacheHierarchy uniqueName="[Measures].[Comm2 Pay]" caption="Конс-ция в сфере потреб. кредит., руб" measure="1" displayFolder="Комиссия" measureGroup="Fact Payment" count="0"/>
    <cacheHierarchy uniqueName="[Measures].[Comm3 Pay]" caption="Получение кредитного рейтинга, руб" measure="1" displayFolder="Комиссия" measureGroup="Fact Payment" count="0"/>
    <cacheHierarchy uniqueName="[Measures].[Comm4 Pay]" caption="Прочие комиссии, руб." measure="1" displayFolder="Комиссия" measureGroup="Fact Payment" count="0"/>
    <cacheHierarchy uniqueName="[Measures].[Recon Comm1 Pay]" caption="Сод-ие в оф-ии док. (пер-ние), руб" measure="1" displayFolder="Комиссия" measureGroup="Fact Payment" count="0"/>
    <cacheHierarchy uniqueName="[Measures].[Recon Comm2 Pay]" caption="Конс-ция в сфере потреб. кредит. (пер-ние), руб" measure="1" displayFolder="Комиссия" measureGroup="Fact Payment" count="0"/>
    <cacheHierarchy uniqueName="[Measures].[Recon Comm3 Pay]" caption="Получение кредитного рейтинга (пер-ние), руб" measure="1" displayFolder="Комиссия" measureGroup="Fact Payment" count="0"/>
    <cacheHierarchy uniqueName="[Measures].[Recon Comm4 Pay]" caption="Прочие комиссии (пер-ние), руб." measure="1" displayFolder="Комиссия" measureGroup="Fact Payment" count="0"/>
    <cacheHierarchy uniqueName="[Measures].[Agr Comm1 Pay]" caption="Сод-ие в оф-ии док. (прол-ция), руб" measure="1" displayFolder="Комиссия" measureGroup="Fact Payment" count="0"/>
    <cacheHierarchy uniqueName="[Measures].[Agr Comm2 Pay]" caption="Конс-ция в сфере потреб. кредит. (прол-ция), руб" measure="1" displayFolder="Комиссия" measureGroup="Fact Payment" count="0"/>
    <cacheHierarchy uniqueName="[Measures].[Agr Comm3 Pay]" caption="Получение кредитного рейтинга (прол-ция), руб" measure="1" displayFolder="Комиссия" measureGroup="Fact Payment" count="0"/>
    <cacheHierarchy uniqueName="[Measures].[Agr Comm4 Pay]" caption="Прочие комиссии (прол-ция), руб." measure="1" displayFolder="Комиссия" measureGroup="Fact Payment" count="0"/>
    <cacheHierarchy uniqueName="[Measures].[Comm5 Pay]" caption="Юрист24, руб" measure="1" displayFolder="Комиссия" measureGroup="Fact Payment" count="0"/>
    <cacheHierarchy uniqueName="[Measures].[Recon Comm5 Pay]" caption="Юрист24  (пер-ние), руб." measure="1" displayFolder="Комиссия" measureGroup="Fact Payment" count="0"/>
    <cacheHierarchy uniqueName="[Measures].[Agr Comm5 Pay]" caption="Юрист24 (прол-ция), руб." measure="1" displayFolder="Комиссия" measureGroup="Fact Payment" count="0"/>
    <cacheHierarchy uniqueName="[Measures].[Comm6 Pay]" caption="Гарантии, руб." measure="1" displayFolder="Комиссия" measureGroup="Fact Payment" count="0"/>
    <cacheHierarchy uniqueName="[Measures].[Recon Comm6 Pay]" caption="Гарантии (пер-ние), руб." measure="1" displayFolder="Комиссия" measureGroup="Fact Payment" count="0"/>
    <cacheHierarchy uniqueName="[Measures].[Agr Comm6 Pay]" caption="Гарантии (прол-ция), руб." measure="1" displayFolder="Комиссия" measureGroup="Fact Payment" count="0"/>
    <cacheHierarchy uniqueName="[Measures].[Agr Intrst Amount]" caption="Пролонгации %, руб" measure="1" displayFolder="Пролонгации" measureGroup="Fact Intrst Prolong" count="0"/>
    <cacheHierarchy uniqueName="[Measures].[Payment]" caption="Платеж (валовый), руб" measure="1" displayFolder="" measureGroup="Fact Cashin" count="0"/>
    <cacheHierarchy uniqueName="[Measures].[Count web app]" caption="Заявки (предв-ные), #" measure="1" displayFolder="Предв-ная заявка" measureGroup="Fact Web Application" count="0"/>
    <cacheHierarchy uniqueName="[Measures].[Count web to 1C]" caption="Заявки (1С УТ), #" measure="1" displayFolder="Предв-ная заявка" measureGroup="Fact Web Application" count="0"/>
    <cacheHierarchy uniqueName="[Measures].[Processed]" caption="Заявки (обработанные), #" measure="1" displayFolder="Предв-ная заявка" measureGroup="Fact Web Application" count="0"/>
    <cacheHierarchy uniqueName="[Measures].[Unhandled]" caption="Заявки (необработанные), #" measure="1" displayFolder="Предв-ная заявка" measureGroup="Fact Web Application" count="0"/>
    <cacheHierarchy uniqueName="[Measures].[Count Dublicate]" caption="Заявки (дубли), #" measure="1" displayFolder="Предв-ная заявка" measureGroup="Fact Web Application" count="0"/>
    <cacheHierarchy uniqueName="[Measures].[Count Not Dublicate]" caption="Заявки (не дубли), #" measure="1" displayFolder="Предв-ная заявка" measureGroup="Fact Web Application" count="0"/>
    <cacheHierarchy uniqueName="[Measures].[Max Time Processing]" caption="Время обработки (max), # минут" measure="1" displayFolder="Время обработки" measureGroup="Fact Web Application" count="0"/>
    <cacheHierarchy uniqueName="[Measures].[Min Time Processing]" caption="Время обработки (min), # минут" measure="1" displayFolder="Время обработки" measureGroup="Fact Web Application" count="0"/>
    <cacheHierarchy uniqueName="[Measures].[Max Time Take Processing]" caption="Время начала обработки (max), # минут" measure="1" displayFolder="Время начала обработки" measureGroup="Fact Web Application" count="0"/>
    <cacheHierarchy uniqueName="[Measures].[Min Time Take Processing]" caption="Время начала обработки (min), # минут" measure="1" displayFolder="Время начала обработки" measureGroup="Fact Web Application" count="0"/>
    <cacheHierarchy uniqueName="[Measures].[Count Contract 1C]" caption="Выдачи (1С УТ), #" measure="1" displayFolder="Предв-ная заявка" measureGroup="Fact Web Application" count="0"/>
    <cacheHierarchy uniqueName="[Measures].[Loan Amount]" caption="Выдачи (1С УТ), руб." measure="1" displayFolder="Предв-ная заявка" measureGroup="Fact Web Application" count="0"/>
    <cacheHierarchy uniqueName="[Measures].[App new count]" caption="Заявка (новые), #" measure="1" displayFolder="Заявки (новые)" measureGroup="Fact Application" count="0"/>
    <cacheHierarchy uniqueName="[Measures].[App rep count]" caption="Заявка (повт), #" measure="1" displayFolder="Заявки (повт)" measureGroup="Fact Application" count="0"/>
    <cacheHierarchy uniqueName="[Measures].[App new Approved count]" caption="Одобрение (новые), #" measure="1" displayFolder="Заявки (новые)" measureGroup="Fact Application" count="0"/>
    <cacheHierarchy uniqueName="[Measures].[App rep Approved count]" caption="Одобрение (повт), #" measure="1" displayFolder="Заявки (повт)" measureGroup="Fact Application" count="0"/>
    <cacheHierarchy uniqueName="[Measures].[App Approved Rate]" caption="Одобрение, %" measure="1" displayFolder="Заявки" measureGroup="Fact Application" count="0"/>
    <cacheHierarchy uniqueName="[Measures].[App new Approved Rate]" caption="Одобрение (новые), %" measure="1" displayFolder="Заявки (новые)" measureGroup="Fact Application" count="0"/>
    <cacheHierarchy uniqueName="[Measures].[App rep Approved Rate]" caption="Одобрение (повт), %" measure="1" displayFolder="Заявки (повт)" measureGroup="Fact Application" count="0"/>
    <cacheHierarchy uniqueName="[Measures].[Con new count]" caption="Выдачи (новые), #" measure="1" displayFolder="Выдачи (новые)" measureGroup="Fact Contract" count="0"/>
    <cacheHierarchy uniqueName="[Measures].[Con rep count]" caption="Выдачи (повт), #" measure="1" displayFolder="Выдачи (повт)" measureGroup="Fact Contract" count="0"/>
    <cacheHierarchy uniqueName="[Measures].[Con new Amount]" caption="Выдачи (новые), руб" measure="1" displayFolder="Выдачи (новые)" measureGroup="Fact Contract" count="0" oneField="1">
      <fieldsUsage count="1">
        <fieldUsage x="26"/>
      </fieldsUsage>
    </cacheHierarchy>
    <cacheHierarchy uniqueName="[Measures].[Con rep Amount]" caption="Выдачи (повт), руб" measure="1" displayFolder="Выдачи (повт)" measureGroup="Fact Contract" count="0" oneField="1">
      <fieldsUsage count="1">
        <fieldUsage x="27"/>
      </fieldsUsage>
    </cacheHierarchy>
    <cacheHierarchy uniqueName="[Measures].[Con new avg]" caption="Чек (новые), руб" measure="1" displayFolder="Выдачи (новые)" measureGroup="Fact Contract" count="0"/>
    <cacheHierarchy uniqueName="[Measures].[Con rep avg]" caption="Чек (повт), руб" measure="1" displayFolder="Выдачи (повт)" measureGroup="Fact Contract" count="0"/>
    <cacheHierarchy uniqueName="[Measures].[Con avg]" caption="Чек, руб" measure="1" displayFolder="Выдачи" measureGroup="Fact Contract" count="0"/>
    <cacheHierarchy uniqueName="[Measures].[Full comm pay]" caption="Комиссия (итого), руб" measure="1" displayFolder="Комиссия" measureGroup="Fact Payment" count="0"/>
    <cacheHierarchy uniqueName="[Measures].[Full con comm pay]" caption="Комиссия (дог итого), руб" measure="1" displayFolder="" measureGroup="Fact Payment" count="0"/>
    <cacheHierarchy uniqueName="[Measures].[Full recon comm pay]" caption="Комиссия (пер-ние итого), руб" measure="1" displayFolder="" measureGroup="Fact Payment" count="0"/>
    <cacheHierarchy uniqueName="[Measures].[Full agr comm pay]" caption="Комиссия (прол-ция итого), руб" measure="1" displayFolder="" measureGroup="Fact Payment" count="0"/>
    <cacheHierarchy uniqueName="[Measures].[Full Pay]" caption="Платеж (итого), руб" measure="1" displayFolder="Платежи" measureGroup="Fact Payment" count="0" oneField="1">
      <fieldsUsage count="1">
        <fieldUsage x="24"/>
      </fieldsUsage>
    </cacheHierarchy>
    <cacheHierarchy uniqueName="[Measures].[CF Pay]" caption="CF, руб" measure="1" displayFolder="Платежи" measureGroup="Fact Payment" count="0" oneField="1">
      <fieldsUsage count="1">
        <fieldUsage x="8"/>
      </fieldsUsage>
    </cacheHierarchy>
    <cacheHierarchy uniqueName="[Measures].[F Loan Pay]" caption="Платеж ОД, руб" measure="1" displayFolder="Платежи" measureGroup="Fact Payment" count="0"/>
    <cacheHierarchy uniqueName="[Measures].[App DMS Avg Approved Combo]" caption="Combo score (одобр)" measure="1" displayFolder="СПР балл (одобр)" measureGroup="Fact Application" count="0"/>
    <cacheHierarchy uniqueName="[Measures].[App DMS Avg Rejected Combo]" caption="Combo score (отказ)" measure="1" displayFolder="СПР балл (отказ)" measureGroup="Fact Application" count="0"/>
    <cacheHierarchy uniqueName="[Measures].[App DMS Avg Combo]" caption="Combo score" measure="1" displayFolder="СПР балл" measureGroup="Fact Application" count="0"/>
    <cacheHierarchy uniqueName="[Measures].[App DMS Avg Approved Appscore]" caption="Application score (одобр)" measure="1" displayFolder="СПР балл (одобр)" measureGroup="Fact Application" count="0"/>
    <cacheHierarchy uniqueName="[Measures].[App DMS Avg Rejected Appscore]" caption="Application score (отказ)" measure="1" displayFolder="СПР балл (отказ)" measureGroup="Fact Application" count="0"/>
    <cacheHierarchy uniqueName="[Measures].[App DMS Avg Appscore]" caption="Application score" measure="1" displayFolder="СПР балл" measureGroup="Fact Application" count="0"/>
    <cacheHierarchy uniqueName="[Measures].[App DMS Avg Approved Equifax]" caption="Equifax score (одобр)" measure="1" displayFolder="СПР балл (одобр)" measureGroup="Fact Application" count="0"/>
    <cacheHierarchy uniqueName="[Measures].[App DMS Avg Rejected Equifax]" caption="Equifax score (отказ)" measure="1" displayFolder="СПР балл (отказ)" measureGroup="Fact Application" count="0"/>
    <cacheHierarchy uniqueName="[Measures].[App DMS Avg Equifax]" caption="Equifax score" measure="1" displayFolder="СПР балл" measureGroup="Fact Application" count="0"/>
    <cacheHierarchy uniqueName="[Measures].[Avg Time Processing]" caption="Время обработки (avg), # минут" measure="1" displayFolder="Время обработки" measureGroup="Fact Web Application" count="0"/>
    <cacheHierarchy uniqueName="[Measures].[Avg Time Take Processing]" caption="Время начала обработки (avg), # минут" measure="1" displayFolder="Время начала обработки" measureGroup="Fact Web Application" count="0"/>
    <cacheHierarchy uniqueName="[Measures].[Sum Combo Approved]" caption="Sum Combo Approved" measure="1" displayFolder="" measureGroup="Fact Application" count="0" hidden="1"/>
    <cacheHierarchy uniqueName="[Measures].[Sum Combo Rejected]" caption="Sum Combo Rejected" measure="1" displayFolder="" measureGroup="Fact Application" count="0" hidden="1"/>
    <cacheHierarchy uniqueName="[Measures].[Sum Combo Score]" caption="Sum Combo Score" measure="1" displayFolder="" measureGroup="Fact Application" count="0" hidden="1"/>
    <cacheHierarchy uniqueName="[Measures].[Sum Appscore Approved]" caption="Sum Appscore Approved" measure="1" displayFolder="" measureGroup="Fact Application" count="0" hidden="1"/>
    <cacheHierarchy uniqueName="[Measures].[Sum Appscore Rejected]" caption="Sum Appscore Rejected" measure="1" displayFolder="" measureGroup="Fact Application" count="0" hidden="1"/>
    <cacheHierarchy uniqueName="[Measures].[Sum Appscore]" caption="Sum Appscore" measure="1" displayFolder="" measureGroup="Fact Application" count="0" hidden="1"/>
    <cacheHierarchy uniqueName="[Measures].[Sum Equifax Approved]" caption="Sum Equifax Approved" measure="1" displayFolder="" measureGroup="Fact Application" count="0" hidden="1"/>
    <cacheHierarchy uniqueName="[Measures].[Sum Equifax Rejected]" caption="Sum Equifax Rejected" measure="1" displayFolder="" measureGroup="Fact Application" count="0" hidden="1"/>
    <cacheHierarchy uniqueName="[Measures].[Sum Equifax Score]" caption="Sum Equifax Score" measure="1" displayFolder="" measureGroup="Fact Application" count="0" hidden="1"/>
    <cacheHierarchy uniqueName="[Measures].[Count Combo Approved]" caption="Count Combo Approved" measure="1" displayFolder="" measureGroup="Fact Application" count="0" hidden="1"/>
    <cacheHierarchy uniqueName="[Measures].[Count Combo Rejected]" caption="Count Combo Rejected" measure="1" displayFolder="" measureGroup="Fact Application" count="0" hidden="1"/>
    <cacheHierarchy uniqueName="[Measures].[Count Combo Score]" caption="Count Combo Score" measure="1" displayFolder="" measureGroup="Fact Application" count="0" hidden="1"/>
    <cacheHierarchy uniqueName="[Measures].[Count Appscore Approved]" caption="Count Appscore Approved" measure="1" displayFolder="" measureGroup="Fact Application" count="0" hidden="1"/>
    <cacheHierarchy uniqueName="[Measures].[Count Appscore Rejected]" caption="Count Appscore Rejected" measure="1" displayFolder="" measureGroup="Fact Application" count="0" hidden="1"/>
    <cacheHierarchy uniqueName="[Measures].[Count Appscore]" caption="Count Appscore" measure="1" displayFolder="" measureGroup="Fact Application" count="0" hidden="1"/>
    <cacheHierarchy uniqueName="[Measures].[Count Equifax Approved]" caption="Count Equifax Approved" measure="1" displayFolder="" measureGroup="Fact Application" count="0" hidden="1"/>
    <cacheHierarchy uniqueName="[Measures].[Count Equifax Rejected]" caption="Count Equifax Rejected" measure="1" displayFolder="" measureGroup="Fact Application" count="0" hidden="1"/>
    <cacheHierarchy uniqueName="[Measures].[Count Equifax Score]" caption="Count Equifax Score" measure="1" displayFolder="" measureGroup="Fact Application" count="0" hidden="1"/>
    <cacheHierarchy uniqueName="[Measures].[Loan Pay]" caption="Платеж ОД, руб" measure="1" displayFolder="Платежи" measureGroup="Fact Payment" count="0" hidden="1"/>
    <cacheHierarchy uniqueName="[Measures].[Time Processing sum]" caption="Time Processing sum" measure="1" displayFolder="" measureGroup="Fact Web Application" count="0" hidden="1"/>
    <cacheHierarchy uniqueName="[Measures].[Time Processing count]" caption="Time Processing count" measure="1" displayFolder="" measureGroup="Fact Web Application" count="0" hidden="1"/>
    <cacheHierarchy uniqueName="[Measures].[Time Take Processing sum]" caption="Time Take Processing sum" measure="1" displayFolder="web_app" measureGroup="Fact Web Application" count="0" hidden="1"/>
    <cacheHierarchy uniqueName="[Measures].[Time Take Processing count]" caption="Time Take Processing count" measure="1" displayFolder="web_app" measureGroup="Fact Web Application" count="0" hidden="1"/>
  </cacheHierarchies>
  <kpis count="0"/>
  <dimensions count="14">
    <dimension name="Dim Application" uniqueName="[Dim Application]" caption="1 - Заявка"/>
    <dimension name="Dim Client Type" uniqueName="[Dim Client Type]" caption="Тип клиента"/>
    <dimension name="Dim Collection Stages" uniqueName="[Dim Collection Stages]" caption="2 - Стадия взыскания"/>
    <dimension name="Dim Date" uniqueName="[Dim Date]" caption="Дата (свод)"/>
    <dimension name="Dim Division" uniqueName="[Dim Division]" caption="Офисы"/>
    <dimension name="Dim Division main_con" uniqueName="[Dim Division main_con]" caption="Офисы (первичного контракта)"/>
    <dimension name="Dim Dmm" uniqueName="[Dim Dmm]" caption="Способ принятия решения"/>
    <dimension name="Dim Dpd" uniqueName="[Dim Dpd]" caption="Dim Dpd"/>
    <dimension name="Dim End Processing Web App" uniqueName="[Dim End Processing Web App]" caption="0 - Дата оконч. обработки"/>
    <dimension name="Dim Products" uniqueName="[Dim Products]" caption="Продукт"/>
    <dimension name="Dim Signature" uniqueName="[Dim Signature]" caption="Подписано в:"/>
    <dimension name="Dim Start Processing Web App" uniqueName="[Dim Start Processing Web App]" caption="0 - Дата начала обработки"/>
    <dimension name="Dim Web Application" uniqueName="[Dim Web Application]" caption="0 - Пред-ная заявка"/>
    <dimension measure="1" name="Measures" uniqueName="[Measures]" caption="Measures"/>
  </dimensions>
  <measureGroups count="7">
    <measureGroup name="Fact Agreement" caption="3 - Доп соглашение"/>
    <measureGroup name="Fact Application" caption="1 - Заявка"/>
    <measureGroup name="Fact Cashin" caption="5 - Платеж (валовый)"/>
    <measureGroup name="Fact Contract" caption="2 - Выдачи"/>
    <measureGroup name="Fact Intrst Prolong" caption="6 - Пролонгации %"/>
    <measureGroup name="Fact Payment" caption="4 - Платежи"/>
    <measureGroup name="Fact Web Application" caption="0 - Предв-ная заявка"/>
  </measureGroups>
  <maps count="49">
    <map measureGroup="0" dimension="1"/>
    <map measureGroup="0" dimension="3"/>
    <map measureGroup="0" dimension="4"/>
    <map measureGroup="0" dimension="5"/>
    <map measureGroup="0" dimension="6"/>
    <map measureGroup="0" dimension="9"/>
    <map measureGroup="0" dimension="10"/>
    <map measureGroup="1" dimension="0"/>
    <map measureGroup="1" dimension="1"/>
    <map measureGroup="1" dimension="3"/>
    <map measureGroup="1" dimension="4"/>
    <map measureGroup="1" dimension="5"/>
    <map measureGroup="1" dimension="6"/>
    <map measureGroup="1" dimension="9"/>
    <map measureGroup="1" dimension="10"/>
    <map measureGroup="2" dimension="1"/>
    <map measureGroup="2" dimension="3"/>
    <map measureGroup="2" dimension="4"/>
    <map measureGroup="2" dimension="5"/>
    <map measureGroup="2" dimension="6"/>
    <map measureGroup="2" dimension="9"/>
    <map measureGroup="2" dimension="10"/>
    <map measureGroup="3" dimension="1"/>
    <map measureGroup="3" dimension="3"/>
    <map measureGroup="3" dimension="4"/>
    <map measureGroup="3" dimension="5"/>
    <map measureGroup="3" dimension="6"/>
    <map measureGroup="3" dimension="9"/>
    <map measureGroup="3" dimension="10"/>
    <map measureGroup="4" dimension="1"/>
    <map measureGroup="4" dimension="3"/>
    <map measureGroup="4" dimension="4"/>
    <map measureGroup="4" dimension="5"/>
    <map measureGroup="4" dimension="6"/>
    <map measureGroup="4" dimension="9"/>
    <map measureGroup="4" dimension="10"/>
    <map measureGroup="5" dimension="1"/>
    <map measureGroup="5" dimension="2"/>
    <map measureGroup="5" dimension="3"/>
    <map measureGroup="5" dimension="4"/>
    <map measureGroup="5" dimension="5"/>
    <map measureGroup="5" dimension="6"/>
    <map measureGroup="5" dimension="7"/>
    <map measureGroup="5" dimension="9"/>
    <map measureGroup="5" dimension="10"/>
    <map measureGroup="6" dimension="3"/>
    <map measureGroup="6" dimension="8"/>
    <map measureGroup="6" dimension="11"/>
    <map measureGroup="6" dimension="1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Александра Фингурт" refreshedDate="43616.438736574077" backgroundQuery="1" createdVersion="5" refreshedVersion="6" minRefreshableVersion="3" recordCount="0" supportSubquery="1" supportAdvancedDrill="1" xr:uid="{00000000-000A-0000-FFFF-FFFF2C000000}">
  <cacheSource type="external" connectionId="2"/>
  <cacheFields count="26">
    <cacheField name="[Dim Date].[I Date].[Year]" caption="Год" numFmtId="0" hierarchy="46" level="1">
      <sharedItems count="4">
        <s v="[Dim Date].[I Date].[Year].&amp;[2016-01-01T00:00:00]" c="2016"/>
        <s v="[Dim Date].[I Date].[Year].&amp;[2017-01-01T00:00:00]" c="2017"/>
        <s v="[Dim Date].[I Date].[Year].&amp;[2018-01-01T00:00:00]" c="2018"/>
        <s v="[Dim Date].[I Date].[Year].&amp;[2019-01-01T00:00:00]" c="2019"/>
      </sharedItems>
    </cacheField>
    <cacheField name="[Dim Date].[I Date].[Month]" caption="Месяц" numFmtId="0" hierarchy="46" level="2" mappingCount="1">
      <sharedItems count="47">
        <s v="[Dim Date].[I Date].[Month].&amp;[2016-01-01T00:00:00]" c="Январь 2016" cp="1">
          <x/>
        </s>
        <s v="[Dim Date].[I Date].[Month].&amp;[2016-02-01T00:00:00]" c="Февраль 2016" cp="1">
          <x/>
        </s>
        <s v="[Dim Date].[I Date].[Month].&amp;[2016-03-01T00:00:00]" c="Март 2016" cp="1">
          <x/>
        </s>
        <s v="[Dim Date].[I Date].[Month].&amp;[2016-04-01T00:00:00]" c="Апрель 2016" cp="1">
          <x/>
        </s>
        <s v="[Dim Date].[I Date].[Month].&amp;[2016-05-01T00:00:00]" c="Май 2016" cp="1">
          <x/>
        </s>
        <s v="[Dim Date].[I Date].[Month].&amp;[2016-06-01T00:00:00]" c="Июнь 2016" cp="1">
          <x/>
        </s>
        <s v="[Dim Date].[I Date].[Month].&amp;[2016-07-01T00:00:00]" c="Июль 2016" cp="1">
          <x/>
        </s>
        <s v="[Dim Date].[I Date].[Month].&amp;[2016-08-01T00:00:00]" c="Август 2016" cp="1">
          <x/>
        </s>
        <s v="[Dim Date].[I Date].[Month].&amp;[2016-09-01T00:00:00]" c="Сентябрь 2016" cp="1">
          <x/>
        </s>
        <s v="[Dim Date].[I Date].[Month].&amp;[2016-10-01T00:00:00]" c="Октябрь 2016" cp="1">
          <x/>
        </s>
        <s v="[Dim Date].[I Date].[Month].&amp;[2016-11-01T00:00:00]" c="Ноябрь 2016" cp="1">
          <x/>
        </s>
        <s v="[Dim Date].[I Date].[Month].&amp;[2016-12-01T00:00:00]" c="Декабрь 2016" cp="1">
          <x/>
        </s>
        <s v="[Dim Date].[I Date].[Month].&amp;[2017-01-01T00:00:00]" c="Январь 2017" cp="1">
          <x v="1"/>
        </s>
        <s v="[Dim Date].[I Date].[Month].&amp;[2017-02-01T00:00:00]" c="Февраль 2017" cp="1">
          <x v="1"/>
        </s>
        <s v="[Dim Date].[I Date].[Month].&amp;[2017-03-01T00:00:00]" c="Март 2017" cp="1">
          <x v="1"/>
        </s>
        <s v="[Dim Date].[I Date].[Month].&amp;[2017-04-01T00:00:00]" c="Апрель 2017" cp="1">
          <x v="1"/>
        </s>
        <s v="[Dim Date].[I Date].[Month].&amp;[2017-05-01T00:00:00]" c="Май 2017" cp="1">
          <x v="1"/>
        </s>
        <s v="[Dim Date].[I Date].[Month].&amp;[2017-06-01T00:00:00]" c="Июнь 2017" cp="1">
          <x v="1"/>
        </s>
        <s v="[Dim Date].[I Date].[Month].&amp;[2017-07-01T00:00:00]" c="Июль 2017" cp="1">
          <x v="1"/>
        </s>
        <s v="[Dim Date].[I Date].[Month].&amp;[2017-08-01T00:00:00]" c="Август 2017" cp="1">
          <x v="1"/>
        </s>
        <s v="[Dim Date].[I Date].[Month].&amp;[2017-09-01T00:00:00]" c="Сентябрь 2017" cp="1">
          <x v="1"/>
        </s>
        <s v="[Dim Date].[I Date].[Month].&amp;[2017-10-01T00:00:00]" c="Октябрь 2017" cp="1">
          <x v="1"/>
        </s>
        <s v="[Dim Date].[I Date].[Month].&amp;[2017-11-01T00:00:00]" c="Ноябрь 2017" cp="1">
          <x v="1"/>
        </s>
        <s v="[Dim Date].[I Date].[Month].&amp;[2017-12-01T00:00:00]" c="Декабрь 2017" cp="1">
          <x v="1"/>
        </s>
        <s v="[Dim Date].[I Date].[Month].&amp;[2018-01-01T00:00:00]" c="Январь 2018" cp="1">
          <x v="2"/>
        </s>
        <s v="[Dim Date].[I Date].[Month].&amp;[2018-02-01T00:00:00]" c="Февраль 2018" cp="1">
          <x v="2"/>
        </s>
        <s v="[Dim Date].[I Date].[Month].&amp;[2018-03-01T00:00:00]" c="Март 2018" cp="1">
          <x v="2"/>
        </s>
        <s v="[Dim Date].[I Date].[Month].&amp;[2018-05-01T00:00:00]" c="Май 2018" cp="1">
          <x v="2"/>
        </s>
        <s v="[Dim Date].[I Date].[Month].&amp;[2018-06-01T00:00:00]" c="Июнь 2018" cp="1">
          <x v="2"/>
        </s>
        <s v="[Dim Date].[I Date].[Month].&amp;[2018-07-01T00:00:00]" c="Июль 2018" cp="1">
          <x v="2"/>
        </s>
        <s v="[Dim Date].[I Date].[Month].&amp;[2018-08-01T00:00:00]" c="Август 2018" cp="1">
          <x v="2"/>
        </s>
        <s v="[Dim Date].[I Date].[Month].&amp;[2018-09-01T00:00:00]" c="Сентябрь 2018" cp="1">
          <x v="2"/>
        </s>
        <s v="[Dim Date].[I Date].[Month].&amp;[2018-10-01T00:00:00]" c="Октябрь 2018" cp="1">
          <x v="2"/>
        </s>
        <s v="[Dim Date].[I Date].[Month].&amp;[2018-11-01T00:00:00]" c="Ноябрь 2018" cp="1">
          <x v="2"/>
        </s>
        <s v="[Dim Date].[I Date].[Month].&amp;[2018-12-01T00:00:00]" c="Декабрь 2018" cp="1">
          <x v="2"/>
        </s>
        <s v="[Dim Date].[I Date].[Month].&amp;[2015-01-01T00:00:00]" u="1" c="Январь 2015"/>
        <s v="[Dim Date].[I Date].[Month].&amp;[2015-02-01T00:00:00]" u="1" c="Февраль 2015"/>
        <s v="[Dim Date].[I Date].[Month].&amp;[2015-03-01T00:00:00]" u="1" c="Март 2015"/>
        <s v="[Dim Date].[I Date].[Month].&amp;[2015-04-01T00:00:00]" u="1" c="Апрель 2015"/>
        <s v="[Dim Date].[I Date].[Month].&amp;[2015-05-01T00:00:00]" u="1" c="Май 2015"/>
        <s v="[Dim Date].[I Date].[Month].&amp;[2015-06-01T00:00:00]" u="1" c="Июнь 2015"/>
        <s v="[Dim Date].[I Date].[Month].&amp;[2015-07-01T00:00:00]" u="1" c="Июль 2015"/>
        <s v="[Dim Date].[I Date].[Month].&amp;[2015-08-01T00:00:00]" u="1" c="Август 2015"/>
        <s v="[Dim Date].[I Date].[Month].&amp;[2015-09-01T00:00:00]" u="1" c="Сентябрь 2015"/>
        <s v="[Dim Date].[I Date].[Month].&amp;[2015-10-01T00:00:00]" u="1" c="Октябрь 2015"/>
        <s v="[Dim Date].[I Date].[Month].&amp;[2015-11-01T00:00:00]" u="1" c="Ноябрь 2015"/>
        <s v="[Dim Date].[I Date].[Month].&amp;[2015-12-01T00:00:00]" u="1" c="Декабрь 2015"/>
      </sharedItems>
      <mpMap v="3"/>
    </cacheField>
    <cacheField name="[Dim Date].[I Date].[Date]" caption="Дата" numFmtId="0" hierarchy="46" level="3">
      <sharedItems containsSemiMixedTypes="0" containsString="0"/>
    </cacheField>
    <cacheField name="[Dim Date].[I Date].[Month].[Year]" caption="Год" propertyName="Year" numFmtId="0" hierarchy="46" level="2" memberPropertyField="1">
      <sharedItems count="3">
        <s v="2016"/>
        <s v="2017"/>
        <s v="2018"/>
      </sharedItems>
    </cacheField>
    <cacheField name="[Dim Date].[I Date].[Date].[_Datemyear]" caption="_Datemyear" propertyName="_Datemyear" numFmtId="0" hierarchy="46" level="3" memberPropertyField="1">
      <sharedItems containsSemiMixedTypes="0" containsString="0"/>
    </cacheField>
    <cacheField name="[Dim Date].[I Date].[Date].[Month]" caption="Месяц" propertyName="Month" numFmtId="0" hierarchy="46" level="3" memberPropertyField="1">
      <sharedItems containsSemiMixedTypes="0" containsString="0"/>
    </cacheField>
    <cacheField name="[Dim Date].[I Date].[Date].[Week Day]" caption="День недели" propertyName="Week Day" numFmtId="0" hierarchy="46" level="3" memberPropertyField="1">
      <sharedItems containsSemiMixedTypes="0" containsString="0"/>
    </cacheField>
    <cacheField name="[Dim Date].[I Date].[Date].[Мonth Year]" caption="Месяц года" propertyName="Мonth Year" numFmtId="0" hierarchy="46" level="3" memberPropertyField="1">
      <sharedItems containsSemiMixedTypes="0" containsString="0"/>
    </cacheField>
    <cacheField name="[Measures].[CF Pay]" caption="CF, руб" numFmtId="0" hierarchy="208" level="32767"/>
    <cacheField name="[Dim Division].[I Division].[Hub Center]" caption="МРД" numFmtId="0" hierarchy="59" level="1">
      <sharedItems count="5">
        <s v="[Dim Division].[I Division].[Hub Center].&amp;[Москва]" c="Москва"/>
        <s v="[Dim Division].[I Division].[Hub Center].&amp;[МРД Восток]" c="МРД Восток"/>
        <s v="[Dim Division].[I Division].[Hub Center].&amp;[МРД Северный Кавказ]" c="МРД Северный Кавказ"/>
        <s v="[Dim Division].[I Division].[Hub Center].&amp;[МРД Юг]" c="МРД Юг"/>
        <s v="[Dim Division].[I Division].[Hub Center].&amp;[нд]" c="нд"/>
      </sharedItems>
    </cacheField>
    <cacheField name="[Dim Division].[I Division].[Reg Center]" caption="РЦ" numFmtId="0" hierarchy="59" level="2">
      <sharedItems count="7">
        <s v="[Dim Division].[I Division].[Reg Center].&amp;[РД Екатеринбург]" c="РД Екатеринбург"/>
        <s v="[Dim Division].[I Division].[Reg Center].&amp;[РД Казань]" c="РД Казань"/>
        <s v="[Dim Division].[I Division].[Reg Center].&amp;[РД Новосибирск]" c="РД Новосибирск"/>
        <s v="[Dim Division].[I Division].[Reg Center].&amp;[РД Омск]" c="РД Омск"/>
        <s v="[Dim Division].[I Division].[Reg Center].&amp;[РД Санкт-Петербург]" c="РД Санкт-Петербург"/>
        <s v="[Dim Division].[I Division].[Reg Center].&amp;[РД Саратов]" c="РД Саратов"/>
        <s v="[Dim Division].[I Division].[Reg Center].&amp;[РД Череповец]" c="РД Череповец"/>
      </sharedItems>
    </cacheField>
    <cacheField name="[Dim Division].[I Division].[Division]" caption="ЦВЗ" numFmtId="0" hierarchy="59" level="3">
      <sharedItems count="91">
        <s v="[Dim Division].[I Division].[Division].&amp;[97318393]" c="Адоратского (возле роддома №1 по ул. М.Чуйкова, 56/1)(Казань)"/>
        <s v="[Dim Division].[I Division].[Division].&amp;[661612686]" c="Вахитова - Глобус(Набережные Челны, РТ)"/>
        <s v="[Dim Division].[I Division].[Division].&amp;[1097610833]" c="Волгоградская, 2Б(Казань)"/>
        <s v="[Dim Division].[I Division].[Division].&amp;[812792620]" c="Декабристов ул., торг. Павильон, дом 133(Казань, РТ)"/>
        <s v="[Dim Division].[I Division].[Division].&amp;[-1427505152]" c="Дементьева, 27(Казань)"/>
        <s v="[Dim Division].[I Division].[Division].&amp;[-1101704243]" c="Зорге ул., 75(Казань)"/>
        <s v="[Dim Division].[I Division].[Division].&amp;[-1325438051]" c="Комарова(Зеленодольск)"/>
        <s v="[Dim Division].[I Division].[Division].&amp;[1458921268]" c="Космонавтов, 5(Казань, РТ)"/>
        <s v="[Dim Division].[I Division].[Division].&amp;[-1408435537]" c="Мавлютова(Казань)"/>
        <s v="[Dim Division].[I Division].[Division].&amp;[-249919657]" c="Мира, 24а(Набережные Челны, РТ)"/>
        <s v="[Dim Division].[I Division].[Division].&amp;[-1352153160]" c="Мусы Джалиля - Универсам(Набережные Челны, РТ)"/>
        <s v="[Dim Division].[I Division].[Division].&amp;[-1857307170]" c="Строителей, 2(Нижнекамск, РТ)"/>
        <s v="[Dim Division].[I Division].[Division].&amp;[1992479752]" c="Тукая, 2(Казань)"/>
        <s v="[Dim Division].[I Division].[Division].&amp;[-169488506]" c="Юлиуса Фучика ул., 105(Казань)"/>
        <s v="[Dim Division].[I Division].[Division].&amp;[451896620]" c="Богдана Хмельницкого, 61(Новосибирск)"/>
        <s v="[Dim Division].[I Division].[Division].&amp;[1256680409]" c="Бориса Богаткова, 206(Новосибирск)"/>
        <s v="[Dim Division].[I Division].[Division].&amp;[-1249867434]" c="Дзержинского, 18А(Новосибирск, НО)"/>
        <s v="[Dim Division].[I Division].[Division].&amp;[-1096203445]" c="Карла Маркса, 2(Новосибирск)"/>
        <s v="[Dim Division].[I Division].[Division].&amp;[-113976599]" c="Красный, 188(Новосибирск)"/>
        <s v="[Dim Division].[I Division].[Division].&amp;[-1277946555]" c="Ленина, 47а(Бердск, НО)"/>
        <s v="[Dim Division].[I Division].[Division].&amp;[2060245285]" c="Мичурина, 25/1(Новосибирск)"/>
        <s v="[Dim Division].[I Division].[Division].&amp;[-757604669]" c="Первомайская, 100(Новосибирск)"/>
        <s v="[Dim Division].[I Division].[Division].&amp;[2038212425]" c="Площадь Победы, 16(Барнаул)"/>
        <s v="[Dim Division].[I Division].[Division].&amp;[-386996055]" c="Попова ул., 68(Барнаул)"/>
        <s v="[Dim Division].[I Division].[Division].&amp;[-1118735846]" c="Рассветная, 4(Новосибирск)"/>
        <s v="[Dim Division].[I Division].[Division].&amp;[-2122485465]" c="Станиславского, 17(Новосибирск)"/>
        <s v="[Dim Division].[I Division].[Division].&amp;[-139162620]" c="Титова, 1а(Новосибирск)"/>
        <s v="[Dim Division].[I Division].[Division].&amp;[-1715968646]" c="Юбилейная, остановка &quot;Путепровод&quot;(Искитим, НО)"/>
        <s v="[Dim Division].[I Division].[Division].&amp;[386692612]" c="10 лет Октября, 109(Омск, ОО)"/>
        <s v="[Dim Division].[I Division].[Division].&amp;[1092536158]" c="79 Гвардейской дивизии, 12ж(Томск)"/>
        <s v="[Dim Division].[I Division].[Division].&amp;[1067875626]" c="Дианова, 3/1(Омск, ОО)"/>
        <s v="[Dim Division].[I Division].[Division].&amp;[1132421592]" c="Иркутский тракт, 76(Томск)"/>
        <s v="[Dim Division].[I Division].[Division].&amp;[1561389609]" c="Кирова, 9(Омск, ОО)"/>
        <s v="[Dim Division].[I Division].[Division].&amp;[-1234653703]" c="Красный путь 22/7(Омск, ОО)"/>
        <s v="[Dim Division].[I Division].[Division].&amp;[185239183]" c="Лазо, 5а (Томск)"/>
        <s v="[Dim Division].[I Division].[Division].&amp;[-2102905892]" c="Нахимова ул., 13/1(Томск)"/>
        <s v="[Dim Division].[I Division].[Division].&amp;[1076461593]" c="Нефтезаводская, 10(Омск, ОО)"/>
        <s v="[Dim Division].[I Division].[Division].&amp;[-1386475026]" c="Шевцовой, 15(Ленинск-Кузнецкий, КО)"/>
        <s v="[Dim Division].[I Division].[Division].&amp;[874936442]" c="3-ей Пятилетки, 29(Новодвинск)"/>
        <s v="[Dim Division].[I Division].[Division].&amp;[1910700068]" c="Беломорской флотилии ул., 8 стр.2(Архангельск)"/>
        <s v="[Dim Division].[I Division].[Division].&amp;[1731481763]" c="Бредова р-н маг &quot;Универсам&quot;(Апатиты, МО)"/>
        <s v="[Dim Division].[I Division].[Division].&amp;[84593863]" c="Веры Слуцкой ул., уч. 30 у дома 50(Колпино, Санкт-Петербург)"/>
        <s v="[Dim Division].[I Division].[Division].&amp;[1536104790]" c="Воскресенская, 95(Архангельск)"/>
        <s v="[Dim Division].[I Division].[Division].&amp;[-1218277161]" c="Восточно-Выборгское шоссе, 25(Сертолово-1, ЛО)"/>
        <s v="[Dim Division].[I Division].[Division].&amp;[2026655101]" c="Кольский пр-т, остановка «Улица Беринга»(Мурманск)"/>
        <s v="[Dim Division].[I Division].[Division].&amp;[-1825123081]" c="Коминтерна, 14(Мурманск)"/>
        <s v="[Dim Division].[I Division].[Division].&amp;[940036524]" c="Магомета Гаджиева, 2/47(Мурманск)"/>
        <s v="[Dim Division].[I Division].[Division].&amp;[-2060809166]" c="Мира, 5/10(Великий Новгород, НО)"/>
        <s v="[Dim Division].[I Division].[Division].&amp;[1770745118]" c="Обводный канал, д.8(Архангельск, АО)"/>
        <s v="[Dim Division].[I Division].[Division].&amp;[-753249412]" c="Соборная ул., 28(Гатчина)"/>
        <s v="[Dim Division].[I Division].[Division].&amp;[-998370480]" c="Энгельса, 111(Санкт-Петербург)"/>
        <s v="[Dim Division].[I Division].[Division].&amp;[-881534265]" c="10-летия Октября пл., 4/1(Вольск, СО)"/>
        <s v="[Dim Division].[I Division].[Division].&amp;[-1751747503]" c="50 лет октября-1я дачная(Саратов)"/>
        <s v="[Dim Division].[I Division].[Division].&amp;[-1264913613]" c="Большая Горная, б/н(Саратов, СО)"/>
        <s v="[Dim Division].[I Division].[Division].&amp;[-476965419]" c="Железнодорожная ул., район автобусной остановки(Ртищево, СО)"/>
        <s v="[Dim Division].[I Division].[Division].&amp;[757464249]" c="Карла Маркса, 33(Балашов, СО)"/>
        <s v="[Dim Division].[I Division].[Division].&amp;[1809094381]" c="Ленина, 78а(Маркс, СО)"/>
        <s v="[Dim Division].[I Division].[Division].&amp;[531104426]" c="М. Горького, 40(Пугачев, СО)"/>
        <s v="[Dim Division].[I Division].[Division].&amp;[-660590153]" c="Набережная Леонова, 15/1(Балаково, СО)"/>
        <s v="[Dim Division].[I Division].[Division].&amp;[-1045325890]" c="пл.Ленина ост. 3-я Дачная(Саратов)"/>
        <s v="[Dim Division].[I Division].[Division].&amp;[365472882]" c="Площадь Свободы 1и(Энгельс)"/>
        <s v="[Dim Division].[I Division].[Division].&amp;[-717564360]" c="Рахова/Вавилова(Саратов)"/>
        <s v="[Dim Division].[I Division].[Division].&amp;[-141612012]" c="Строителей, 2(Энгельс, СО)"/>
        <s v="[Dim Division].[I Division].[Division].&amp;[-1845954917]" c="Строителей, 38(Саратов)"/>
        <s v="[Dim Division].[I Division].[Division].&amp;[276029805]" c="Тархова, 29а(Саратов)"/>
        <s v="[Dim Division].[I Division].[Division].&amp;[2000306261]" c="Герцена, 58(Рыбинск)"/>
        <s v="[Dim Division].[I Division].[Division].&amp;[-1326065049]" c="Конева ул., 29(Вологда)"/>
        <s v="[Dim Division].[I Division].[Division].&amp;[821859318]" c="Ленина ул., 97(Череповец)"/>
        <s v="[Dim Division].[I Division].[Division].&amp;[799922331]" c="Максима Горького ул., 30(Череповец)"/>
        <s v="[Dim Division].[I Division].[Division].&amp;[-372534929]" c="Машиностроителей пр-т., 11(Ярославль)"/>
        <s v="[Dim Division].[I Division].[Division].&amp;[-990162526]" c="Торговая площадь, 2(Вологда)"/>
        <s v="[Dim Division].[I Division].[Division].&amp;[-296598270]" u="1" c="8 Марта, 118(Екатеринбург)"/>
        <s v="[Dim Division].[I Division].[Division].&amp;[527874272]" u="1" c="8 Марта, 204(Екатеринбург)"/>
        <s v="[Dim Division].[I Division].[Division].&amp;[-1388890218]" u="1" c="Амундсена/бульвар Денисова-Уральского(Екатеринбург)"/>
        <s v="[Dim Division].[I Division].[Division].&amp;[-524173683]" u="1" c="Вайнера, 9а, лит.1(Екатеринбург)"/>
        <s v="[Dim Division].[I Division].[Division].&amp;[-1465028611]" u="1" c="Викулова, 38б(Екатеринбург)"/>
        <s v="[Dim Division].[I Division].[Division].&amp;[-921213669]" u="1" c="Восточная, 160(Екатеринбург)"/>
        <s v="[Dim Division].[I Division].[Division].&amp;[-658096865]" u="1" c="Грибоедова, 20Б(Екатеринбург)"/>
        <s v="[Dim Division].[I Division].[Division].&amp;[-158010499]" u="1" c="Гусарова, 5а павильон 50\2 (Пермь)"/>
        <s v="[Dim Division].[I Division].[Division].&amp;[1562374156]" u="1" c="Карла Маркса, 13(Полевской)"/>
        <s v="[Dim Division].[I Division].[Division].&amp;[-1741067263]" u="1" c="Комсомольский проспект, 25(Пермь)"/>
        <s v="[Dim Division].[I Division].[Division].&amp;[1049610882]" u="1" c="Космонавтов, 43/1(Екатеринбург)"/>
        <s v="[Dim Division].[I Division].[Division].&amp;[456067818]" u="1" c="Кузнецова ул., 2(Екатеринбург)"/>
        <s v="[Dim Division].[I Division].[Division].&amp;[-1064911669]" u="1" c="М.Горького/О.Кошевого(Ревда)"/>
        <s v="[Dim Division].[I Division].[Division].&amp;[-1525032200]" u="1" c="Маршала Рыбалко, 38(Пермь, ПК)"/>
        <s v="[Dim Division].[I Division].[Division].&amp;[580783075]" u="1" c="Мира ул., 102(Пермь, ПК)"/>
        <s v="[Dim Division].[I Division].[Division].&amp;[-1214481585]" u="1" c="Парковый пр-т, 36/1(Пермь, ПК)"/>
        <s v="[Dim Division].[I Division].[Division].&amp;[199657363]" u="1" c="Победы ул., 63(Каменск-Уральский)"/>
        <s v="[Dim Division].[I Division].[Division].&amp;[642360392]" u="1" c="Проспект Успенский ул.(нечетная сторона)(Верхняя Пышма, СО)"/>
        <s v="[Dim Division].[I Division].[Division].&amp;[-941282842]" u="1" c="Челюскинцев, 25(Екатеринбург)"/>
        <s v="[Dim Division].[I Division].[Division].&amp;[-1722941900]" u="1" c="Щорса, 94(Екатеринбург)"/>
      </sharedItems>
    </cacheField>
    <cacheField name="[Dim Division].[I Division].[Reg Center].[Hub Center]" caption="МРД" propertyName="Hub Center" numFmtId="0" hierarchy="59" level="2" memberPropertyField="1">
      <sharedItems containsSemiMixedTypes="0" containsString="0"/>
    </cacheField>
    <cacheField name="[Dim Division].[I Division].[Division].[Reg Center]" caption="РЦ" propertyName="Reg Center" numFmtId="0" hierarchy="59" level="3" memberPropertyField="1">
      <sharedItems containsSemiMixedTypes="0" containsString="0"/>
    </cacheField>
    <cacheField name="[Dim Client Type].[Client Type].[Client Type]" caption="Тип клиента" numFmtId="0" hierarchy="42" level="1">
      <sharedItems containsSemiMixedTypes="0" containsString="0"/>
    </cacheField>
    <cacheField name="[Dim Date].[I Date].[Date].[Week Year]" caption="Неделя года" propertyName="Week Year" numFmtId="0" hierarchy="46" level="3" memberPropertyField="1">
      <sharedItems containsSemiMixedTypes="0" containsString="0"/>
    </cacheField>
    <cacheField name="[Dim Division].[Division].[Division]" caption="ЦВЗ" numFmtId="0" hierarchy="55" level="1">
      <sharedItems containsSemiMixedTypes="0" containsString="0"/>
    </cacheField>
    <cacheField name="[Dim Division].[Division].[Division].[Reg Center]" caption="РЦ" propertyName="Reg Center" numFmtId="0" hierarchy="55" level="1" memberPropertyField="1">
      <sharedItems containsSemiMixedTypes="0" containsString="0"/>
    </cacheField>
    <cacheField name="[Dim Date].[I Date].[Date].[Yyyymm]" caption="ГодМесяц" propertyName="Yyyymm" numFmtId="0" hierarchy="46" level="3" memberPropertyField="1">
      <sharedItems containsSemiMixedTypes="0" containsString="0"/>
    </cacheField>
    <cacheField name="[Dim Date].[I Date].[Date].[Yyyy Mm]" caption="Год месяц" propertyName="Yyyy Mm" numFmtId="0" hierarchy="46" level="3" memberPropertyField="1">
      <sharedItems containsSemiMixedTypes="0" containsString="0"/>
    </cacheField>
    <cacheField name="[Dim Division].[Division].[Division].[Reg Director]" caption="РЦ Директор" propertyName="Reg Director" numFmtId="0" hierarchy="55" level="1" memberPropertyField="1">
      <sharedItems containsSemiMixedTypes="0" containsString="0"/>
    </cacheField>
    <cacheField name="[Dim Division].[I Division].[Division].[Reg Director]" caption="РЦ Директор" propertyName="Reg Director" numFmtId="0" hierarchy="59" level="3" memberPropertyField="1">
      <sharedItems containsSemiMixedTypes="0" containsString="0"/>
    </cacheField>
    <cacheField name="[Dim Division].[Division].[Division].[Number]" caption="Номер" propertyName="Number" numFmtId="0" hierarchy="55" level="1" memberPropertyField="1">
      <sharedItems containsSemiMixedTypes="0" containsString="0"/>
    </cacheField>
    <cacheField name="[Dim Division].[I Division].[Division].[Number]" caption="Номер" propertyName="Number" numFmtId="0" hierarchy="59" level="3" memberPropertyField="1">
      <sharedItems containsSemiMixedTypes="0" containsString="0"/>
    </cacheField>
    <cacheField name="[Dim Division].[Division].[Division].[Prod Group]" caption="Группа (коммерция)" propertyName="Prod Group" numFmtId="0" hierarchy="55" level="1" memberPropertyField="1">
      <sharedItems containsSemiMixedTypes="0" containsString="0"/>
    </cacheField>
    <cacheField name="[Dim Division].[I Division].[Division].[Prod Group]" caption="Группа (коммерция)" propertyName="Prod Group" numFmtId="0" hierarchy="59" level="3" memberPropertyField="1">
      <sharedItems containsSemiMixedTypes="0" containsString="0"/>
    </cacheField>
  </cacheFields>
  <cacheHierarchies count="244">
    <cacheHierarchy uniqueName="[Dim Application].[App Number]" caption="Номер заявки" attribute="1" defaultMemberUniqueName="[Dim Application].[App Number].[All]" allUniqueName="[Dim Application].[App Number].[All]" dimensionUniqueName="[Dim Application]" displayFolder="" count="0" unbalanced="0"/>
    <cacheHierarchy uniqueName="[Dim Application].[B Date]" caption="Дата" attribute="1" defaultMemberUniqueName="[Dim Application].[B Date].[All]" allUniqueName="[Dim Application].[B Date].[All]" dimensionUniqueName="[Dim Application]" displayFolder="Дата заявки" count="0" unbalanced="0"/>
    <cacheHierarchy uniqueName="[Dim Application].[B Month]" caption="Месяц" attribute="1" defaultMemberUniqueName="[Dim Application].[B Month].[All]" allUniqueName="[Dim Application].[B Month].[All]" dimensionUniqueName="[Dim Application]" displayFolder="Дата заявки" count="0" unbalanced="0"/>
    <cacheHierarchy uniqueName="[Dim Application].[B Week Day]" caption="День недели" attribute="1" defaultMemberUniqueName="[Dim Application].[B Week Day].[All]" allUniqueName="[Dim Application].[B Week Day].[All]" dimensionUniqueName="[Dim Application]" displayFolder="Дата заявки" count="0" unbalanced="0"/>
    <cacheHierarchy uniqueName="[Dim Application].[B Week Year]" caption="Неделя года" attribute="1" defaultMemberUniqueName="[Dim Application].[B Week Year].[All]" allUniqueName="[Dim Application].[B Week Year].[All]" dimensionUniqueName="[Dim Application]" displayFolder="Дата заявки" count="0" unbalanced="0"/>
    <cacheHierarchy uniqueName="[Dim Application].[B Year]" caption="Год" attribute="1" defaultMemberUniqueName="[Dim Application].[B Year].[All]" allUniqueName="[Dim Application].[B Year].[All]" dimensionUniqueName="[Dim Application]" displayFolder="Дата заявки" count="0" unbalanced="0"/>
    <cacheHierarchy uniqueName="[Dim Application].[B yyyymm]" caption="ГодМесяц" attribute="1" defaultMemberUniqueName="[Dim Application].[B yyyymm].[All]" allUniqueName="[Dim Application].[B yyyymm].[All]" dimensionUniqueName="[Dim Application]" displayFolder="Дата заявки" count="0" unbalanced="0"/>
    <cacheHierarchy uniqueName="[Dim Application].[B Мonth Year]" caption="Месяц года" attribute="1" defaultMemberUniqueName="[Dim Application].[B Мonth Year].[All]" allUniqueName="[Dim Application].[B Мonth Year].[All]" dimensionUniqueName="[Dim Application]" displayFolder="Дата заявки" count="0" unbalanced="0"/>
    <cacheHierarchy uniqueName="[Dim Application].[D Num]" caption="Порядковый номер" attribute="1" defaultMemberUniqueName="[Dim Application].[D Num].[All]" allUniqueName="[Dim Application].[D Num].[All]" dimensionUniqueName="[Dim Application]" displayFolder="Показатели" count="0" unbalanced="0"/>
    <cacheHierarchy uniqueName="[Dim Application].[E Product]" caption="Продукт +" attribute="1" defaultMemberUniqueName="[Dim Application].[E Product].[All]" allUniqueName="[Dim Application].[E Product].[All]" dimensionUniqueName="[Dim Application]" displayFolder="Продукт" count="0" unbalanced="0"/>
    <cacheHierarchy uniqueName="[Dim Application].[E Product Owner]" caption="Продукт" attribute="1" defaultMemberUniqueName="[Dim Application].[E Product Owner].[All]" allUniqueName="[Dim Application].[E Product Owner].[All]" dimensionUniqueName="[Dim Application]" displayFolder="Продукт" count="0" unbalanced="0"/>
    <cacheHierarchy uniqueName="[Dim Application].[E Product Type]" caption="Тип продукта" attribute="1" defaultMemberUniqueName="[Dim Application].[E Product Type].[All]" allUniqueName="[Dim Application].[E Product Type].[All]" dimensionUniqueName="[Dim Application]" displayFolder="Продукт" count="0" unbalanced="0"/>
    <cacheHierarchy uniqueName="[Dim Application].[E Product Type 4all App]" caption="Тип продукта (отказ+одобр)" attribute="1" defaultMemberUniqueName="[Dim Application].[E Product Type 4all App].[All]" allUniqueName="[Dim Application].[E Product Type 4all App].[All]" dimensionUniqueName="[Dim Application]" displayFolder="Продукт" count="0" unbalanced="0"/>
    <cacheHierarchy uniqueName="[Dim Application].[F Age]" caption="Возраст" attribute="1" defaultMemberUniqueName="[Dim Application].[F Age].[All]" allUniqueName="[Dim Application].[F Age].[All]" dimensionUniqueName="[Dim Application]" displayFolder="Анкета" count="0" unbalanced="0"/>
    <cacheHierarchy uniqueName="[Dim Application].[F Education]" caption="Образование" attribute="1" defaultMemberUniqueName="[Dim Application].[F Education].[All]" allUniqueName="[Dim Application].[F Education].[All]" dimensionUniqueName="[Dim Application]" displayFolder="Анкета" count="0" unbalanced="0"/>
    <cacheHierarchy uniqueName="[Dim Application].[F Gender]" caption="Пол" attribute="1" defaultMemberUniqueName="[Dim Application].[F Gender].[All]" allUniqueName="[Dim Application].[F Gender].[All]" dimensionUniqueName="[Dim Application]" displayFolder="Анкета" count="0" unbalanced="0"/>
    <cacheHierarchy uniqueName="[Dim Application].[F Industry]" caption="Отрасль" attribute="1" defaultMemberUniqueName="[Dim Application].[F Industry].[All]" allUniqueName="[Dim Application].[F Industry].[All]" dimensionUniqueName="[Dim Application]" displayFolder="Анкета" count="0" unbalanced="0"/>
    <cacheHierarchy uniqueName="[Dim Application].[F Inf Source]" caption="Источник информации" attribute="1" defaultMemberUniqueName="[Dim Application].[F Inf Source].[All]" allUniqueName="[Dim Application].[F Inf Source].[All]" dimensionUniqueName="[Dim Application]" displayFolder="Анкета" count="0" unbalanced="0"/>
    <cacheHierarchy uniqueName="[Dim Application].[F Marital Status]" caption="Семейное положение" attribute="1" defaultMemberUniqueName="[Dim Application].[F Marital Status].[All]" allUniqueName="[Dim Application].[F Marital Status].[All]" dimensionUniqueName="[Dim Application]" displayFolder="Анкета" count="0" unbalanced="0"/>
    <cacheHierarchy uniqueName="[Dim Application].[F Position Type]" caption="Позиция" attribute="1" defaultMemberUniqueName="[Dim Application].[F Position Type].[All]" allUniqueName="[Dim Application].[F Position Type].[All]" dimensionUniqueName="[Dim Application]" displayFolder="Анкета" count="0" unbalanced="0"/>
    <cacheHierarchy uniqueName="[Dim Application].[F Work Experience]" caption="Стаж работы" attribute="1" defaultMemberUniqueName="[Dim Application].[F Work Experience].[All]" allUniqueName="[Dim Application].[F Work Experience].[All]" dimensionUniqueName="[Dim Application]" displayFolder="Анкета" count="0" unbalanced="0"/>
    <cacheHierarchy uniqueName="[Dim Application].[I Client Type]" caption="Тип клиента" defaultMemberUniqueName="[Dim Application].[I Client Type].[All]" allUniqueName="[Dim Application].[I Client Type].[All]" dimensionUniqueName="[Dim Application]" displayFolder="" count="0" unbalanced="0"/>
    <cacheHierarchy uniqueName="[Dim Application].[I Create date]" caption="Дата заявки" defaultMemberUniqueName="[Dim Application].[I Create date].[All]" allUniqueName="[Dim Application].[I Create date].[All]" dimensionUniqueName="[Dim Application]" displayFolder="" count="0" unbalanced="0"/>
    <cacheHierarchy uniqueName="[Dim Application].[I Denial]" caption="Причина отказа" defaultMemberUniqueName="[Dim Application].[I Denial].[All]" allUniqueName="[Dim Application].[I Denial].[All]" dimensionUniqueName="[Dim Application]" displayFolder="" count="0" unbalanced="0"/>
    <cacheHierarchy uniqueName="[Dim Application].[I Division]" caption="МРД" defaultMemberUniqueName="[Dim Application].[I Division].[All]" allUniqueName="[Dim Application].[I Division].[All]" dimensionUniqueName="[Dim Application]" displayFolder="" count="0" unbalanced="0"/>
    <cacheHierarchy uniqueName="[Dim Application].[I Product]" caption="Продукт" defaultMemberUniqueName="[Dim Application].[I Product].[All]" allUniqueName="[Dim Application].[I Product].[All]" dimensionUniqueName="[Dim Application]" displayFolder="" count="0" unbalanced="0"/>
    <cacheHierarchy uniqueName="[Dim Application].[L Division]" caption="ЦВЗ" attribute="1" defaultMemberUniqueName="[Dim Application].[L Division].[All]" allUniqueName="[Dim Application].[L Division].[All]" dimensionUniqueName="[Dim Application]" displayFolder="Офис" count="0" unbalanced="0"/>
    <cacheHierarchy uniqueName="[Dim Application].[L Division Type]" caption="Риск группа (ЦВЗ)" attribute="1" defaultMemberUniqueName="[Dim Application].[L Division Type].[All]" allUniqueName="[Dim Application].[L Division Type].[All]" dimensionUniqueName="[Dim Application]" displayFolder="Офис" count="0" unbalanced="0"/>
    <cacheHierarchy uniqueName="[Dim Application].[L Finsoyz]" caption="Финсоюз" attribute="1" defaultMemberUniqueName="[Dim Application].[L Finsoyz].[All]" allUniqueName="[Dim Application].[L Finsoyz].[All]" dimensionUniqueName="[Dim Application]" displayFolder="Показатели" count="0" unbalanced="0"/>
    <cacheHierarchy uniqueName="[Dim Application].[L Hub Center]" caption="МРД" attribute="1" defaultMemberUniqueName="[Dim Application].[L Hub Center].[All]" allUniqueName="[Dim Application].[L Hub Center].[All]" dimensionUniqueName="[Dim Application]" displayFolder="Офис" count="0" unbalanced="0"/>
    <cacheHierarchy uniqueName="[Dim Application].[L Reg Center]" caption="РЦ" attribute="1" defaultMemberUniqueName="[Dim Application].[L Reg Center].[All]" allUniqueName="[Dim Application].[L Reg Center].[All]" dimensionUniqueName="[Dim Application]" displayFolder="Офис" count="0" unbalanced="0"/>
    <cacheHierarchy uniqueName="[Dim Application].[M Division]" caption="ЦВЗ (-1)" attribute="1" defaultMemberUniqueName="[Dim Application].[M Division].[All]" allUniqueName="[Dim Application].[M Division].[All]" dimensionUniqueName="[Dim Application]" displayFolder="Офис миграции" count="0" unbalanced="0"/>
    <cacheHierarchy uniqueName="[Dim Application].[M Hub Center]" caption="МРД (-1)" attribute="1" defaultMemberUniqueName="[Dim Application].[M Hub Center].[All]" allUniqueName="[Dim Application].[M Hub Center].[All]" dimensionUniqueName="[Dim Application]" displayFolder="Офис миграции" count="0" unbalanced="0"/>
    <cacheHierarchy uniqueName="[Dim Application].[M Reg Center]" caption="РЦ (-1)" attribute="1" defaultMemberUniqueName="[Dim Application].[M Reg Center].[All]" allUniqueName="[Dim Application].[M Reg Center].[All]" dimensionUniqueName="[Dim Application]" displayFolder="Офис миграции" count="0" unbalanced="0"/>
    <cacheHierarchy uniqueName="[Dim Application].[Meth Reg App]" caption="Метод регистрации заявки" attribute="1" defaultMemberUniqueName="[Dim Application].[Meth Reg App].[All]" allUniqueName="[Dim Application].[Meth Reg App].[All]" dimensionUniqueName="[Dim Application]" displayFolder="" count="0" unbalanced="0"/>
    <cacheHierarchy uniqueName="[Dim Application].[Prolong Flag]" caption="Наличие пр-ции" attribute="1" defaultMemberUniqueName="[Dim Application].[Prolong Flag].[All]" allUniqueName="[Dim Application].[Prolong Flag].[All]" dimensionUniqueName="[Dim Application]" displayFolder="" count="0" unbalanced="0"/>
    <cacheHierarchy uniqueName="[Dim Application].[S Application Score]" caption="Application score" attribute="1" defaultMemberUniqueName="[Dim Application].[S Application Score].[All]" allUniqueName="[Dim Application].[S Application Score].[All]" dimensionUniqueName="[Dim Application]" displayFolder="СПР балл" count="0" unbalanced="0"/>
    <cacheHierarchy uniqueName="[Dim Application].[S Combo Score]" caption="Combo score" attribute="1" defaultMemberUniqueName="[Dim Application].[S Combo Score].[All]" allUniqueName="[Dim Application].[S Combo Score].[All]" dimensionUniqueName="[Dim Application]" displayFolder="СПР балл" count="0" unbalanced="0"/>
    <cacheHierarchy uniqueName="[Dim Application].[S Equifax Score]" caption="Equifax score" attribute="1" defaultMemberUniqueName="[Dim Application].[S Equifax Score].[All]" allUniqueName="[Dim Application].[S Equifax Score].[All]" dimensionUniqueName="[Dim Application]" displayFolder="СПР балл" count="0" unbalanced="0"/>
    <cacheHierarchy uniqueName="[Dim Application].[S Rqst Inst Flag]" caption="Наличие запроса СПР на inst" attribute="1" defaultMemberUniqueName="[Dim Application].[S Rqst Inst Flag].[All]" allUniqueName="[Dim Application].[S Rqst Inst Flag].[All]" dimensionUniqueName="[Dim Application]" displayFolder="" count="0" unbalanced="0"/>
    <cacheHierarchy uniqueName="[Dim Application].[S Score Card Name Inst]" caption="Score Card Name INST" attribute="1" defaultMemberUniqueName="[Dim Application].[S Score Card Name Inst].[All]" allUniqueName="[Dim Application].[S Score Card Name Inst].[All]" dimensionUniqueName="[Dim Application]" displayFolder="СПР" count="0" unbalanced="0"/>
    <cacheHierarchy uniqueName="[Dim Application].[S Score Card Name Pdl]" caption="Score Card Name PDL" attribute="1" defaultMemberUniqueName="[Dim Application].[S Score Card Name Pdl].[All]" allUniqueName="[Dim Application].[S Score Card Name Pdl].[All]" dimensionUniqueName="[Dim Application]" displayFolder="СПР" count="0" unbalanced="0"/>
    <cacheHierarchy uniqueName="[Dim Client Type].[Client Type]" caption="Тип клиента" attribute="1" keyAttribute="1" defaultMemberUniqueName="[Dim Client Type].[Client Type].[All]" allUniqueName="[Dim Client Type].[Client Type].[All]" dimensionUniqueName="[Dim Client Type]" displayFolder="" count="2" unbalanced="0">
      <fieldsUsage count="2">
        <fieldUsage x="-1"/>
        <fieldUsage x="14"/>
      </fieldsUsage>
    </cacheHierarchy>
    <cacheHierarchy uniqueName="[Dim Collection Stages].[Collection Stage Id]" caption="Стадия взыскания" attribute="1" keyAttribute="1" defaultMemberUniqueName="[Dim Collection Stages].[Collection Stage Id].[All]" allUniqueName="[Dim Collection Stages].[Collection Stage Id].[All]" dimensionUniqueName="[Dim Collection Stages]" displayFolder="" count="0" unbalanced="0"/>
    <cacheHierarchy uniqueName="[Dim Date].[_Datemyear]" caption="_Datemyear" attribute="1" defaultMemberUniqueName="[Dim Date].[_Datemyear].[All]" allUniqueName="[Dim Date].[_Datemyear].[All]" dimensionUniqueName="[Dim Date]" displayFolder="" count="0" unbalanced="0"/>
    <cacheHierarchy uniqueName="[Dim Date].[Date]" caption="Дата" attribute="1" keyAttribute="1" defaultMemberUniqueName="[Dim Date].[Date].[All]" allUniqueName="[Dim Date].[Date].[All]" dimensionUniqueName="[Dim Date]" displayFolder="Дата (свод)" count="0" unbalanced="0"/>
    <cacheHierarchy uniqueName="[Dim Date].[I Date]" caption="Дата (свод)" defaultMemberUniqueName="[Dim Date].[I Date].[All]" allUniqueName="[Dim Date].[I Date].[All]" dimensionUniqueName="[Dim Date]" displayFolder="" count="4" unbalanced="0">
      <fieldsUsage count="4">
        <fieldUsage x="-1"/>
        <fieldUsage x="0"/>
        <fieldUsage x="1"/>
        <fieldUsage x="2"/>
      </fieldsUsage>
    </cacheHierarchy>
    <cacheHierarchy uniqueName="[Dim Date].[Month]" caption="Месяц" attribute="1" defaultMemberUniqueName="[Dim Date].[Month].[All]" allUniqueName="[Dim Date].[Month].[All]" dimensionUniqueName="[Dim Date]" displayFolder="Дата (свод)" count="0" unbalanced="0"/>
    <cacheHierarchy uniqueName="[Dim Date].[Week Day]" caption="День недели" attribute="1" defaultMemberUniqueName="[Dim Date].[Week Day].[All]" allUniqueName="[Dim Date].[Week Day].[All]" dimensionUniqueName="[Dim Date]" displayFolder="Дата (свод)" count="0" unbalanced="0"/>
    <cacheHierarchy uniqueName="[Dim Date].[Week Year]" caption="Неделя" attribute="1" defaultMemberUniqueName="[Dim Date].[Week Year].[All]" allUniqueName="[Dim Date].[Week Year].[All]" dimensionUniqueName="[Dim Date]" displayFolder="Дата (свод)" count="0" unbalanced="0"/>
    <cacheHierarchy uniqueName="[Dim Date].[Year]" caption="Год" attribute="1" defaultMemberUniqueName="[Dim Date].[Year].[All]" allUniqueName="[Dim Date].[Year].[All]" dimensionUniqueName="[Dim Date]" displayFolder="Дата (свод)" count="0" unbalanced="0"/>
    <cacheHierarchy uniqueName="[Dim Date].[Yyyy Mm]" caption="Год месяц" attribute="1" defaultMemberUniqueName="[Dim Date].[Yyyy Mm].[All]" allUniqueName="[Dim Date].[Yyyy Mm].[All]" dimensionUniqueName="[Dim Date]" displayFolder="Дата (свод)" count="0" unbalanced="0"/>
    <cacheHierarchy uniqueName="[Dim Date].[Yyyymm]" caption="ГодМесяц" attribute="1" defaultMemberUniqueName="[Dim Date].[Yyyymm].[All]" allUniqueName="[Dim Date].[Yyyymm].[All]" dimensionUniqueName="[Dim Date]" displayFolder="Дата (свод)" count="0" unbalanced="0"/>
    <cacheHierarchy uniqueName="[Dim Date].[Мonth Year]" caption="Месяц года" attribute="1" defaultMemberUniqueName="[Dim Date].[Мonth Year].[All]" allUniqueName="[Dim Date].[Мonth Year].[All]" dimensionUniqueName="[Dim Date]" displayFolder="Дата (свод)" count="0" unbalanced="0"/>
    <cacheHierarchy uniqueName="[Dim Division].[City Name]" caption="Офисы.Населенный пункт" attribute="1" defaultMemberUniqueName="[Dim Division].[City Name].[All]" allUniqueName="[Dim Division].[City Name].[All]" dimensionUniqueName="[Dim Division]" displayFolder="" count="0" unbalanced="0"/>
    <cacheHierarchy uniqueName="[Dim Division].[Division]" caption="Офисы.ЦВЗ" attribute="1" keyAttribute="1" defaultMemberUniqueName="[Dim Division].[Division].[All]" allUniqueName="[Dim Division].[Division].[All]" dimensionUniqueName="[Dim Division]" displayFolder="Офисы" count="2" unbalanced="0">
      <fieldsUsage count="2">
        <fieldUsage x="-1"/>
        <fieldUsage x="16"/>
      </fieldsUsage>
    </cacheHierarchy>
    <cacheHierarchy uniqueName="[Dim Division].[Hub Center]" caption="Офисы.МРД" attribute="1" defaultMemberUniqueName="[Dim Division].[Hub Center].[All]" allUniqueName="[Dim Division].[Hub Center].[All]" dimensionUniqueName="[Dim Division]" displayFolder="Офисы" count="0" unbalanced="0"/>
    <cacheHierarchy uniqueName="[Dim Division].[Hub Director]" caption="Офисы.МРД Директор" attribute="1" defaultMemberUniqueName="[Dim Division].[Hub Director].[All]" allUniqueName="[Dim Division].[Hub Director].[All]" dimensionUniqueName="[Dim Division]" displayFolder="Офисы" count="0" unbalanced="0"/>
    <cacheHierarchy uniqueName="[Dim Division].[I Director]" caption="Офисы.Директора" defaultMemberUniqueName="[Dim Division].[I Director].[All]" allUniqueName="[Dim Division].[I Director].[All]" dimensionUniqueName="[Dim Division]" displayFolder="" count="0" unbalanced="0"/>
    <cacheHierarchy uniqueName="[Dim Division].[I Division]" caption="Офисы.МРД" defaultMemberUniqueName="[Dim Division].[I Division].[All]" allUniqueName="[Dim Division].[I Division].[All]" dimensionUniqueName="[Dim Division]" displayFolder="" count="4" unbalanced="0">
      <fieldsUsage count="4">
        <fieldUsage x="-1"/>
        <fieldUsage x="9"/>
        <fieldUsage x="10"/>
        <fieldUsage x="11"/>
      </fieldsUsage>
    </cacheHierarchy>
    <cacheHierarchy uniqueName="[Dim Division].[I Prod Group]" caption="Офисы.Группа (коммерция)" defaultMemberUniqueName="[Dim Division].[I Prod Group].[All]" allUniqueName="[Dim Division].[I Prod Group].[All]" dimensionUniqueName="[Dim Division]" displayFolder="" count="0" unbalanced="0"/>
    <cacheHierarchy uniqueName="[Dim Division].[I Region]" caption="Офисы.Регионы" defaultMemberUniqueName="[Dim Division].[I Region].[All]" allUniqueName="[Dim Division].[I Region].[All]" dimensionUniqueName="[Dim Division]" displayFolder="" count="0" unbalanced="0"/>
    <cacheHierarchy uniqueName="[Dim Division].[Number]" caption="Офисы.Номер" attribute="1" defaultMemberUniqueName="[Dim Division].[Number].[All]" allUniqueName="[Dim Division].[Number].[All]" dimensionUniqueName="[Dim Division]" displayFolder="Офисы" count="0" unbalanced="0"/>
    <cacheHierarchy uniqueName="[Dim Division].[Prod Group]" caption="Офисы.Группа (коммерция)" attribute="1" defaultMemberUniqueName="[Dim Division].[Prod Group].[All]" allUniqueName="[Dim Division].[Prod Group].[All]" dimensionUniqueName="[Dim Division]" displayFolder="Офисы" count="0" unbalanced="0"/>
    <cacheHierarchy uniqueName="[Dim Division].[Reg Center]" caption="Офисы.РЦ" attribute="1" defaultMemberUniqueName="[Dim Division].[Reg Center].[All]" allUniqueName="[Dim Division].[Reg Center].[All]" dimensionUniqueName="[Dim Division]" displayFolder="Офисы" count="0" unbalanced="0"/>
    <cacheHierarchy uniqueName="[Dim Division].[Reg Director]" caption="Офисы.РЦ Директор" attribute="1" defaultMemberUniqueName="[Dim Division].[Reg Director].[All]" allUniqueName="[Dim Division].[Reg Director].[All]" dimensionUniqueName="[Dim Division]" displayFolder="Офисы" count="0" unbalanced="0"/>
    <cacheHierarchy uniqueName="[Dim Division].[Region Name]" caption="Офисы.Регион" attribute="1" defaultMemberUniqueName="[Dim Division].[Region Name].[All]" allUniqueName="[Dim Division].[Region Name].[All]" dimensionUniqueName="[Dim Division]" displayFolder="" count="0" unbalanced="0"/>
    <cacheHierarchy uniqueName="[Dim Division main_con].[City Name]" caption="Офисы (первичного контракта).Населенный пункт" attribute="1" defaultMemberUniqueName="[Dim Division main_con].[City Name].[All]" allUniqueName="[Dim Division main_con].[City Name].[All]" dimensionUniqueName="[Dim Division main_con]" displayFolder="" count="0" unbalanced="0"/>
    <cacheHierarchy uniqueName="[Dim Division main_con].[Division]" caption="Офисы (первичного контракта).ЦВЗ" attribute="1" keyAttribute="1" defaultMemberUniqueName="[Dim Division main_con].[Division].[All]" allUniqueName="[Dim Division main_con].[Division].[All]" dimensionUniqueName="[Dim Division main_con]" displayFolder="Офисы" count="0" unbalanced="0"/>
    <cacheHierarchy uniqueName="[Dim Division main_con].[Hub Center]" caption="Офисы (первичного контракта).МРД" attribute="1" defaultMemberUniqueName="[Dim Division main_con].[Hub Center].[All]" allUniqueName="[Dim Division main_con].[Hub Center].[All]" dimensionUniqueName="[Dim Division main_con]" displayFolder="Офисы" count="0" unbalanced="0"/>
    <cacheHierarchy uniqueName="[Dim Division main_con].[Hub Director]" caption="Офисы (первичного контракта).МРД Директор" attribute="1" defaultMemberUniqueName="[Dim Division main_con].[Hub Director].[All]" allUniqueName="[Dim Division main_con].[Hub Director].[All]" dimensionUniqueName="[Dim Division main_con]" displayFolder="Офисы" count="0" unbalanced="0"/>
    <cacheHierarchy uniqueName="[Dim Division main_con].[I Director]" caption="Офисы (первичного контракта).Директора" defaultMemberUniqueName="[Dim Division main_con].[I Director].[All]" allUniqueName="[Dim Division main_con].[I Director].[All]" dimensionUniqueName="[Dim Division main_con]" displayFolder="" count="0" unbalanced="0"/>
    <cacheHierarchy uniqueName="[Dim Division main_con].[I Division]" caption="Офисы (первичного контракта).МРД" defaultMemberUniqueName="[Dim Division main_con].[I Division].[All]" allUniqueName="[Dim Division main_con].[I Division].[All]" dimensionUniqueName="[Dim Division main_con]" displayFolder="" count="0" unbalanced="0"/>
    <cacheHierarchy uniqueName="[Dim Division main_con].[I Prod Group]" caption="Офисы (первичного контракта).Группа (коммерция)" defaultMemberUniqueName="[Dim Division main_con].[I Prod Group].[All]" allUniqueName="[Dim Division main_con].[I Prod Group].[All]" dimensionUniqueName="[Dim Division main_con]" displayFolder="" count="0" unbalanced="0"/>
    <cacheHierarchy uniqueName="[Dim Division main_con].[I Region]" caption="Офисы (первичного контракта).Регионы" defaultMemberUniqueName="[Dim Division main_con].[I Region].[All]" allUniqueName="[Dim Division main_con].[I Region].[All]" dimensionUniqueName="[Dim Division main_con]" displayFolder="" count="0" unbalanced="0"/>
    <cacheHierarchy uniqueName="[Dim Division main_con].[Number]" caption="Офисы (первичного контракта).Номер" attribute="1" defaultMemberUniqueName="[Dim Division main_con].[Number].[All]" allUniqueName="[Dim Division main_con].[Number].[All]" dimensionUniqueName="[Dim Division main_con]" displayFolder="Офисы" count="0" unbalanced="0"/>
    <cacheHierarchy uniqueName="[Dim Division main_con].[Prod Group]" caption="Офисы (первичного контракта).Группа (коммерция)" attribute="1" defaultMemberUniqueName="[Dim Division main_con].[Prod Group].[All]" allUniqueName="[Dim Division main_con].[Prod Group].[All]" dimensionUniqueName="[Dim Division main_con]" displayFolder="Офисы" count="0" unbalanced="0"/>
    <cacheHierarchy uniqueName="[Dim Division main_con].[Reg Center]" caption="Офисы (первичного контракта).РЦ" attribute="1" defaultMemberUniqueName="[Dim Division main_con].[Reg Center].[All]" allUniqueName="[Dim Division main_con].[Reg Center].[All]" dimensionUniqueName="[Dim Division main_con]" displayFolder="Офисы" count="0" unbalanced="0"/>
    <cacheHierarchy uniqueName="[Dim Division main_con].[Reg Director]" caption="Офисы (первичного контракта).РЦ Директор" attribute="1" defaultMemberUniqueName="[Dim Division main_con].[Reg Director].[All]" allUniqueName="[Dim Division main_con].[Reg Director].[All]" dimensionUniqueName="[Dim Division main_con]" displayFolder="Офисы" count="0" unbalanced="0"/>
    <cacheHierarchy uniqueName="[Dim Division main_con].[Region Name]" caption="Офисы (первичного контракта).Регион" attribute="1" defaultMemberUniqueName="[Dim Division main_con].[Region Name].[All]" allUniqueName="[Dim Division main_con].[Region Name].[All]" dimensionUniqueName="[Dim Division main_con]" displayFolder="" count="0" unbalanced="0"/>
    <cacheHierarchy uniqueName="[Dim Dmm].[Dmm Name]" caption="Способ принятия решения" attribute="1" defaultMemberUniqueName="[Dim Dmm].[Dmm Name].[All]" allUniqueName="[Dim Dmm].[Dmm Name].[All]" dimensionUniqueName="[Dim Dmm]" displayFolder="" count="0" unbalanced="0"/>
    <cacheHierarchy uniqueName="[Dim Dpd].[Dpd Group Name]" caption="Dpd Group Name" attribute="1" defaultMemberUniqueName="[Dim Dpd].[Dpd Group Name].[All]" allUniqueName="[Dim Dpd].[Dpd Group Name].[All]" dimensionUniqueName="[Dim Dpd]" displayFolder="" count="0" unbalanced="0"/>
    <cacheHierarchy uniqueName="[Dim Dpd].[Dpd Id]" caption="Dpd Id" attribute="1" keyAttribute="1" defaultMemberUniqueName="[Dim Dpd].[Dpd Id].[All]" allUniqueName="[Dim Dpd].[Dpd Id].[All]" dimensionUniqueName="[Dim Dpd]" displayFolder="" count="0" unbalanced="0"/>
    <cacheHierarchy uniqueName="[Dim Dpd].[Dpd Name]" caption="Dpd Name" attribute="1" defaultMemberUniqueName="[Dim Dpd].[Dpd Name].[All]" allUniqueName="[Dim Dpd].[Dpd Name].[All]" dimensionUniqueName="[Dim Dpd]" displayFolder="" count="0" unbalanced="0"/>
    <cacheHierarchy uniqueName="[Dim End Processing Web App].[Date]" caption="Дата оконч. обработки" attribute="1" keyAttribute="1" defaultMemberUniqueName="[Dim End Processing Web App].[Date].[All]" allUniqueName="[Dim End Processing Web App].[Date].[All]" dimensionUniqueName="[Dim End Processing Web App]" displayFolder="Дата оконч. обработки" count="0" unbalanced="0"/>
    <cacheHierarchy uniqueName="[Dim End Processing Web App].[I End Proc]" caption="Дата оконч. обработки" defaultMemberUniqueName="[Dim End Processing Web App].[I End Proc].[All]" allUniqueName="[Dim End Processing Web App].[I End Proc].[All]" dimensionUniqueName="[Dim End Processing Web App]" displayFolder="" count="0" unbalanced="0"/>
    <cacheHierarchy uniqueName="[Dim End Processing Web App].[Month]" caption="Месяц оконч. обработки" attribute="1" defaultMemberUniqueName="[Dim End Processing Web App].[Month].[All]" allUniqueName="[Dim End Processing Web App].[Month].[All]" dimensionUniqueName="[Dim End Processing Web App]" displayFolder="Дата оконч. обработки" count="0" unbalanced="0"/>
    <cacheHierarchy uniqueName="[Dim End Processing Web App].[Year]" caption="Год оконч. обработки" attribute="1" defaultMemberUniqueName="[Dim End Processing Web App].[Year].[All]" allUniqueName="[Dim End Processing Web App].[Year].[All]" dimensionUniqueName="[Dim End Processing Web App]" displayFolder="Дата оконч. обработки" count="0" unbalanced="0"/>
    <cacheHierarchy uniqueName="[Dim Products].[Name Owner]" caption="Продукт" attribute="1" defaultMemberUniqueName="[Dim Products].[Name Owner].[All]" allUniqueName="[Dim Products].[Name Owner].[All]" dimensionUniqueName="[Dim Products]" displayFolder="" count="0" unbalanced="0"/>
    <cacheHierarchy uniqueName="[Dim Products].[Name Type]" caption="Тип продукта" attribute="1" defaultMemberUniqueName="[Dim Products].[Name Type].[All]" allUniqueName="[Dim Products].[Name Type].[All]" dimensionUniqueName="[Dim Products]" displayFolder="" count="0" unbalanced="0"/>
    <cacheHierarchy uniqueName="[Dim Products].[Name_]" caption="Продукт+" attribute="1" defaultMemberUniqueName="[Dim Products].[Name_].[All]" allUniqueName="[Dim Products].[Name_].[All]" dimensionUniqueName="[Dim Products]" displayFolder="" count="0" unbalanced="0"/>
    <cacheHierarchy uniqueName="[Dim Products].[Продукт]" caption="Продукт" defaultMemberUniqueName="[Dim Products].[Продукт].[All]" allUniqueName="[Dim Products].[Продукт].[All]" dimensionUniqueName="[Dim Products]" displayFolder="" count="0" unbalanced="0"/>
    <cacheHierarchy uniqueName="[Dim Signature].[Id Signature PA]" caption="Договор подписан в" attribute="1" keyAttribute="1" defaultMemberUniqueName="[Dim Signature].[Id Signature PA].[All]" allUniqueName="[Dim Signature].[Id Signature PA].[All]" dimensionUniqueName="[Dim Signature]" displayFolder="" count="0" unbalanced="0"/>
    <cacheHierarchy uniqueName="[Dim Start Processing Web App].[Date]" caption="Дата начала обработки" attribute="1" keyAttribute="1" defaultMemberUniqueName="[Dim Start Processing Web App].[Date].[All]" allUniqueName="[Dim Start Processing Web App].[Date].[All]" dimensionUniqueName="[Dim Start Processing Web App]" displayFolder="Дата начала обработки" count="0" unbalanced="0"/>
    <cacheHierarchy uniqueName="[Dim Start Processing Web App].[I Start Proc]" caption="Дата начала обработки" defaultMemberUniqueName="[Dim Start Processing Web App].[I Start Proc].[All]" allUniqueName="[Dim Start Processing Web App].[I Start Proc].[All]" dimensionUniqueName="[Dim Start Processing Web App]" displayFolder="" count="0" unbalanced="0"/>
    <cacheHierarchy uniqueName="[Dim Start Processing Web App].[Month]" caption="Месяц начала обработки" attribute="1" defaultMemberUniqueName="[Dim Start Processing Web App].[Month].[All]" allUniqueName="[Dim Start Processing Web App].[Month].[All]" dimensionUniqueName="[Dim Start Processing Web App]" displayFolder="Дата начала обработки" count="0" unbalanced="0"/>
    <cacheHierarchy uniqueName="[Dim Start Processing Web App].[Year]" caption="Год начала обработки" attribute="1" defaultMemberUniqueName="[Dim Start Processing Web App].[Year].[All]" allUniqueName="[Dim Start Processing Web App].[Year].[All]" dimensionUniqueName="[Dim Start Processing Web App]" displayFolder="Дата начала обработки" count="0" unbalanced="0"/>
    <cacheHierarchy uniqueName="[Dim Web Application].[1C Create Date App]" caption="Дата заявки (УТ)" attribute="1" defaultMemberUniqueName="[Dim Web Application].[1C Create Date App].[All]" allUniqueName="[Dim Web Application].[1C Create Date App].[All]" dimensionUniqueName="[Dim Web Application]" displayFolder="Даты (УТ)" count="0" unbalanced="0"/>
    <cacheHierarchy uniqueName="[Dim Web Application].[1C Create Date Con]" caption="Дата договора (УТ)" attribute="1" defaultMemberUniqueName="[Dim Web Application].[1C Create Date Con].[All]" allUniqueName="[Dim Web Application].[1C Create Date Con].[All]" dimensionUniqueName="[Dim Web Application]" displayFolder="Даты (УТ)" count="0" unbalanced="0"/>
    <cacheHierarchy uniqueName="[Dim Web Application].[1C Create Month App]" caption="Месяц заявки (УТ)" attribute="1" defaultMemberUniqueName="[Dim Web Application].[1C Create Month App].[All]" allUniqueName="[Dim Web Application].[1C Create Month App].[All]" dimensionUniqueName="[Dim Web Application]" displayFolder="Даты (УТ)" count="0" unbalanced="0"/>
    <cacheHierarchy uniqueName="[Dim Web Application].[1C Create Month Con]" caption="Месяц договора (УТ)" attribute="1" defaultMemberUniqueName="[Dim Web Application].[1C Create Month Con].[All]" allUniqueName="[Dim Web Application].[1C Create Month Con].[All]" dimensionUniqueName="[Dim Web Application]" displayFolder="Даты (УТ)" count="0" unbalanced="0"/>
    <cacheHierarchy uniqueName="[Dim Web Application].[1C Create Year App]" caption="Год заявки (УТ)" attribute="1" defaultMemberUniqueName="[Dim Web Application].[1C Create Year App].[All]" allUniqueName="[Dim Web Application].[1C Create Year App].[All]" dimensionUniqueName="[Dim Web Application]" displayFolder="Даты (УТ)" count="0" unbalanced="0"/>
    <cacheHierarchy uniqueName="[Dim Web Application].[1C Create Year Con]" caption="Год договора (УТ)" attribute="1" defaultMemberUniqueName="[Dim Web Application].[1C Create Year Con].[All]" allUniqueName="[Dim Web Application].[1C Create Year Con].[All]" dimensionUniqueName="[Dim Web Application]" displayFolder="Даты (УТ)" count="0" unbalanced="0"/>
    <cacheHierarchy uniqueName="[Dim Web Application].[A City]" caption="Город" attribute="1" defaultMemberUniqueName="[Dim Web Application].[A City].[All]" allUniqueName="[Dim Web Application].[A City].[All]" dimensionUniqueName="[Dim Web Application]" displayFolder="Показатели" count="0" unbalanced="0"/>
    <cacheHierarchy uniqueName="[Dim Web Application].[A City Auto]" caption="Город (геолокация)" attribute="1" defaultMemberUniqueName="[Dim Web Application].[A City Auto].[All]" allUniqueName="[Dim Web Application].[A City Auto].[All]" dimensionUniqueName="[Dim Web Application]" displayFolder="Показатели" count="0" unbalanced="0"/>
    <cacheHierarchy uniqueName="[Dim Web Application].[A Fl Dublicate]" caption="Дубликация" attribute="1" defaultMemberUniqueName="[Dim Web Application].[A Fl Dublicate].[All]" allUniqueName="[Dim Web Application].[A Fl Dublicate].[All]" dimensionUniqueName="[Dim Web Application]" displayFolder="Показатели" count="0" unbalanced="0"/>
    <cacheHierarchy uniqueName="[Dim Web Application].[A Region]" caption="Регион" attribute="1" defaultMemberUniqueName="[Dim Web Application].[A Region].[All]" allUniqueName="[Dim Web Application].[A Region].[All]" dimensionUniqueName="[Dim Web Application]" displayFolder="Показатели" count="0" unbalanced="0"/>
    <cacheHierarchy uniqueName="[Dim Web Application].[A Region Auto]" caption="Регион (геолокация)" attribute="1" defaultMemberUniqueName="[Dim Web Application].[A Region Auto].[All]" allUniqueName="[Dim Web Application].[A Region Auto].[All]" dimensionUniqueName="[Dim Web Application]" displayFolder="Показатели" count="0" unbalanced="0"/>
    <cacheHierarchy uniqueName="[Dim Web Application].[A Result]" caption="Результаты" attribute="1" defaultMemberUniqueName="[Dim Web Application].[A Result].[All]" allUniqueName="[Dim Web Application].[A Result].[All]" dimensionUniqueName="[Dim Web Application]" displayFolder="Показатели" count="0" unbalanced="0"/>
    <cacheHierarchy uniqueName="[Dim Web Application].[A Status]" caption="Статусы" attribute="1" defaultMemberUniqueName="[Dim Web Application].[A Status].[All]" allUniqueName="[Dim Web Application].[A Status].[All]" dimensionUniqueName="[Dim Web Application]" displayFolder="Показатели" count="0" unbalanced="0"/>
    <cacheHierarchy uniqueName="[Dim Web Application].[A Type]" caption="Тип" attribute="1" defaultMemberUniqueName="[Dim Web Application].[A Type].[All]" allUniqueName="[Dim Web Application].[A Type].[All]" dimensionUniqueName="[Dim Web Application]" displayFolder="Показатели" count="0" unbalanced="0"/>
    <cacheHierarchy uniqueName="[Dim Web Application].[B Create Date]" caption="Дата создания" attribute="1" defaultMemberUniqueName="[Dim Web Application].[B Create Date].[All]" allUniqueName="[Dim Web Application].[B Create Date].[All]" dimensionUniqueName="[Dim Web Application]" displayFolder="Дата создания" count="0" unbalanced="0"/>
    <cacheHierarchy uniqueName="[Dim Web Application].[B Create Month]" caption="Месяц создания" attribute="1" defaultMemberUniqueName="[Dim Web Application].[B Create Month].[All]" allUniqueName="[Dim Web Application].[B Create Month].[All]" dimensionUniqueName="[Dim Web Application]" displayFolder="Дата создания" count="0" unbalanced="0"/>
    <cacheHierarchy uniqueName="[Dim Web Application].[B Create Year]" caption="Год создания" attribute="1" defaultMemberUniqueName="[Dim Web Application].[B Create Year].[All]" allUniqueName="[Dim Web Application].[B Create Year].[All]" dimensionUniqueName="[Dim Web Application]" displayFolder="Дата создания" count="0" unbalanced="0"/>
    <cacheHierarchy uniqueName="[Dim Web Application].[C FIO Creater]" caption="ФИО (автор)" attribute="1" defaultMemberUniqueName="[Dim Web Application].[C FIO Creater].[All]" allUniqueName="[Dim Web Application].[C FIO Creater].[All]" dimensionUniqueName="[Dim Web Application]" displayFolder="Автор" count="0" unbalanced="0"/>
    <cacheHierarchy uniqueName="[Dim Web Application].[C Phone Creater]" caption="Телефон (автор)" attribute="1" defaultMemberUniqueName="[Dim Web Application].[C Phone Creater].[All]" allUniqueName="[Dim Web Application].[C Phone Creater].[All]" dimensionUniqueName="[Dim Web Application]" displayFolder="Автор" count="0" unbalanced="0"/>
    <cacheHierarchy uniqueName="[Dim Web Application].[D City Wapp]" caption="Город" attribute="1" defaultMemberUniqueName="[Dim Web Application].[D City Wapp].[All]" allUniqueName="[Dim Web Application].[D City Wapp].[All]" dimensionUniqueName="[Dim Web Application]" displayFolder="Подразделение" count="0" unbalanced="0"/>
    <cacheHierarchy uniqueName="[Dim Web Application].[D Country Wapp]" caption="Страна" attribute="1" defaultMemberUniqueName="[Dim Web Application].[D Country Wapp].[All]" allUniqueName="[Dim Web Application].[D Country Wapp].[All]" dimensionUniqueName="[Dim Web Application]" displayFolder="Подразделение" count="0" unbalanced="0"/>
    <cacheHierarchy uniqueName="[Dim Web Application].[D Division Wapp]" caption="Подразделение" attribute="1" defaultMemberUniqueName="[Dim Web Application].[D Division Wapp].[All]" allUniqueName="[Dim Web Application].[D Division Wapp].[All]" dimensionUniqueName="[Dim Web Application]" displayFolder="Подразделение" count="0" unbalanced="0"/>
    <cacheHierarchy uniqueName="[Dim Web Application].[D Region Wapp]" caption="Регион" attribute="1" defaultMemberUniqueName="[Dim Web Application].[D Region Wapp].[All]" allUniqueName="[Dim Web Application].[D Region Wapp].[All]" dimensionUniqueName="[Dim Web Application]" displayFolder="Подразделение" count="0" unbalanced="0"/>
    <cacheHierarchy uniqueName="[Dim Web Application].[I Create App 1C]" caption="Дата заявки (УТ)" defaultMemberUniqueName="[Dim Web Application].[I Create App 1C].[All]" allUniqueName="[Dim Web Application].[I Create App 1C].[All]" dimensionUniqueName="[Dim Web Application]" displayFolder="" count="0" unbalanced="0"/>
    <cacheHierarchy uniqueName="[Dim Web Application].[I Create Con 1C]" caption="Дата договора (УТ)" defaultMemberUniqueName="[Dim Web Application].[I Create Con 1C].[All]" allUniqueName="[Dim Web Application].[I Create Con 1C].[All]" dimensionUniqueName="[Dim Web Application]" displayFolder="" count="0" unbalanced="0"/>
    <cacheHierarchy uniqueName="[Dim Web Application].[I Create date]" caption="Дата создания" defaultMemberUniqueName="[Dim Web Application].[I Create date].[All]" allUniqueName="[Dim Web Application].[I Create date].[All]" dimensionUniqueName="[Dim Web Application]" displayFolder="" count="0" unbalanced="0"/>
    <cacheHierarchy uniqueName="[Dim Web Application].[I Location]" caption="Город" defaultMemberUniqueName="[Dim Web Application].[I Location].[All]" allUniqueName="[Dim Web Application].[I Location].[All]" dimensionUniqueName="[Dim Web Application]" displayFolder="" count="0" unbalanced="0"/>
    <cacheHierarchy uniqueName="[Dim Web Application].[I Location (geo)]" caption="Город (геолокация)" defaultMemberUniqueName="[Dim Web Application].[I Location (geo)].[All]" allUniqueName="[Dim Web Application].[I Location (geo)].[All]" dimensionUniqueName="[Dim Web Application]" displayFolder="" count="0" unbalanced="0"/>
    <cacheHierarchy uniqueName="[Dim Web Application].[I Source]" caption="Источ. рекламы" defaultMemberUniqueName="[Dim Web Application].[I Source].[All]" allUniqueName="[Dim Web Application].[I Source].[All]" dimensionUniqueName="[Dim Web Application]" displayFolder="" count="0" unbalanced="0"/>
    <cacheHierarchy uniqueName="[Dim Web Application].[Loyal Client]" caption="Тип клиента" attribute="1" defaultMemberUniqueName="[Dim Web Application].[Loyal Client].[All]" allUniqueName="[Dim Web Application].[Loyal Client].[All]" dimensionUniqueName="[Dim Web Application]" displayFolder="Тип клиента" count="0" unbalanced="0"/>
    <cacheHierarchy uniqueName="[Dim Web Application].[R Group Souce]" caption="Группа источников" attribute="1" defaultMemberUniqueName="[Dim Web Application].[R Group Souce].[All]" allUniqueName="[Dim Web Application].[R Group Souce].[All]" dimensionUniqueName="[Dim Web Application]" displayFolder="Источ. рекламы" count="0" unbalanced="0"/>
    <cacheHierarchy uniqueName="[Dim Web Application].[R Source]" caption="Источ. рекламы" attribute="1" defaultMemberUniqueName="[Dim Web Application].[R Source].[All]" allUniqueName="[Dim Web Application].[R Source].[All]" dimensionUniqueName="[Dim Web Application]" displayFolder="Источ. рекламы" count="0" unbalanced="0"/>
    <cacheHierarchy uniqueName="[Dim Web Application].[U FIO Updater]" caption="ФИО (редактора)" attribute="1" defaultMemberUniqueName="[Dim Web Application].[U FIO Updater].[All]" allUniqueName="[Dim Web Application].[U FIO Updater].[All]" dimensionUniqueName="[Dim Web Application]" displayFolder="Редактор" count="0" unbalanced="0"/>
    <cacheHierarchy uniqueName="[Dim Web Application].[U Phone Updater]" caption="Телефон (редактора)" attribute="1" defaultMemberUniqueName="[Dim Web Application].[U Phone Updater].[All]" allUniqueName="[Dim Web Application].[U Phone Updater].[All]" dimensionUniqueName="[Dim Web Application]" displayFolder="Редактор" count="0" unbalanced="0"/>
    <cacheHierarchy uniqueName="[Dim Web Application].[Updater Department Gr]" caption="Тип подразделения обработчика" attribute="1" defaultMemberUniqueName="[Dim Web Application].[Updater Department Gr].[All]" allUniqueName="[Dim Web Application].[Updater Department Gr].[All]" dimensionUniqueName="[Dim Web Application]" displayFolder="Подразделение" count="0" unbalanced="0"/>
    <cacheHierarchy uniqueName="[Dim Application].[Application Id]" caption="Application Id" attribute="1" keyAttribute="1" defaultMemberUniqueName="[Dim Application].[Application Id].[All]" allUniqueName="[Dim Application].[Application Id].[All]" dimensionUniqueName="[Dim Application]" displayFolder="" count="0" unbalanced="0" hidden="1"/>
    <cacheHierarchy uniqueName="[Dim Application].[C Denial]" caption="C Denial" attribute="1" defaultMemberUniqueName="[Dim Application].[C Denial].[All]" allUniqueName="[Dim Application].[C Denial].[All]" dimensionUniqueName="[Dim Application]" displayFolder="" count="0" unbalanced="0" hidden="1"/>
    <cacheHierarchy uniqueName="[Dim Application].[C Updenial]" caption="C Updenial" attribute="1" defaultMemberUniqueName="[Dim Application].[C Updenial].[All]" allUniqueName="[Dim Application].[C Updenial].[All]" dimensionUniqueName="[Dim Application]" displayFolder="" count="0" unbalanced="0" hidden="1"/>
    <cacheHierarchy uniqueName="[Dim Application].[D Client Type]" caption="Тип клиента" attribute="1" defaultMemberUniqueName="[Dim Application].[D Client Type].[All]" allUniqueName="[Dim Application].[D Client Type].[All]" dimensionUniqueName="[Dim Application]" displayFolder="" count="0" unbalanced="0" hidden="1"/>
    <cacheHierarchy uniqueName="[Dim Application].[P Dmm Name]" caption="Способ" attribute="1" defaultMemberUniqueName="[Dim Application].[P Dmm Name].[All]" allUniqueName="[Dim Application].[P Dmm Name].[All]" dimensionUniqueName="[Dim Application]" displayFolder="Принятие решения" count="0" unbalanced="0" hidden="1"/>
    <cacheHierarchy uniqueName="[Dim Dmm].[Dmm]" caption="Dmm" attribute="1" keyAttribute="1" defaultMemberUniqueName="[Dim Dmm].[Dmm].[All]" allUniqueName="[Dim Dmm].[Dmm].[All]" dimensionUniqueName="[Dim Dmm]" displayFolder="" count="0" unbalanced="0" hidden="1"/>
    <cacheHierarchy uniqueName="[Dim Products].[Product Id]" caption="Product Id" attribute="1" keyAttribute="1" defaultMemberUniqueName="[Dim Products].[Product Id].[All]" allUniqueName="[Dim Products].[Product Id].[All]" dimensionUniqueName="[Dim Products]" displayFolder="" count="0" unbalanced="0" hidden="1"/>
    <cacheHierarchy uniqueName="[Dim Web Application].[Application Id]" caption="Application Id" attribute="1" defaultMemberUniqueName="[Dim Web Application].[Application Id].[All]" allUniqueName="[Dim Web Application].[Application Id].[All]" dimensionUniqueName="[Dim Web Application]" displayFolder="" count="0" unbalanced="0" hidden="1"/>
    <cacheHierarchy uniqueName="[Dim Web Application].[Id]" caption="Id" attribute="1" keyAttribute="1" defaultMemberUniqueName="[Dim Web Application].[Id].[All]" allUniqueName="[Dim Web Application].[Id].[All]" dimensionUniqueName="[Dim Web Application]" displayFolder="" count="0" unbalanced="0" hidden="1"/>
    <cacheHierarchy uniqueName="[Measures].[App Сount]" caption="Заявки, #" measure="1" displayFolder="Заявки" measureGroup="Fact Application" count="0"/>
    <cacheHierarchy uniqueName="[Measures].[App Approved Сount]" caption="Одобрение, #" measure="1" displayFolder="Заявки" measureGroup="Fact Application" count="0"/>
    <cacheHierarchy uniqueName="[Measures].[Con Сount]" caption="Выдачи, #" measure="1" displayFolder="Выдачи" measureGroup="Fact Contract" count="0"/>
    <cacheHierarchy uniqueName="[Measures].[Con Amount]" caption="Выдачи, руб" measure="1" displayFolder="Выдачи" measureGroup="Fact Contract" count="0"/>
    <cacheHierarchy uniqueName="[Measures].[Agr Prol Count]" caption="Пр-ции, #" measure="1" displayFolder="Пролонгации" measureGroup="Fact Agreement" count="0"/>
    <cacheHierarchy uniqueName="[Measures].[Agr Prol Amount]" caption="Пр-ции, руб" measure="1" displayFolder="Пролонгации" measureGroup="Fact Agreement" count="0"/>
    <cacheHierarchy uniqueName="[Measures].[Agr Restr Count]" caption="Рестр-ции, #" measure="1" displayFolder="Реструктуризации" measureGroup="Fact Agreement" count="0"/>
    <cacheHierarchy uniqueName="[Measures].[Agr Restr Amount]" caption="Рестр-ции, руб" measure="1" displayFolder="Реструктуризации" measureGroup="Fact Agreement" count="0"/>
    <cacheHierarchy uniqueName="[Measures].[Interest Pay]" caption="Платеж %, руб" measure="1" displayFolder="Платежи" measureGroup="Fact Payment" count="0"/>
    <cacheHierarchy uniqueName="[Measures].[Interest Overdue Pay]" caption="Платеж % (проср), руб" measure="1" displayFolder="Платежи" measureGroup="Fact Payment" count="0"/>
    <cacheHierarchy uniqueName="[Measures].[Penalty Pay]" caption="Платеж пени, руб" measure="1" displayFolder="Платежи" measureGroup="Fact Payment" count="0"/>
    <cacheHierarchy uniqueName="[Measures].[Ins Con Pay]" caption="Платеж страховка (дог), руб" measure="1" displayFolder="Платежи" measureGroup="Fact Payment" count="0"/>
    <cacheHierarchy uniqueName="[Measures].[Ins Agr Pay]" caption="Платеж страховка (прол), руб" measure="1" displayFolder="Платежи" measureGroup="Fact Payment" count="0"/>
    <cacheHierarchy uniqueName="[Measures].[Recontract Pay]" caption="Перекредитование, руб" measure="1" displayFolder="Перекредитование" measureGroup="Fact Payment" count="0"/>
    <cacheHierarchy uniqueName="[Measures].[Recontract Count]" caption="Перекредитование, #" measure="1" displayFolder="Перекредитование" measureGroup="Fact Payment" count="0"/>
    <cacheHierarchy uniqueName="[Measures].[Ins Recon Pay]" caption="Платеж страховка (пере-ние), руб" measure="1" displayFolder="Платежи" measureGroup="Fact Payment" count="0"/>
    <cacheHierarchy uniqueName="[Measures].[Comm1 Pay]" caption="Сод-ие в оф-ии док., руб" measure="1" displayFolder="Комиссия" measureGroup="Fact Payment" count="0"/>
    <cacheHierarchy uniqueName="[Measures].[Comm2 Pay]" caption="Конс-ция в сфере потреб. кредит., руб" measure="1" displayFolder="Комиссия" measureGroup="Fact Payment" count="0"/>
    <cacheHierarchy uniqueName="[Measures].[Comm3 Pay]" caption="Получение кредитного рейтинга, руб" measure="1" displayFolder="Комиссия" measureGroup="Fact Payment" count="0"/>
    <cacheHierarchy uniqueName="[Measures].[Comm4 Pay]" caption="Прочие комиссии, руб." measure="1" displayFolder="Комиссия" measureGroup="Fact Payment" count="0"/>
    <cacheHierarchy uniqueName="[Measures].[Recon Comm1 Pay]" caption="Сод-ие в оф-ии док. (пер-ние), руб" measure="1" displayFolder="Комиссия" measureGroup="Fact Payment" count="0"/>
    <cacheHierarchy uniqueName="[Measures].[Recon Comm2 Pay]" caption="Конс-ция в сфере потреб. кредит. (пер-ние), руб" measure="1" displayFolder="Комиссия" measureGroup="Fact Payment" count="0"/>
    <cacheHierarchy uniqueName="[Measures].[Recon Comm3 Pay]" caption="Получение кредитного рейтинга (пер-ние), руб" measure="1" displayFolder="Комиссия" measureGroup="Fact Payment" count="0"/>
    <cacheHierarchy uniqueName="[Measures].[Recon Comm4 Pay]" caption="Прочие комиссии (пер-ние), руб." measure="1" displayFolder="Комиссия" measureGroup="Fact Payment" count="0"/>
    <cacheHierarchy uniqueName="[Measures].[Agr Comm1 Pay]" caption="Сод-ие в оф-ии док. (прол-ция), руб" measure="1" displayFolder="Комиссия" measureGroup="Fact Payment" count="0"/>
    <cacheHierarchy uniqueName="[Measures].[Agr Comm2 Pay]" caption="Конс-ция в сфере потреб. кредит. (прол-ция), руб" measure="1" displayFolder="Комиссия" measureGroup="Fact Payment" count="0"/>
    <cacheHierarchy uniqueName="[Measures].[Agr Comm3 Pay]" caption="Получение кредитного рейтинга (прол-ция), руб" measure="1" displayFolder="Комиссия" measureGroup="Fact Payment" count="0"/>
    <cacheHierarchy uniqueName="[Measures].[Agr Comm4 Pay]" caption="Прочие комиссии (прол-ция), руб." measure="1" displayFolder="Комиссия" measureGroup="Fact Payment" count="0"/>
    <cacheHierarchy uniqueName="[Measures].[Comm5 Pay]" caption="Юрист24, руб" measure="1" displayFolder="Комиссия" measureGroup="Fact Payment" count="0"/>
    <cacheHierarchy uniqueName="[Measures].[Recon Comm5 Pay]" caption="Юрист24  (пер-ние), руб." measure="1" displayFolder="Комиссия" measureGroup="Fact Payment" count="0"/>
    <cacheHierarchy uniqueName="[Measures].[Agr Comm5 Pay]" caption="Юрист24 (прол-ция), руб." measure="1" displayFolder="Комиссия" measureGroup="Fact Payment" count="0"/>
    <cacheHierarchy uniqueName="[Measures].[Comm6 Pay]" caption="Гарантии, руб." measure="1" displayFolder="Комиссия" measureGroup="Fact Payment" count="0"/>
    <cacheHierarchy uniqueName="[Measures].[Recon Comm6 Pay]" caption="Гарантии (пер-ние), руб." measure="1" displayFolder="Комиссия" measureGroup="Fact Payment" count="0"/>
    <cacheHierarchy uniqueName="[Measures].[Agr Comm6 Pay]" caption="Гарантии (прол-ция), руб." measure="1" displayFolder="Комиссия" measureGroup="Fact Payment" count="0"/>
    <cacheHierarchy uniqueName="[Measures].[Agr Intrst Amount]" caption="Пролонгации %, руб" measure="1" displayFolder="Пролонгации" measureGroup="Fact Intrst Prolong" count="0"/>
    <cacheHierarchy uniqueName="[Measures].[Payment]" caption="Платеж (валовый), руб" measure="1" displayFolder="" measureGroup="Fact Cashin" count="0"/>
    <cacheHierarchy uniqueName="[Measures].[Count web app]" caption="Заявки (предв-ные), #" measure="1" displayFolder="Предв-ная заявка" measureGroup="Fact Web Application" count="0"/>
    <cacheHierarchy uniqueName="[Measures].[Count web to 1C]" caption="Заявки (1С УТ), #" measure="1" displayFolder="Предв-ная заявка" measureGroup="Fact Web Application" count="0"/>
    <cacheHierarchy uniqueName="[Measures].[Processed]" caption="Заявки (обработанные), #" measure="1" displayFolder="Предв-ная заявка" measureGroup="Fact Web Application" count="0"/>
    <cacheHierarchy uniqueName="[Measures].[Unhandled]" caption="Заявки (необработанные), #" measure="1" displayFolder="Предв-ная заявка" measureGroup="Fact Web Application" count="0"/>
    <cacheHierarchy uniqueName="[Measures].[Count Dublicate]" caption="Заявки (дубли), #" measure="1" displayFolder="Предв-ная заявка" measureGroup="Fact Web Application" count="0"/>
    <cacheHierarchy uniqueName="[Measures].[Count Not Dublicate]" caption="Заявки (не дубли), #" measure="1" displayFolder="Предв-ная заявка" measureGroup="Fact Web Application" count="0"/>
    <cacheHierarchy uniqueName="[Measures].[Max Time Processing]" caption="Время обработки (max), # минут" measure="1" displayFolder="Время обработки" measureGroup="Fact Web Application" count="0"/>
    <cacheHierarchy uniqueName="[Measures].[Min Time Processing]" caption="Время обработки (min), # минут" measure="1" displayFolder="Время обработки" measureGroup="Fact Web Application" count="0"/>
    <cacheHierarchy uniqueName="[Measures].[Max Time Take Processing]" caption="Время начала обработки (max), # минут" measure="1" displayFolder="Время начала обработки" measureGroup="Fact Web Application" count="0"/>
    <cacheHierarchy uniqueName="[Measures].[Min Time Take Processing]" caption="Время начала обработки (min), # минут" measure="1" displayFolder="Время начала обработки" measureGroup="Fact Web Application" count="0"/>
    <cacheHierarchy uniqueName="[Measures].[Count Contract 1C]" caption="Выдачи (1С УТ), #" measure="1" displayFolder="Предв-ная заявка" measureGroup="Fact Web Application" count="0"/>
    <cacheHierarchy uniqueName="[Measures].[Loan Amount]" caption="Выдачи (1С УТ), руб." measure="1" displayFolder="Предв-ная заявка" measureGroup="Fact Web Application" count="0"/>
    <cacheHierarchy uniqueName="[Measures].[App new count]" caption="Заявка (новые), #" measure="1" displayFolder="Заявки (новые)" measureGroup="Fact Application" count="0"/>
    <cacheHierarchy uniqueName="[Measures].[App rep count]" caption="Заявка (повт), #" measure="1" displayFolder="Заявки (повт)" measureGroup="Fact Application" count="0"/>
    <cacheHierarchy uniqueName="[Measures].[App new Approved count]" caption="Одобрение (новые), #" measure="1" displayFolder="Заявки (новые)" measureGroup="Fact Application" count="0"/>
    <cacheHierarchy uniqueName="[Measures].[App rep Approved count]" caption="Одобрение (повт), #" measure="1" displayFolder="Заявки (повт)" measureGroup="Fact Application" count="0"/>
    <cacheHierarchy uniqueName="[Measures].[App Approved Rate]" caption="Одобрение, %" measure="1" displayFolder="Заявки" measureGroup="Fact Application" count="0"/>
    <cacheHierarchy uniqueName="[Measures].[App new Approved Rate]" caption="Одобрение (новые), %" measure="1" displayFolder="Заявки (новые)" measureGroup="Fact Application" count="0"/>
    <cacheHierarchy uniqueName="[Measures].[App rep Approved Rate]" caption="Одобрение (повт), %" measure="1" displayFolder="Заявки (повт)" measureGroup="Fact Application" count="0"/>
    <cacheHierarchy uniqueName="[Measures].[Con new count]" caption="Выдачи (новые), #" measure="1" displayFolder="Выдачи (новые)" measureGroup="Fact Contract" count="0"/>
    <cacheHierarchy uniqueName="[Measures].[Con rep count]" caption="Выдачи (повт), #" measure="1" displayFolder="Выдачи (повт)" measureGroup="Fact Contract" count="0"/>
    <cacheHierarchy uniqueName="[Measures].[Con new Amount]" caption="Выдачи (новые), руб" measure="1" displayFolder="Выдачи (новые)" measureGroup="Fact Contract" count="0"/>
    <cacheHierarchy uniqueName="[Measures].[Con rep Amount]" caption="Выдачи (повт), руб" measure="1" displayFolder="Выдачи (повт)" measureGroup="Fact Contract" count="0"/>
    <cacheHierarchy uniqueName="[Measures].[Con new avg]" caption="Чек (новые), руб" measure="1" displayFolder="Выдачи (новые)" measureGroup="Fact Contract" count="0"/>
    <cacheHierarchy uniqueName="[Measures].[Con rep avg]" caption="Чек (повт), руб" measure="1" displayFolder="Выдачи (повт)" measureGroup="Fact Contract" count="0"/>
    <cacheHierarchy uniqueName="[Measures].[Con avg]" caption="Чек, руб" measure="1" displayFolder="Выдачи" measureGroup="Fact Contract" count="0"/>
    <cacheHierarchy uniqueName="[Measures].[Full comm pay]" caption="Комиссия (итого), руб" measure="1" displayFolder="Комиссия" measureGroup="Fact Payment" count="0"/>
    <cacheHierarchy uniqueName="[Measures].[Full con comm pay]" caption="Комиссия (дог итого), руб" measure="1" displayFolder="" measureGroup="Fact Payment" count="0"/>
    <cacheHierarchy uniqueName="[Measures].[Full recon comm pay]" caption="Комиссия (пер-ние итого), руб" measure="1" displayFolder="" measureGroup="Fact Payment" count="0"/>
    <cacheHierarchy uniqueName="[Measures].[Full agr comm pay]" caption="Комиссия (прол-ция итого), руб" measure="1" displayFolder="" measureGroup="Fact Payment" count="0"/>
    <cacheHierarchy uniqueName="[Measures].[Full Pay]" caption="Платеж (итого), руб" measure="1" displayFolder="Платежи" measureGroup="Fact Payment" count="0"/>
    <cacheHierarchy uniqueName="[Measures].[CF Pay]" caption="CF, руб" measure="1" displayFolder="Платежи" measureGroup="Fact Payment" count="0" oneField="1">
      <fieldsUsage count="1">
        <fieldUsage x="8"/>
      </fieldsUsage>
    </cacheHierarchy>
    <cacheHierarchy uniqueName="[Measures].[F Loan Pay]" caption="Платеж ОД, руб" measure="1" displayFolder="Платежи" measureGroup="Fact Payment" count="0"/>
    <cacheHierarchy uniqueName="[Measures].[App DMS Avg Approved Combo]" caption="Combo score (одобр)" measure="1" displayFolder="СПР балл (одобр)" measureGroup="Fact Application" count="0"/>
    <cacheHierarchy uniqueName="[Measures].[App DMS Avg Rejected Combo]" caption="Combo score (отказ)" measure="1" displayFolder="СПР балл (отказ)" measureGroup="Fact Application" count="0"/>
    <cacheHierarchy uniqueName="[Measures].[App DMS Avg Combo]" caption="Combo score" measure="1" displayFolder="СПР балл" measureGroup="Fact Application" count="0"/>
    <cacheHierarchy uniqueName="[Measures].[App DMS Avg Approved Appscore]" caption="Application score (одобр)" measure="1" displayFolder="СПР балл (одобр)" measureGroup="Fact Application" count="0"/>
    <cacheHierarchy uniqueName="[Measures].[App DMS Avg Rejected Appscore]" caption="Application score (отказ)" measure="1" displayFolder="СПР балл (отказ)" measureGroup="Fact Application" count="0"/>
    <cacheHierarchy uniqueName="[Measures].[App DMS Avg Appscore]" caption="Application score" measure="1" displayFolder="СПР балл" measureGroup="Fact Application" count="0"/>
    <cacheHierarchy uniqueName="[Measures].[App DMS Avg Approved Equifax]" caption="Equifax score (одобр)" measure="1" displayFolder="СПР балл (одобр)" measureGroup="Fact Application" count="0"/>
    <cacheHierarchy uniqueName="[Measures].[App DMS Avg Rejected Equifax]" caption="Equifax score (отказ)" measure="1" displayFolder="СПР балл (отказ)" measureGroup="Fact Application" count="0"/>
    <cacheHierarchy uniqueName="[Measures].[App DMS Avg Equifax]" caption="Equifax score" measure="1" displayFolder="СПР балл" measureGroup="Fact Application" count="0"/>
    <cacheHierarchy uniqueName="[Measures].[Avg Time Processing]" caption="Время обработки (avg), # минут" measure="1" displayFolder="Время обработки" measureGroup="Fact Web Application" count="0"/>
    <cacheHierarchy uniqueName="[Measures].[Avg Time Take Processing]" caption="Время начала обработки (avg), # минут" measure="1" displayFolder="Время начала обработки" measureGroup="Fact Web Application" count="0"/>
    <cacheHierarchy uniqueName="[Measures].[Sum Combo Approved]" caption="Sum Combo Approved" measure="1" displayFolder="" measureGroup="Fact Application" count="0" hidden="1"/>
    <cacheHierarchy uniqueName="[Measures].[Sum Combo Rejected]" caption="Sum Combo Rejected" measure="1" displayFolder="" measureGroup="Fact Application" count="0" hidden="1"/>
    <cacheHierarchy uniqueName="[Measures].[Sum Combo Score]" caption="Sum Combo Score" measure="1" displayFolder="" measureGroup="Fact Application" count="0" hidden="1"/>
    <cacheHierarchy uniqueName="[Measures].[Sum Appscore Approved]" caption="Sum Appscore Approved" measure="1" displayFolder="" measureGroup="Fact Application" count="0" hidden="1"/>
    <cacheHierarchy uniqueName="[Measures].[Sum Appscore Rejected]" caption="Sum Appscore Rejected" measure="1" displayFolder="" measureGroup="Fact Application" count="0" hidden="1"/>
    <cacheHierarchy uniqueName="[Measures].[Sum Appscore]" caption="Sum Appscore" measure="1" displayFolder="" measureGroup="Fact Application" count="0" hidden="1"/>
    <cacheHierarchy uniqueName="[Measures].[Sum Equifax Approved]" caption="Sum Equifax Approved" measure="1" displayFolder="" measureGroup="Fact Application" count="0" hidden="1"/>
    <cacheHierarchy uniqueName="[Measures].[Sum Equifax Rejected]" caption="Sum Equifax Rejected" measure="1" displayFolder="" measureGroup="Fact Application" count="0" hidden="1"/>
    <cacheHierarchy uniqueName="[Measures].[Sum Equifax Score]" caption="Sum Equifax Score" measure="1" displayFolder="" measureGroup="Fact Application" count="0" hidden="1"/>
    <cacheHierarchy uniqueName="[Measures].[Count Combo Approved]" caption="Count Combo Approved" measure="1" displayFolder="" measureGroup="Fact Application" count="0" hidden="1"/>
    <cacheHierarchy uniqueName="[Measures].[Count Combo Rejected]" caption="Count Combo Rejected" measure="1" displayFolder="" measureGroup="Fact Application" count="0" hidden="1"/>
    <cacheHierarchy uniqueName="[Measures].[Count Combo Score]" caption="Count Combo Score" measure="1" displayFolder="" measureGroup="Fact Application" count="0" hidden="1"/>
    <cacheHierarchy uniqueName="[Measures].[Count Appscore Approved]" caption="Count Appscore Approved" measure="1" displayFolder="" measureGroup="Fact Application" count="0" hidden="1"/>
    <cacheHierarchy uniqueName="[Measures].[Count Appscore Rejected]" caption="Count Appscore Rejected" measure="1" displayFolder="" measureGroup="Fact Application" count="0" hidden="1"/>
    <cacheHierarchy uniqueName="[Measures].[Count Appscore]" caption="Count Appscore" measure="1" displayFolder="" measureGroup="Fact Application" count="0" hidden="1"/>
    <cacheHierarchy uniqueName="[Measures].[Count Equifax Approved]" caption="Count Equifax Approved" measure="1" displayFolder="" measureGroup="Fact Application" count="0" hidden="1"/>
    <cacheHierarchy uniqueName="[Measures].[Count Equifax Rejected]" caption="Count Equifax Rejected" measure="1" displayFolder="" measureGroup="Fact Application" count="0" hidden="1"/>
    <cacheHierarchy uniqueName="[Measures].[Count Equifax Score]" caption="Count Equifax Score" measure="1" displayFolder="" measureGroup="Fact Application" count="0" hidden="1"/>
    <cacheHierarchy uniqueName="[Measures].[Loan Pay]" caption="Платеж ОД, руб" measure="1" displayFolder="Платежи" measureGroup="Fact Payment" count="0" hidden="1"/>
    <cacheHierarchy uniqueName="[Measures].[Time Processing sum]" caption="Time Processing sum" measure="1" displayFolder="" measureGroup="Fact Web Application" count="0" hidden="1"/>
    <cacheHierarchy uniqueName="[Measures].[Time Processing count]" caption="Time Processing count" measure="1" displayFolder="" measureGroup="Fact Web Application" count="0" hidden="1"/>
    <cacheHierarchy uniqueName="[Measures].[Time Take Processing sum]" caption="Time Take Processing sum" measure="1" displayFolder="web_app" measureGroup="Fact Web Application" count="0" hidden="1"/>
    <cacheHierarchy uniqueName="[Measures].[Time Take Processing count]" caption="Time Take Processing count" measure="1" displayFolder="web_app" measureGroup="Fact Web Application" count="0" hidden="1"/>
  </cacheHierarchies>
  <kpis count="0"/>
  <dimensions count="14">
    <dimension name="Dim Application" uniqueName="[Dim Application]" caption="1 - Заявка"/>
    <dimension name="Dim Client Type" uniqueName="[Dim Client Type]" caption="Тип клиента"/>
    <dimension name="Dim Collection Stages" uniqueName="[Dim Collection Stages]" caption="2 - Стадия взыскания"/>
    <dimension name="Dim Date" uniqueName="[Dim Date]" caption="Дата (свод)"/>
    <dimension name="Dim Division" uniqueName="[Dim Division]" caption="Офисы"/>
    <dimension name="Dim Division main_con" uniqueName="[Dim Division main_con]" caption="Офисы (первичного контракта)"/>
    <dimension name="Dim Dmm" uniqueName="[Dim Dmm]" caption="Способ принятия решения"/>
    <dimension name="Dim Dpd" uniqueName="[Dim Dpd]" caption="Dim Dpd"/>
    <dimension name="Dim End Processing Web App" uniqueName="[Dim End Processing Web App]" caption="0 - Дата оконч. обработки"/>
    <dimension name="Dim Products" uniqueName="[Dim Products]" caption="Продукт"/>
    <dimension name="Dim Signature" uniqueName="[Dim Signature]" caption="Подписано в:"/>
    <dimension name="Dim Start Processing Web App" uniqueName="[Dim Start Processing Web App]" caption="0 - Дата начала обработки"/>
    <dimension name="Dim Web Application" uniqueName="[Dim Web Application]" caption="0 - Пред-ная заявка"/>
    <dimension measure="1" name="Measures" uniqueName="[Measures]" caption="Measures"/>
  </dimensions>
  <measureGroups count="7">
    <measureGroup name="Fact Agreement" caption="3 - Доп соглашение"/>
    <measureGroup name="Fact Application" caption="1 - Заявка"/>
    <measureGroup name="Fact Cashin" caption="5 - Платеж (валовый)"/>
    <measureGroup name="Fact Contract" caption="2 - Выдачи"/>
    <measureGroup name="Fact Intrst Prolong" caption="6 - Пролонгации %"/>
    <measureGroup name="Fact Payment" caption="4 - Платежи"/>
    <measureGroup name="Fact Web Application" caption="0 - Предв-ная заявка"/>
  </measureGroups>
  <maps count="49">
    <map measureGroup="0" dimension="1"/>
    <map measureGroup="0" dimension="3"/>
    <map measureGroup="0" dimension="4"/>
    <map measureGroup="0" dimension="5"/>
    <map measureGroup="0" dimension="6"/>
    <map measureGroup="0" dimension="9"/>
    <map measureGroup="0" dimension="10"/>
    <map measureGroup="1" dimension="0"/>
    <map measureGroup="1" dimension="1"/>
    <map measureGroup="1" dimension="3"/>
    <map measureGroup="1" dimension="4"/>
    <map measureGroup="1" dimension="5"/>
    <map measureGroup="1" dimension="6"/>
    <map measureGroup="1" dimension="9"/>
    <map measureGroup="1" dimension="10"/>
    <map measureGroup="2" dimension="1"/>
    <map measureGroup="2" dimension="3"/>
    <map measureGroup="2" dimension="4"/>
    <map measureGroup="2" dimension="5"/>
    <map measureGroup="2" dimension="6"/>
    <map measureGroup="2" dimension="9"/>
    <map measureGroup="2" dimension="10"/>
    <map measureGroup="3" dimension="1"/>
    <map measureGroup="3" dimension="3"/>
    <map measureGroup="3" dimension="4"/>
    <map measureGroup="3" dimension="5"/>
    <map measureGroup="3" dimension="6"/>
    <map measureGroup="3" dimension="9"/>
    <map measureGroup="3" dimension="10"/>
    <map measureGroup="4" dimension="1"/>
    <map measureGroup="4" dimension="3"/>
    <map measureGroup="4" dimension="4"/>
    <map measureGroup="4" dimension="5"/>
    <map measureGroup="4" dimension="6"/>
    <map measureGroup="4" dimension="9"/>
    <map measureGroup="4" dimension="10"/>
    <map measureGroup="5" dimension="1"/>
    <map measureGroup="5" dimension="2"/>
    <map measureGroup="5" dimension="3"/>
    <map measureGroup="5" dimension="4"/>
    <map measureGroup="5" dimension="5"/>
    <map measureGroup="5" dimension="6"/>
    <map measureGroup="5" dimension="7"/>
    <map measureGroup="5" dimension="9"/>
    <map measureGroup="5" dimension="10"/>
    <map measureGroup="6" dimension="3"/>
    <map measureGroup="6" dimension="8"/>
    <map measureGroup="6" dimension="11"/>
    <map measureGroup="6" dimension="1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Александра Фингурт" refreshedDate="43616.438742939812" backgroundQuery="1" createdVersion="5" refreshedVersion="6" minRefreshableVersion="3" recordCount="0" supportSubquery="1" supportAdvancedDrill="1" xr:uid="{00000000-000A-0000-FFFF-FFFF2F000000}">
  <cacheSource type="external" connectionId="2"/>
  <cacheFields count="37">
    <cacheField name="[Dim Date].[I Date].[Year]" caption="Год" numFmtId="0" hierarchy="46" level="1">
      <sharedItems count="4">
        <s v="[Dim Date].[I Date].[Year].&amp;[2016-01-01T00:00:00]" c="2016"/>
        <s v="[Dim Date].[I Date].[Year].&amp;[2017-01-01T00:00:00]" c="2017"/>
        <s v="[Dim Date].[I Date].[Year].&amp;[2018-01-01T00:00:00]" c="2018"/>
        <s v="[Dim Date].[I Date].[Year].&amp;[2015-01-01T00:00:00]" u="1" c="2015"/>
      </sharedItems>
    </cacheField>
    <cacheField name="[Dim Date].[I Date].[Month]" caption="Месяц" numFmtId="0" hierarchy="46" level="2" mappingCount="1">
      <sharedItems count="24">
        <s v="[Dim Date].[I Date].[Month].&amp;[2017-01-01T00:00:00]" c="Январь 2017" cp="1">
          <x/>
        </s>
        <s v="[Dim Date].[I Date].[Month].&amp;[2017-02-01T00:00:00]" c="Февраль 2017" cp="1">
          <x/>
        </s>
        <s v="[Dim Date].[I Date].[Month].&amp;[2017-03-01T00:00:00]" c="Март 2017" cp="1">
          <x/>
        </s>
        <s v="[Dim Date].[I Date].[Month].&amp;[2017-04-01T00:00:00]" c="Апрель 2017" cp="1">
          <x/>
        </s>
        <s v="[Dim Date].[I Date].[Month].&amp;[2017-05-01T00:00:00]" c="Май 2017" cp="1">
          <x/>
        </s>
        <s v="[Dim Date].[I Date].[Month].&amp;[2017-06-01T00:00:00]" c="Июнь 2017" cp="1">
          <x/>
        </s>
        <s v="[Dim Date].[I Date].[Month].&amp;[2017-07-01T00:00:00]" c="Июль 2017" cp="1">
          <x/>
        </s>
        <s v="[Dim Date].[I Date].[Month].&amp;[2017-08-01T00:00:00]" c="Август 2017" cp="1">
          <x/>
        </s>
        <s v="[Dim Date].[I Date].[Month].&amp;[2017-09-01T00:00:00]" c="Сентябрь 2017" cp="1">
          <x/>
        </s>
        <s v="[Dim Date].[I Date].[Month].&amp;[2017-10-01T00:00:00]" c="Октябрь 2017" cp="1">
          <x/>
        </s>
        <s v="[Dim Date].[I Date].[Month].&amp;[2017-11-01T00:00:00]" c="Ноябрь 2017" cp="1">
          <x/>
        </s>
        <s v="[Dim Date].[I Date].[Month].&amp;[2017-12-01T00:00:00]" c="Декабрь 2017" cp="1">
          <x/>
        </s>
        <s v="[Dim Date].[I Date].[Month].&amp;[2018-01-01T00:00:00]" c="Январь 2018" cp="1">
          <x v="1"/>
        </s>
        <s v="[Dim Date].[I Date].[Month].&amp;[2018-02-01T00:00:00]" c="Февраль 2018" cp="1">
          <x v="1"/>
        </s>
        <s v="[Dim Date].[I Date].[Month].&amp;[2018-03-01T00:00:00]" c="Март 2018" cp="1">
          <x v="1"/>
        </s>
        <s v="[Dim Date].[I Date].[Month].&amp;[2018-04-01T00:00:00]" c="Апрель 2018" cp="1">
          <x v="1"/>
        </s>
        <s v="[Dim Date].[I Date].[Month].&amp;[2018-05-01T00:00:00]" c="Май 2018" cp="1">
          <x v="1"/>
        </s>
        <s v="[Dim Date].[I Date].[Month].&amp;[2018-06-01T00:00:00]" c="Июнь 2018" cp="1">
          <x v="1"/>
        </s>
        <s v="[Dim Date].[I Date].[Month].&amp;[2018-07-01T00:00:00]" c="Июль 2018" cp="1">
          <x v="1"/>
        </s>
        <s v="[Dim Date].[I Date].[Month].&amp;[2018-08-01T00:00:00]" c="Август 2018" cp="1">
          <x v="1"/>
        </s>
        <s v="[Dim Date].[I Date].[Month].&amp;[2018-09-01T00:00:00]" c="Сентябрь 2018" cp="1">
          <x v="1"/>
        </s>
        <s v="[Dim Date].[I Date].[Month].&amp;[2018-10-01T00:00:00]" c="Октябрь 2018" cp="1">
          <x v="1"/>
        </s>
        <s v="[Dim Date].[I Date].[Month].&amp;[2018-11-01T00:00:00]" c="Ноябрь 2018" cp="1">
          <x v="1"/>
        </s>
        <s v="[Dim Date].[I Date].[Month].&amp;[2018-12-01T00:00:00]" c="Декабрь 2018" cp="1">
          <x v="1"/>
        </s>
      </sharedItems>
      <mpMap v="3"/>
    </cacheField>
    <cacheField name="[Dim Date].[I Date].[Date]" caption="Дата" numFmtId="0" hierarchy="46" level="3">
      <sharedItems count="102">
        <s v="[Dim Date].[I Date].[Date].&amp;[2018-06-01T00:00:00]" c="2018-06-01"/>
        <s v="[Dim Date].[I Date].[Date].&amp;[2018-06-02T00:00:00]" c="2018-06-02"/>
        <s v="[Dim Date].[I Date].[Date].&amp;[2018-06-03T00:00:00]" c="2018-06-03"/>
        <s v="[Dim Date].[I Date].[Date].&amp;[2018-06-04T00:00:00]" c="2018-06-04"/>
        <s v="[Dim Date].[I Date].[Date].&amp;[2018-06-05T00:00:00]" c="2018-06-05"/>
        <s v="[Dim Date].[I Date].[Date].&amp;[2018-06-06T00:00:00]" c="2018-06-06"/>
        <s v="[Dim Date].[I Date].[Date].&amp;[2018-06-07T00:00:00]" c="2018-06-07"/>
        <s v="[Dim Date].[I Date].[Date].&amp;[2018-06-08T00:00:00]" c="2018-06-08"/>
        <s v="[Dim Date].[I Date].[Date].&amp;[2018-06-09T00:00:00]" c="2018-06-09"/>
        <s v="[Dim Date].[I Date].[Date].&amp;[2018-06-10T00:00:00]" c="2018-06-10"/>
        <s v="[Dim Date].[I Date].[Date].&amp;[2018-06-11T00:00:00]" c="2018-06-11"/>
        <s v="[Dim Date].[I Date].[Date].&amp;[2018-06-12T00:00:00]" c="2018-06-12"/>
        <s v="[Dim Date].[I Date].[Date].&amp;[2018-06-13T00:00:00]" c="2018-06-13"/>
        <s v="[Dim Date].[I Date].[Date].&amp;[2018-06-14T00:00:00]" c="2018-06-14"/>
        <s v="[Dim Date].[I Date].[Date].&amp;[2018-06-15T00:00:00]" c="2018-06-15"/>
        <s v="[Dim Date].[I Date].[Date].&amp;[2018-06-16T00:00:00]" c="2018-06-16"/>
        <s v="[Dim Date].[I Date].[Date].&amp;[2018-06-17T00:00:00]" c="2018-06-17"/>
        <s v="[Dim Date].[I Date].[Date].&amp;[2018-06-18T00:00:00]" c="2018-06-18"/>
        <s v="[Dim Date].[I Date].[Date].&amp;[2018-06-19T00:00:00]" c="2018-06-19"/>
        <s v="[Dim Date].[I Date].[Date].&amp;[2018-06-20T00:00:00]" c="2018-06-20"/>
        <s v="[Dim Date].[I Date].[Date].&amp;[2018-06-21T00:00:00]" c="2018-06-21"/>
        <s v="[Dim Date].[I Date].[Date].&amp;[2018-06-22T00:00:00]" c="2018-06-22"/>
        <s v="[Dim Date].[I Date].[Date].&amp;[2018-06-23T00:00:00]" c="2018-06-23"/>
        <s v="[Dim Date].[I Date].[Date].&amp;[2018-06-24T00:00:00]" c="2018-06-24"/>
        <s v="[Dim Date].[I Date].[Date].&amp;[2017-12-01T00:00:00]" u="1" c="2017-12-01"/>
        <s v="[Dim Date].[I Date].[Date].&amp;[2017-12-02T00:00:00]" u="1" c="2017-12-02"/>
        <s v="[Dim Date].[I Date].[Date].&amp;[2017-12-03T00:00:00]" u="1" c="2017-12-03"/>
        <s v="[Dim Date].[I Date].[Date].&amp;[2017-12-04T00:00:00]" u="1" c="2017-12-04"/>
        <s v="[Dim Date].[I Date].[Date].&amp;[2017-12-05T00:00:00]" u="1" c="2017-12-05"/>
        <s v="[Dim Date].[I Date].[Date].&amp;[2017-12-06T00:00:00]" u="1" c="2017-12-06"/>
        <s v="[Dim Date].[I Date].[Date].&amp;[2017-12-07T00:00:00]" u="1" c="2017-12-07"/>
        <s v="[Dim Date].[I Date].[Date].&amp;[2017-12-08T00:00:00]" u="1" c="2017-12-08"/>
        <s v="[Dim Date].[I Date].[Date].&amp;[2017-12-09T00:00:00]" u="1" c="2017-12-09"/>
        <s v="[Dim Date].[I Date].[Date].&amp;[2017-12-10T00:00:00]" u="1" c="2017-12-10"/>
        <s v="[Dim Date].[I Date].[Date].&amp;[2017-12-11T00:00:00]" u="1" c="2017-12-11"/>
        <s v="[Dim Date].[I Date].[Date].&amp;[2017-12-12T00:00:00]" u="1" c="2017-12-12"/>
        <s v="[Dim Date].[I Date].[Date].&amp;[2017-12-13T00:00:00]" u="1" c="2017-12-13"/>
        <s v="[Dim Date].[I Date].[Date].&amp;[2017-12-14T00:00:00]" u="1" c="2017-12-14"/>
        <s v="[Dim Date].[I Date].[Date].&amp;[2017-12-15T00:00:00]" u="1" c="2017-12-15"/>
        <s v="[Dim Date].[I Date].[Date].&amp;[2017-12-16T00:00:00]" u="1" c="2017-12-16"/>
        <s v="[Dim Date].[I Date].[Date].&amp;[2017-12-17T00:00:00]" u="1" c="2017-12-17"/>
        <s v="[Dim Date].[I Date].[Date].&amp;[2017-11-01T00:00:00]" u="1" c="2017-11-01"/>
        <s v="[Dim Date].[I Date].[Date].&amp;[2017-11-02T00:00:00]" u="1" c="2017-11-02"/>
        <s v="[Dim Date].[I Date].[Date].&amp;[2017-11-03T00:00:00]" u="1" c="2017-11-03"/>
        <s v="[Dim Date].[I Date].[Date].&amp;[2017-11-04T00:00:00]" u="1" c="2017-11-04"/>
        <s v="[Dim Date].[I Date].[Date].&amp;[2017-11-05T00:00:00]" u="1" c="2017-11-05"/>
        <s v="[Dim Date].[I Date].[Date].&amp;[2017-11-06T00:00:00]" u="1" c="2017-11-06"/>
        <s v="[Dim Date].[I Date].[Date].&amp;[2017-11-07T00:00:00]" u="1" c="2017-11-07"/>
        <s v="[Dim Date].[I Date].[Date].&amp;[2017-11-08T00:00:00]" u="1" c="2017-11-08"/>
        <s v="[Dim Date].[I Date].[Date].&amp;[2017-11-09T00:00:00]" u="1" c="2017-11-09"/>
        <s v="[Dim Date].[I Date].[Date].&amp;[2017-11-10T00:00:00]" u="1" c="2017-11-10"/>
        <s v="[Dim Date].[I Date].[Date].&amp;[2017-11-11T00:00:00]" u="1" c="2017-11-11"/>
        <s v="[Dim Date].[I Date].[Date].&amp;[2017-11-12T00:00:00]" u="1" c="2017-11-12"/>
        <s v="[Dim Date].[I Date].[Date].&amp;[2017-11-13T00:00:00]" u="1" c="2017-11-13"/>
        <s v="[Dim Date].[I Date].[Date].&amp;[2017-11-14T00:00:00]" u="1" c="2017-11-14"/>
        <s v="[Dim Date].[I Date].[Date].&amp;[2017-11-15T00:00:00]" u="1" c="2017-11-15"/>
        <s v="[Dim Date].[I Date].[Date].&amp;[2017-11-16T00:00:00]" u="1" c="2017-11-16"/>
        <s v="[Dim Date].[I Date].[Date].&amp;[2017-11-17T00:00:00]" u="1" c="2017-11-17"/>
        <s v="[Dim Date].[I Date].[Date].&amp;[2017-11-18T00:00:00]" u="1" c="2017-11-18"/>
        <s v="[Dim Date].[I Date].[Date].&amp;[2017-11-19T00:00:00]" u="1" c="2017-11-19"/>
        <s v="[Dim Date].[I Date].[Date].&amp;[2017-11-20T00:00:00]" u="1" c="2017-11-20"/>
        <s v="[Dim Date].[I Date].[Date].&amp;[2017-11-21T00:00:00]" u="1" c="2017-11-21"/>
        <s v="[Dim Date].[I Date].[Date].&amp;[2017-11-22T00:00:00]" u="1" c="2017-11-22"/>
        <s v="[Dim Date].[I Date].[Date].&amp;[2017-11-23T00:00:00]" u="1" c="2017-11-23"/>
        <s v="[Dim Date].[I Date].[Date].&amp;[2017-11-24T00:00:00]" u="1" c="2017-11-24"/>
        <s v="[Dim Date].[I Date].[Date].&amp;[2017-11-25T00:00:00]" u="1" c="2017-11-25"/>
        <s v="[Dim Date].[I Date].[Date].&amp;[2017-11-26T00:00:00]" u="1" c="2017-11-26"/>
        <s v="[Dim Date].[I Date].[Date].&amp;[2017-11-27T00:00:00]" u="1" c="2017-11-27"/>
        <s v="[Dim Date].[I Date].[Date].&amp;[2017-11-28T00:00:00]" u="1" c="2017-11-28"/>
        <s v="[Dim Date].[I Date].[Date].&amp;[2017-11-29T00:00:00]" u="1" c="2017-11-29"/>
        <s v="[Dim Date].[I Date].[Date].&amp;[2017-11-30T00:00:00]" u="1" c="2017-11-30"/>
        <s v="[Dim Date].[I Date].[Date].&amp;[2017-10-01T00:00:00]" u="1" c="2017-10-01"/>
        <s v="[Dim Date].[I Date].[Date].&amp;[2017-10-02T00:00:00]" u="1" c="2017-10-02"/>
        <s v="[Dim Date].[I Date].[Date].&amp;[2017-10-03T00:00:00]" u="1" c="2017-10-03"/>
        <s v="[Dim Date].[I Date].[Date].&amp;[2017-10-04T00:00:00]" u="1" c="2017-10-04"/>
        <s v="[Dim Date].[I Date].[Date].&amp;[2017-10-05T00:00:00]" u="1" c="2017-10-05"/>
        <s v="[Dim Date].[I Date].[Date].&amp;[2017-10-06T00:00:00]" u="1" c="2017-10-06"/>
        <s v="[Dim Date].[I Date].[Date].&amp;[2017-10-07T00:00:00]" u="1" c="2017-10-07"/>
        <s v="[Dim Date].[I Date].[Date].&amp;[2017-10-08T00:00:00]" u="1" c="2017-10-08"/>
        <s v="[Dim Date].[I Date].[Date].&amp;[2017-10-09T00:00:00]" u="1" c="2017-10-09"/>
        <s v="[Dim Date].[I Date].[Date].&amp;[2017-10-10T00:00:00]" u="1" c="2017-10-10"/>
        <s v="[Dim Date].[I Date].[Date].&amp;[2017-10-11T00:00:00]" u="1" c="2017-10-11"/>
        <s v="[Dim Date].[I Date].[Date].&amp;[2017-10-12T00:00:00]" u="1" c="2017-10-12"/>
        <s v="[Dim Date].[I Date].[Date].&amp;[2017-10-13T00:00:00]" u="1" c="2017-10-13"/>
        <s v="[Dim Date].[I Date].[Date].&amp;[2017-10-14T00:00:00]" u="1" c="2017-10-14"/>
        <s v="[Dim Date].[I Date].[Date].&amp;[2017-10-15T00:00:00]" u="1" c="2017-10-15"/>
        <s v="[Dim Date].[I Date].[Date].&amp;[2017-10-16T00:00:00]" u="1" c="2017-10-16"/>
        <s v="[Dim Date].[I Date].[Date].&amp;[2017-10-17T00:00:00]" u="1" c="2017-10-17"/>
        <s v="[Dim Date].[I Date].[Date].&amp;[2017-10-18T00:00:00]" u="1" c="2017-10-18"/>
        <s v="[Dim Date].[I Date].[Date].&amp;[2017-10-19T00:00:00]" u="1" c="2017-10-19"/>
        <s v="[Dim Date].[I Date].[Date].&amp;[2017-10-20T00:00:00]" u="1" c="2017-10-20"/>
        <s v="[Dim Date].[I Date].[Date].&amp;[2017-10-21T00:00:00]" u="1" c="2017-10-21"/>
        <s v="[Dim Date].[I Date].[Date].&amp;[2017-10-22T00:00:00]" u="1" c="2017-10-22"/>
        <s v="[Dim Date].[I Date].[Date].&amp;[2017-10-23T00:00:00]" u="1" c="2017-10-23"/>
        <s v="[Dim Date].[I Date].[Date].&amp;[2017-10-24T00:00:00]" u="1" c="2017-10-24"/>
        <s v="[Dim Date].[I Date].[Date].&amp;[2017-10-25T00:00:00]" u="1" c="2017-10-25"/>
        <s v="[Dim Date].[I Date].[Date].&amp;[2017-10-26T00:00:00]" u="1" c="2017-10-26"/>
        <s v="[Dim Date].[I Date].[Date].&amp;[2017-10-27T00:00:00]" u="1" c="2017-10-27"/>
        <s v="[Dim Date].[I Date].[Date].&amp;[2017-10-28T00:00:00]" u="1" c="2017-10-28"/>
        <s v="[Dim Date].[I Date].[Date].&amp;[2017-10-29T00:00:00]" u="1" c="2017-10-29"/>
        <s v="[Dim Date].[I Date].[Date].&amp;[2017-10-30T00:00:00]" u="1" c="2017-10-30"/>
        <s v="[Dim Date].[I Date].[Date].&amp;[2017-10-31T00:00:00]" u="1" c="2017-10-31"/>
      </sharedItems>
    </cacheField>
    <cacheField name="[Dim Date].[I Date].[Month].[Year]" caption="Год" propertyName="Year" numFmtId="0" hierarchy="46" level="2" memberPropertyField="1">
      <sharedItems count="2">
        <s v="2017"/>
        <s v="2018"/>
      </sharedItems>
    </cacheField>
    <cacheField name="[Dim Date].[I Date].[Date].[_Datemyear]" caption="_Datemyear" propertyName="_Datemyear" numFmtId="0" hierarchy="46" level="3" memberPropertyField="1">
      <sharedItems containsSemiMixedTypes="0" containsString="0"/>
    </cacheField>
    <cacheField name="[Dim Date].[I Date].[Date].[Month]" caption="Месяц" propertyName="Month" numFmtId="0" hierarchy="46" level="3" memberPropertyField="1">
      <sharedItems containsSemiMixedTypes="0" containsString="0"/>
    </cacheField>
    <cacheField name="[Dim Date].[I Date].[Date].[Week Day]" caption="День недели" propertyName="Week Day" numFmtId="0" hierarchy="46" level="3" memberPropertyField="1">
      <sharedItems containsSemiMixedTypes="0" containsString="0"/>
    </cacheField>
    <cacheField name="[Dim Date].[I Date].[Date].[Мonth Year]" caption="Месяц года" propertyName="Мonth Year" numFmtId="0" hierarchy="46" level="3" memberPropertyField="1">
      <sharedItems containsSemiMixedTypes="0" containsString="0"/>
    </cacheField>
    <cacheField name="[Measures].[Con Amount]" caption="Выдачи, руб" numFmtId="0" hierarchy="144" level="32767"/>
    <cacheField name="[Measures].[Recontract Pay]" caption="Перекредитование, руб" numFmtId="0" hierarchy="154" level="32767"/>
    <cacheField name="[Dim Client Type].[Client Type].[Client Type]" caption="Тип клиента" numFmtId="0" hierarchy="42" level="1">
      <sharedItems count="2">
        <s v="[Dim Client Type].[Client Type].&amp;[0]" c="Новый"/>
        <s v="[Dim Client Type].[Client Type].&amp;[1]" c="Повторный"/>
      </sharedItems>
    </cacheField>
    <cacheField name="[Dim Date].[I Date].[Date].[Week Year]" caption="Неделя года" propertyName="Week Year" numFmtId="0" hierarchy="46" level="3" memberPropertyField="1">
      <sharedItems containsSemiMixedTypes="0" containsString="0"/>
    </cacheField>
    <cacheField name="[Measures].[Agr Prol Count]" caption="Пр-ции, #" numFmtId="0" hierarchy="145" level="32767"/>
    <cacheField name="[Measures].[Agr Prol Amount]" caption="Пр-ции, руб" numFmtId="0" hierarchy="146" level="32767"/>
    <cacheField name="[Measures].[Con Сount]" caption="Выдачи, #" numFmtId="0" hierarchy="143" level="32767"/>
    <cacheField name="[Measures].[App Сount]" caption="Заявки, #" numFmtId="0" hierarchy="141" level="32767"/>
    <cacheField name="[Measures].[Recontract Count]" caption="Перекредитование, #" numFmtId="0" hierarchy="155" level="32767"/>
    <cacheField name="[Measures].[Agr Intrst Amount]" caption="Пролонгации %, руб" numFmtId="0" hierarchy="175" level="32767"/>
    <cacheField name="[Measures].[Full Pay]" caption="Платеж (итого), руб" numFmtId="0" hierarchy="207" level="32767"/>
    <cacheField name="[Measures].[Ins Con Pay]" caption="Платеж страховка (дог), руб" numFmtId="0" hierarchy="152" level="32767"/>
    <cacheField name="[Measures].[Ins Agr Pay]" caption="Платеж страховка (прол), руб" numFmtId="0" hierarchy="153" level="32767"/>
    <cacheField name="[Measures].[CF Pay]" caption="CF, руб" numFmtId="0" hierarchy="208" level="32767"/>
    <cacheField name="[Dim Division].[Division].[Division]" caption="ЦВЗ" numFmtId="0" hierarchy="55" level="1">
      <sharedItems containsSemiMixedTypes="0" containsString="0"/>
    </cacheField>
    <cacheField name="[Dim Division].[Division].[Division].[Reg Center]" caption="РЦ" propertyName="Reg Center" numFmtId="0" hierarchy="55" level="1" memberPropertyField="1">
      <sharedItems containsSemiMixedTypes="0" containsString="0"/>
    </cacheField>
    <cacheField name="[Dim Date].[I Date].[Date].[Yyyymm]" caption="ГодМесяц" propertyName="Yyyymm" numFmtId="0" hierarchy="46" level="3" memberPropertyField="1">
      <sharedItems containsSemiMixedTypes="0" containsString="0"/>
    </cacheField>
    <cacheField name="[Dim Date].[I Date].[Date].[Yyyy Mm]" caption="Год месяц" propertyName="Yyyy Mm" numFmtId="0" hierarchy="46" level="3" memberPropertyField="1">
      <sharedItems containsSemiMixedTypes="0" containsString="0"/>
    </cacheField>
    <cacheField name="[Dim Division].[Division].[Division].[Reg Director]" caption="РЦ Директор" propertyName="Reg Director" numFmtId="0" hierarchy="55" level="1" memberPropertyField="1">
      <sharedItems containsSemiMixedTypes="0" containsString="0"/>
    </cacheField>
    <cacheField name="[Dim Division].[Division].[Division].[Number]" caption="Номер" propertyName="Number" numFmtId="0" hierarchy="55" level="1" memberPropertyField="1">
      <sharedItems containsSemiMixedTypes="0" containsString="0"/>
    </cacheField>
    <cacheField name="[Dim Division].[I Division].[Hub Center]" caption="МРД" numFmtId="0" hierarchy="59" level="1">
      <sharedItems containsSemiMixedTypes="0" containsString="0"/>
    </cacheField>
    <cacheField name="[Dim Division].[I Division].[Reg Center]" caption="РЦ" numFmtId="0" hierarchy="59" level="2">
      <sharedItems containsSemiMixedTypes="0" containsString="0"/>
    </cacheField>
    <cacheField name="[Dim Division].[I Division].[Division]" caption="ЦВЗ" numFmtId="0" hierarchy="59" level="3">
      <sharedItems containsSemiMixedTypes="0" containsString="0"/>
    </cacheField>
    <cacheField name="[Dim Division].[I Division].[Reg Center].[Hub Center]" caption="МРД" propertyName="Hub Center" numFmtId="0" hierarchy="59" level="2" memberPropertyField="1">
      <sharedItems containsSemiMixedTypes="0" containsString="0"/>
    </cacheField>
    <cacheField name="[Dim Division].[I Division].[Division].[Number]" caption="Номер" propertyName="Number" numFmtId="0" hierarchy="59" level="3" memberPropertyField="1">
      <sharedItems containsSemiMixedTypes="0" containsString="0"/>
    </cacheField>
    <cacheField name="[Dim Division].[I Division].[Division].[Reg Center]" caption="РЦ" propertyName="Reg Center" numFmtId="0" hierarchy="59" level="3" memberPropertyField="1">
      <sharedItems containsSemiMixedTypes="0" containsString="0"/>
    </cacheField>
    <cacheField name="[Dim Division].[I Division].[Division].[Reg Director]" caption="РЦ Директор" propertyName="Reg Director" numFmtId="0" hierarchy="59" level="3" memberPropertyField="1">
      <sharedItems containsSemiMixedTypes="0" containsString="0"/>
    </cacheField>
    <cacheField name="[Dim Division].[Division].[Division].[Prod Group]" caption="Группа (коммерция)" propertyName="Prod Group" numFmtId="0" hierarchy="55" level="1" memberPropertyField="1">
      <sharedItems containsSemiMixedTypes="0" containsString="0"/>
    </cacheField>
    <cacheField name="[Dim Division].[I Division].[Division].[Prod Group]" caption="Группа (коммерция)" propertyName="Prod Group" numFmtId="0" hierarchy="59" level="3" memberPropertyField="1">
      <sharedItems containsSemiMixedTypes="0" containsString="0"/>
    </cacheField>
  </cacheFields>
  <cacheHierarchies count="244">
    <cacheHierarchy uniqueName="[Dim Application].[App Number]" caption="Номер заявки" attribute="1" defaultMemberUniqueName="[Dim Application].[App Number].[All]" allUniqueName="[Dim Application].[App Number].[All]" dimensionUniqueName="[Dim Application]" displayFolder="" count="0" unbalanced="0"/>
    <cacheHierarchy uniqueName="[Dim Application].[B Date]" caption="Дата" attribute="1" defaultMemberUniqueName="[Dim Application].[B Date].[All]" allUniqueName="[Dim Application].[B Date].[All]" dimensionUniqueName="[Dim Application]" displayFolder="Дата заявки" count="0" unbalanced="0"/>
    <cacheHierarchy uniqueName="[Dim Application].[B Month]" caption="Месяц" attribute="1" defaultMemberUniqueName="[Dim Application].[B Month].[All]" allUniqueName="[Dim Application].[B Month].[All]" dimensionUniqueName="[Dim Application]" displayFolder="Дата заявки" count="0" unbalanced="0"/>
    <cacheHierarchy uniqueName="[Dim Application].[B Week Day]" caption="День недели" attribute="1" defaultMemberUniqueName="[Dim Application].[B Week Day].[All]" allUniqueName="[Dim Application].[B Week Day].[All]" dimensionUniqueName="[Dim Application]" displayFolder="Дата заявки" count="0" unbalanced="0"/>
    <cacheHierarchy uniqueName="[Dim Application].[B Week Year]" caption="Неделя года" attribute="1" defaultMemberUniqueName="[Dim Application].[B Week Year].[All]" allUniqueName="[Dim Application].[B Week Year].[All]" dimensionUniqueName="[Dim Application]" displayFolder="Дата заявки" count="0" unbalanced="0"/>
    <cacheHierarchy uniqueName="[Dim Application].[B Year]" caption="Год" attribute="1" defaultMemberUniqueName="[Dim Application].[B Year].[All]" allUniqueName="[Dim Application].[B Year].[All]" dimensionUniqueName="[Dim Application]" displayFolder="Дата заявки" count="0" unbalanced="0"/>
    <cacheHierarchy uniqueName="[Dim Application].[B yyyymm]" caption="ГодМесяц" attribute="1" defaultMemberUniqueName="[Dim Application].[B yyyymm].[All]" allUniqueName="[Dim Application].[B yyyymm].[All]" dimensionUniqueName="[Dim Application]" displayFolder="Дата заявки" count="0" unbalanced="0"/>
    <cacheHierarchy uniqueName="[Dim Application].[B Мonth Year]" caption="Месяц года" attribute="1" defaultMemberUniqueName="[Dim Application].[B Мonth Year].[All]" allUniqueName="[Dim Application].[B Мonth Year].[All]" dimensionUniqueName="[Dim Application]" displayFolder="Дата заявки" count="0" unbalanced="0"/>
    <cacheHierarchy uniqueName="[Dim Application].[D Num]" caption="Порядковый номер" attribute="1" defaultMemberUniqueName="[Dim Application].[D Num].[All]" allUniqueName="[Dim Application].[D Num].[All]" dimensionUniqueName="[Dim Application]" displayFolder="Показатели" count="0" unbalanced="0"/>
    <cacheHierarchy uniqueName="[Dim Application].[E Product]" caption="Продукт +" attribute="1" defaultMemberUniqueName="[Dim Application].[E Product].[All]" allUniqueName="[Dim Application].[E Product].[All]" dimensionUniqueName="[Dim Application]" displayFolder="Продукт" count="0" unbalanced="0"/>
    <cacheHierarchy uniqueName="[Dim Application].[E Product Owner]" caption="Продукт" attribute="1" defaultMemberUniqueName="[Dim Application].[E Product Owner].[All]" allUniqueName="[Dim Application].[E Product Owner].[All]" dimensionUniqueName="[Dim Application]" displayFolder="Продукт" count="0" unbalanced="0"/>
    <cacheHierarchy uniqueName="[Dim Application].[E Product Type]" caption="Тип продукта" attribute="1" defaultMemberUniqueName="[Dim Application].[E Product Type].[All]" allUniqueName="[Dim Application].[E Product Type].[All]" dimensionUniqueName="[Dim Application]" displayFolder="Продукт" count="0" unbalanced="0"/>
    <cacheHierarchy uniqueName="[Dim Application].[E Product Type 4all App]" caption="Тип продукта (отказ+одобр)" attribute="1" defaultMemberUniqueName="[Dim Application].[E Product Type 4all App].[All]" allUniqueName="[Dim Application].[E Product Type 4all App].[All]" dimensionUniqueName="[Dim Application]" displayFolder="Продукт" count="0" unbalanced="0"/>
    <cacheHierarchy uniqueName="[Dim Application].[F Age]" caption="Возраст" attribute="1" defaultMemberUniqueName="[Dim Application].[F Age].[All]" allUniqueName="[Dim Application].[F Age].[All]" dimensionUniqueName="[Dim Application]" displayFolder="Анкета" count="0" unbalanced="0"/>
    <cacheHierarchy uniqueName="[Dim Application].[F Education]" caption="Образование" attribute="1" defaultMemberUniqueName="[Dim Application].[F Education].[All]" allUniqueName="[Dim Application].[F Education].[All]" dimensionUniqueName="[Dim Application]" displayFolder="Анкета" count="0" unbalanced="0"/>
    <cacheHierarchy uniqueName="[Dim Application].[F Gender]" caption="Пол" attribute="1" defaultMemberUniqueName="[Dim Application].[F Gender].[All]" allUniqueName="[Dim Application].[F Gender].[All]" dimensionUniqueName="[Dim Application]" displayFolder="Анкета" count="0" unbalanced="0"/>
    <cacheHierarchy uniqueName="[Dim Application].[F Industry]" caption="Отрасль" attribute="1" defaultMemberUniqueName="[Dim Application].[F Industry].[All]" allUniqueName="[Dim Application].[F Industry].[All]" dimensionUniqueName="[Dim Application]" displayFolder="Анкета" count="0" unbalanced="0"/>
    <cacheHierarchy uniqueName="[Dim Application].[F Inf Source]" caption="Источник информации" attribute="1" defaultMemberUniqueName="[Dim Application].[F Inf Source].[All]" allUniqueName="[Dim Application].[F Inf Source].[All]" dimensionUniqueName="[Dim Application]" displayFolder="Анкета" count="0" unbalanced="0"/>
    <cacheHierarchy uniqueName="[Dim Application].[F Marital Status]" caption="Семейное положение" attribute="1" defaultMemberUniqueName="[Dim Application].[F Marital Status].[All]" allUniqueName="[Dim Application].[F Marital Status].[All]" dimensionUniqueName="[Dim Application]" displayFolder="Анкета" count="0" unbalanced="0"/>
    <cacheHierarchy uniqueName="[Dim Application].[F Position Type]" caption="Позиция" attribute="1" defaultMemberUniqueName="[Dim Application].[F Position Type].[All]" allUniqueName="[Dim Application].[F Position Type].[All]" dimensionUniqueName="[Dim Application]" displayFolder="Анкета" count="0" unbalanced="0"/>
    <cacheHierarchy uniqueName="[Dim Application].[F Work Experience]" caption="Стаж работы" attribute="1" defaultMemberUniqueName="[Dim Application].[F Work Experience].[All]" allUniqueName="[Dim Application].[F Work Experience].[All]" dimensionUniqueName="[Dim Application]" displayFolder="Анкета" count="0" unbalanced="0"/>
    <cacheHierarchy uniqueName="[Dim Application].[I Client Type]" caption="Тип клиента" defaultMemberUniqueName="[Dim Application].[I Client Type].[All]" allUniqueName="[Dim Application].[I Client Type].[All]" dimensionUniqueName="[Dim Application]" displayFolder="" count="0" unbalanced="0"/>
    <cacheHierarchy uniqueName="[Dim Application].[I Create date]" caption="Дата заявки" defaultMemberUniqueName="[Dim Application].[I Create date].[All]" allUniqueName="[Dim Application].[I Create date].[All]" dimensionUniqueName="[Dim Application]" displayFolder="" count="0" unbalanced="0"/>
    <cacheHierarchy uniqueName="[Dim Application].[I Denial]" caption="Причина отказа" defaultMemberUniqueName="[Dim Application].[I Denial].[All]" allUniqueName="[Dim Application].[I Denial].[All]" dimensionUniqueName="[Dim Application]" displayFolder="" count="0" unbalanced="0"/>
    <cacheHierarchy uniqueName="[Dim Application].[I Division]" caption="МРД" defaultMemberUniqueName="[Dim Application].[I Division].[All]" allUniqueName="[Dim Application].[I Division].[All]" dimensionUniqueName="[Dim Application]" displayFolder="" count="0" unbalanced="0"/>
    <cacheHierarchy uniqueName="[Dim Application].[I Product]" caption="Продукт" defaultMemberUniqueName="[Dim Application].[I Product].[All]" allUniqueName="[Dim Application].[I Product].[All]" dimensionUniqueName="[Dim Application]" displayFolder="" count="0" unbalanced="0"/>
    <cacheHierarchy uniqueName="[Dim Application].[L Division]" caption="ЦВЗ" attribute="1" defaultMemberUniqueName="[Dim Application].[L Division].[All]" allUniqueName="[Dim Application].[L Division].[All]" dimensionUniqueName="[Dim Application]" displayFolder="Офис" count="0" unbalanced="0"/>
    <cacheHierarchy uniqueName="[Dim Application].[L Division Type]" caption="Риск группа (ЦВЗ)" attribute="1" defaultMemberUniqueName="[Dim Application].[L Division Type].[All]" allUniqueName="[Dim Application].[L Division Type].[All]" dimensionUniqueName="[Dim Application]" displayFolder="Офис" count="0" unbalanced="0"/>
    <cacheHierarchy uniqueName="[Dim Application].[L Finsoyz]" caption="Финсоюз" attribute="1" defaultMemberUniqueName="[Dim Application].[L Finsoyz].[All]" allUniqueName="[Dim Application].[L Finsoyz].[All]" dimensionUniqueName="[Dim Application]" displayFolder="Показатели" count="0" unbalanced="0"/>
    <cacheHierarchy uniqueName="[Dim Application].[L Hub Center]" caption="МРД" attribute="1" defaultMemberUniqueName="[Dim Application].[L Hub Center].[All]" allUniqueName="[Dim Application].[L Hub Center].[All]" dimensionUniqueName="[Dim Application]" displayFolder="Офис" count="0" unbalanced="0"/>
    <cacheHierarchy uniqueName="[Dim Application].[L Reg Center]" caption="РЦ" attribute="1" defaultMemberUniqueName="[Dim Application].[L Reg Center].[All]" allUniqueName="[Dim Application].[L Reg Center].[All]" dimensionUniqueName="[Dim Application]" displayFolder="Офис" count="0" unbalanced="0"/>
    <cacheHierarchy uniqueName="[Dim Application].[M Division]" caption="ЦВЗ (-1)" attribute="1" defaultMemberUniqueName="[Dim Application].[M Division].[All]" allUniqueName="[Dim Application].[M Division].[All]" dimensionUniqueName="[Dim Application]" displayFolder="Офис миграции" count="0" unbalanced="0"/>
    <cacheHierarchy uniqueName="[Dim Application].[M Hub Center]" caption="МРД (-1)" attribute="1" defaultMemberUniqueName="[Dim Application].[M Hub Center].[All]" allUniqueName="[Dim Application].[M Hub Center].[All]" dimensionUniqueName="[Dim Application]" displayFolder="Офис миграции" count="0" unbalanced="0"/>
    <cacheHierarchy uniqueName="[Dim Application].[M Reg Center]" caption="РЦ (-1)" attribute="1" defaultMemberUniqueName="[Dim Application].[M Reg Center].[All]" allUniqueName="[Dim Application].[M Reg Center].[All]" dimensionUniqueName="[Dim Application]" displayFolder="Офис миграции" count="0" unbalanced="0"/>
    <cacheHierarchy uniqueName="[Dim Application].[Meth Reg App]" caption="Метод регистрации заявки" attribute="1" defaultMemberUniqueName="[Dim Application].[Meth Reg App].[All]" allUniqueName="[Dim Application].[Meth Reg App].[All]" dimensionUniqueName="[Dim Application]" displayFolder="" count="0" unbalanced="0"/>
    <cacheHierarchy uniqueName="[Dim Application].[Prolong Flag]" caption="Наличие пр-ции" attribute="1" defaultMemberUniqueName="[Dim Application].[Prolong Flag].[All]" allUniqueName="[Dim Application].[Prolong Flag].[All]" dimensionUniqueName="[Dim Application]" displayFolder="" count="0" unbalanced="0"/>
    <cacheHierarchy uniqueName="[Dim Application].[S Application Score]" caption="Application score" attribute="1" defaultMemberUniqueName="[Dim Application].[S Application Score].[All]" allUniqueName="[Dim Application].[S Application Score].[All]" dimensionUniqueName="[Dim Application]" displayFolder="СПР балл" count="0" unbalanced="0"/>
    <cacheHierarchy uniqueName="[Dim Application].[S Combo Score]" caption="Combo score" attribute="1" defaultMemberUniqueName="[Dim Application].[S Combo Score].[All]" allUniqueName="[Dim Application].[S Combo Score].[All]" dimensionUniqueName="[Dim Application]" displayFolder="СПР балл" count="0" unbalanced="0"/>
    <cacheHierarchy uniqueName="[Dim Application].[S Equifax Score]" caption="Equifax score" attribute="1" defaultMemberUniqueName="[Dim Application].[S Equifax Score].[All]" allUniqueName="[Dim Application].[S Equifax Score].[All]" dimensionUniqueName="[Dim Application]" displayFolder="СПР балл" count="0" unbalanced="0"/>
    <cacheHierarchy uniqueName="[Dim Application].[S Rqst Inst Flag]" caption="Наличие запроса СПР на inst" attribute="1" defaultMemberUniqueName="[Dim Application].[S Rqst Inst Flag].[All]" allUniqueName="[Dim Application].[S Rqst Inst Flag].[All]" dimensionUniqueName="[Dim Application]" displayFolder="" count="0" unbalanced="0"/>
    <cacheHierarchy uniqueName="[Dim Application].[S Score Card Name Inst]" caption="Score Card Name INST" attribute="1" defaultMemberUniqueName="[Dim Application].[S Score Card Name Inst].[All]" allUniqueName="[Dim Application].[S Score Card Name Inst].[All]" dimensionUniqueName="[Dim Application]" displayFolder="СПР" count="0" unbalanced="0"/>
    <cacheHierarchy uniqueName="[Dim Application].[S Score Card Name Pdl]" caption="Score Card Name PDL" attribute="1" defaultMemberUniqueName="[Dim Application].[S Score Card Name Pdl].[All]" allUniqueName="[Dim Application].[S Score Card Name Pdl].[All]" dimensionUniqueName="[Dim Application]" displayFolder="СПР" count="0" unbalanced="0"/>
    <cacheHierarchy uniqueName="[Dim Client Type].[Client Type]" caption="Тип клиента" attribute="1" keyAttribute="1" defaultMemberUniqueName="[Dim Client Type].[Client Type].[All]" allUniqueName="[Dim Client Type].[Client Type].[All]" dimensionUniqueName="[Dim Client Type]" displayFolder="" count="2" unbalanced="0">
      <fieldsUsage count="2">
        <fieldUsage x="-1"/>
        <fieldUsage x="10"/>
      </fieldsUsage>
    </cacheHierarchy>
    <cacheHierarchy uniqueName="[Dim Collection Stages].[Collection Stage Id]" caption="Стадия взыскания" attribute="1" keyAttribute="1" defaultMemberUniqueName="[Dim Collection Stages].[Collection Stage Id].[All]" allUniqueName="[Dim Collection Stages].[Collection Stage Id].[All]" dimensionUniqueName="[Dim Collection Stages]" displayFolder="" count="0" unbalanced="0"/>
    <cacheHierarchy uniqueName="[Dim Date].[_Datemyear]" caption="_Datemyear" attribute="1" defaultMemberUniqueName="[Dim Date].[_Datemyear].[All]" allUniqueName="[Dim Date].[_Datemyear].[All]" dimensionUniqueName="[Dim Date]" displayFolder="" count="0" unbalanced="0"/>
    <cacheHierarchy uniqueName="[Dim Date].[Date]" caption="Дата" attribute="1" keyAttribute="1" defaultMemberUniqueName="[Dim Date].[Date].[All]" allUniqueName="[Dim Date].[Date].[All]" dimensionUniqueName="[Dim Date]" displayFolder="Дата (свод)" count="0" unbalanced="0"/>
    <cacheHierarchy uniqueName="[Dim Date].[I Date]" caption="Дата (свод)" defaultMemberUniqueName="[Dim Date].[I Date].[All]" allUniqueName="[Dim Date].[I Date].[All]" dimensionUniqueName="[Dim Date]" displayFolder="" count="4" unbalanced="0">
      <fieldsUsage count="4">
        <fieldUsage x="-1"/>
        <fieldUsage x="0"/>
        <fieldUsage x="1"/>
        <fieldUsage x="2"/>
      </fieldsUsage>
    </cacheHierarchy>
    <cacheHierarchy uniqueName="[Dim Date].[Month]" caption="Месяц" attribute="1" defaultMemberUniqueName="[Dim Date].[Month].[All]" allUniqueName="[Dim Date].[Month].[All]" dimensionUniqueName="[Dim Date]" displayFolder="Дата (свод)" count="0" unbalanced="0"/>
    <cacheHierarchy uniqueName="[Dim Date].[Week Day]" caption="День недели" attribute="1" defaultMemberUniqueName="[Dim Date].[Week Day].[All]" allUniqueName="[Dim Date].[Week Day].[All]" dimensionUniqueName="[Dim Date]" displayFolder="Дата (свод)" count="0" unbalanced="0"/>
    <cacheHierarchy uniqueName="[Dim Date].[Week Year]" caption="Неделя" attribute="1" defaultMemberUniqueName="[Dim Date].[Week Year].[All]" allUniqueName="[Dim Date].[Week Year].[All]" dimensionUniqueName="[Dim Date]" displayFolder="Дата (свод)" count="0" unbalanced="0"/>
    <cacheHierarchy uniqueName="[Dim Date].[Year]" caption="Год" attribute="1" defaultMemberUniqueName="[Dim Date].[Year].[All]" allUniqueName="[Dim Date].[Year].[All]" dimensionUniqueName="[Dim Date]" displayFolder="Дата (свод)" count="0" unbalanced="0"/>
    <cacheHierarchy uniqueName="[Dim Date].[Yyyy Mm]" caption="Год месяц" attribute="1" defaultMemberUniqueName="[Dim Date].[Yyyy Mm].[All]" allUniqueName="[Dim Date].[Yyyy Mm].[All]" dimensionUniqueName="[Dim Date]" displayFolder="Дата (свод)" count="0" unbalanced="0"/>
    <cacheHierarchy uniqueName="[Dim Date].[Yyyymm]" caption="ГодМесяц" attribute="1" defaultMemberUniqueName="[Dim Date].[Yyyymm].[All]" allUniqueName="[Dim Date].[Yyyymm].[All]" dimensionUniqueName="[Dim Date]" displayFolder="Дата (свод)" count="0" unbalanced="0"/>
    <cacheHierarchy uniqueName="[Dim Date].[Мonth Year]" caption="Месяц года" attribute="1" defaultMemberUniqueName="[Dim Date].[Мonth Year].[All]" allUniqueName="[Dim Date].[Мonth Year].[All]" dimensionUniqueName="[Dim Date]" displayFolder="Дата (свод)" count="0" unbalanced="0"/>
    <cacheHierarchy uniqueName="[Dim Division].[City Name]" caption="Офисы.Населенный пункт" attribute="1" defaultMemberUniqueName="[Dim Division].[City Name].[All]" allUniqueName="[Dim Division].[City Name].[All]" dimensionUniqueName="[Dim Division]" displayFolder="" count="0" unbalanced="0"/>
    <cacheHierarchy uniqueName="[Dim Division].[Division]" caption="Офисы.ЦВЗ" attribute="1" keyAttribute="1" defaultMemberUniqueName="[Dim Division].[Division].[All]" allUniqueName="[Dim Division].[Division].[All]" dimensionUniqueName="[Dim Division]" displayFolder="Офисы" count="2" unbalanced="0">
      <fieldsUsage count="2">
        <fieldUsage x="-1"/>
        <fieldUsage x="22"/>
      </fieldsUsage>
    </cacheHierarchy>
    <cacheHierarchy uniqueName="[Dim Division].[Hub Center]" caption="Офисы.МРД" attribute="1" defaultMemberUniqueName="[Dim Division].[Hub Center].[All]" allUniqueName="[Dim Division].[Hub Center].[All]" dimensionUniqueName="[Dim Division]" displayFolder="Офисы" count="0" unbalanced="0"/>
    <cacheHierarchy uniqueName="[Dim Division].[Hub Director]" caption="Офисы.МРД Директор" attribute="1" defaultMemberUniqueName="[Dim Division].[Hub Director].[All]" allUniqueName="[Dim Division].[Hub Director].[All]" dimensionUniqueName="[Dim Division]" displayFolder="Офисы" count="0" unbalanced="0"/>
    <cacheHierarchy uniqueName="[Dim Division].[I Director]" caption="Офисы.Директора" defaultMemberUniqueName="[Dim Division].[I Director].[All]" allUniqueName="[Dim Division].[I Director].[All]" dimensionUniqueName="[Dim Division]" displayFolder="" count="0" unbalanced="0"/>
    <cacheHierarchy uniqueName="[Dim Division].[I Division]" caption="Офисы.МРД" defaultMemberUniqueName="[Dim Division].[I Division].[All]" allUniqueName="[Dim Division].[I Division].[All]" dimensionUniqueName="[Dim Division]" displayFolder="" count="4" unbalanced="0">
      <fieldsUsage count="4">
        <fieldUsage x="-1"/>
        <fieldUsage x="28"/>
        <fieldUsage x="29"/>
        <fieldUsage x="30"/>
      </fieldsUsage>
    </cacheHierarchy>
    <cacheHierarchy uniqueName="[Dim Division].[I Prod Group]" caption="Офисы.Группа (коммерция)" defaultMemberUniqueName="[Dim Division].[I Prod Group].[All]" allUniqueName="[Dim Division].[I Prod Group].[All]" dimensionUniqueName="[Dim Division]" displayFolder="" count="0" unbalanced="0"/>
    <cacheHierarchy uniqueName="[Dim Division].[I Region]" caption="Офисы.Регионы" defaultMemberUniqueName="[Dim Division].[I Region].[All]" allUniqueName="[Dim Division].[I Region].[All]" dimensionUniqueName="[Dim Division]" displayFolder="" count="0" unbalanced="0"/>
    <cacheHierarchy uniqueName="[Dim Division].[Number]" caption="Офисы.Номер" attribute="1" defaultMemberUniqueName="[Dim Division].[Number].[All]" allUniqueName="[Dim Division].[Number].[All]" dimensionUniqueName="[Dim Division]" displayFolder="Офисы" count="0" unbalanced="0"/>
    <cacheHierarchy uniqueName="[Dim Division].[Prod Group]" caption="Офисы.Группа (коммерция)" attribute="1" defaultMemberUniqueName="[Dim Division].[Prod Group].[All]" allUniqueName="[Dim Division].[Prod Group].[All]" dimensionUniqueName="[Dim Division]" displayFolder="Офисы" count="0" unbalanced="0"/>
    <cacheHierarchy uniqueName="[Dim Division].[Reg Center]" caption="Офисы.РЦ" attribute="1" defaultMemberUniqueName="[Dim Division].[Reg Center].[All]" allUniqueName="[Dim Division].[Reg Center].[All]" dimensionUniqueName="[Dim Division]" displayFolder="Офисы" count="0" unbalanced="0"/>
    <cacheHierarchy uniqueName="[Dim Division].[Reg Director]" caption="Офисы.РЦ Директор" attribute="1" defaultMemberUniqueName="[Dim Division].[Reg Director].[All]" allUniqueName="[Dim Division].[Reg Director].[All]" dimensionUniqueName="[Dim Division]" displayFolder="Офисы" count="0" unbalanced="0"/>
    <cacheHierarchy uniqueName="[Dim Division].[Region Name]" caption="Офисы.Регион" attribute="1" defaultMemberUniqueName="[Dim Division].[Region Name].[All]" allUniqueName="[Dim Division].[Region Name].[All]" dimensionUniqueName="[Dim Division]" displayFolder="" count="0" unbalanced="0"/>
    <cacheHierarchy uniqueName="[Dim Division main_con].[City Name]" caption="Офисы (первичного контракта).Населенный пункт" attribute="1" defaultMemberUniqueName="[Dim Division main_con].[City Name].[All]" allUniqueName="[Dim Division main_con].[City Name].[All]" dimensionUniqueName="[Dim Division main_con]" displayFolder="" count="0" unbalanced="0"/>
    <cacheHierarchy uniqueName="[Dim Division main_con].[Division]" caption="Офисы (первичного контракта).ЦВЗ" attribute="1" keyAttribute="1" defaultMemberUniqueName="[Dim Division main_con].[Division].[All]" allUniqueName="[Dim Division main_con].[Division].[All]" dimensionUniqueName="[Dim Division main_con]" displayFolder="Офисы" count="0" unbalanced="0"/>
    <cacheHierarchy uniqueName="[Dim Division main_con].[Hub Center]" caption="Офисы (первичного контракта).МРД" attribute="1" defaultMemberUniqueName="[Dim Division main_con].[Hub Center].[All]" allUniqueName="[Dim Division main_con].[Hub Center].[All]" dimensionUniqueName="[Dim Division main_con]" displayFolder="Офисы" count="0" unbalanced="0"/>
    <cacheHierarchy uniqueName="[Dim Division main_con].[Hub Director]" caption="Офисы (первичного контракта).МРД Директор" attribute="1" defaultMemberUniqueName="[Dim Division main_con].[Hub Director].[All]" allUniqueName="[Dim Division main_con].[Hub Director].[All]" dimensionUniqueName="[Dim Division main_con]" displayFolder="Офисы" count="0" unbalanced="0"/>
    <cacheHierarchy uniqueName="[Dim Division main_con].[I Director]" caption="Офисы (первичного контракта).Директора" defaultMemberUniqueName="[Dim Division main_con].[I Director].[All]" allUniqueName="[Dim Division main_con].[I Director].[All]" dimensionUniqueName="[Dim Division main_con]" displayFolder="" count="0" unbalanced="0"/>
    <cacheHierarchy uniqueName="[Dim Division main_con].[I Division]" caption="Офисы (первичного контракта).МРД" defaultMemberUniqueName="[Dim Division main_con].[I Division].[All]" allUniqueName="[Dim Division main_con].[I Division].[All]" dimensionUniqueName="[Dim Division main_con]" displayFolder="" count="0" unbalanced="0"/>
    <cacheHierarchy uniqueName="[Dim Division main_con].[I Prod Group]" caption="Офисы (первичного контракта).Группа (коммерция)" defaultMemberUniqueName="[Dim Division main_con].[I Prod Group].[All]" allUniqueName="[Dim Division main_con].[I Prod Group].[All]" dimensionUniqueName="[Dim Division main_con]" displayFolder="" count="0" unbalanced="0"/>
    <cacheHierarchy uniqueName="[Dim Division main_con].[I Region]" caption="Офисы (первичного контракта).Регионы" defaultMemberUniqueName="[Dim Division main_con].[I Region].[All]" allUniqueName="[Dim Division main_con].[I Region].[All]" dimensionUniqueName="[Dim Division main_con]" displayFolder="" count="0" unbalanced="0"/>
    <cacheHierarchy uniqueName="[Dim Division main_con].[Number]" caption="Офисы (первичного контракта).Номер" attribute="1" defaultMemberUniqueName="[Dim Division main_con].[Number].[All]" allUniqueName="[Dim Division main_con].[Number].[All]" dimensionUniqueName="[Dim Division main_con]" displayFolder="Офисы" count="0" unbalanced="0"/>
    <cacheHierarchy uniqueName="[Dim Division main_con].[Prod Group]" caption="Офисы (первичного контракта).Группа (коммерция)" attribute="1" defaultMemberUniqueName="[Dim Division main_con].[Prod Group].[All]" allUniqueName="[Dim Division main_con].[Prod Group].[All]" dimensionUniqueName="[Dim Division main_con]" displayFolder="Офисы" count="0" unbalanced="0"/>
    <cacheHierarchy uniqueName="[Dim Division main_con].[Reg Center]" caption="Офисы (первичного контракта).РЦ" attribute="1" defaultMemberUniqueName="[Dim Division main_con].[Reg Center].[All]" allUniqueName="[Dim Division main_con].[Reg Center].[All]" dimensionUniqueName="[Dim Division main_con]" displayFolder="Офисы" count="0" unbalanced="0"/>
    <cacheHierarchy uniqueName="[Dim Division main_con].[Reg Director]" caption="Офисы (первичного контракта).РЦ Директор" attribute="1" defaultMemberUniqueName="[Dim Division main_con].[Reg Director].[All]" allUniqueName="[Dim Division main_con].[Reg Director].[All]" dimensionUniqueName="[Dim Division main_con]" displayFolder="Офисы" count="0" unbalanced="0"/>
    <cacheHierarchy uniqueName="[Dim Division main_con].[Region Name]" caption="Офисы (первичного контракта).Регион" attribute="1" defaultMemberUniqueName="[Dim Division main_con].[Region Name].[All]" allUniqueName="[Dim Division main_con].[Region Name].[All]" dimensionUniqueName="[Dim Division main_con]" displayFolder="" count="0" unbalanced="0"/>
    <cacheHierarchy uniqueName="[Dim Dmm].[Dmm Name]" caption="Способ принятия решения" attribute="1" defaultMemberUniqueName="[Dim Dmm].[Dmm Name].[All]" allUniqueName="[Dim Dmm].[Dmm Name].[All]" dimensionUniqueName="[Dim Dmm]" displayFolder="" count="0" unbalanced="0"/>
    <cacheHierarchy uniqueName="[Dim Dpd].[Dpd Group Name]" caption="Dpd Group Name" attribute="1" defaultMemberUniqueName="[Dim Dpd].[Dpd Group Name].[All]" allUniqueName="[Dim Dpd].[Dpd Group Name].[All]" dimensionUniqueName="[Dim Dpd]" displayFolder="" count="0" unbalanced="0"/>
    <cacheHierarchy uniqueName="[Dim Dpd].[Dpd Id]" caption="Dpd Id" attribute="1" keyAttribute="1" defaultMemberUniqueName="[Dim Dpd].[Dpd Id].[All]" allUniqueName="[Dim Dpd].[Dpd Id].[All]" dimensionUniqueName="[Dim Dpd]" displayFolder="" count="0" unbalanced="0"/>
    <cacheHierarchy uniqueName="[Dim Dpd].[Dpd Name]" caption="Dpd Name" attribute="1" defaultMemberUniqueName="[Dim Dpd].[Dpd Name].[All]" allUniqueName="[Dim Dpd].[Dpd Name].[All]" dimensionUniqueName="[Dim Dpd]" displayFolder="" count="0" unbalanced="0"/>
    <cacheHierarchy uniqueName="[Dim End Processing Web App].[Date]" caption="Дата оконч. обработки" attribute="1" keyAttribute="1" defaultMemberUniqueName="[Dim End Processing Web App].[Date].[All]" allUniqueName="[Dim End Processing Web App].[Date].[All]" dimensionUniqueName="[Dim End Processing Web App]" displayFolder="Дата оконч. обработки" count="0" unbalanced="0"/>
    <cacheHierarchy uniqueName="[Dim End Processing Web App].[I End Proc]" caption="Дата оконч. обработки" defaultMemberUniqueName="[Dim End Processing Web App].[I End Proc].[All]" allUniqueName="[Dim End Processing Web App].[I End Proc].[All]" dimensionUniqueName="[Dim End Processing Web App]" displayFolder="" count="0" unbalanced="0"/>
    <cacheHierarchy uniqueName="[Dim End Processing Web App].[Month]" caption="Месяц оконч. обработки" attribute="1" defaultMemberUniqueName="[Dim End Processing Web App].[Month].[All]" allUniqueName="[Dim End Processing Web App].[Month].[All]" dimensionUniqueName="[Dim End Processing Web App]" displayFolder="Дата оконч. обработки" count="0" unbalanced="0"/>
    <cacheHierarchy uniqueName="[Dim End Processing Web App].[Year]" caption="Год оконч. обработки" attribute="1" defaultMemberUniqueName="[Dim End Processing Web App].[Year].[All]" allUniqueName="[Dim End Processing Web App].[Year].[All]" dimensionUniqueName="[Dim End Processing Web App]" displayFolder="Дата оконч. обработки" count="0" unbalanced="0"/>
    <cacheHierarchy uniqueName="[Dim Products].[Name Owner]" caption="Продукт" attribute="1" defaultMemberUniqueName="[Dim Products].[Name Owner].[All]" allUniqueName="[Dim Products].[Name Owner].[All]" dimensionUniqueName="[Dim Products]" displayFolder="" count="0" unbalanced="0"/>
    <cacheHierarchy uniqueName="[Dim Products].[Name Type]" caption="Тип продукта" attribute="1" defaultMemberUniqueName="[Dim Products].[Name Type].[All]" allUniqueName="[Dim Products].[Name Type].[All]" dimensionUniqueName="[Dim Products]" displayFolder="" count="0" unbalanced="0"/>
    <cacheHierarchy uniqueName="[Dim Products].[Name_]" caption="Продукт+" attribute="1" defaultMemberUniqueName="[Dim Products].[Name_].[All]" allUniqueName="[Dim Products].[Name_].[All]" dimensionUniqueName="[Dim Products]" displayFolder="" count="0" unbalanced="0"/>
    <cacheHierarchy uniqueName="[Dim Products].[Продукт]" caption="Продукт" defaultMemberUniqueName="[Dim Products].[Продукт].[All]" allUniqueName="[Dim Products].[Продукт].[All]" dimensionUniqueName="[Dim Products]" displayFolder="" count="0" unbalanced="0"/>
    <cacheHierarchy uniqueName="[Dim Signature].[Id Signature PA]" caption="Договор подписан в" attribute="1" keyAttribute="1" defaultMemberUniqueName="[Dim Signature].[Id Signature PA].[All]" allUniqueName="[Dim Signature].[Id Signature PA].[All]" dimensionUniqueName="[Dim Signature]" displayFolder="" count="0" unbalanced="0"/>
    <cacheHierarchy uniqueName="[Dim Start Processing Web App].[Date]" caption="Дата начала обработки" attribute="1" keyAttribute="1" defaultMemberUniqueName="[Dim Start Processing Web App].[Date].[All]" allUniqueName="[Dim Start Processing Web App].[Date].[All]" dimensionUniqueName="[Dim Start Processing Web App]" displayFolder="Дата начала обработки" count="0" unbalanced="0"/>
    <cacheHierarchy uniqueName="[Dim Start Processing Web App].[I Start Proc]" caption="Дата начала обработки" defaultMemberUniqueName="[Dim Start Processing Web App].[I Start Proc].[All]" allUniqueName="[Dim Start Processing Web App].[I Start Proc].[All]" dimensionUniqueName="[Dim Start Processing Web App]" displayFolder="" count="0" unbalanced="0"/>
    <cacheHierarchy uniqueName="[Dim Start Processing Web App].[Month]" caption="Месяц начала обработки" attribute="1" defaultMemberUniqueName="[Dim Start Processing Web App].[Month].[All]" allUniqueName="[Dim Start Processing Web App].[Month].[All]" dimensionUniqueName="[Dim Start Processing Web App]" displayFolder="Дата начала обработки" count="0" unbalanced="0"/>
    <cacheHierarchy uniqueName="[Dim Start Processing Web App].[Year]" caption="Год начала обработки" attribute="1" defaultMemberUniqueName="[Dim Start Processing Web App].[Year].[All]" allUniqueName="[Dim Start Processing Web App].[Year].[All]" dimensionUniqueName="[Dim Start Processing Web App]" displayFolder="Дата начала обработки" count="0" unbalanced="0"/>
    <cacheHierarchy uniqueName="[Dim Web Application].[1C Create Date App]" caption="Дата заявки (УТ)" attribute="1" defaultMemberUniqueName="[Dim Web Application].[1C Create Date App].[All]" allUniqueName="[Dim Web Application].[1C Create Date App].[All]" dimensionUniqueName="[Dim Web Application]" displayFolder="Даты (УТ)" count="0" unbalanced="0"/>
    <cacheHierarchy uniqueName="[Dim Web Application].[1C Create Date Con]" caption="Дата договора (УТ)" attribute="1" defaultMemberUniqueName="[Dim Web Application].[1C Create Date Con].[All]" allUniqueName="[Dim Web Application].[1C Create Date Con].[All]" dimensionUniqueName="[Dim Web Application]" displayFolder="Даты (УТ)" count="0" unbalanced="0"/>
    <cacheHierarchy uniqueName="[Dim Web Application].[1C Create Month App]" caption="Месяц заявки (УТ)" attribute="1" defaultMemberUniqueName="[Dim Web Application].[1C Create Month App].[All]" allUniqueName="[Dim Web Application].[1C Create Month App].[All]" dimensionUniqueName="[Dim Web Application]" displayFolder="Даты (УТ)" count="0" unbalanced="0"/>
    <cacheHierarchy uniqueName="[Dim Web Application].[1C Create Month Con]" caption="Месяц договора (УТ)" attribute="1" defaultMemberUniqueName="[Dim Web Application].[1C Create Month Con].[All]" allUniqueName="[Dim Web Application].[1C Create Month Con].[All]" dimensionUniqueName="[Dim Web Application]" displayFolder="Даты (УТ)" count="0" unbalanced="0"/>
    <cacheHierarchy uniqueName="[Dim Web Application].[1C Create Year App]" caption="Год заявки (УТ)" attribute="1" defaultMemberUniqueName="[Dim Web Application].[1C Create Year App].[All]" allUniqueName="[Dim Web Application].[1C Create Year App].[All]" dimensionUniqueName="[Dim Web Application]" displayFolder="Даты (УТ)" count="0" unbalanced="0"/>
    <cacheHierarchy uniqueName="[Dim Web Application].[1C Create Year Con]" caption="Год договора (УТ)" attribute="1" defaultMemberUniqueName="[Dim Web Application].[1C Create Year Con].[All]" allUniqueName="[Dim Web Application].[1C Create Year Con].[All]" dimensionUniqueName="[Dim Web Application]" displayFolder="Даты (УТ)" count="0" unbalanced="0"/>
    <cacheHierarchy uniqueName="[Dim Web Application].[A City]" caption="Город" attribute="1" defaultMemberUniqueName="[Dim Web Application].[A City].[All]" allUniqueName="[Dim Web Application].[A City].[All]" dimensionUniqueName="[Dim Web Application]" displayFolder="Показатели" count="0" unbalanced="0"/>
    <cacheHierarchy uniqueName="[Dim Web Application].[A City Auto]" caption="Город (геолокация)" attribute="1" defaultMemberUniqueName="[Dim Web Application].[A City Auto].[All]" allUniqueName="[Dim Web Application].[A City Auto].[All]" dimensionUniqueName="[Dim Web Application]" displayFolder="Показатели" count="0" unbalanced="0"/>
    <cacheHierarchy uniqueName="[Dim Web Application].[A Fl Dublicate]" caption="Дубликация" attribute="1" defaultMemberUniqueName="[Dim Web Application].[A Fl Dublicate].[All]" allUniqueName="[Dim Web Application].[A Fl Dublicate].[All]" dimensionUniqueName="[Dim Web Application]" displayFolder="Показатели" count="0" unbalanced="0"/>
    <cacheHierarchy uniqueName="[Dim Web Application].[A Region]" caption="Регион" attribute="1" defaultMemberUniqueName="[Dim Web Application].[A Region].[All]" allUniqueName="[Dim Web Application].[A Region].[All]" dimensionUniqueName="[Dim Web Application]" displayFolder="Показатели" count="0" unbalanced="0"/>
    <cacheHierarchy uniqueName="[Dim Web Application].[A Region Auto]" caption="Регион (геолокация)" attribute="1" defaultMemberUniqueName="[Dim Web Application].[A Region Auto].[All]" allUniqueName="[Dim Web Application].[A Region Auto].[All]" dimensionUniqueName="[Dim Web Application]" displayFolder="Показатели" count="0" unbalanced="0"/>
    <cacheHierarchy uniqueName="[Dim Web Application].[A Result]" caption="Результаты" attribute="1" defaultMemberUniqueName="[Dim Web Application].[A Result].[All]" allUniqueName="[Dim Web Application].[A Result].[All]" dimensionUniqueName="[Dim Web Application]" displayFolder="Показатели" count="0" unbalanced="0"/>
    <cacheHierarchy uniqueName="[Dim Web Application].[A Status]" caption="Статусы" attribute="1" defaultMemberUniqueName="[Dim Web Application].[A Status].[All]" allUniqueName="[Dim Web Application].[A Status].[All]" dimensionUniqueName="[Dim Web Application]" displayFolder="Показатели" count="0" unbalanced="0"/>
    <cacheHierarchy uniqueName="[Dim Web Application].[A Type]" caption="Тип" attribute="1" defaultMemberUniqueName="[Dim Web Application].[A Type].[All]" allUniqueName="[Dim Web Application].[A Type].[All]" dimensionUniqueName="[Dim Web Application]" displayFolder="Показатели" count="0" unbalanced="0"/>
    <cacheHierarchy uniqueName="[Dim Web Application].[B Create Date]" caption="Дата создания" attribute="1" defaultMemberUniqueName="[Dim Web Application].[B Create Date].[All]" allUniqueName="[Dim Web Application].[B Create Date].[All]" dimensionUniqueName="[Dim Web Application]" displayFolder="Дата создания" count="0" unbalanced="0"/>
    <cacheHierarchy uniqueName="[Dim Web Application].[B Create Month]" caption="Месяц создания" attribute="1" defaultMemberUniqueName="[Dim Web Application].[B Create Month].[All]" allUniqueName="[Dim Web Application].[B Create Month].[All]" dimensionUniqueName="[Dim Web Application]" displayFolder="Дата создания" count="0" unbalanced="0"/>
    <cacheHierarchy uniqueName="[Dim Web Application].[B Create Year]" caption="Год создания" attribute="1" defaultMemberUniqueName="[Dim Web Application].[B Create Year].[All]" allUniqueName="[Dim Web Application].[B Create Year].[All]" dimensionUniqueName="[Dim Web Application]" displayFolder="Дата создания" count="0" unbalanced="0"/>
    <cacheHierarchy uniqueName="[Dim Web Application].[C FIO Creater]" caption="ФИО (автор)" attribute="1" defaultMemberUniqueName="[Dim Web Application].[C FIO Creater].[All]" allUniqueName="[Dim Web Application].[C FIO Creater].[All]" dimensionUniqueName="[Dim Web Application]" displayFolder="Автор" count="0" unbalanced="0"/>
    <cacheHierarchy uniqueName="[Dim Web Application].[C Phone Creater]" caption="Телефон (автор)" attribute="1" defaultMemberUniqueName="[Dim Web Application].[C Phone Creater].[All]" allUniqueName="[Dim Web Application].[C Phone Creater].[All]" dimensionUniqueName="[Dim Web Application]" displayFolder="Автор" count="0" unbalanced="0"/>
    <cacheHierarchy uniqueName="[Dim Web Application].[D City Wapp]" caption="Город" attribute="1" defaultMemberUniqueName="[Dim Web Application].[D City Wapp].[All]" allUniqueName="[Dim Web Application].[D City Wapp].[All]" dimensionUniqueName="[Dim Web Application]" displayFolder="Подразделение" count="0" unbalanced="0"/>
    <cacheHierarchy uniqueName="[Dim Web Application].[D Country Wapp]" caption="Страна" attribute="1" defaultMemberUniqueName="[Dim Web Application].[D Country Wapp].[All]" allUniqueName="[Dim Web Application].[D Country Wapp].[All]" dimensionUniqueName="[Dim Web Application]" displayFolder="Подразделение" count="0" unbalanced="0"/>
    <cacheHierarchy uniqueName="[Dim Web Application].[D Division Wapp]" caption="Подразделение" attribute="1" defaultMemberUniqueName="[Dim Web Application].[D Division Wapp].[All]" allUniqueName="[Dim Web Application].[D Division Wapp].[All]" dimensionUniqueName="[Dim Web Application]" displayFolder="Подразделение" count="0" unbalanced="0"/>
    <cacheHierarchy uniqueName="[Dim Web Application].[D Region Wapp]" caption="Регион" attribute="1" defaultMemberUniqueName="[Dim Web Application].[D Region Wapp].[All]" allUniqueName="[Dim Web Application].[D Region Wapp].[All]" dimensionUniqueName="[Dim Web Application]" displayFolder="Подразделение" count="0" unbalanced="0"/>
    <cacheHierarchy uniqueName="[Dim Web Application].[I Create App 1C]" caption="Дата заявки (УТ)" defaultMemberUniqueName="[Dim Web Application].[I Create App 1C].[All]" allUniqueName="[Dim Web Application].[I Create App 1C].[All]" dimensionUniqueName="[Dim Web Application]" displayFolder="" count="0" unbalanced="0"/>
    <cacheHierarchy uniqueName="[Dim Web Application].[I Create Con 1C]" caption="Дата договора (УТ)" defaultMemberUniqueName="[Dim Web Application].[I Create Con 1C].[All]" allUniqueName="[Dim Web Application].[I Create Con 1C].[All]" dimensionUniqueName="[Dim Web Application]" displayFolder="" count="0" unbalanced="0"/>
    <cacheHierarchy uniqueName="[Dim Web Application].[I Create date]" caption="Дата создания" defaultMemberUniqueName="[Dim Web Application].[I Create date].[All]" allUniqueName="[Dim Web Application].[I Create date].[All]" dimensionUniqueName="[Dim Web Application]" displayFolder="" count="0" unbalanced="0"/>
    <cacheHierarchy uniqueName="[Dim Web Application].[I Location]" caption="Город" defaultMemberUniqueName="[Dim Web Application].[I Location].[All]" allUniqueName="[Dim Web Application].[I Location].[All]" dimensionUniqueName="[Dim Web Application]" displayFolder="" count="0" unbalanced="0"/>
    <cacheHierarchy uniqueName="[Dim Web Application].[I Location (geo)]" caption="Город (геолокация)" defaultMemberUniqueName="[Dim Web Application].[I Location (geo)].[All]" allUniqueName="[Dim Web Application].[I Location (geo)].[All]" dimensionUniqueName="[Dim Web Application]" displayFolder="" count="0" unbalanced="0"/>
    <cacheHierarchy uniqueName="[Dim Web Application].[I Source]" caption="Источ. рекламы" defaultMemberUniqueName="[Dim Web Application].[I Source].[All]" allUniqueName="[Dim Web Application].[I Source].[All]" dimensionUniqueName="[Dim Web Application]" displayFolder="" count="0" unbalanced="0"/>
    <cacheHierarchy uniqueName="[Dim Web Application].[Loyal Client]" caption="Тип клиента" attribute="1" defaultMemberUniqueName="[Dim Web Application].[Loyal Client].[All]" allUniqueName="[Dim Web Application].[Loyal Client].[All]" dimensionUniqueName="[Dim Web Application]" displayFolder="Тип клиента" count="0" unbalanced="0"/>
    <cacheHierarchy uniqueName="[Dim Web Application].[R Group Souce]" caption="Группа источников" attribute="1" defaultMemberUniqueName="[Dim Web Application].[R Group Souce].[All]" allUniqueName="[Dim Web Application].[R Group Souce].[All]" dimensionUniqueName="[Dim Web Application]" displayFolder="Источ. рекламы" count="0" unbalanced="0"/>
    <cacheHierarchy uniqueName="[Dim Web Application].[R Source]" caption="Источ. рекламы" attribute="1" defaultMemberUniqueName="[Dim Web Application].[R Source].[All]" allUniqueName="[Dim Web Application].[R Source].[All]" dimensionUniqueName="[Dim Web Application]" displayFolder="Источ. рекламы" count="0" unbalanced="0"/>
    <cacheHierarchy uniqueName="[Dim Web Application].[U FIO Updater]" caption="ФИО (редактора)" attribute="1" defaultMemberUniqueName="[Dim Web Application].[U FIO Updater].[All]" allUniqueName="[Dim Web Application].[U FIO Updater].[All]" dimensionUniqueName="[Dim Web Application]" displayFolder="Редактор" count="0" unbalanced="0"/>
    <cacheHierarchy uniqueName="[Dim Web Application].[U Phone Updater]" caption="Телефон (редактора)" attribute="1" defaultMemberUniqueName="[Dim Web Application].[U Phone Updater].[All]" allUniqueName="[Dim Web Application].[U Phone Updater].[All]" dimensionUniqueName="[Dim Web Application]" displayFolder="Редактор" count="0" unbalanced="0"/>
    <cacheHierarchy uniqueName="[Dim Web Application].[Updater Department Gr]" caption="Тип подразделения обработчика" attribute="1" defaultMemberUniqueName="[Dim Web Application].[Updater Department Gr].[All]" allUniqueName="[Dim Web Application].[Updater Department Gr].[All]" dimensionUniqueName="[Dim Web Application]" displayFolder="Подразделение" count="0" unbalanced="0"/>
    <cacheHierarchy uniqueName="[Dim Application].[Application Id]" caption="Application Id" attribute="1" keyAttribute="1" defaultMemberUniqueName="[Dim Application].[Application Id].[All]" allUniqueName="[Dim Application].[Application Id].[All]" dimensionUniqueName="[Dim Application]" displayFolder="" count="0" unbalanced="0" hidden="1"/>
    <cacheHierarchy uniqueName="[Dim Application].[C Denial]" caption="C Denial" attribute="1" defaultMemberUniqueName="[Dim Application].[C Denial].[All]" allUniqueName="[Dim Application].[C Denial].[All]" dimensionUniqueName="[Dim Application]" displayFolder="" count="0" unbalanced="0" hidden="1"/>
    <cacheHierarchy uniqueName="[Dim Application].[C Updenial]" caption="C Updenial" attribute="1" defaultMemberUniqueName="[Dim Application].[C Updenial].[All]" allUniqueName="[Dim Application].[C Updenial].[All]" dimensionUniqueName="[Dim Application]" displayFolder="" count="0" unbalanced="0" hidden="1"/>
    <cacheHierarchy uniqueName="[Dim Application].[D Client Type]" caption="Тип клиента" attribute="1" defaultMemberUniqueName="[Dim Application].[D Client Type].[All]" allUniqueName="[Dim Application].[D Client Type].[All]" dimensionUniqueName="[Dim Application]" displayFolder="" count="0" unbalanced="0" hidden="1"/>
    <cacheHierarchy uniqueName="[Dim Application].[P Dmm Name]" caption="Способ" attribute="1" defaultMemberUniqueName="[Dim Application].[P Dmm Name].[All]" allUniqueName="[Dim Application].[P Dmm Name].[All]" dimensionUniqueName="[Dim Application]" displayFolder="Принятие решения" count="0" unbalanced="0" hidden="1"/>
    <cacheHierarchy uniqueName="[Dim Dmm].[Dmm]" caption="Dmm" attribute="1" keyAttribute="1" defaultMemberUniqueName="[Dim Dmm].[Dmm].[All]" allUniqueName="[Dim Dmm].[Dmm].[All]" dimensionUniqueName="[Dim Dmm]" displayFolder="" count="0" unbalanced="0" hidden="1"/>
    <cacheHierarchy uniqueName="[Dim Products].[Product Id]" caption="Product Id" attribute="1" keyAttribute="1" defaultMemberUniqueName="[Dim Products].[Product Id].[All]" allUniqueName="[Dim Products].[Product Id].[All]" dimensionUniqueName="[Dim Products]" displayFolder="" count="0" unbalanced="0" hidden="1"/>
    <cacheHierarchy uniqueName="[Dim Web Application].[Application Id]" caption="Application Id" attribute="1" defaultMemberUniqueName="[Dim Web Application].[Application Id].[All]" allUniqueName="[Dim Web Application].[Application Id].[All]" dimensionUniqueName="[Dim Web Application]" displayFolder="" count="0" unbalanced="0" hidden="1"/>
    <cacheHierarchy uniqueName="[Dim Web Application].[Id]" caption="Id" attribute="1" keyAttribute="1" defaultMemberUniqueName="[Dim Web Application].[Id].[All]" allUniqueName="[Dim Web Application].[Id].[All]" dimensionUniqueName="[Dim Web Application]" displayFolder="" count="0" unbalanced="0" hidden="1"/>
    <cacheHierarchy uniqueName="[Measures].[App Сount]" caption="Заявки, #" measure="1" displayFolder="Заявки" measureGroup="Fact Application" count="0" oneField="1">
      <fieldsUsage count="1">
        <fieldUsage x="15"/>
      </fieldsUsage>
    </cacheHierarchy>
    <cacheHierarchy uniqueName="[Measures].[App Approved Сount]" caption="Одобрение, #" measure="1" displayFolder="Заявки" measureGroup="Fact Application" count="0"/>
    <cacheHierarchy uniqueName="[Measures].[Con Сount]" caption="Выдачи, #" measure="1" displayFolder="Выдачи" measureGroup="Fact Contract" count="0" oneField="1">
      <fieldsUsage count="1">
        <fieldUsage x="14"/>
      </fieldsUsage>
    </cacheHierarchy>
    <cacheHierarchy uniqueName="[Measures].[Con Amount]" caption="Выдачи, руб" measure="1" displayFolder="Выдачи" measureGroup="Fact Contract" count="0" oneField="1">
      <fieldsUsage count="1">
        <fieldUsage x="8"/>
      </fieldsUsage>
    </cacheHierarchy>
    <cacheHierarchy uniqueName="[Measures].[Agr Prol Count]" caption="Пр-ции, #" measure="1" displayFolder="Пролонгации" measureGroup="Fact Agreement" count="0" oneField="1">
      <fieldsUsage count="1">
        <fieldUsage x="12"/>
      </fieldsUsage>
    </cacheHierarchy>
    <cacheHierarchy uniqueName="[Measures].[Agr Prol Amount]" caption="Пр-ции, руб" measure="1" displayFolder="Пролонгации" measureGroup="Fact Agreement" count="0" oneField="1">
      <fieldsUsage count="1">
        <fieldUsage x="13"/>
      </fieldsUsage>
    </cacheHierarchy>
    <cacheHierarchy uniqueName="[Measures].[Agr Restr Count]" caption="Рестр-ции, #" measure="1" displayFolder="Реструктуризации" measureGroup="Fact Agreement" count="0"/>
    <cacheHierarchy uniqueName="[Measures].[Agr Restr Amount]" caption="Рестр-ции, руб" measure="1" displayFolder="Реструктуризации" measureGroup="Fact Agreement" count="0"/>
    <cacheHierarchy uniqueName="[Measures].[Interest Pay]" caption="Платеж %, руб" measure="1" displayFolder="Платежи" measureGroup="Fact Payment" count="0"/>
    <cacheHierarchy uniqueName="[Measures].[Interest Overdue Pay]" caption="Платеж % (проср), руб" measure="1" displayFolder="Платежи" measureGroup="Fact Payment" count="0"/>
    <cacheHierarchy uniqueName="[Measures].[Penalty Pay]" caption="Платеж пени, руб" measure="1" displayFolder="Платежи" measureGroup="Fact Payment" count="0"/>
    <cacheHierarchy uniqueName="[Measures].[Ins Con Pay]" caption="Платеж страховка (дог), руб" measure="1" displayFolder="Платежи" measureGroup="Fact Payment" count="0" oneField="1">
      <fieldsUsage count="1">
        <fieldUsage x="19"/>
      </fieldsUsage>
    </cacheHierarchy>
    <cacheHierarchy uniqueName="[Measures].[Ins Agr Pay]" caption="Платеж страховка (прол), руб" measure="1" displayFolder="Платежи" measureGroup="Fact Payment" count="0" oneField="1">
      <fieldsUsage count="1">
        <fieldUsage x="20"/>
      </fieldsUsage>
    </cacheHierarchy>
    <cacheHierarchy uniqueName="[Measures].[Recontract Pay]" caption="Перекредитование, руб" measure="1" displayFolder="Перекредитование" measureGroup="Fact Payment" count="0" oneField="1">
      <fieldsUsage count="1">
        <fieldUsage x="9"/>
      </fieldsUsage>
    </cacheHierarchy>
    <cacheHierarchy uniqueName="[Measures].[Recontract Count]" caption="Перекредитование, #" measure="1" displayFolder="Перекредитование" measureGroup="Fact Payment" count="0" oneField="1">
      <fieldsUsage count="1">
        <fieldUsage x="16"/>
      </fieldsUsage>
    </cacheHierarchy>
    <cacheHierarchy uniqueName="[Measures].[Ins Recon Pay]" caption="Платеж страховка (пере-ние), руб" measure="1" displayFolder="Платежи" measureGroup="Fact Payment" count="0"/>
    <cacheHierarchy uniqueName="[Measures].[Comm1 Pay]" caption="Сод-ие в оф-ии док., руб" measure="1" displayFolder="Комиссия" measureGroup="Fact Payment" count="0"/>
    <cacheHierarchy uniqueName="[Measures].[Comm2 Pay]" caption="Конс-ция в сфере потреб. кредит., руб" measure="1" displayFolder="Комиссия" measureGroup="Fact Payment" count="0"/>
    <cacheHierarchy uniqueName="[Measures].[Comm3 Pay]" caption="Получение кредитного рейтинга, руб" measure="1" displayFolder="Комиссия" measureGroup="Fact Payment" count="0"/>
    <cacheHierarchy uniqueName="[Measures].[Comm4 Pay]" caption="Прочие комиссии, руб." measure="1" displayFolder="Комиссия" measureGroup="Fact Payment" count="0"/>
    <cacheHierarchy uniqueName="[Measures].[Recon Comm1 Pay]" caption="Сод-ие в оф-ии док. (пер-ние), руб" measure="1" displayFolder="Комиссия" measureGroup="Fact Payment" count="0"/>
    <cacheHierarchy uniqueName="[Measures].[Recon Comm2 Pay]" caption="Конс-ция в сфере потреб. кредит. (пер-ние), руб" measure="1" displayFolder="Комиссия" measureGroup="Fact Payment" count="0"/>
    <cacheHierarchy uniqueName="[Measures].[Recon Comm3 Pay]" caption="Получение кредитного рейтинга (пер-ние), руб" measure="1" displayFolder="Комиссия" measureGroup="Fact Payment" count="0"/>
    <cacheHierarchy uniqueName="[Measures].[Recon Comm4 Pay]" caption="Прочие комиссии (пер-ние), руб." measure="1" displayFolder="Комиссия" measureGroup="Fact Payment" count="0"/>
    <cacheHierarchy uniqueName="[Measures].[Agr Comm1 Pay]" caption="Сод-ие в оф-ии док. (прол-ция), руб" measure="1" displayFolder="Комиссия" measureGroup="Fact Payment" count="0"/>
    <cacheHierarchy uniqueName="[Measures].[Agr Comm2 Pay]" caption="Конс-ция в сфере потреб. кредит. (прол-ция), руб" measure="1" displayFolder="Комиссия" measureGroup="Fact Payment" count="0"/>
    <cacheHierarchy uniqueName="[Measures].[Agr Comm3 Pay]" caption="Получение кредитного рейтинга (прол-ция), руб" measure="1" displayFolder="Комиссия" measureGroup="Fact Payment" count="0"/>
    <cacheHierarchy uniqueName="[Measures].[Agr Comm4 Pay]" caption="Прочие комиссии (прол-ция), руб." measure="1" displayFolder="Комиссия" measureGroup="Fact Payment" count="0"/>
    <cacheHierarchy uniqueName="[Measures].[Comm5 Pay]" caption="Юрист24, руб" measure="1" displayFolder="Комиссия" measureGroup="Fact Payment" count="0"/>
    <cacheHierarchy uniqueName="[Measures].[Recon Comm5 Pay]" caption="Юрист24  (пер-ние), руб." measure="1" displayFolder="Комиссия" measureGroup="Fact Payment" count="0"/>
    <cacheHierarchy uniqueName="[Measures].[Agr Comm5 Pay]" caption="Юрист24 (прол-ция), руб." measure="1" displayFolder="Комиссия" measureGroup="Fact Payment" count="0"/>
    <cacheHierarchy uniqueName="[Measures].[Comm6 Pay]" caption="Гарантии, руб." measure="1" displayFolder="Комиссия" measureGroup="Fact Payment" count="0"/>
    <cacheHierarchy uniqueName="[Measures].[Recon Comm6 Pay]" caption="Гарантии (пер-ние), руб." measure="1" displayFolder="Комиссия" measureGroup="Fact Payment" count="0"/>
    <cacheHierarchy uniqueName="[Measures].[Agr Comm6 Pay]" caption="Гарантии (прол-ция), руб." measure="1" displayFolder="Комиссия" measureGroup="Fact Payment" count="0"/>
    <cacheHierarchy uniqueName="[Measures].[Agr Intrst Amount]" caption="Пролонгации %, руб" measure="1" displayFolder="Пролонгации" measureGroup="Fact Intrst Prolong" count="0" oneField="1">
      <fieldsUsage count="1">
        <fieldUsage x="17"/>
      </fieldsUsage>
    </cacheHierarchy>
    <cacheHierarchy uniqueName="[Measures].[Payment]" caption="Платеж (валовый), руб" measure="1" displayFolder="" measureGroup="Fact Cashin" count="0"/>
    <cacheHierarchy uniqueName="[Measures].[Count web app]" caption="Заявки (предв-ные), #" measure="1" displayFolder="Предв-ная заявка" measureGroup="Fact Web Application" count="0"/>
    <cacheHierarchy uniqueName="[Measures].[Count web to 1C]" caption="Заявки (1С УТ), #" measure="1" displayFolder="Предв-ная заявка" measureGroup="Fact Web Application" count="0"/>
    <cacheHierarchy uniqueName="[Measures].[Processed]" caption="Заявки (обработанные), #" measure="1" displayFolder="Предв-ная заявка" measureGroup="Fact Web Application" count="0"/>
    <cacheHierarchy uniqueName="[Measures].[Unhandled]" caption="Заявки (необработанные), #" measure="1" displayFolder="Предв-ная заявка" measureGroup="Fact Web Application" count="0"/>
    <cacheHierarchy uniqueName="[Measures].[Count Dublicate]" caption="Заявки (дубли), #" measure="1" displayFolder="Предв-ная заявка" measureGroup="Fact Web Application" count="0"/>
    <cacheHierarchy uniqueName="[Measures].[Count Not Dublicate]" caption="Заявки (не дубли), #" measure="1" displayFolder="Предв-ная заявка" measureGroup="Fact Web Application" count="0"/>
    <cacheHierarchy uniqueName="[Measures].[Max Time Processing]" caption="Время обработки (max), # минут" measure="1" displayFolder="Время обработки" measureGroup="Fact Web Application" count="0"/>
    <cacheHierarchy uniqueName="[Measures].[Min Time Processing]" caption="Время обработки (min), # минут" measure="1" displayFolder="Время обработки" measureGroup="Fact Web Application" count="0"/>
    <cacheHierarchy uniqueName="[Measures].[Max Time Take Processing]" caption="Время начала обработки (max), # минут" measure="1" displayFolder="Время начала обработки" measureGroup="Fact Web Application" count="0"/>
    <cacheHierarchy uniqueName="[Measures].[Min Time Take Processing]" caption="Время начала обработки (min), # минут" measure="1" displayFolder="Время начала обработки" measureGroup="Fact Web Application" count="0"/>
    <cacheHierarchy uniqueName="[Measures].[Count Contract 1C]" caption="Выдачи (1С УТ), #" measure="1" displayFolder="Предв-ная заявка" measureGroup="Fact Web Application" count="0"/>
    <cacheHierarchy uniqueName="[Measures].[Loan Amount]" caption="Выдачи (1С УТ), руб." measure="1" displayFolder="Предв-ная заявка" measureGroup="Fact Web Application" count="0"/>
    <cacheHierarchy uniqueName="[Measures].[App new count]" caption="Заявка (новые), #" measure="1" displayFolder="Заявки (новые)" measureGroup="Fact Application" count="0"/>
    <cacheHierarchy uniqueName="[Measures].[App rep count]" caption="Заявка (повт), #" measure="1" displayFolder="Заявки (повт)" measureGroup="Fact Application" count="0"/>
    <cacheHierarchy uniqueName="[Measures].[App new Approved count]" caption="Одобрение (новые), #" measure="1" displayFolder="Заявки (новые)" measureGroup="Fact Application" count="0"/>
    <cacheHierarchy uniqueName="[Measures].[App rep Approved count]" caption="Одобрение (повт), #" measure="1" displayFolder="Заявки (повт)" measureGroup="Fact Application" count="0"/>
    <cacheHierarchy uniqueName="[Measures].[App Approved Rate]" caption="Одобрение, %" measure="1" displayFolder="Заявки" measureGroup="Fact Application" count="0"/>
    <cacheHierarchy uniqueName="[Measures].[App new Approved Rate]" caption="Одобрение (новые), %" measure="1" displayFolder="Заявки (новые)" measureGroup="Fact Application" count="0"/>
    <cacheHierarchy uniqueName="[Measures].[App rep Approved Rate]" caption="Одобрение (повт), %" measure="1" displayFolder="Заявки (повт)" measureGroup="Fact Application" count="0"/>
    <cacheHierarchy uniqueName="[Measures].[Con new count]" caption="Выдачи (новые), #" measure="1" displayFolder="Выдачи (новые)" measureGroup="Fact Contract" count="0"/>
    <cacheHierarchy uniqueName="[Measures].[Con rep count]" caption="Выдачи (повт), #" measure="1" displayFolder="Выдачи (повт)" measureGroup="Fact Contract" count="0"/>
    <cacheHierarchy uniqueName="[Measures].[Con new Amount]" caption="Выдачи (новые), руб" measure="1" displayFolder="Выдачи (новые)" measureGroup="Fact Contract" count="0"/>
    <cacheHierarchy uniqueName="[Measures].[Con rep Amount]" caption="Выдачи (повт), руб" measure="1" displayFolder="Выдачи (повт)" measureGroup="Fact Contract" count="0"/>
    <cacheHierarchy uniqueName="[Measures].[Con new avg]" caption="Чек (новые), руб" measure="1" displayFolder="Выдачи (новые)" measureGroup="Fact Contract" count="0"/>
    <cacheHierarchy uniqueName="[Measures].[Con rep avg]" caption="Чек (повт), руб" measure="1" displayFolder="Выдачи (повт)" measureGroup="Fact Contract" count="0"/>
    <cacheHierarchy uniqueName="[Measures].[Con avg]" caption="Чек, руб" measure="1" displayFolder="Выдачи" measureGroup="Fact Contract" count="0"/>
    <cacheHierarchy uniqueName="[Measures].[Full comm pay]" caption="Комиссия (итого), руб" measure="1" displayFolder="Комиссия" measureGroup="Fact Payment" count="0"/>
    <cacheHierarchy uniqueName="[Measures].[Full con comm pay]" caption="Комиссия (дог итого), руб" measure="1" displayFolder="" measureGroup="Fact Payment" count="0"/>
    <cacheHierarchy uniqueName="[Measures].[Full recon comm pay]" caption="Комиссия (пер-ние итого), руб" measure="1" displayFolder="" measureGroup="Fact Payment" count="0"/>
    <cacheHierarchy uniqueName="[Measures].[Full agr comm pay]" caption="Комиссия (прол-ция итого), руб" measure="1" displayFolder="" measureGroup="Fact Payment" count="0"/>
    <cacheHierarchy uniqueName="[Measures].[Full Pay]" caption="Платеж (итого), руб" measure="1" displayFolder="Платежи" measureGroup="Fact Payment" count="0" oneField="1">
      <fieldsUsage count="1">
        <fieldUsage x="18"/>
      </fieldsUsage>
    </cacheHierarchy>
    <cacheHierarchy uniqueName="[Measures].[CF Pay]" caption="CF, руб" measure="1" displayFolder="Платежи" measureGroup="Fact Payment" count="0" oneField="1">
      <fieldsUsage count="1">
        <fieldUsage x="21"/>
      </fieldsUsage>
    </cacheHierarchy>
    <cacheHierarchy uniqueName="[Measures].[F Loan Pay]" caption="Платеж ОД, руб" measure="1" displayFolder="Платежи" measureGroup="Fact Payment" count="0"/>
    <cacheHierarchy uniqueName="[Measures].[App DMS Avg Approved Combo]" caption="Combo score (одобр)" measure="1" displayFolder="СПР балл (одобр)" measureGroup="Fact Application" count="0"/>
    <cacheHierarchy uniqueName="[Measures].[App DMS Avg Rejected Combo]" caption="Combo score (отказ)" measure="1" displayFolder="СПР балл (отказ)" measureGroup="Fact Application" count="0"/>
    <cacheHierarchy uniqueName="[Measures].[App DMS Avg Combo]" caption="Combo score" measure="1" displayFolder="СПР балл" measureGroup="Fact Application" count="0"/>
    <cacheHierarchy uniqueName="[Measures].[App DMS Avg Approved Appscore]" caption="Application score (одобр)" measure="1" displayFolder="СПР балл (одобр)" measureGroup="Fact Application" count="0"/>
    <cacheHierarchy uniqueName="[Measures].[App DMS Avg Rejected Appscore]" caption="Application score (отказ)" measure="1" displayFolder="СПР балл (отказ)" measureGroup="Fact Application" count="0"/>
    <cacheHierarchy uniqueName="[Measures].[App DMS Avg Appscore]" caption="Application score" measure="1" displayFolder="СПР балл" measureGroup="Fact Application" count="0"/>
    <cacheHierarchy uniqueName="[Measures].[App DMS Avg Approved Equifax]" caption="Equifax score (одобр)" measure="1" displayFolder="СПР балл (одобр)" measureGroup="Fact Application" count="0"/>
    <cacheHierarchy uniqueName="[Measures].[App DMS Avg Rejected Equifax]" caption="Equifax score (отказ)" measure="1" displayFolder="СПР балл (отказ)" measureGroup="Fact Application" count="0"/>
    <cacheHierarchy uniqueName="[Measures].[App DMS Avg Equifax]" caption="Equifax score" measure="1" displayFolder="СПР балл" measureGroup="Fact Application" count="0"/>
    <cacheHierarchy uniqueName="[Measures].[Avg Time Processing]" caption="Время обработки (avg), # минут" measure="1" displayFolder="Время обработки" measureGroup="Fact Web Application" count="0"/>
    <cacheHierarchy uniqueName="[Measures].[Avg Time Take Processing]" caption="Время начала обработки (avg), # минут" measure="1" displayFolder="Время начала обработки" measureGroup="Fact Web Application" count="0"/>
    <cacheHierarchy uniqueName="[Measures].[Sum Combo Approved]" caption="Sum Combo Approved" measure="1" displayFolder="" measureGroup="Fact Application" count="0" hidden="1"/>
    <cacheHierarchy uniqueName="[Measures].[Sum Combo Rejected]" caption="Sum Combo Rejected" measure="1" displayFolder="" measureGroup="Fact Application" count="0" hidden="1"/>
    <cacheHierarchy uniqueName="[Measures].[Sum Combo Score]" caption="Sum Combo Score" measure="1" displayFolder="" measureGroup="Fact Application" count="0" hidden="1"/>
    <cacheHierarchy uniqueName="[Measures].[Sum Appscore Approved]" caption="Sum Appscore Approved" measure="1" displayFolder="" measureGroup="Fact Application" count="0" hidden="1"/>
    <cacheHierarchy uniqueName="[Measures].[Sum Appscore Rejected]" caption="Sum Appscore Rejected" measure="1" displayFolder="" measureGroup="Fact Application" count="0" hidden="1"/>
    <cacheHierarchy uniqueName="[Measures].[Sum Appscore]" caption="Sum Appscore" measure="1" displayFolder="" measureGroup="Fact Application" count="0" hidden="1"/>
    <cacheHierarchy uniqueName="[Measures].[Sum Equifax Approved]" caption="Sum Equifax Approved" measure="1" displayFolder="" measureGroup="Fact Application" count="0" hidden="1"/>
    <cacheHierarchy uniqueName="[Measures].[Sum Equifax Rejected]" caption="Sum Equifax Rejected" measure="1" displayFolder="" measureGroup="Fact Application" count="0" hidden="1"/>
    <cacheHierarchy uniqueName="[Measures].[Sum Equifax Score]" caption="Sum Equifax Score" measure="1" displayFolder="" measureGroup="Fact Application" count="0" hidden="1"/>
    <cacheHierarchy uniqueName="[Measures].[Count Combo Approved]" caption="Count Combo Approved" measure="1" displayFolder="" measureGroup="Fact Application" count="0" hidden="1"/>
    <cacheHierarchy uniqueName="[Measures].[Count Combo Rejected]" caption="Count Combo Rejected" measure="1" displayFolder="" measureGroup="Fact Application" count="0" hidden="1"/>
    <cacheHierarchy uniqueName="[Measures].[Count Combo Score]" caption="Count Combo Score" measure="1" displayFolder="" measureGroup="Fact Application" count="0" hidden="1"/>
    <cacheHierarchy uniqueName="[Measures].[Count Appscore Approved]" caption="Count Appscore Approved" measure="1" displayFolder="" measureGroup="Fact Application" count="0" hidden="1"/>
    <cacheHierarchy uniqueName="[Measures].[Count Appscore Rejected]" caption="Count Appscore Rejected" measure="1" displayFolder="" measureGroup="Fact Application" count="0" hidden="1"/>
    <cacheHierarchy uniqueName="[Measures].[Count Appscore]" caption="Count Appscore" measure="1" displayFolder="" measureGroup="Fact Application" count="0" hidden="1"/>
    <cacheHierarchy uniqueName="[Measures].[Count Equifax Approved]" caption="Count Equifax Approved" measure="1" displayFolder="" measureGroup="Fact Application" count="0" hidden="1"/>
    <cacheHierarchy uniqueName="[Measures].[Count Equifax Rejected]" caption="Count Equifax Rejected" measure="1" displayFolder="" measureGroup="Fact Application" count="0" hidden="1"/>
    <cacheHierarchy uniqueName="[Measures].[Count Equifax Score]" caption="Count Equifax Score" measure="1" displayFolder="" measureGroup="Fact Application" count="0" hidden="1"/>
    <cacheHierarchy uniqueName="[Measures].[Loan Pay]" caption="Платеж ОД, руб" measure="1" displayFolder="Платежи" measureGroup="Fact Payment" count="0" hidden="1"/>
    <cacheHierarchy uniqueName="[Measures].[Time Processing sum]" caption="Time Processing sum" measure="1" displayFolder="" measureGroup="Fact Web Application" count="0" hidden="1"/>
    <cacheHierarchy uniqueName="[Measures].[Time Processing count]" caption="Time Processing count" measure="1" displayFolder="" measureGroup="Fact Web Application" count="0" hidden="1"/>
    <cacheHierarchy uniqueName="[Measures].[Time Take Processing sum]" caption="Time Take Processing sum" measure="1" displayFolder="web_app" measureGroup="Fact Web Application" count="0" hidden="1"/>
    <cacheHierarchy uniqueName="[Measures].[Time Take Processing count]" caption="Time Take Processing count" measure="1" displayFolder="web_app" measureGroup="Fact Web Application" count="0" hidden="1"/>
  </cacheHierarchies>
  <kpis count="0"/>
  <dimensions count="14">
    <dimension name="Dim Application" uniqueName="[Dim Application]" caption="1 - Заявка"/>
    <dimension name="Dim Client Type" uniqueName="[Dim Client Type]" caption="Тип клиента"/>
    <dimension name="Dim Collection Stages" uniqueName="[Dim Collection Stages]" caption="2 - Стадия взыскания"/>
    <dimension name="Dim Date" uniqueName="[Dim Date]" caption="Дата (свод)"/>
    <dimension name="Dim Division" uniqueName="[Dim Division]" caption="Офисы"/>
    <dimension name="Dim Division main_con" uniqueName="[Dim Division main_con]" caption="Офисы (первичного контракта)"/>
    <dimension name="Dim Dmm" uniqueName="[Dim Dmm]" caption="Способ принятия решения"/>
    <dimension name="Dim Dpd" uniqueName="[Dim Dpd]" caption="Dim Dpd"/>
    <dimension name="Dim End Processing Web App" uniqueName="[Dim End Processing Web App]" caption="0 - Дата оконч. обработки"/>
    <dimension name="Dim Products" uniqueName="[Dim Products]" caption="Продукт"/>
    <dimension name="Dim Signature" uniqueName="[Dim Signature]" caption="Подписано в:"/>
    <dimension name="Dim Start Processing Web App" uniqueName="[Dim Start Processing Web App]" caption="0 - Дата начала обработки"/>
    <dimension name="Dim Web Application" uniqueName="[Dim Web Application]" caption="0 - Пред-ная заявка"/>
    <dimension measure="1" name="Measures" uniqueName="[Measures]" caption="Measures"/>
  </dimensions>
  <measureGroups count="7">
    <measureGroup name="Fact Agreement" caption="3 - Доп соглашение"/>
    <measureGroup name="Fact Application" caption="1 - Заявка"/>
    <measureGroup name="Fact Cashin" caption="5 - Платеж (валовый)"/>
    <measureGroup name="Fact Contract" caption="2 - Выдачи"/>
    <measureGroup name="Fact Intrst Prolong" caption="6 - Пролонгации %"/>
    <measureGroup name="Fact Payment" caption="4 - Платежи"/>
    <measureGroup name="Fact Web Application" caption="0 - Предв-ная заявка"/>
  </measureGroups>
  <maps count="49">
    <map measureGroup="0" dimension="1"/>
    <map measureGroup="0" dimension="3"/>
    <map measureGroup="0" dimension="4"/>
    <map measureGroup="0" dimension="5"/>
    <map measureGroup="0" dimension="6"/>
    <map measureGroup="0" dimension="9"/>
    <map measureGroup="0" dimension="10"/>
    <map measureGroup="1" dimension="0"/>
    <map measureGroup="1" dimension="1"/>
    <map measureGroup="1" dimension="3"/>
    <map measureGroup="1" dimension="4"/>
    <map measureGroup="1" dimension="5"/>
    <map measureGroup="1" dimension="6"/>
    <map measureGroup="1" dimension="9"/>
    <map measureGroup="1" dimension="10"/>
    <map measureGroup="2" dimension="1"/>
    <map measureGroup="2" dimension="3"/>
    <map measureGroup="2" dimension="4"/>
    <map measureGroup="2" dimension="5"/>
    <map measureGroup="2" dimension="6"/>
    <map measureGroup="2" dimension="9"/>
    <map measureGroup="2" dimension="10"/>
    <map measureGroup="3" dimension="1"/>
    <map measureGroup="3" dimension="3"/>
    <map measureGroup="3" dimension="4"/>
    <map measureGroup="3" dimension="5"/>
    <map measureGroup="3" dimension="6"/>
    <map measureGroup="3" dimension="9"/>
    <map measureGroup="3" dimension="10"/>
    <map measureGroup="4" dimension="1"/>
    <map measureGroup="4" dimension="3"/>
    <map measureGroup="4" dimension="4"/>
    <map measureGroup="4" dimension="5"/>
    <map measureGroup="4" dimension="6"/>
    <map measureGroup="4" dimension="9"/>
    <map measureGroup="4" dimension="10"/>
    <map measureGroup="5" dimension="1"/>
    <map measureGroup="5" dimension="2"/>
    <map measureGroup="5" dimension="3"/>
    <map measureGroup="5" dimension="4"/>
    <map measureGroup="5" dimension="5"/>
    <map measureGroup="5" dimension="6"/>
    <map measureGroup="5" dimension="7"/>
    <map measureGroup="5" dimension="9"/>
    <map measureGroup="5" dimension="10"/>
    <map measureGroup="6" dimension="3"/>
    <map measureGroup="6" dimension="8"/>
    <map measureGroup="6" dimension="11"/>
    <map measureGroup="6" dimension="1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Александра Фингурт" refreshedDate="43619.484871643515" backgroundQuery="1" createdVersion="5" refreshedVersion="6" minRefreshableVersion="3" recordCount="0" supportSubquery="1" supportAdvancedDrill="1" xr:uid="{00000000-000A-0000-FFFF-FFFF3B000000}">
  <cacheSource type="external" connectionId="2"/>
  <cacheFields count="52">
    <cacheField name="[Dim Date].[I Date].[Year]" caption="Год" numFmtId="0" hierarchy="46" level="1">
      <sharedItems count="4">
        <s v="[Dim Date].[I Date].[Year].&amp;[2018-01-01T00:00:00]" c="2018"/>
        <s v="[Dim Date].[I Date].[Year].&amp;[2019-01-01T00:00:00]" c="2019"/>
        <s v="[Dim Date].[I Date].[Year].&amp;[2016-01-01T00:00:00]" u="1" c="2016"/>
        <s v="[Dim Date].[I Date].[Year].&amp;[2017-01-01T00:00:00]" u="1" c="2017"/>
      </sharedItems>
    </cacheField>
    <cacheField name="[Dim Date].[I Date].[Month]" caption="Месяц" numFmtId="0" hierarchy="46" level="2" mappingCount="1">
      <sharedItems count="54">
        <s v="[Dim Date].[I Date].[Month].&amp;[2018-12-01T00:00:00]" c="Декабрь 2018" cp="1">
          <x/>
        </s>
        <s v="[Dim Date].[I Date].[Month].&amp;[2019-01-01T00:00:00]" c="Январь 2019" cp="1">
          <x v="1"/>
        </s>
        <s v="[Dim Date].[I Date].[Month].&amp;[2019-02-01T00:00:00]" c="Февраль 2019" cp="1">
          <x v="1"/>
        </s>
        <s v="[Dim Date].[I Date].[Month].&amp;[2019-03-01T00:00:00]" c="Март 2019" cp="1">
          <x v="1"/>
        </s>
        <s v="[Dim Date].[I Date].[Month].&amp;[2019-04-01T00:00:00]" c="Апрель 2019" cp="1">
          <x v="1"/>
        </s>
        <s v="[Dim Date].[I Date].[Month].&amp;[2019-05-01T00:00:00]" c="Май 2019" cp="1">
          <x v="1"/>
        </s>
        <s v="[Dim Date].[I Date].[Month].&amp;[2019-06-01T00:00:00]" c="Июнь 2019" cp="1">
          <x v="1"/>
        </s>
        <s v="[Dim Date].[I Date].[Month].&amp;[2018-01-01T00:00:00]" u="1" c="Январь 2018"/>
        <s v="[Dim Date].[I Date].[Month].&amp;[2018-02-01T00:00:00]" u="1" c="Февраль 2018"/>
        <s v="[Dim Date].[I Date].[Month].&amp;[2018-03-01T00:00:00]" u="1" c="Март 2018"/>
        <s v="[Dim Date].[I Date].[Month].&amp;[2018-04-01T00:00:00]" u="1" c="Апрель 2018"/>
        <s v="[Dim Date].[I Date].[Month].&amp;[2018-05-01T00:00:00]" u="1" c="Май 2018"/>
        <s v="[Dim Date].[I Date].[Month].&amp;[2018-06-01T00:00:00]" u="1" c="Июнь 2018"/>
        <s v="[Dim Date].[I Date].[Month].&amp;[2018-07-01T00:00:00]" u="1" c="Июль 2018"/>
        <s v="[Dim Date].[I Date].[Month].&amp;[2018-08-01T00:00:00]" u="1" c="Август 2018"/>
        <s v="[Dim Date].[I Date].[Month].&amp;[2018-09-01T00:00:00]" u="1" c="Сентябрь 2018"/>
        <s v="[Dim Date].[I Date].[Month].&amp;[2018-10-01T00:00:00]" u="1" c="Октябрь 2018"/>
        <s v="[Dim Date].[I Date].[Month].&amp;[2018-11-01T00:00:00]" u="1" c="Ноябрь 2018"/>
        <s v="[Dim Date].[I Date].[Month].&amp;[2017-01-01T00:00:00]" u="1" c="Январь 2017"/>
        <s v="[Dim Date].[I Date].[Month].&amp;[2017-02-01T00:00:00]" u="1" c="Февраль 2017"/>
        <s v="[Dim Date].[I Date].[Month].&amp;[2017-03-01T00:00:00]" u="1" c="Март 2017"/>
        <s v="[Dim Date].[I Date].[Month].&amp;[2017-04-01T00:00:00]" u="1" c="Апрель 2017"/>
        <s v="[Dim Date].[I Date].[Month].&amp;[2017-05-01T00:00:00]" u="1" c="Май 2017"/>
        <s v="[Dim Date].[I Date].[Month].&amp;[2017-06-01T00:00:00]" u="1" c="Июнь 2017"/>
        <s v="[Dim Date].[I Date].[Month].&amp;[2017-07-01T00:00:00]" u="1" c="Июль 2017"/>
        <s v="[Dim Date].[I Date].[Month].&amp;[2017-08-01T00:00:00]" u="1" c="Август 2017"/>
        <s v="[Dim Date].[I Date].[Month].&amp;[2017-09-01T00:00:00]" u="1" c="Сентябрь 2017"/>
        <s v="[Dim Date].[I Date].[Month].&amp;[2017-10-01T00:00:00]" u="1" c="Октябрь 2017"/>
        <s v="[Dim Date].[I Date].[Month].&amp;[2017-11-01T00:00:00]" u="1" c="Ноябрь 2017"/>
        <s v="[Dim Date].[I Date].[Month].&amp;[2017-12-01T00:00:00]" u="1" c="Декабрь 2017"/>
        <s v="[Dim Date].[I Date].[Month].&amp;[2016-01-01T00:00:00]" u="1" c="Январь 2016"/>
        <s v="[Dim Date].[I Date].[Month].&amp;[2016-02-01T00:00:00]" u="1" c="Февраль 2016"/>
        <s v="[Dim Date].[I Date].[Month].&amp;[2016-03-01T00:00:00]" u="1" c="Март 2016"/>
        <s v="[Dim Date].[I Date].[Month].&amp;[2016-04-01T00:00:00]" u="1" c="Апрель 2016"/>
        <s v="[Dim Date].[I Date].[Month].&amp;[2016-05-01T00:00:00]" u="1" c="Май 2016"/>
        <s v="[Dim Date].[I Date].[Month].&amp;[2016-06-01T00:00:00]" u="1" c="Июнь 2016"/>
        <s v="[Dim Date].[I Date].[Month].&amp;[2016-07-01T00:00:00]" u="1" c="Июль 2016"/>
        <s v="[Dim Date].[I Date].[Month].&amp;[2016-08-01T00:00:00]" u="1" c="Август 2016"/>
        <s v="[Dim Date].[I Date].[Month].&amp;[2016-09-01T00:00:00]" u="1" c="Сентябрь 2016"/>
        <s v="[Dim Date].[I Date].[Month].&amp;[2016-10-01T00:00:00]" u="1" c="Октябрь 2016"/>
        <s v="[Dim Date].[I Date].[Month].&amp;[2016-11-01T00:00:00]" u="1" c="Ноябрь 2016"/>
        <s v="[Dim Date].[I Date].[Month].&amp;[2016-12-01T00:00:00]" u="1" c="Декабрь 2016"/>
        <s v="[Dim Date].[I Date].[Month].&amp;[2015-01-01T00:00:00]" u="1" c="Январь 2015"/>
        <s v="[Dim Date].[I Date].[Month].&amp;[2015-02-01T00:00:00]" u="1" c="Февраль 2015"/>
        <s v="[Dim Date].[I Date].[Month].&amp;[2015-03-01T00:00:00]" u="1" c="Март 2015"/>
        <s v="[Dim Date].[I Date].[Month].&amp;[2015-04-01T00:00:00]" u="1" c="Апрель 2015"/>
        <s v="[Dim Date].[I Date].[Month].&amp;[2015-05-01T00:00:00]" u="1" c="Май 2015"/>
        <s v="[Dim Date].[I Date].[Month].&amp;[2015-06-01T00:00:00]" u="1" c="Июнь 2015"/>
        <s v="[Dim Date].[I Date].[Month].&amp;[2015-07-01T00:00:00]" u="1" c="Июль 2015"/>
        <s v="[Dim Date].[I Date].[Month].&amp;[2015-08-01T00:00:00]" u="1" c="Август 2015"/>
        <s v="[Dim Date].[I Date].[Month].&amp;[2015-09-01T00:00:00]" u="1" c="Сентябрь 2015"/>
        <s v="[Dim Date].[I Date].[Month].&amp;[2015-10-01T00:00:00]" u="1" c="Октябрь 2015"/>
        <s v="[Dim Date].[I Date].[Month].&amp;[2015-11-01T00:00:00]" u="1" c="Ноябрь 2015"/>
        <s v="[Dim Date].[I Date].[Month].&amp;[2015-12-01T00:00:00]" u="1" c="Декабрь 2015"/>
      </sharedItems>
      <mpMap v="3"/>
    </cacheField>
    <cacheField name="[Dim Date].[I Date].[Date]" caption="Дата" numFmtId="0" hierarchy="46" level="3">
      <sharedItems count="147">
        <s v="[Dim Date].[I Date].[Date].&amp;[2019-04-01T00:00:00]" c="2019-04-01"/>
        <s v="[Dim Date].[I Date].[Date].&amp;[2019-04-02T00:00:00]" c="2019-04-02"/>
        <s v="[Dim Date].[I Date].[Date].&amp;[2019-04-03T00:00:00]" c="2019-04-03"/>
        <s v="[Dim Date].[I Date].[Date].&amp;[2019-04-04T00:00:00]" c="2019-04-04"/>
        <s v="[Dim Date].[I Date].[Date].&amp;[2019-04-05T00:00:00]" c="2019-04-05"/>
        <s v="[Dim Date].[I Date].[Date].&amp;[2019-04-06T00:00:00]" c="2019-04-06"/>
        <s v="[Dim Date].[I Date].[Date].&amp;[2019-04-07T00:00:00]" c="2019-04-07"/>
        <s v="[Dim Date].[I Date].[Date].&amp;[2019-04-08T00:00:00]" c="2019-04-08"/>
        <s v="[Dim Date].[I Date].[Date].&amp;[2019-04-09T00:00:00]" c="2019-04-09"/>
        <s v="[Dim Date].[I Date].[Date].&amp;[2019-04-10T00:00:00]" c="2019-04-10"/>
        <s v="[Dim Date].[I Date].[Date].&amp;[2019-04-11T00:00:00]" c="2019-04-11"/>
        <s v="[Dim Date].[I Date].[Date].&amp;[2019-04-12T00:00:00]" c="2019-04-12"/>
        <s v="[Dim Date].[I Date].[Date].&amp;[2019-04-13T00:00:00]" c="2019-04-13"/>
        <s v="[Dim Date].[I Date].[Date].&amp;[2019-04-14T00:00:00]" c="2019-04-14"/>
        <s v="[Dim Date].[I Date].[Date].&amp;[2019-04-15T00:00:00]" c="2019-04-15"/>
        <s v="[Dim Date].[I Date].[Date].&amp;[2019-04-16T00:00:00]" c="2019-04-16"/>
        <s v="[Dim Date].[I Date].[Date].&amp;[2019-04-17T00:00:00]" c="2019-04-17"/>
        <s v="[Dim Date].[I Date].[Date].&amp;[2019-04-18T00:00:00]" c="2019-04-18"/>
        <s v="[Dim Date].[I Date].[Date].&amp;[2019-04-19T00:00:00]" c="2019-04-19"/>
        <s v="[Dim Date].[I Date].[Date].&amp;[2019-04-20T00:00:00]" c="2019-04-20"/>
        <s v="[Dim Date].[I Date].[Date].&amp;[2019-04-21T00:00:00]" c="2019-04-21"/>
        <s v="[Dim Date].[I Date].[Date].&amp;[2019-04-22T00:00:00]" c="2019-04-22"/>
        <s v="[Dim Date].[I Date].[Date].&amp;[2019-04-23T00:00:00]" c="2019-04-23"/>
        <s v="[Dim Date].[I Date].[Date].&amp;[2019-04-24T00:00:00]" c="2019-04-24"/>
        <s v="[Dim Date].[I Date].[Date].&amp;[2019-04-25T00:00:00]" c="2019-04-25"/>
        <s v="[Dim Date].[I Date].[Date].&amp;[2019-04-26T00:00:00]" c="2019-04-26"/>
        <s v="[Dim Date].[I Date].[Date].&amp;[2019-04-27T00:00:00]" c="2019-04-27"/>
        <s v="[Dim Date].[I Date].[Date].&amp;[2019-04-28T00:00:00]" c="2019-04-28"/>
        <s v="[Dim Date].[I Date].[Date].&amp;[2019-04-29T00:00:00]" c="2019-04-29"/>
        <s v="[Dim Date].[I Date].[Date].&amp;[2019-04-30T00:00:00]" c="2019-04-30"/>
        <s v="[Dim Date].[I Date].[Date].&amp;[2018-02-01T00:00:00]" u="1" c="2018-02-01"/>
        <s v="[Dim Date].[I Date].[Date].&amp;[2018-02-02T00:00:00]" u="1" c="2018-02-02"/>
        <s v="[Dim Date].[I Date].[Date].&amp;[2018-02-03T00:00:00]" u="1" c="2018-02-03"/>
        <s v="[Dim Date].[I Date].[Date].&amp;[2018-02-04T00:00:00]" u="1" c="2018-02-04"/>
        <s v="[Dim Date].[I Date].[Date].&amp;[2018-02-05T00:00:00]" u="1" c="2018-02-05"/>
        <s v="[Dim Date].[I Date].[Date].&amp;[2018-02-06T00:00:00]" u="1" c="2018-02-06"/>
        <s v="[Dim Date].[I Date].[Date].&amp;[2018-02-07T00:00:00]" u="1" c="2018-02-07"/>
        <s v="[Dim Date].[I Date].[Date].&amp;[2018-02-08T00:00:00]" u="1" c="2018-02-08"/>
        <s v="[Dim Date].[I Date].[Date].&amp;[2018-02-09T00:00:00]" u="1" c="2018-02-09"/>
        <s v="[Dim Date].[I Date].[Date].&amp;[2018-02-10T00:00:00]" u="1" c="2018-02-10"/>
        <s v="[Dim Date].[I Date].[Date].&amp;[2018-02-11T00:00:00]" u="1" c="2018-02-11"/>
        <s v="[Dim Date].[I Date].[Date].&amp;[2018-02-12T00:00:00]" u="1" c="2018-02-12"/>
        <s v="[Dim Date].[I Date].[Date].&amp;[2018-02-13T00:00:00]" u="1" c="2018-02-13"/>
        <s v="[Dim Date].[I Date].[Date].&amp;[2018-02-14T00:00:00]" u="1" c="2018-02-14"/>
        <s v="[Dim Date].[I Date].[Date].&amp;[2018-02-15T00:00:00]" u="1" c="2018-02-15"/>
        <s v="[Dim Date].[I Date].[Date].&amp;[2018-02-16T00:00:00]" u="1" c="2018-02-16"/>
        <s v="[Dim Date].[I Date].[Date].&amp;[2018-02-17T00:00:00]" u="1" c="2018-02-17"/>
        <s v="[Dim Date].[I Date].[Date].&amp;[2018-02-18T00:00:00]" u="1" c="2018-02-18"/>
        <s v="[Dim Date].[I Date].[Date].&amp;[2018-02-19T00:00:00]" u="1" c="2018-02-19"/>
        <s v="[Dim Date].[I Date].[Date].&amp;[2018-02-20T00:00:00]" u="1" c="2018-02-20"/>
        <s v="[Dim Date].[I Date].[Date].&amp;[2018-02-21T00:00:00]" u="1" c="2018-02-21"/>
        <s v="[Dim Date].[I Date].[Date].&amp;[2018-02-22T00:00:00]" u="1" c="2018-02-22"/>
        <s v="[Dim Date].[I Date].[Date].&amp;[2018-02-23T00:00:00]" u="1" c="2018-02-23"/>
        <s v="[Dim Date].[I Date].[Date].&amp;[2018-02-24T00:00:00]" u="1" c="2018-02-24"/>
        <s v="[Dim Date].[I Date].[Date].&amp;[2018-02-25T00:00:00]" u="1" c="2018-02-25"/>
        <s v="[Dim Date].[I Date].[Date].&amp;[2018-02-26T00:00:00]" u="1" c="2018-02-26"/>
        <s v="[Dim Date].[I Date].[Date].&amp;[2018-02-27T00:00:00]" u="1" c="2018-02-27"/>
        <s v="[Dim Date].[I Date].[Date].&amp;[2018-03-01T00:00:00]" u="1" c="2018-03-01"/>
        <s v="[Dim Date].[I Date].[Date].&amp;[2018-03-02T00:00:00]" u="1" c="2018-03-02"/>
        <s v="[Dim Date].[I Date].[Date].&amp;[2018-03-03T00:00:00]" u="1" c="2018-03-03"/>
        <s v="[Dim Date].[I Date].[Date].&amp;[2018-03-04T00:00:00]" u="1" c="2018-03-04"/>
        <s v="[Dim Date].[I Date].[Date].&amp;[2018-03-05T00:00:00]" u="1" c="2018-03-05"/>
        <s v="[Dim Date].[I Date].[Date].&amp;[2018-03-06T00:00:00]" u="1" c="2018-03-06"/>
        <s v="[Dim Date].[I Date].[Date].&amp;[2018-03-07T00:00:00]" u="1" c="2018-03-07"/>
        <s v="[Dim Date].[I Date].[Date].&amp;[2018-03-08T00:00:00]" u="1" c="2018-03-08"/>
        <s v="[Dim Date].[I Date].[Date].&amp;[2018-03-09T00:00:00]" u="1" c="2018-03-09"/>
        <s v="[Dim Date].[I Date].[Date].&amp;[2018-03-10T00:00:00]" u="1" c="2018-03-10"/>
        <s v="[Dim Date].[I Date].[Date].&amp;[2018-03-11T00:00:00]" u="1" c="2018-03-11"/>
        <s v="[Dim Date].[I Date].[Date].&amp;[2018-03-12T00:00:00]" u="1" c="2018-03-12"/>
        <s v="[Dim Date].[I Date].[Date].&amp;[2018-03-13T00:00:00]" u="1" c="2018-03-13"/>
        <s v="[Dim Date].[I Date].[Date].&amp;[2018-03-14T00:00:00]" u="1" c="2018-03-14"/>
        <s v="[Dim Date].[I Date].[Date].&amp;[2018-03-15T00:00:00]" u="1" c="2018-03-15"/>
        <s v="[Dim Date].[I Date].[Date].&amp;[2018-03-16T00:00:00]" u="1" c="2018-03-16"/>
        <s v="[Dim Date].[I Date].[Date].&amp;[2018-03-17T00:00:00]" u="1" c="2018-03-17"/>
        <s v="[Dim Date].[I Date].[Date].&amp;[2018-03-18T00:00:00]" u="1" c="2018-03-18"/>
        <s v="[Dim Date].[I Date].[Date].&amp;[2018-03-19T00:00:00]" u="1" c="2018-03-19"/>
        <s v="[Dim Date].[I Date].[Date].&amp;[2018-03-20T00:00:00]" u="1" c="2018-03-20"/>
        <s v="[Dim Date].[I Date].[Date].&amp;[2018-03-21T00:00:00]" u="1" c="2018-03-21"/>
        <s v="[Dim Date].[I Date].[Date].&amp;[2018-03-22T00:00:00]" u="1" c="2018-03-22"/>
        <s v="[Dim Date].[I Date].[Date].&amp;[2018-03-23T00:00:00]" u="1" c="2018-03-23"/>
        <s v="[Dim Date].[I Date].[Date].&amp;[2018-03-24T00:00:00]" u="1" c="2018-03-24"/>
        <s v="[Dim Date].[I Date].[Date].&amp;[2018-03-25T00:00:00]" u="1" c="2018-03-25"/>
        <s v="[Dim Date].[I Date].[Date].&amp;[2018-03-26T00:00:00]" u="1" c="2018-03-26"/>
        <s v="[Dim Date].[I Date].[Date].&amp;[2018-03-27T00:00:00]" u="1" c="2018-03-27"/>
        <s v="[Dim Date].[I Date].[Date].&amp;[2018-03-28T00:00:00]" u="1" c="2018-03-28"/>
        <s v="[Dim Date].[I Date].[Date].&amp;[2018-03-29T00:00:00]" u="1" c="2018-03-29"/>
        <s v="[Dim Date].[I Date].[Date].&amp;[2018-03-30T00:00:00]" u="1" c="2018-03-30"/>
        <s v="[Dim Date].[I Date].[Date].&amp;[2018-03-31T00:00:00]" u="1" c="2018-03-31"/>
        <s v="[Dim Date].[I Date].[Date].&amp;[2017-03-01T00:00:00]" u="1" c="2017-03-01"/>
        <s v="[Dim Date].[I Date].[Date].&amp;[2017-03-02T00:00:00]" u="1" c="2017-03-02"/>
        <s v="[Dim Date].[I Date].[Date].&amp;[2017-03-03T00:00:00]" u="1" c="2017-03-03"/>
        <s v="[Dim Date].[I Date].[Date].&amp;[2017-03-04T00:00:00]" u="1" c="2017-03-04"/>
        <s v="[Dim Date].[I Date].[Date].&amp;[2017-03-05T00:00:00]" u="1" c="2017-03-05"/>
        <s v="[Dim Date].[I Date].[Date].&amp;[2017-03-06T00:00:00]" u="1" c="2017-03-06"/>
        <s v="[Dim Date].[I Date].[Date].&amp;[2017-03-07T00:00:00]" u="1" c="2017-03-07"/>
        <s v="[Dim Date].[I Date].[Date].&amp;[2017-03-08T00:00:00]" u="1" c="2017-03-08"/>
        <s v="[Dim Date].[I Date].[Date].&amp;[2017-03-09T00:00:00]" u="1" c="2017-03-09"/>
        <s v="[Dim Date].[I Date].[Date].&amp;[2017-03-10T00:00:00]" u="1" c="2017-03-10"/>
        <s v="[Dim Date].[I Date].[Date].&amp;[2017-03-11T00:00:00]" u="1" c="2017-03-11"/>
        <s v="[Dim Date].[I Date].[Date].&amp;[2017-03-12T00:00:00]" u="1" c="2017-03-12"/>
        <s v="[Dim Date].[I Date].[Date].&amp;[2017-03-13T00:00:00]" u="1" c="2017-03-13"/>
        <s v="[Dim Date].[I Date].[Date].&amp;[2017-03-14T00:00:00]" u="1" c="2017-03-14"/>
        <s v="[Dim Date].[I Date].[Date].&amp;[2017-03-15T00:00:00]" u="1" c="2017-03-15"/>
        <s v="[Dim Date].[I Date].[Date].&amp;[2017-03-16T00:00:00]" u="1" c="2017-03-16"/>
        <s v="[Dim Date].[I Date].[Date].&amp;[2017-03-17T00:00:00]" u="1" c="2017-03-17"/>
        <s v="[Dim Date].[I Date].[Date].&amp;[2017-03-18T00:00:00]" u="1" c="2017-03-18"/>
        <s v="[Dim Date].[I Date].[Date].&amp;[2017-03-19T00:00:00]" u="1" c="2017-03-19"/>
        <s v="[Dim Date].[I Date].[Date].&amp;[2017-03-20T00:00:00]" u="1" c="2017-03-20"/>
        <s v="[Dim Date].[I Date].[Date].&amp;[2017-03-21T00:00:00]" u="1" c="2017-03-21"/>
        <s v="[Dim Date].[I Date].[Date].&amp;[2017-03-22T00:00:00]" u="1" c="2017-03-22"/>
        <s v="[Dim Date].[I Date].[Date].&amp;[2017-03-23T00:00:00]" u="1" c="2017-03-23"/>
        <s v="[Dim Date].[I Date].[Date].&amp;[2017-03-24T00:00:00]" u="1" c="2017-03-24"/>
        <s v="[Dim Date].[I Date].[Date].&amp;[2017-03-25T00:00:00]" u="1" c="2017-03-25"/>
        <s v="[Dim Date].[I Date].[Date].&amp;[2017-03-26T00:00:00]" u="1" c="2017-03-26"/>
        <s v="[Dim Date].[I Date].[Date].&amp;[2017-03-27T00:00:00]" u="1" c="2017-03-27"/>
        <s v="[Dim Date].[I Date].[Date].&amp;[2017-03-28T00:00:00]" u="1" c="2017-03-28"/>
        <s v="[Dim Date].[I Date].[Date].&amp;[2017-03-29T00:00:00]" u="1" c="2017-03-29"/>
        <s v="[Dim Date].[I Date].[Date].&amp;[2017-03-30T00:00:00]" u="1" c="2017-03-30"/>
        <s v="[Dim Date].[I Date].[Date].&amp;[2017-03-31T00:00:00]" u="1" c="2017-03-31"/>
        <s v="[Dim Date].[I Date].[Date].&amp;[2017-02-01T00:00:00]" u="1" c="2017-02-01"/>
        <s v="[Dim Date].[I Date].[Date].&amp;[2017-02-02T00:00:00]" u="1" c="2017-02-02"/>
        <s v="[Dim Date].[I Date].[Date].&amp;[2017-02-03T00:00:00]" u="1" c="2017-02-03"/>
        <s v="[Dim Date].[I Date].[Date].&amp;[2017-02-04T00:00:00]" u="1" c="2017-02-04"/>
        <s v="[Dim Date].[I Date].[Date].&amp;[2017-02-05T00:00:00]" u="1" c="2017-02-05"/>
        <s v="[Dim Date].[I Date].[Date].&amp;[2017-02-06T00:00:00]" u="1" c="2017-02-06"/>
        <s v="[Dim Date].[I Date].[Date].&amp;[2017-02-07T00:00:00]" u="1" c="2017-02-07"/>
        <s v="[Dim Date].[I Date].[Date].&amp;[2017-02-08T00:00:00]" u="1" c="2017-02-08"/>
        <s v="[Dim Date].[I Date].[Date].&amp;[2017-02-09T00:00:00]" u="1" c="2017-02-09"/>
        <s v="[Dim Date].[I Date].[Date].&amp;[2017-02-10T00:00:00]" u="1" c="2017-02-10"/>
        <s v="[Dim Date].[I Date].[Date].&amp;[2017-02-11T00:00:00]" u="1" c="2017-02-11"/>
        <s v="[Dim Date].[I Date].[Date].&amp;[2017-02-12T00:00:00]" u="1" c="2017-02-12"/>
        <s v="[Dim Date].[I Date].[Date].&amp;[2017-02-13T00:00:00]" u="1" c="2017-02-13"/>
        <s v="[Dim Date].[I Date].[Date].&amp;[2017-02-14T00:00:00]" u="1" c="2017-02-14"/>
        <s v="[Dim Date].[I Date].[Date].&amp;[2017-02-15T00:00:00]" u="1" c="2017-02-15"/>
        <s v="[Dim Date].[I Date].[Date].&amp;[2017-02-16T00:00:00]" u="1" c="2017-02-16"/>
        <s v="[Dim Date].[I Date].[Date].&amp;[2017-02-17T00:00:00]" u="1" c="2017-02-17"/>
        <s v="[Dim Date].[I Date].[Date].&amp;[2017-02-18T00:00:00]" u="1" c="2017-02-18"/>
        <s v="[Dim Date].[I Date].[Date].&amp;[2017-02-19T00:00:00]" u="1" c="2017-02-19"/>
        <s v="[Dim Date].[I Date].[Date].&amp;[2017-02-20T00:00:00]" u="1" c="2017-02-20"/>
        <s v="[Dim Date].[I Date].[Date].&amp;[2017-02-21T00:00:00]" u="1" c="2017-02-21"/>
        <s v="[Dim Date].[I Date].[Date].&amp;[2017-02-22T00:00:00]" u="1" c="2017-02-22"/>
        <s v="[Dim Date].[I Date].[Date].&amp;[2017-02-23T00:00:00]" u="1" c="2017-02-23"/>
        <s v="[Dim Date].[I Date].[Date].&amp;[2017-02-24T00:00:00]" u="1" c="2017-02-24"/>
        <s v="[Dim Date].[I Date].[Date].&amp;[2017-02-25T00:00:00]" u="1" c="2017-02-25"/>
        <s v="[Dim Date].[I Date].[Date].&amp;[2017-02-26T00:00:00]" u="1" c="2017-02-26"/>
        <s v="[Dim Date].[I Date].[Date].&amp;[2017-02-27T00:00:00]" u="1" c="2017-02-27"/>
        <s v="[Dim Date].[I Date].[Date].&amp;[2017-02-28T00:00:00]" u="1" c="2017-02-28"/>
      </sharedItems>
    </cacheField>
    <cacheField name="[Dim Date].[I Date].[Month].[Year]" caption="Год" propertyName="Year" numFmtId="0" hierarchy="46" level="2" memberPropertyField="1">
      <sharedItems count="2">
        <s v="2018"/>
        <s v="2019"/>
      </sharedItems>
    </cacheField>
    <cacheField name="[Dim Date].[I Date].[Date].[_Datemyear]" caption="_Datemyear" propertyName="_Datemyear" numFmtId="0" hierarchy="46" level="3" memberPropertyField="1">
      <sharedItems containsSemiMixedTypes="0" containsString="0"/>
    </cacheField>
    <cacheField name="[Dim Date].[I Date].[Date].[Month]" caption="Месяц" propertyName="Month" numFmtId="0" hierarchy="46" level="3" memberPropertyField="1">
      <sharedItems containsSemiMixedTypes="0" containsString="0"/>
    </cacheField>
    <cacheField name="[Dim Date].[I Date].[Date].[Week Day]" caption="День недели" propertyName="Week Day" numFmtId="0" hierarchy="46" level="3" memberPropertyField="1">
      <sharedItems containsSemiMixedTypes="0" containsString="0"/>
    </cacheField>
    <cacheField name="[Dim Date].[I Date].[Date].[Мonth Year]" caption="Месяц года" propertyName="Мonth Year" numFmtId="0" hierarchy="46" level="3" memberPropertyField="1">
      <sharedItems containsSemiMixedTypes="0" containsString="0"/>
    </cacheField>
    <cacheField name="[Measures].[Con Amount]" caption="Выдачи, руб" numFmtId="0" hierarchy="144" level="32767"/>
    <cacheField name="[Measures].[CF Pay]" caption="CF, руб" numFmtId="0" hierarchy="208" level="32767"/>
    <cacheField name="[Measures].[Interest Pay]" caption="Платеж %, руб" numFmtId="0" hierarchy="149" level="32767"/>
    <cacheField name="[Measures].[Penalty Pay]" caption="Платеж пени, руб" numFmtId="0" hierarchy="151" level="32767"/>
    <cacheField name="[Measures].[Ins Con Pay]" caption="Платеж страховка (дог), руб" numFmtId="0" hierarchy="152" level="32767"/>
    <cacheField name="[Measures].[Ins Agr Pay]" caption="Платеж страховка (прол), руб" numFmtId="0" hierarchy="153" level="32767"/>
    <cacheField name="[Measures].[Recontract Pay]" caption="Перекредитование, руб" numFmtId="0" hierarchy="154" level="32767"/>
    <cacheField name="[Dim Division].[I Division].[Hub Center]" caption="МРД" numFmtId="0" hierarchy="59" level="1">
      <sharedItems containsSemiMixedTypes="0" containsString="0"/>
    </cacheField>
    <cacheField name="[Dim Division].[I Division].[Reg Center]" caption="РЦ" numFmtId="0" hierarchy="59" level="2">
      <sharedItems containsSemiMixedTypes="0" containsString="0"/>
    </cacheField>
    <cacheField name="[Dim Division].[I Division].[Division]" caption="ЦВЗ" numFmtId="0" hierarchy="59" level="3">
      <sharedItems containsSemiMixedTypes="0" containsString="0"/>
    </cacheField>
    <cacheField name="[Dim Division].[I Division].[Reg Center].[Hub Center]" caption="МРД" propertyName="Hub Center" numFmtId="0" hierarchy="59" level="2" memberPropertyField="1">
      <sharedItems containsSemiMixedTypes="0" containsString="0"/>
    </cacheField>
    <cacheField name="[Dim Division].[I Division].[Division].[Reg Center]" caption="РЦ" propertyName="Reg Center" numFmtId="0" hierarchy="59" level="3" memberPropertyField="1">
      <sharedItems containsSemiMixedTypes="0" containsString="0"/>
    </cacheField>
    <cacheField name="[Dim Client Type].[Client Type].[Client Type]" caption="Тип клиента" numFmtId="0" hierarchy="42" level="1">
      <sharedItems containsSemiMixedTypes="0" containsString="0"/>
    </cacheField>
    <cacheField name="[Dim Date].[I Date].[Date].[Week Year]" caption="Неделя года" propertyName="Week Year" numFmtId="0" hierarchy="46" level="3" memberPropertyField="1">
      <sharedItems containsSemiMixedTypes="0" containsString="0"/>
    </cacheField>
    <cacheField name="[Dim Division].[Division].[Division]" caption="ЦВЗ" numFmtId="0" hierarchy="55" level="1">
      <sharedItems containsSemiMixedTypes="0" containsString="0"/>
    </cacheField>
    <cacheField name="[Dim Division].[Division].[Division].[Reg Center]" caption="РЦ" propertyName="Reg Center" numFmtId="0" hierarchy="55" level="1" memberPropertyField="1">
      <sharedItems containsSemiMixedTypes="0" containsString="0"/>
    </cacheField>
    <cacheField name="[Measures].[F Loan Pay]" caption="Платеж ОД, руб" numFmtId="0" hierarchy="209" level="32767"/>
    <cacheField name="[Measures].[Full Pay]" caption="Платеж (итого), руб" numFmtId="0" hierarchy="207" level="32767"/>
    <cacheField name="[Measures].[Interest Overdue Pay]" caption="Платеж % (проср), руб" numFmtId="0" hierarchy="150" level="32767"/>
    <cacheField name="[Measures].[Payment]" caption="Платеж (валовый), руб" numFmtId="0" hierarchy="176" level="32767"/>
    <cacheField name="[Dim Date].[I Date].[Date].[Yyyymm]" caption="ГодМесяц" propertyName="Yyyymm" numFmtId="0" hierarchy="46" level="3" memberPropertyField="1">
      <sharedItems containsSemiMixedTypes="0" containsString="0"/>
    </cacheField>
    <cacheField name="[Dim Date].[I Date].[Date].[Yyyy Mm]" caption="Год месяц" propertyName="Yyyy Mm" numFmtId="0" hierarchy="46" level="3" memberPropertyField="1">
      <sharedItems containsSemiMixedTypes="0" containsString="0"/>
    </cacheField>
    <cacheField name="[Dim Division].[Division].[Division].[Reg Director]" caption="РЦ Директор" propertyName="Reg Director" numFmtId="0" hierarchy="55" level="1" memberPropertyField="1">
      <sharedItems containsSemiMixedTypes="0" containsString="0"/>
    </cacheField>
    <cacheField name="[Dim Division].[I Division].[Division].[Reg Director]" caption="РЦ Директор" propertyName="Reg Director" numFmtId="0" hierarchy="59" level="3" memberPropertyField="1">
      <sharedItems containsSemiMixedTypes="0" containsString="0"/>
    </cacheField>
    <cacheField name="[Dim Division].[Division].[Division].[Number]" caption="Номер" propertyName="Number" numFmtId="0" hierarchy="55" level="1" memberPropertyField="1">
      <sharedItems containsSemiMixedTypes="0" containsString="0"/>
    </cacheField>
    <cacheField name="[Dim Division].[I Division].[Division].[Number]" caption="Номер" propertyName="Number" numFmtId="0" hierarchy="59" level="3" memberPropertyField="1">
      <sharedItems containsSemiMixedTypes="0" containsString="0"/>
    </cacheField>
    <cacheField name="[Dim Division].[Division].[Division].[Prod Group]" caption="Группа (коммерция)" propertyName="Prod Group" numFmtId="0" hierarchy="55" level="1" memberPropertyField="1">
      <sharedItems containsSemiMixedTypes="0" containsString="0"/>
    </cacheField>
    <cacheField name="[Dim Division].[I Division].[Division].[Prod Group]" caption="Группа (коммерция)" propertyName="Prod Group" numFmtId="0" hierarchy="59" level="3" memberPropertyField="1">
      <sharedItems containsSemiMixedTypes="0" containsString="0"/>
    </cacheField>
    <cacheField name="[Dim Application].[I Product].[E Product Type]" caption="Тип продукта" numFmtId="0" hierarchy="25" level="1">
      <sharedItems containsSemiMixedTypes="0" containsString="0"/>
    </cacheField>
    <cacheField name="[Dim Application].[I Product].[E Product Owner]" caption="Продукт" numFmtId="0" hierarchy="25" level="2">
      <sharedItems containsSemiMixedTypes="0" containsString="0"/>
    </cacheField>
    <cacheField name="[Dim Application].[I Product].[E Product]" caption="Продукт +" numFmtId="0" hierarchy="25" level="3">
      <sharedItems containsSemiMixedTypes="0" containsString="0"/>
    </cacheField>
    <cacheField name="[Dim Application].[I Product].[E Product Owner].[E Product Type]" caption="Тип продукта" propertyName="E Product Type" numFmtId="0" hierarchy="25" level="2" memberPropertyField="1">
      <sharedItems containsSemiMixedTypes="0" containsString="0"/>
    </cacheField>
    <cacheField name="[Dim Application].[I Product].[E Product].[E Product Owner]" caption="Продукт" propertyName="E Product Owner" numFmtId="0" hierarchy="25" level="3" memberPropertyField="1">
      <sharedItems containsSemiMixedTypes="0" containsString="0"/>
    </cacheField>
    <cacheField name="[Dim Application].[E Product Owner].[E Product Owner]" caption="Продукт" numFmtId="0" hierarchy="10" level="1">
      <sharedItems containsSemiMixedTypes="0" containsString="0"/>
    </cacheField>
    <cacheField name="[Dim Application].[E Product Owner].[E Product Owner].[E Product Type]" caption="Тип продукта" propertyName="E Product Type" numFmtId="0" hierarchy="10" level="1" memberPropertyField="1">
      <sharedItems containsSemiMixedTypes="0" containsString="0"/>
    </cacheField>
    <cacheField name="[Dim Products].[Name_].[Name_]" caption="Продукт+" numFmtId="0" hierarchy="90" level="1">
      <sharedItems containsSemiMixedTypes="0" containsString="0"/>
    </cacheField>
    <cacheField name="[Dim Products].[Name Owner].[Name Owner]" caption="Продукт" numFmtId="0" hierarchy="88" level="1">
      <sharedItems containsSemiMixedTypes="0" containsString="0"/>
    </cacheField>
    <cacheField name="[Measures].[Full comm pay]" caption="Комиссия (итого), руб" numFmtId="0" hierarchy="203" level="32767"/>
    <cacheField name="[Measures].[Comm2 Pay]" caption="Конс-ция в сфере потреб. кредит., руб" numFmtId="0" hierarchy="158" level="32767"/>
    <cacheField name="[Measures].[Comm1 Pay]" caption="Сод-ие в оф-ии док., руб" numFmtId="0" hierarchy="157" level="32767"/>
    <cacheField name="[Measures].[Ins Recon Pay]" caption="Платеж страховка (пере-ние), руб" numFmtId="0" hierarchy="156" level="32767"/>
    <cacheField name="[Dim Products].[Продукт].[Name Type]" caption="Тип продукта" numFmtId="0" hierarchy="91" level="1">
      <sharedItems containsSemiMixedTypes="0" containsString="0"/>
    </cacheField>
    <cacheField name="[Dim Products].[Продукт].[Name Owner]" caption="Продукт" numFmtId="0" hierarchy="91" level="2">
      <sharedItems containsSemiMixedTypes="0" containsString="0"/>
    </cacheField>
    <cacheField name="[Dim Products].[Продукт].[Name]" caption="Продукт+" numFmtId="0" hierarchy="91" level="3">
      <sharedItems containsSemiMixedTypes="0" containsString="0"/>
    </cacheField>
  </cacheFields>
  <cacheHierarchies count="244">
    <cacheHierarchy uniqueName="[Dim Application].[App Number]" caption="Номер заявки" attribute="1" defaultMemberUniqueName="[Dim Application].[App Number].[All]" allUniqueName="[Dim Application].[App Number].[All]" dimensionUniqueName="[Dim Application]" displayFolder="" count="0" unbalanced="0"/>
    <cacheHierarchy uniqueName="[Dim Application].[B Date]" caption="Дата" attribute="1" defaultMemberUniqueName="[Dim Application].[B Date].[All]" allUniqueName="[Dim Application].[B Date].[All]" dimensionUniqueName="[Dim Application]" displayFolder="Дата заявки" count="0" unbalanced="0"/>
    <cacheHierarchy uniqueName="[Dim Application].[B Month]" caption="Месяц" attribute="1" defaultMemberUniqueName="[Dim Application].[B Month].[All]" allUniqueName="[Dim Application].[B Month].[All]" dimensionUniqueName="[Dim Application]" displayFolder="Дата заявки" count="0" unbalanced="0"/>
    <cacheHierarchy uniqueName="[Dim Application].[B Week Day]" caption="День недели" attribute="1" defaultMemberUniqueName="[Dim Application].[B Week Day].[All]" allUniqueName="[Dim Application].[B Week Day].[All]" dimensionUniqueName="[Dim Application]" displayFolder="Дата заявки" count="0" unbalanced="0"/>
    <cacheHierarchy uniqueName="[Dim Application].[B Week Year]" caption="Неделя года" attribute="1" defaultMemberUniqueName="[Dim Application].[B Week Year].[All]" allUniqueName="[Dim Application].[B Week Year].[All]" dimensionUniqueName="[Dim Application]" displayFolder="Дата заявки" count="0" unbalanced="0"/>
    <cacheHierarchy uniqueName="[Dim Application].[B Year]" caption="Год" attribute="1" defaultMemberUniqueName="[Dim Application].[B Year].[All]" allUniqueName="[Dim Application].[B Year].[All]" dimensionUniqueName="[Dim Application]" displayFolder="Дата заявки" count="0" unbalanced="0"/>
    <cacheHierarchy uniqueName="[Dim Application].[B yyyymm]" caption="ГодМесяц" attribute="1" defaultMemberUniqueName="[Dim Application].[B yyyymm].[All]" allUniqueName="[Dim Application].[B yyyymm].[All]" dimensionUniqueName="[Dim Application]" displayFolder="Дата заявки" count="0" unbalanced="0"/>
    <cacheHierarchy uniqueName="[Dim Application].[B Мonth Year]" caption="Месяц года" attribute="1" defaultMemberUniqueName="[Dim Application].[B Мonth Year].[All]" allUniqueName="[Dim Application].[B Мonth Year].[All]" dimensionUniqueName="[Dim Application]" displayFolder="Дата заявки" count="0" unbalanced="0"/>
    <cacheHierarchy uniqueName="[Dim Application].[D Num]" caption="Порядковый номер" attribute="1" defaultMemberUniqueName="[Dim Application].[D Num].[All]" allUniqueName="[Dim Application].[D Num].[All]" dimensionUniqueName="[Dim Application]" displayFolder="Показатели" count="0" unbalanced="0"/>
    <cacheHierarchy uniqueName="[Dim Application].[E Product]" caption="Продукт +" attribute="1" defaultMemberUniqueName="[Dim Application].[E Product].[All]" allUniqueName="[Dim Application].[E Product].[All]" dimensionUniqueName="[Dim Application]" displayFolder="Продукт" count="0" unbalanced="0"/>
    <cacheHierarchy uniqueName="[Dim Application].[E Product Owner]" caption="Продукт" attribute="1" defaultMemberUniqueName="[Dim Application].[E Product Owner].[All]" allUniqueName="[Dim Application].[E Product Owner].[All]" dimensionUniqueName="[Dim Application]" displayFolder="Продукт" count="2" unbalanced="0">
      <fieldsUsage count="2">
        <fieldUsage x="-1"/>
        <fieldUsage x="41"/>
      </fieldsUsage>
    </cacheHierarchy>
    <cacheHierarchy uniqueName="[Dim Application].[E Product Type]" caption="Тип продукта" attribute="1" defaultMemberUniqueName="[Dim Application].[E Product Type].[All]" allUniqueName="[Dim Application].[E Product Type].[All]" dimensionUniqueName="[Dim Application]" displayFolder="Продукт" count="0" unbalanced="0"/>
    <cacheHierarchy uniqueName="[Dim Application].[E Product Type 4all App]" caption="Тип продукта (отказ+одобр)" attribute="1" defaultMemberUniqueName="[Dim Application].[E Product Type 4all App].[All]" allUniqueName="[Dim Application].[E Product Type 4all App].[All]" dimensionUniqueName="[Dim Application]" displayFolder="Продукт" count="0" unbalanced="0"/>
    <cacheHierarchy uniqueName="[Dim Application].[F Age]" caption="Возраст" attribute="1" defaultMemberUniqueName="[Dim Application].[F Age].[All]" allUniqueName="[Dim Application].[F Age].[All]" dimensionUniqueName="[Dim Application]" displayFolder="Анкета" count="0" unbalanced="0"/>
    <cacheHierarchy uniqueName="[Dim Application].[F Education]" caption="Образование" attribute="1" defaultMemberUniqueName="[Dim Application].[F Education].[All]" allUniqueName="[Dim Application].[F Education].[All]" dimensionUniqueName="[Dim Application]" displayFolder="Анкета" count="0" unbalanced="0"/>
    <cacheHierarchy uniqueName="[Dim Application].[F Gender]" caption="Пол" attribute="1" defaultMemberUniqueName="[Dim Application].[F Gender].[All]" allUniqueName="[Dim Application].[F Gender].[All]" dimensionUniqueName="[Dim Application]" displayFolder="Анкета" count="0" unbalanced="0"/>
    <cacheHierarchy uniqueName="[Dim Application].[F Industry]" caption="Отрасль" attribute="1" defaultMemberUniqueName="[Dim Application].[F Industry].[All]" allUniqueName="[Dim Application].[F Industry].[All]" dimensionUniqueName="[Dim Application]" displayFolder="Анкета" count="0" unbalanced="0"/>
    <cacheHierarchy uniqueName="[Dim Application].[F Inf Source]" caption="Источник информации" attribute="1" defaultMemberUniqueName="[Dim Application].[F Inf Source].[All]" allUniqueName="[Dim Application].[F Inf Source].[All]" dimensionUniqueName="[Dim Application]" displayFolder="Анкета" count="0" unbalanced="0"/>
    <cacheHierarchy uniqueName="[Dim Application].[F Marital Status]" caption="Семейное положение" attribute="1" defaultMemberUniqueName="[Dim Application].[F Marital Status].[All]" allUniqueName="[Dim Application].[F Marital Status].[All]" dimensionUniqueName="[Dim Application]" displayFolder="Анкета" count="0" unbalanced="0"/>
    <cacheHierarchy uniqueName="[Dim Application].[F Position Type]" caption="Позиция" attribute="1" defaultMemberUniqueName="[Dim Application].[F Position Type].[All]" allUniqueName="[Dim Application].[F Position Type].[All]" dimensionUniqueName="[Dim Application]" displayFolder="Анкета" count="0" unbalanced="0"/>
    <cacheHierarchy uniqueName="[Dim Application].[F Work Experience]" caption="Стаж работы" attribute="1" defaultMemberUniqueName="[Dim Application].[F Work Experience].[All]" allUniqueName="[Dim Application].[F Work Experience].[All]" dimensionUniqueName="[Dim Application]" displayFolder="Анкета" count="0" unbalanced="0"/>
    <cacheHierarchy uniqueName="[Dim Application].[I Client Type]" caption="Тип клиента" defaultMemberUniqueName="[Dim Application].[I Client Type].[All]" allUniqueName="[Dim Application].[I Client Type].[All]" dimensionUniqueName="[Dim Application]" displayFolder="" count="0" unbalanced="0"/>
    <cacheHierarchy uniqueName="[Dim Application].[I Create date]" caption="Дата заявки" defaultMemberUniqueName="[Dim Application].[I Create date].[All]" allUniqueName="[Dim Application].[I Create date].[All]" dimensionUniqueName="[Dim Application]" displayFolder="" count="0" unbalanced="0"/>
    <cacheHierarchy uniqueName="[Dim Application].[I Denial]" caption="Причина отказа" defaultMemberUniqueName="[Dim Application].[I Denial].[All]" allUniqueName="[Dim Application].[I Denial].[All]" dimensionUniqueName="[Dim Application]" displayFolder="" count="0" unbalanced="0"/>
    <cacheHierarchy uniqueName="[Dim Application].[I Division]" caption="МРД" defaultMemberUniqueName="[Dim Application].[I Division].[All]" allUniqueName="[Dim Application].[I Division].[All]" dimensionUniqueName="[Dim Application]" displayFolder="" count="0" unbalanced="0"/>
    <cacheHierarchy uniqueName="[Dim Application].[I Product]" caption="Продукт" defaultMemberUniqueName="[Dim Application].[I Product].[All]" allUniqueName="[Dim Application].[I Product].[All]" dimensionUniqueName="[Dim Application]" displayFolder="" count="4" unbalanced="0">
      <fieldsUsage count="4">
        <fieldUsage x="-1"/>
        <fieldUsage x="36"/>
        <fieldUsage x="37"/>
        <fieldUsage x="38"/>
      </fieldsUsage>
    </cacheHierarchy>
    <cacheHierarchy uniqueName="[Dim Application].[L Division]" caption="ЦВЗ" attribute="1" defaultMemberUniqueName="[Dim Application].[L Division].[All]" allUniqueName="[Dim Application].[L Division].[All]" dimensionUniqueName="[Dim Application]" displayFolder="Офис" count="0" unbalanced="0"/>
    <cacheHierarchy uniqueName="[Dim Application].[L Division Type]" caption="Риск группа (ЦВЗ)" attribute="1" defaultMemberUniqueName="[Dim Application].[L Division Type].[All]" allUniqueName="[Dim Application].[L Division Type].[All]" dimensionUniqueName="[Dim Application]" displayFolder="Офис" count="0" unbalanced="0"/>
    <cacheHierarchy uniqueName="[Dim Application].[L Finsoyz]" caption="Финсоюз" attribute="1" defaultMemberUniqueName="[Dim Application].[L Finsoyz].[All]" allUniqueName="[Dim Application].[L Finsoyz].[All]" dimensionUniqueName="[Dim Application]" displayFolder="Показатели" count="0" unbalanced="0"/>
    <cacheHierarchy uniqueName="[Dim Application].[L Hub Center]" caption="МРД" attribute="1" defaultMemberUniqueName="[Dim Application].[L Hub Center].[All]" allUniqueName="[Dim Application].[L Hub Center].[All]" dimensionUniqueName="[Dim Application]" displayFolder="Офис" count="0" unbalanced="0"/>
    <cacheHierarchy uniqueName="[Dim Application].[L Reg Center]" caption="РЦ" attribute="1" defaultMemberUniqueName="[Dim Application].[L Reg Center].[All]" allUniqueName="[Dim Application].[L Reg Center].[All]" dimensionUniqueName="[Dim Application]" displayFolder="Офис" count="0" unbalanced="0"/>
    <cacheHierarchy uniqueName="[Dim Application].[M Division]" caption="ЦВЗ (-1)" attribute="1" defaultMemberUniqueName="[Dim Application].[M Division].[All]" allUniqueName="[Dim Application].[M Division].[All]" dimensionUniqueName="[Dim Application]" displayFolder="Офис миграции" count="0" unbalanced="0"/>
    <cacheHierarchy uniqueName="[Dim Application].[M Hub Center]" caption="МРД (-1)" attribute="1" defaultMemberUniqueName="[Dim Application].[M Hub Center].[All]" allUniqueName="[Dim Application].[M Hub Center].[All]" dimensionUniqueName="[Dim Application]" displayFolder="Офис миграции" count="0" unbalanced="0"/>
    <cacheHierarchy uniqueName="[Dim Application].[M Reg Center]" caption="РЦ (-1)" attribute="1" defaultMemberUniqueName="[Dim Application].[M Reg Center].[All]" allUniqueName="[Dim Application].[M Reg Center].[All]" dimensionUniqueName="[Dim Application]" displayFolder="Офис миграции" count="0" unbalanced="0"/>
    <cacheHierarchy uniqueName="[Dim Application].[Meth Reg App]" caption="Метод регистрации заявки" attribute="1" defaultMemberUniqueName="[Dim Application].[Meth Reg App].[All]" allUniqueName="[Dim Application].[Meth Reg App].[All]" dimensionUniqueName="[Dim Application]" displayFolder="" count="0" unbalanced="0"/>
    <cacheHierarchy uniqueName="[Dim Application].[Prolong Flag]" caption="Наличие пр-ции" attribute="1" defaultMemberUniqueName="[Dim Application].[Prolong Flag].[All]" allUniqueName="[Dim Application].[Prolong Flag].[All]" dimensionUniqueName="[Dim Application]" displayFolder="" count="0" unbalanced="0"/>
    <cacheHierarchy uniqueName="[Dim Application].[S Application Score]" caption="Application score" attribute="1" defaultMemberUniqueName="[Dim Application].[S Application Score].[All]" allUniqueName="[Dim Application].[S Application Score].[All]" dimensionUniqueName="[Dim Application]" displayFolder="СПР балл" count="0" unbalanced="0"/>
    <cacheHierarchy uniqueName="[Dim Application].[S Combo Score]" caption="Combo score" attribute="1" defaultMemberUniqueName="[Dim Application].[S Combo Score].[All]" allUniqueName="[Dim Application].[S Combo Score].[All]" dimensionUniqueName="[Dim Application]" displayFolder="СПР балл" count="0" unbalanced="0"/>
    <cacheHierarchy uniqueName="[Dim Application].[S Equifax Score]" caption="Equifax score" attribute="1" defaultMemberUniqueName="[Dim Application].[S Equifax Score].[All]" allUniqueName="[Dim Application].[S Equifax Score].[All]" dimensionUniqueName="[Dim Application]" displayFolder="СПР балл" count="0" unbalanced="0"/>
    <cacheHierarchy uniqueName="[Dim Application].[S Rqst Inst Flag]" caption="Наличие запроса СПР на inst" attribute="1" defaultMemberUniqueName="[Dim Application].[S Rqst Inst Flag].[All]" allUniqueName="[Dim Application].[S Rqst Inst Flag].[All]" dimensionUniqueName="[Dim Application]" displayFolder="" count="0" unbalanced="0"/>
    <cacheHierarchy uniqueName="[Dim Application].[S Score Card Name Inst]" caption="Score Card Name INST" attribute="1" defaultMemberUniqueName="[Dim Application].[S Score Card Name Inst].[All]" allUniqueName="[Dim Application].[S Score Card Name Inst].[All]" dimensionUniqueName="[Dim Application]" displayFolder="СПР" count="0" unbalanced="0"/>
    <cacheHierarchy uniqueName="[Dim Application].[S Score Card Name Pdl]" caption="Score Card Name PDL" attribute="1" defaultMemberUniqueName="[Dim Application].[S Score Card Name Pdl].[All]" allUniqueName="[Dim Application].[S Score Card Name Pdl].[All]" dimensionUniqueName="[Dim Application]" displayFolder="СПР" count="0" unbalanced="0"/>
    <cacheHierarchy uniqueName="[Dim Client Type].[Client Type]" caption="Тип клиента" attribute="1" keyAttribute="1" defaultMemberUniqueName="[Dim Client Type].[Client Type].[All]" allUniqueName="[Dim Client Type].[Client Type].[All]" dimensionUniqueName="[Dim Client Type]" displayFolder="" count="2" unbalanced="0">
      <fieldsUsage count="2">
        <fieldUsage x="-1"/>
        <fieldUsage x="20"/>
      </fieldsUsage>
    </cacheHierarchy>
    <cacheHierarchy uniqueName="[Dim Collection Stages].[Collection Stage Id]" caption="Стадия взыскания" attribute="1" keyAttribute="1" defaultMemberUniqueName="[Dim Collection Stages].[Collection Stage Id].[All]" allUniqueName="[Dim Collection Stages].[Collection Stage Id].[All]" dimensionUniqueName="[Dim Collection Stages]" displayFolder="" count="0" unbalanced="0"/>
    <cacheHierarchy uniqueName="[Dim Date].[_Datemyear]" caption="_Datemyear" attribute="1" defaultMemberUniqueName="[Dim Date].[_Datemyear].[All]" allUniqueName="[Dim Date].[_Datemyear].[All]" dimensionUniqueName="[Dim Date]" displayFolder="" count="0" unbalanced="0"/>
    <cacheHierarchy uniqueName="[Dim Date].[Date]" caption="Дата" attribute="1" keyAttribute="1" defaultMemberUniqueName="[Dim Date].[Date].[All]" allUniqueName="[Dim Date].[Date].[All]" dimensionUniqueName="[Dim Date]" displayFolder="Дата (свод)" count="0" unbalanced="0"/>
    <cacheHierarchy uniqueName="[Dim Date].[I Date]" caption="Дата (свод)" defaultMemberUniqueName="[Dim Date].[I Date].[All]" allUniqueName="[Dim Date].[I Date].[All]" dimensionUniqueName="[Dim Date]" displayFolder="" count="4" unbalanced="0">
      <fieldsUsage count="4">
        <fieldUsage x="-1"/>
        <fieldUsage x="0"/>
        <fieldUsage x="1"/>
        <fieldUsage x="2"/>
      </fieldsUsage>
    </cacheHierarchy>
    <cacheHierarchy uniqueName="[Dim Date].[Month]" caption="Месяц" attribute="1" defaultMemberUniqueName="[Dim Date].[Month].[All]" allUniqueName="[Dim Date].[Month].[All]" dimensionUniqueName="[Dim Date]" displayFolder="Дата (свод)" count="0" unbalanced="0"/>
    <cacheHierarchy uniqueName="[Dim Date].[Week Day]" caption="День недели" attribute="1" defaultMemberUniqueName="[Dim Date].[Week Day].[All]" allUniqueName="[Dim Date].[Week Day].[All]" dimensionUniqueName="[Dim Date]" displayFolder="Дата (свод)" count="0" unbalanced="0"/>
    <cacheHierarchy uniqueName="[Dim Date].[Week Year]" caption="Неделя" attribute="1" defaultMemberUniqueName="[Dim Date].[Week Year].[All]" allUniqueName="[Dim Date].[Week Year].[All]" dimensionUniqueName="[Dim Date]" displayFolder="Дата (свод)" count="0" unbalanced="0"/>
    <cacheHierarchy uniqueName="[Dim Date].[Year]" caption="Год" attribute="1" defaultMemberUniqueName="[Dim Date].[Year].[All]" allUniqueName="[Dim Date].[Year].[All]" dimensionUniqueName="[Dim Date]" displayFolder="Дата (свод)" count="0" unbalanced="0"/>
    <cacheHierarchy uniqueName="[Dim Date].[Yyyy Mm]" caption="Год месяц" attribute="1" defaultMemberUniqueName="[Dim Date].[Yyyy Mm].[All]" allUniqueName="[Dim Date].[Yyyy Mm].[All]" dimensionUniqueName="[Dim Date]" displayFolder="Дата (свод)" count="0" unbalanced="0"/>
    <cacheHierarchy uniqueName="[Dim Date].[Yyyymm]" caption="ГодМесяц" attribute="1" defaultMemberUniqueName="[Dim Date].[Yyyymm].[All]" allUniqueName="[Dim Date].[Yyyymm].[All]" dimensionUniqueName="[Dim Date]" displayFolder="Дата (свод)" count="0" unbalanced="0"/>
    <cacheHierarchy uniqueName="[Dim Date].[Мonth Year]" caption="Месяц года" attribute="1" defaultMemberUniqueName="[Dim Date].[Мonth Year].[All]" allUniqueName="[Dim Date].[Мonth Year].[All]" dimensionUniqueName="[Dim Date]" displayFolder="Дата (свод)" count="0" unbalanced="0"/>
    <cacheHierarchy uniqueName="[Dim Division].[City Name]" caption="Офисы.Населенный пункт" attribute="1" defaultMemberUniqueName="[Dim Division].[City Name].[All]" allUniqueName="[Dim Division].[City Name].[All]" dimensionUniqueName="[Dim Division]" displayFolder="" count="0" unbalanced="0"/>
    <cacheHierarchy uniqueName="[Dim Division].[Division]" caption="Офисы.ЦВЗ" attribute="1" keyAttribute="1" defaultMemberUniqueName="[Dim Division].[Division].[All]" allUniqueName="[Dim Division].[Division].[All]" dimensionUniqueName="[Dim Division]" displayFolder="Офисы" count="2" unbalanced="0">
      <fieldsUsage count="2">
        <fieldUsage x="-1"/>
        <fieldUsage x="22"/>
      </fieldsUsage>
    </cacheHierarchy>
    <cacheHierarchy uniqueName="[Dim Division].[Hub Center]" caption="Офисы.МРД" attribute="1" defaultMemberUniqueName="[Dim Division].[Hub Center].[All]" allUniqueName="[Dim Division].[Hub Center].[All]" dimensionUniqueName="[Dim Division]" displayFolder="Офисы" count="0" unbalanced="0"/>
    <cacheHierarchy uniqueName="[Dim Division].[Hub Director]" caption="Офисы.МРД Директор" attribute="1" defaultMemberUniqueName="[Dim Division].[Hub Director].[All]" allUniqueName="[Dim Division].[Hub Director].[All]" dimensionUniqueName="[Dim Division]" displayFolder="Офисы" count="0" unbalanced="0"/>
    <cacheHierarchy uniqueName="[Dim Division].[I Director]" caption="Офисы.Директора" defaultMemberUniqueName="[Dim Division].[I Director].[All]" allUniqueName="[Dim Division].[I Director].[All]" dimensionUniqueName="[Dim Division]" displayFolder="" count="0" unbalanced="0"/>
    <cacheHierarchy uniqueName="[Dim Division].[I Division]" caption="Офисы.МРД" defaultMemberUniqueName="[Dim Division].[I Division].[All]" allUniqueName="[Dim Division].[I Division].[All]" dimensionUniqueName="[Dim Division]" displayFolder="" count="4" unbalanced="0">
      <fieldsUsage count="4">
        <fieldUsage x="-1"/>
        <fieldUsage x="15"/>
        <fieldUsage x="16"/>
        <fieldUsage x="17"/>
      </fieldsUsage>
    </cacheHierarchy>
    <cacheHierarchy uniqueName="[Dim Division].[I Prod Group]" caption="Офисы.Группа (коммерция)" defaultMemberUniqueName="[Dim Division].[I Prod Group].[All]" allUniqueName="[Dim Division].[I Prod Group].[All]" dimensionUniqueName="[Dim Division]" displayFolder="" count="0" unbalanced="0"/>
    <cacheHierarchy uniqueName="[Dim Division].[I Region]" caption="Офисы.Регионы" defaultMemberUniqueName="[Dim Division].[I Region].[All]" allUniqueName="[Dim Division].[I Region].[All]" dimensionUniqueName="[Dim Division]" displayFolder="" count="0" unbalanced="0"/>
    <cacheHierarchy uniqueName="[Dim Division].[Number]" caption="Офисы.Номер" attribute="1" defaultMemberUniqueName="[Dim Division].[Number].[All]" allUniqueName="[Dim Division].[Number].[All]" dimensionUniqueName="[Dim Division]" displayFolder="Офисы" count="0" unbalanced="0"/>
    <cacheHierarchy uniqueName="[Dim Division].[Prod Group]" caption="Офисы.Группа (коммерция)" attribute="1" defaultMemberUniqueName="[Dim Division].[Prod Group].[All]" allUniqueName="[Dim Division].[Prod Group].[All]" dimensionUniqueName="[Dim Division]" displayFolder="Офисы" count="0" unbalanced="0"/>
    <cacheHierarchy uniqueName="[Dim Division].[Reg Center]" caption="Офисы.РЦ" attribute="1" defaultMemberUniqueName="[Dim Division].[Reg Center].[All]" allUniqueName="[Dim Division].[Reg Center].[All]" dimensionUniqueName="[Dim Division]" displayFolder="Офисы" count="0" unbalanced="0"/>
    <cacheHierarchy uniqueName="[Dim Division].[Reg Director]" caption="Офисы.РЦ Директор" attribute="1" defaultMemberUniqueName="[Dim Division].[Reg Director].[All]" allUniqueName="[Dim Division].[Reg Director].[All]" dimensionUniqueName="[Dim Division]" displayFolder="Офисы" count="0" unbalanced="0"/>
    <cacheHierarchy uniqueName="[Dim Division].[Region Name]" caption="Офисы.Регион" attribute="1" defaultMemberUniqueName="[Dim Division].[Region Name].[All]" allUniqueName="[Dim Division].[Region Name].[All]" dimensionUniqueName="[Dim Division]" displayFolder="" count="0" unbalanced="0"/>
    <cacheHierarchy uniqueName="[Dim Division main_con].[City Name]" caption="Офисы (первичного контракта).Населенный пункт" attribute="1" defaultMemberUniqueName="[Dim Division main_con].[City Name].[All]" allUniqueName="[Dim Division main_con].[City Name].[All]" dimensionUniqueName="[Dim Division main_con]" displayFolder="" count="0" unbalanced="0"/>
    <cacheHierarchy uniqueName="[Dim Division main_con].[Division]" caption="Офисы (первичного контракта).ЦВЗ" attribute="1" keyAttribute="1" defaultMemberUniqueName="[Dim Division main_con].[Division].[All]" allUniqueName="[Dim Division main_con].[Division].[All]" dimensionUniqueName="[Dim Division main_con]" displayFolder="Офисы" count="0" unbalanced="0"/>
    <cacheHierarchy uniqueName="[Dim Division main_con].[Hub Center]" caption="Офисы (первичного контракта).МРД" attribute="1" defaultMemberUniqueName="[Dim Division main_con].[Hub Center].[All]" allUniqueName="[Dim Division main_con].[Hub Center].[All]" dimensionUniqueName="[Dim Division main_con]" displayFolder="Офисы" count="0" unbalanced="0"/>
    <cacheHierarchy uniqueName="[Dim Division main_con].[Hub Director]" caption="Офисы (первичного контракта).МРД Директор" attribute="1" defaultMemberUniqueName="[Dim Division main_con].[Hub Director].[All]" allUniqueName="[Dim Division main_con].[Hub Director].[All]" dimensionUniqueName="[Dim Division main_con]" displayFolder="Офисы" count="0" unbalanced="0"/>
    <cacheHierarchy uniqueName="[Dim Division main_con].[I Director]" caption="Офисы (первичного контракта).Директора" defaultMemberUniqueName="[Dim Division main_con].[I Director].[All]" allUniqueName="[Dim Division main_con].[I Director].[All]" dimensionUniqueName="[Dim Division main_con]" displayFolder="" count="0" unbalanced="0"/>
    <cacheHierarchy uniqueName="[Dim Division main_con].[I Division]" caption="Офисы (первичного контракта).МРД" defaultMemberUniqueName="[Dim Division main_con].[I Division].[All]" allUniqueName="[Dim Division main_con].[I Division].[All]" dimensionUniqueName="[Dim Division main_con]" displayFolder="" count="0" unbalanced="0"/>
    <cacheHierarchy uniqueName="[Dim Division main_con].[I Prod Group]" caption="Офисы (первичного контракта).Группа (коммерция)" defaultMemberUniqueName="[Dim Division main_con].[I Prod Group].[All]" allUniqueName="[Dim Division main_con].[I Prod Group].[All]" dimensionUniqueName="[Dim Division main_con]" displayFolder="" count="0" unbalanced="0"/>
    <cacheHierarchy uniqueName="[Dim Division main_con].[I Region]" caption="Офисы (первичного контракта).Регионы" defaultMemberUniqueName="[Dim Division main_con].[I Region].[All]" allUniqueName="[Dim Division main_con].[I Region].[All]" dimensionUniqueName="[Dim Division main_con]" displayFolder="" count="0" unbalanced="0"/>
    <cacheHierarchy uniqueName="[Dim Division main_con].[Number]" caption="Офисы (первичного контракта).Номер" attribute="1" defaultMemberUniqueName="[Dim Division main_con].[Number].[All]" allUniqueName="[Dim Division main_con].[Number].[All]" dimensionUniqueName="[Dim Division main_con]" displayFolder="Офисы" count="0" unbalanced="0"/>
    <cacheHierarchy uniqueName="[Dim Division main_con].[Prod Group]" caption="Офисы (первичного контракта).Группа (коммерция)" attribute="1" defaultMemberUniqueName="[Dim Division main_con].[Prod Group].[All]" allUniqueName="[Dim Division main_con].[Prod Group].[All]" dimensionUniqueName="[Dim Division main_con]" displayFolder="Офисы" count="0" unbalanced="0"/>
    <cacheHierarchy uniqueName="[Dim Division main_con].[Reg Center]" caption="Офисы (первичного контракта).РЦ" attribute="1" defaultMemberUniqueName="[Dim Division main_con].[Reg Center].[All]" allUniqueName="[Dim Division main_con].[Reg Center].[All]" dimensionUniqueName="[Dim Division main_con]" displayFolder="Офисы" count="0" unbalanced="0"/>
    <cacheHierarchy uniqueName="[Dim Division main_con].[Reg Director]" caption="Офисы (первичного контракта).РЦ Директор" attribute="1" defaultMemberUniqueName="[Dim Division main_con].[Reg Director].[All]" allUniqueName="[Dim Division main_con].[Reg Director].[All]" dimensionUniqueName="[Dim Division main_con]" displayFolder="Офисы" count="0" unbalanced="0"/>
    <cacheHierarchy uniqueName="[Dim Division main_con].[Region Name]" caption="Офисы (первичного контракта).Регион" attribute="1" defaultMemberUniqueName="[Dim Division main_con].[Region Name].[All]" allUniqueName="[Dim Division main_con].[Region Name].[All]" dimensionUniqueName="[Dim Division main_con]" displayFolder="" count="0" unbalanced="0"/>
    <cacheHierarchy uniqueName="[Dim Dmm].[Dmm Name]" caption="Способ принятия решения" attribute="1" defaultMemberUniqueName="[Dim Dmm].[Dmm Name].[All]" allUniqueName="[Dim Dmm].[Dmm Name].[All]" dimensionUniqueName="[Dim Dmm]" displayFolder="" count="0" unbalanced="0"/>
    <cacheHierarchy uniqueName="[Dim Dpd].[Dpd Group Name]" caption="Dpd Group Name" attribute="1" defaultMemberUniqueName="[Dim Dpd].[Dpd Group Name].[All]" allUniqueName="[Dim Dpd].[Dpd Group Name].[All]" dimensionUniqueName="[Dim Dpd]" displayFolder="" count="0" unbalanced="0"/>
    <cacheHierarchy uniqueName="[Dim Dpd].[Dpd Id]" caption="Dpd Id" attribute="1" keyAttribute="1" defaultMemberUniqueName="[Dim Dpd].[Dpd Id].[All]" allUniqueName="[Dim Dpd].[Dpd Id].[All]" dimensionUniqueName="[Dim Dpd]" displayFolder="" count="0" unbalanced="0"/>
    <cacheHierarchy uniqueName="[Dim Dpd].[Dpd Name]" caption="Dpd Name" attribute="1" defaultMemberUniqueName="[Dim Dpd].[Dpd Name].[All]" allUniqueName="[Dim Dpd].[Dpd Name].[All]" dimensionUniqueName="[Dim Dpd]" displayFolder="" count="0" unbalanced="0"/>
    <cacheHierarchy uniqueName="[Dim End Processing Web App].[Date]" caption="Дата оконч. обработки" attribute="1" keyAttribute="1" defaultMemberUniqueName="[Dim End Processing Web App].[Date].[All]" allUniqueName="[Dim End Processing Web App].[Date].[All]" dimensionUniqueName="[Dim End Processing Web App]" displayFolder="Дата оконч. обработки" count="0" unbalanced="0"/>
    <cacheHierarchy uniqueName="[Dim End Processing Web App].[I End Proc]" caption="Дата оконч. обработки" defaultMemberUniqueName="[Dim End Processing Web App].[I End Proc].[All]" allUniqueName="[Dim End Processing Web App].[I End Proc].[All]" dimensionUniqueName="[Dim End Processing Web App]" displayFolder="" count="0" unbalanced="0"/>
    <cacheHierarchy uniqueName="[Dim End Processing Web App].[Month]" caption="Месяц оконч. обработки" attribute="1" defaultMemberUniqueName="[Dim End Processing Web App].[Month].[All]" allUniqueName="[Dim End Processing Web App].[Month].[All]" dimensionUniqueName="[Dim End Processing Web App]" displayFolder="Дата оконч. обработки" count="0" unbalanced="0"/>
    <cacheHierarchy uniqueName="[Dim End Processing Web App].[Year]" caption="Год оконч. обработки" attribute="1" defaultMemberUniqueName="[Dim End Processing Web App].[Year].[All]" allUniqueName="[Dim End Processing Web App].[Year].[All]" dimensionUniqueName="[Dim End Processing Web App]" displayFolder="Дата оконч. обработки" count="0" unbalanced="0"/>
    <cacheHierarchy uniqueName="[Dim Products].[Name Owner]" caption="Продукт" attribute="1" defaultMemberUniqueName="[Dim Products].[Name Owner].[All]" allUniqueName="[Dim Products].[Name Owner].[All]" dimensionUniqueName="[Dim Products]" displayFolder="" count="2" unbalanced="0">
      <fieldsUsage count="2">
        <fieldUsage x="-1"/>
        <fieldUsage x="44"/>
      </fieldsUsage>
    </cacheHierarchy>
    <cacheHierarchy uniqueName="[Dim Products].[Name Type]" caption="Тип продукта" attribute="1" defaultMemberUniqueName="[Dim Products].[Name Type].[All]" allUniqueName="[Dim Products].[Name Type].[All]" dimensionUniqueName="[Dim Products]" displayFolder="" count="0" unbalanced="0"/>
    <cacheHierarchy uniqueName="[Dim Products].[Name_]" caption="Продукт+" attribute="1" defaultMemberUniqueName="[Dim Products].[Name_].[All]" allUniqueName="[Dim Products].[Name_].[All]" dimensionUniqueName="[Dim Products]" displayFolder="" count="2" unbalanced="0">
      <fieldsUsage count="2">
        <fieldUsage x="-1"/>
        <fieldUsage x="43"/>
      </fieldsUsage>
    </cacheHierarchy>
    <cacheHierarchy uniqueName="[Dim Products].[Продукт]" caption="Продукт" defaultMemberUniqueName="[Dim Products].[Продукт].[All]" allUniqueName="[Dim Products].[Продукт].[All]" dimensionUniqueName="[Dim Products]" displayFolder="" count="4" unbalanced="0">
      <fieldsUsage count="4">
        <fieldUsage x="-1"/>
        <fieldUsage x="49"/>
        <fieldUsage x="50"/>
        <fieldUsage x="51"/>
      </fieldsUsage>
    </cacheHierarchy>
    <cacheHierarchy uniqueName="[Dim Signature].[Id Signature PA]" caption="Договор подписан в" attribute="1" keyAttribute="1" defaultMemberUniqueName="[Dim Signature].[Id Signature PA].[All]" allUniqueName="[Dim Signature].[Id Signature PA].[All]" dimensionUniqueName="[Dim Signature]" displayFolder="" count="0" unbalanced="0"/>
    <cacheHierarchy uniqueName="[Dim Start Processing Web App].[Date]" caption="Дата начала обработки" attribute="1" keyAttribute="1" defaultMemberUniqueName="[Dim Start Processing Web App].[Date].[All]" allUniqueName="[Dim Start Processing Web App].[Date].[All]" dimensionUniqueName="[Dim Start Processing Web App]" displayFolder="Дата начала обработки" count="0" unbalanced="0"/>
    <cacheHierarchy uniqueName="[Dim Start Processing Web App].[I Start Proc]" caption="Дата начала обработки" defaultMemberUniqueName="[Dim Start Processing Web App].[I Start Proc].[All]" allUniqueName="[Dim Start Processing Web App].[I Start Proc].[All]" dimensionUniqueName="[Dim Start Processing Web App]" displayFolder="" count="0" unbalanced="0"/>
    <cacheHierarchy uniqueName="[Dim Start Processing Web App].[Month]" caption="Месяц начала обработки" attribute="1" defaultMemberUniqueName="[Dim Start Processing Web App].[Month].[All]" allUniqueName="[Dim Start Processing Web App].[Month].[All]" dimensionUniqueName="[Dim Start Processing Web App]" displayFolder="Дата начала обработки" count="0" unbalanced="0"/>
    <cacheHierarchy uniqueName="[Dim Start Processing Web App].[Year]" caption="Год начала обработки" attribute="1" defaultMemberUniqueName="[Dim Start Processing Web App].[Year].[All]" allUniqueName="[Dim Start Processing Web App].[Year].[All]" dimensionUniqueName="[Dim Start Processing Web App]" displayFolder="Дата начала обработки" count="0" unbalanced="0"/>
    <cacheHierarchy uniqueName="[Dim Web Application].[1C Create Date App]" caption="Дата заявки (УТ)" attribute="1" defaultMemberUniqueName="[Dim Web Application].[1C Create Date App].[All]" allUniqueName="[Dim Web Application].[1C Create Date App].[All]" dimensionUniqueName="[Dim Web Application]" displayFolder="Даты (УТ)" count="0" unbalanced="0"/>
    <cacheHierarchy uniqueName="[Dim Web Application].[1C Create Date Con]" caption="Дата договора (УТ)" attribute="1" defaultMemberUniqueName="[Dim Web Application].[1C Create Date Con].[All]" allUniqueName="[Dim Web Application].[1C Create Date Con].[All]" dimensionUniqueName="[Dim Web Application]" displayFolder="Даты (УТ)" count="0" unbalanced="0"/>
    <cacheHierarchy uniqueName="[Dim Web Application].[1C Create Month App]" caption="Месяц заявки (УТ)" attribute="1" defaultMemberUniqueName="[Dim Web Application].[1C Create Month App].[All]" allUniqueName="[Dim Web Application].[1C Create Month App].[All]" dimensionUniqueName="[Dim Web Application]" displayFolder="Даты (УТ)" count="0" unbalanced="0"/>
    <cacheHierarchy uniqueName="[Dim Web Application].[1C Create Month Con]" caption="Месяц договора (УТ)" attribute="1" defaultMemberUniqueName="[Dim Web Application].[1C Create Month Con].[All]" allUniqueName="[Dim Web Application].[1C Create Month Con].[All]" dimensionUniqueName="[Dim Web Application]" displayFolder="Даты (УТ)" count="0" unbalanced="0"/>
    <cacheHierarchy uniqueName="[Dim Web Application].[1C Create Year App]" caption="Год заявки (УТ)" attribute="1" defaultMemberUniqueName="[Dim Web Application].[1C Create Year App].[All]" allUniqueName="[Dim Web Application].[1C Create Year App].[All]" dimensionUniqueName="[Dim Web Application]" displayFolder="Даты (УТ)" count="0" unbalanced="0"/>
    <cacheHierarchy uniqueName="[Dim Web Application].[1C Create Year Con]" caption="Год договора (УТ)" attribute="1" defaultMemberUniqueName="[Dim Web Application].[1C Create Year Con].[All]" allUniqueName="[Dim Web Application].[1C Create Year Con].[All]" dimensionUniqueName="[Dim Web Application]" displayFolder="Даты (УТ)" count="0" unbalanced="0"/>
    <cacheHierarchy uniqueName="[Dim Web Application].[A City]" caption="Город" attribute="1" defaultMemberUniqueName="[Dim Web Application].[A City].[All]" allUniqueName="[Dim Web Application].[A City].[All]" dimensionUniqueName="[Dim Web Application]" displayFolder="Показатели" count="0" unbalanced="0"/>
    <cacheHierarchy uniqueName="[Dim Web Application].[A City Auto]" caption="Город (геолокация)" attribute="1" defaultMemberUniqueName="[Dim Web Application].[A City Auto].[All]" allUniqueName="[Dim Web Application].[A City Auto].[All]" dimensionUniqueName="[Dim Web Application]" displayFolder="Показатели" count="0" unbalanced="0"/>
    <cacheHierarchy uniqueName="[Dim Web Application].[A Fl Dublicate]" caption="Дубликация" attribute="1" defaultMemberUniqueName="[Dim Web Application].[A Fl Dublicate].[All]" allUniqueName="[Dim Web Application].[A Fl Dublicate].[All]" dimensionUniqueName="[Dim Web Application]" displayFolder="Показатели" count="0" unbalanced="0"/>
    <cacheHierarchy uniqueName="[Dim Web Application].[A Region]" caption="Регион" attribute="1" defaultMemberUniqueName="[Dim Web Application].[A Region].[All]" allUniqueName="[Dim Web Application].[A Region].[All]" dimensionUniqueName="[Dim Web Application]" displayFolder="Показатели" count="0" unbalanced="0"/>
    <cacheHierarchy uniqueName="[Dim Web Application].[A Region Auto]" caption="Регион (геолокация)" attribute="1" defaultMemberUniqueName="[Dim Web Application].[A Region Auto].[All]" allUniqueName="[Dim Web Application].[A Region Auto].[All]" dimensionUniqueName="[Dim Web Application]" displayFolder="Показатели" count="0" unbalanced="0"/>
    <cacheHierarchy uniqueName="[Dim Web Application].[A Result]" caption="Результаты" attribute="1" defaultMemberUniqueName="[Dim Web Application].[A Result].[All]" allUniqueName="[Dim Web Application].[A Result].[All]" dimensionUniqueName="[Dim Web Application]" displayFolder="Показатели" count="0" unbalanced="0"/>
    <cacheHierarchy uniqueName="[Dim Web Application].[A Status]" caption="Статусы" attribute="1" defaultMemberUniqueName="[Dim Web Application].[A Status].[All]" allUniqueName="[Dim Web Application].[A Status].[All]" dimensionUniqueName="[Dim Web Application]" displayFolder="Показатели" count="0" unbalanced="0"/>
    <cacheHierarchy uniqueName="[Dim Web Application].[A Type]" caption="Тип" attribute="1" defaultMemberUniqueName="[Dim Web Application].[A Type].[All]" allUniqueName="[Dim Web Application].[A Type].[All]" dimensionUniqueName="[Dim Web Application]" displayFolder="Показатели" count="0" unbalanced="0"/>
    <cacheHierarchy uniqueName="[Dim Web Application].[B Create Date]" caption="Дата создания" attribute="1" defaultMemberUniqueName="[Dim Web Application].[B Create Date].[All]" allUniqueName="[Dim Web Application].[B Create Date].[All]" dimensionUniqueName="[Dim Web Application]" displayFolder="Дата создания" count="0" unbalanced="0"/>
    <cacheHierarchy uniqueName="[Dim Web Application].[B Create Month]" caption="Месяц создания" attribute="1" defaultMemberUniqueName="[Dim Web Application].[B Create Month].[All]" allUniqueName="[Dim Web Application].[B Create Month].[All]" dimensionUniqueName="[Dim Web Application]" displayFolder="Дата создания" count="0" unbalanced="0"/>
    <cacheHierarchy uniqueName="[Dim Web Application].[B Create Year]" caption="Год создания" attribute="1" defaultMemberUniqueName="[Dim Web Application].[B Create Year].[All]" allUniqueName="[Dim Web Application].[B Create Year].[All]" dimensionUniqueName="[Dim Web Application]" displayFolder="Дата создания" count="0" unbalanced="0"/>
    <cacheHierarchy uniqueName="[Dim Web Application].[C FIO Creater]" caption="ФИО (автор)" attribute="1" defaultMemberUniqueName="[Dim Web Application].[C FIO Creater].[All]" allUniqueName="[Dim Web Application].[C FIO Creater].[All]" dimensionUniqueName="[Dim Web Application]" displayFolder="Автор" count="0" unbalanced="0"/>
    <cacheHierarchy uniqueName="[Dim Web Application].[C Phone Creater]" caption="Телефон (автор)" attribute="1" defaultMemberUniqueName="[Dim Web Application].[C Phone Creater].[All]" allUniqueName="[Dim Web Application].[C Phone Creater].[All]" dimensionUniqueName="[Dim Web Application]" displayFolder="Автор" count="0" unbalanced="0"/>
    <cacheHierarchy uniqueName="[Dim Web Application].[D City Wapp]" caption="Город" attribute="1" defaultMemberUniqueName="[Dim Web Application].[D City Wapp].[All]" allUniqueName="[Dim Web Application].[D City Wapp].[All]" dimensionUniqueName="[Dim Web Application]" displayFolder="Подразделение" count="0" unbalanced="0"/>
    <cacheHierarchy uniqueName="[Dim Web Application].[D Country Wapp]" caption="Страна" attribute="1" defaultMemberUniqueName="[Dim Web Application].[D Country Wapp].[All]" allUniqueName="[Dim Web Application].[D Country Wapp].[All]" dimensionUniqueName="[Dim Web Application]" displayFolder="Подразделение" count="0" unbalanced="0"/>
    <cacheHierarchy uniqueName="[Dim Web Application].[D Division Wapp]" caption="Подразделение" attribute="1" defaultMemberUniqueName="[Dim Web Application].[D Division Wapp].[All]" allUniqueName="[Dim Web Application].[D Division Wapp].[All]" dimensionUniqueName="[Dim Web Application]" displayFolder="Подразделение" count="0" unbalanced="0"/>
    <cacheHierarchy uniqueName="[Dim Web Application].[D Region Wapp]" caption="Регион" attribute="1" defaultMemberUniqueName="[Dim Web Application].[D Region Wapp].[All]" allUniqueName="[Dim Web Application].[D Region Wapp].[All]" dimensionUniqueName="[Dim Web Application]" displayFolder="Подразделение" count="0" unbalanced="0"/>
    <cacheHierarchy uniqueName="[Dim Web Application].[I Create App 1C]" caption="Дата заявки (УТ)" defaultMemberUniqueName="[Dim Web Application].[I Create App 1C].[All]" allUniqueName="[Dim Web Application].[I Create App 1C].[All]" dimensionUniqueName="[Dim Web Application]" displayFolder="" count="0" unbalanced="0"/>
    <cacheHierarchy uniqueName="[Dim Web Application].[I Create Con 1C]" caption="Дата договора (УТ)" defaultMemberUniqueName="[Dim Web Application].[I Create Con 1C].[All]" allUniqueName="[Dim Web Application].[I Create Con 1C].[All]" dimensionUniqueName="[Dim Web Application]" displayFolder="" count="0" unbalanced="0"/>
    <cacheHierarchy uniqueName="[Dim Web Application].[I Create date]" caption="Дата создания" defaultMemberUniqueName="[Dim Web Application].[I Create date].[All]" allUniqueName="[Dim Web Application].[I Create date].[All]" dimensionUniqueName="[Dim Web Application]" displayFolder="" count="0" unbalanced="0"/>
    <cacheHierarchy uniqueName="[Dim Web Application].[I Location]" caption="Город" defaultMemberUniqueName="[Dim Web Application].[I Location].[All]" allUniqueName="[Dim Web Application].[I Location].[All]" dimensionUniqueName="[Dim Web Application]" displayFolder="" count="0" unbalanced="0"/>
    <cacheHierarchy uniqueName="[Dim Web Application].[I Location (geo)]" caption="Город (геолокация)" defaultMemberUniqueName="[Dim Web Application].[I Location (geo)].[All]" allUniqueName="[Dim Web Application].[I Location (geo)].[All]" dimensionUniqueName="[Dim Web Application]" displayFolder="" count="0" unbalanced="0"/>
    <cacheHierarchy uniqueName="[Dim Web Application].[I Source]" caption="Источ. рекламы" defaultMemberUniqueName="[Dim Web Application].[I Source].[All]" allUniqueName="[Dim Web Application].[I Source].[All]" dimensionUniqueName="[Dim Web Application]" displayFolder="" count="0" unbalanced="0"/>
    <cacheHierarchy uniqueName="[Dim Web Application].[Loyal Client]" caption="Тип клиента" attribute="1" defaultMemberUniqueName="[Dim Web Application].[Loyal Client].[All]" allUniqueName="[Dim Web Application].[Loyal Client].[All]" dimensionUniqueName="[Dim Web Application]" displayFolder="Тип клиента" count="0" unbalanced="0"/>
    <cacheHierarchy uniqueName="[Dim Web Application].[R Group Souce]" caption="Группа источников" attribute="1" defaultMemberUniqueName="[Dim Web Application].[R Group Souce].[All]" allUniqueName="[Dim Web Application].[R Group Souce].[All]" dimensionUniqueName="[Dim Web Application]" displayFolder="Источ. рекламы" count="0" unbalanced="0"/>
    <cacheHierarchy uniqueName="[Dim Web Application].[R Source]" caption="Источ. рекламы" attribute="1" defaultMemberUniqueName="[Dim Web Application].[R Source].[All]" allUniqueName="[Dim Web Application].[R Source].[All]" dimensionUniqueName="[Dim Web Application]" displayFolder="Источ. рекламы" count="0" unbalanced="0"/>
    <cacheHierarchy uniqueName="[Dim Web Application].[U FIO Updater]" caption="ФИО (редактора)" attribute="1" defaultMemberUniqueName="[Dim Web Application].[U FIO Updater].[All]" allUniqueName="[Dim Web Application].[U FIO Updater].[All]" dimensionUniqueName="[Dim Web Application]" displayFolder="Редактор" count="0" unbalanced="0"/>
    <cacheHierarchy uniqueName="[Dim Web Application].[U Phone Updater]" caption="Телефон (редактора)" attribute="1" defaultMemberUniqueName="[Dim Web Application].[U Phone Updater].[All]" allUniqueName="[Dim Web Application].[U Phone Updater].[All]" dimensionUniqueName="[Dim Web Application]" displayFolder="Редактор" count="0" unbalanced="0"/>
    <cacheHierarchy uniqueName="[Dim Web Application].[Updater Department Gr]" caption="Тип подразделения обработчика" attribute="1" defaultMemberUniqueName="[Dim Web Application].[Updater Department Gr].[All]" allUniqueName="[Dim Web Application].[Updater Department Gr].[All]" dimensionUniqueName="[Dim Web Application]" displayFolder="Подразделение" count="0" unbalanced="0"/>
    <cacheHierarchy uniqueName="[Dim Application].[Application Id]" caption="Application Id" attribute="1" keyAttribute="1" defaultMemberUniqueName="[Dim Application].[Application Id].[All]" allUniqueName="[Dim Application].[Application Id].[All]" dimensionUniqueName="[Dim Application]" displayFolder="" count="0" unbalanced="0" hidden="1"/>
    <cacheHierarchy uniqueName="[Dim Application].[C Denial]" caption="C Denial" attribute="1" defaultMemberUniqueName="[Dim Application].[C Denial].[All]" allUniqueName="[Dim Application].[C Denial].[All]" dimensionUniqueName="[Dim Application]" displayFolder="" count="0" unbalanced="0" hidden="1"/>
    <cacheHierarchy uniqueName="[Dim Application].[C Updenial]" caption="C Updenial" attribute="1" defaultMemberUniqueName="[Dim Application].[C Updenial].[All]" allUniqueName="[Dim Application].[C Updenial].[All]" dimensionUniqueName="[Dim Application]" displayFolder="" count="0" unbalanced="0" hidden="1"/>
    <cacheHierarchy uniqueName="[Dim Application].[D Client Type]" caption="Тип клиента" attribute="1" defaultMemberUniqueName="[Dim Application].[D Client Type].[All]" allUniqueName="[Dim Application].[D Client Type].[All]" dimensionUniqueName="[Dim Application]" displayFolder="" count="0" unbalanced="0" hidden="1"/>
    <cacheHierarchy uniqueName="[Dim Application].[P Dmm Name]" caption="Способ" attribute="1" defaultMemberUniqueName="[Dim Application].[P Dmm Name].[All]" allUniqueName="[Dim Application].[P Dmm Name].[All]" dimensionUniqueName="[Dim Application]" displayFolder="Принятие решения" count="0" unbalanced="0" hidden="1"/>
    <cacheHierarchy uniqueName="[Dim Dmm].[Dmm]" caption="Dmm" attribute="1" keyAttribute="1" defaultMemberUniqueName="[Dim Dmm].[Dmm].[All]" allUniqueName="[Dim Dmm].[Dmm].[All]" dimensionUniqueName="[Dim Dmm]" displayFolder="" count="0" unbalanced="0" hidden="1"/>
    <cacheHierarchy uniqueName="[Dim Products].[Product Id]" caption="Product Id" attribute="1" keyAttribute="1" defaultMemberUniqueName="[Dim Products].[Product Id].[All]" allUniqueName="[Dim Products].[Product Id].[All]" dimensionUniqueName="[Dim Products]" displayFolder="" count="0" unbalanced="0" hidden="1"/>
    <cacheHierarchy uniqueName="[Dim Web Application].[Application Id]" caption="Application Id" attribute="1" defaultMemberUniqueName="[Dim Web Application].[Application Id].[All]" allUniqueName="[Dim Web Application].[Application Id].[All]" dimensionUniqueName="[Dim Web Application]" displayFolder="" count="0" unbalanced="0" hidden="1"/>
    <cacheHierarchy uniqueName="[Dim Web Application].[Id]" caption="Id" attribute="1" keyAttribute="1" defaultMemberUniqueName="[Dim Web Application].[Id].[All]" allUniqueName="[Dim Web Application].[Id].[All]" dimensionUniqueName="[Dim Web Application]" displayFolder="" count="0" unbalanced="0" hidden="1"/>
    <cacheHierarchy uniqueName="[Measures].[App Сount]" caption="Заявки, #" measure="1" displayFolder="Заявки" measureGroup="Fact Application" count="0"/>
    <cacheHierarchy uniqueName="[Measures].[App Approved Сount]" caption="Одобрение, #" measure="1" displayFolder="Заявки" measureGroup="Fact Application" count="0"/>
    <cacheHierarchy uniqueName="[Measures].[Con Сount]" caption="Выдачи, #" measure="1" displayFolder="Выдачи" measureGroup="Fact Contract" count="0"/>
    <cacheHierarchy uniqueName="[Measures].[Con Amount]" caption="Выдачи, руб" measure="1" displayFolder="Выдачи" measureGroup="Fact Contract" count="0" oneField="1">
      <fieldsUsage count="1">
        <fieldUsage x="8"/>
      </fieldsUsage>
    </cacheHierarchy>
    <cacheHierarchy uniqueName="[Measures].[Agr Prol Count]" caption="Пр-ции, #" measure="1" displayFolder="Пролонгации" measureGroup="Fact Agreement" count="0"/>
    <cacheHierarchy uniqueName="[Measures].[Agr Prol Amount]" caption="Пр-ции, руб" measure="1" displayFolder="Пролонгации" measureGroup="Fact Agreement" count="0"/>
    <cacheHierarchy uniqueName="[Measures].[Agr Restr Count]" caption="Рестр-ции, #" measure="1" displayFolder="Реструктуризации" measureGroup="Fact Agreement" count="0"/>
    <cacheHierarchy uniqueName="[Measures].[Agr Restr Amount]" caption="Рестр-ции, руб" measure="1" displayFolder="Реструктуризации" measureGroup="Fact Agreement" count="0"/>
    <cacheHierarchy uniqueName="[Measures].[Interest Pay]" caption="Платеж %, руб" measure="1" displayFolder="Платежи" measureGroup="Fact Payment" count="0" oneField="1">
      <fieldsUsage count="1">
        <fieldUsage x="10"/>
      </fieldsUsage>
    </cacheHierarchy>
    <cacheHierarchy uniqueName="[Measures].[Interest Overdue Pay]" caption="Платеж % (проср), руб" measure="1" displayFolder="Платежи" measureGroup="Fact Payment" count="0" oneField="1">
      <fieldsUsage count="1">
        <fieldUsage x="26"/>
      </fieldsUsage>
    </cacheHierarchy>
    <cacheHierarchy uniqueName="[Measures].[Penalty Pay]" caption="Платеж пени, руб" measure="1" displayFolder="Платежи" measureGroup="Fact Payment" count="0" oneField="1">
      <fieldsUsage count="1">
        <fieldUsage x="11"/>
      </fieldsUsage>
    </cacheHierarchy>
    <cacheHierarchy uniqueName="[Measures].[Ins Con Pay]" caption="Платеж страховка (дог), руб" measure="1" displayFolder="Платежи" measureGroup="Fact Payment" count="0" oneField="1">
      <fieldsUsage count="1">
        <fieldUsage x="12"/>
      </fieldsUsage>
    </cacheHierarchy>
    <cacheHierarchy uniqueName="[Measures].[Ins Agr Pay]" caption="Платеж страховка (прол), руб" measure="1" displayFolder="Платежи" measureGroup="Fact Payment" count="0" oneField="1">
      <fieldsUsage count="1">
        <fieldUsage x="13"/>
      </fieldsUsage>
    </cacheHierarchy>
    <cacheHierarchy uniqueName="[Measures].[Recontract Pay]" caption="Перекредитование, руб" measure="1" displayFolder="Перекредитование" measureGroup="Fact Payment" count="0" oneField="1">
      <fieldsUsage count="1">
        <fieldUsage x="14"/>
      </fieldsUsage>
    </cacheHierarchy>
    <cacheHierarchy uniqueName="[Measures].[Recontract Count]" caption="Перекредитование, #" measure="1" displayFolder="Перекредитование" measureGroup="Fact Payment" count="0"/>
    <cacheHierarchy uniqueName="[Measures].[Ins Recon Pay]" caption="Платеж страховка (пере-ние), руб" measure="1" displayFolder="Платежи" measureGroup="Fact Payment" count="0" oneField="1">
      <fieldsUsage count="1">
        <fieldUsage x="48"/>
      </fieldsUsage>
    </cacheHierarchy>
    <cacheHierarchy uniqueName="[Measures].[Comm1 Pay]" caption="Сод-ие в оф-ии док., руб" measure="1" displayFolder="Комиссия" measureGroup="Fact Payment" count="0" oneField="1">
      <fieldsUsage count="1">
        <fieldUsage x="47"/>
      </fieldsUsage>
    </cacheHierarchy>
    <cacheHierarchy uniqueName="[Measures].[Comm2 Pay]" caption="Конс-ция в сфере потреб. кредит., руб" measure="1" displayFolder="Комиссия" measureGroup="Fact Payment" count="0" oneField="1">
      <fieldsUsage count="1">
        <fieldUsage x="46"/>
      </fieldsUsage>
    </cacheHierarchy>
    <cacheHierarchy uniqueName="[Measures].[Comm3 Pay]" caption="Получение кредитного рейтинга, руб" measure="1" displayFolder="Комиссия" measureGroup="Fact Payment" count="0"/>
    <cacheHierarchy uniqueName="[Measures].[Comm4 Pay]" caption="Прочие комиссии, руб." measure="1" displayFolder="Комиссия" measureGroup="Fact Payment" count="0"/>
    <cacheHierarchy uniqueName="[Measures].[Recon Comm1 Pay]" caption="Сод-ие в оф-ии док. (пер-ние), руб" measure="1" displayFolder="Комиссия" measureGroup="Fact Payment" count="0"/>
    <cacheHierarchy uniqueName="[Measures].[Recon Comm2 Pay]" caption="Конс-ция в сфере потреб. кредит. (пер-ние), руб" measure="1" displayFolder="Комиссия" measureGroup="Fact Payment" count="0"/>
    <cacheHierarchy uniqueName="[Measures].[Recon Comm3 Pay]" caption="Получение кредитного рейтинга (пер-ние), руб" measure="1" displayFolder="Комиссия" measureGroup="Fact Payment" count="0"/>
    <cacheHierarchy uniqueName="[Measures].[Recon Comm4 Pay]" caption="Прочие комиссии (пер-ние), руб." measure="1" displayFolder="Комиссия" measureGroup="Fact Payment" count="0"/>
    <cacheHierarchy uniqueName="[Measures].[Agr Comm1 Pay]" caption="Сод-ие в оф-ии док. (прол-ция), руб" measure="1" displayFolder="Комиссия" measureGroup="Fact Payment" count="0"/>
    <cacheHierarchy uniqueName="[Measures].[Agr Comm2 Pay]" caption="Конс-ция в сфере потреб. кредит. (прол-ция), руб" measure="1" displayFolder="Комиссия" measureGroup="Fact Payment" count="0"/>
    <cacheHierarchy uniqueName="[Measures].[Agr Comm3 Pay]" caption="Получение кредитного рейтинга (прол-ция), руб" measure="1" displayFolder="Комиссия" measureGroup="Fact Payment" count="0"/>
    <cacheHierarchy uniqueName="[Measures].[Agr Comm4 Pay]" caption="Прочие комиссии (прол-ция), руб." measure="1" displayFolder="Комиссия" measureGroup="Fact Payment" count="0"/>
    <cacheHierarchy uniqueName="[Measures].[Comm5 Pay]" caption="Юрист24, руб" measure="1" displayFolder="Комиссия" measureGroup="Fact Payment" count="0"/>
    <cacheHierarchy uniqueName="[Measures].[Recon Comm5 Pay]" caption="Юрист24  (пер-ние), руб." measure="1" displayFolder="Комиссия" measureGroup="Fact Payment" count="0"/>
    <cacheHierarchy uniqueName="[Measures].[Agr Comm5 Pay]" caption="Юрист24 (прол-ция), руб." measure="1" displayFolder="Комиссия" measureGroup="Fact Payment" count="0"/>
    <cacheHierarchy uniqueName="[Measures].[Comm6 Pay]" caption="Гарантии, руб." measure="1" displayFolder="Комиссия" measureGroup="Fact Payment" count="0"/>
    <cacheHierarchy uniqueName="[Measures].[Recon Comm6 Pay]" caption="Гарантии (пер-ние), руб." measure="1" displayFolder="Комиссия" measureGroup="Fact Payment" count="0"/>
    <cacheHierarchy uniqueName="[Measures].[Agr Comm6 Pay]" caption="Гарантии (прол-ция), руб." measure="1" displayFolder="Комиссия" measureGroup="Fact Payment" count="0"/>
    <cacheHierarchy uniqueName="[Measures].[Agr Intrst Amount]" caption="Пролонгации %, руб" measure="1" displayFolder="Пролонгации" measureGroup="Fact Intrst Prolong" count="0"/>
    <cacheHierarchy uniqueName="[Measures].[Payment]" caption="Платеж (валовый), руб" measure="1" displayFolder="" measureGroup="Fact Cashin" count="0" oneField="1">
      <fieldsUsage count="1">
        <fieldUsage x="27"/>
      </fieldsUsage>
    </cacheHierarchy>
    <cacheHierarchy uniqueName="[Measures].[Count web app]" caption="Заявки (предв-ные), #" measure="1" displayFolder="Предв-ная заявка" measureGroup="Fact Web Application" count="0"/>
    <cacheHierarchy uniqueName="[Measures].[Count web to 1C]" caption="Заявки (1С УТ), #" measure="1" displayFolder="Предв-ная заявка" measureGroup="Fact Web Application" count="0"/>
    <cacheHierarchy uniqueName="[Measures].[Processed]" caption="Заявки (обработанные), #" measure="1" displayFolder="Предв-ная заявка" measureGroup="Fact Web Application" count="0"/>
    <cacheHierarchy uniqueName="[Measures].[Unhandled]" caption="Заявки (необработанные), #" measure="1" displayFolder="Предв-ная заявка" measureGroup="Fact Web Application" count="0"/>
    <cacheHierarchy uniqueName="[Measures].[Count Dublicate]" caption="Заявки (дубли), #" measure="1" displayFolder="Предв-ная заявка" measureGroup="Fact Web Application" count="0"/>
    <cacheHierarchy uniqueName="[Measures].[Count Not Dublicate]" caption="Заявки (не дубли), #" measure="1" displayFolder="Предв-ная заявка" measureGroup="Fact Web Application" count="0"/>
    <cacheHierarchy uniqueName="[Measures].[Max Time Processing]" caption="Время обработки (max), # минут" measure="1" displayFolder="Время обработки" measureGroup="Fact Web Application" count="0"/>
    <cacheHierarchy uniqueName="[Measures].[Min Time Processing]" caption="Время обработки (min), # минут" measure="1" displayFolder="Время обработки" measureGroup="Fact Web Application" count="0"/>
    <cacheHierarchy uniqueName="[Measures].[Max Time Take Processing]" caption="Время начала обработки (max), # минут" measure="1" displayFolder="Время начала обработки" measureGroup="Fact Web Application" count="0"/>
    <cacheHierarchy uniqueName="[Measures].[Min Time Take Processing]" caption="Время начала обработки (min), # минут" measure="1" displayFolder="Время начала обработки" measureGroup="Fact Web Application" count="0"/>
    <cacheHierarchy uniqueName="[Measures].[Count Contract 1C]" caption="Выдачи (1С УТ), #" measure="1" displayFolder="Предв-ная заявка" measureGroup="Fact Web Application" count="0"/>
    <cacheHierarchy uniqueName="[Measures].[Loan Amount]" caption="Выдачи (1С УТ), руб." measure="1" displayFolder="Предв-ная заявка" measureGroup="Fact Web Application" count="0"/>
    <cacheHierarchy uniqueName="[Measures].[App new count]" caption="Заявка (новые), #" measure="1" displayFolder="Заявки (новые)" measureGroup="Fact Application" count="0"/>
    <cacheHierarchy uniqueName="[Measures].[App rep count]" caption="Заявка (повт), #" measure="1" displayFolder="Заявки (повт)" measureGroup="Fact Application" count="0"/>
    <cacheHierarchy uniqueName="[Measures].[App new Approved count]" caption="Одобрение (новые), #" measure="1" displayFolder="Заявки (новые)" measureGroup="Fact Application" count="0"/>
    <cacheHierarchy uniqueName="[Measures].[App rep Approved count]" caption="Одобрение (повт), #" measure="1" displayFolder="Заявки (повт)" measureGroup="Fact Application" count="0"/>
    <cacheHierarchy uniqueName="[Measures].[App Approved Rate]" caption="Одобрение, %" measure="1" displayFolder="Заявки" measureGroup="Fact Application" count="0"/>
    <cacheHierarchy uniqueName="[Measures].[App new Approved Rate]" caption="Одобрение (новые), %" measure="1" displayFolder="Заявки (новые)" measureGroup="Fact Application" count="0"/>
    <cacheHierarchy uniqueName="[Measures].[App rep Approved Rate]" caption="Одобрение (повт), %" measure="1" displayFolder="Заявки (повт)" measureGroup="Fact Application" count="0"/>
    <cacheHierarchy uniqueName="[Measures].[Con new count]" caption="Выдачи (новые), #" measure="1" displayFolder="Выдачи (новые)" measureGroup="Fact Contract" count="0"/>
    <cacheHierarchy uniqueName="[Measures].[Con rep count]" caption="Выдачи (повт), #" measure="1" displayFolder="Выдачи (повт)" measureGroup="Fact Contract" count="0"/>
    <cacheHierarchy uniqueName="[Measures].[Con new Amount]" caption="Выдачи (новые), руб" measure="1" displayFolder="Выдачи (новые)" measureGroup="Fact Contract" count="0"/>
    <cacheHierarchy uniqueName="[Measures].[Con rep Amount]" caption="Выдачи (повт), руб" measure="1" displayFolder="Выдачи (повт)" measureGroup="Fact Contract" count="0"/>
    <cacheHierarchy uniqueName="[Measures].[Con new avg]" caption="Чек (новые), руб" measure="1" displayFolder="Выдачи (новые)" measureGroup="Fact Contract" count="0"/>
    <cacheHierarchy uniqueName="[Measures].[Con rep avg]" caption="Чек (повт), руб" measure="1" displayFolder="Выдачи (повт)" measureGroup="Fact Contract" count="0"/>
    <cacheHierarchy uniqueName="[Measures].[Con avg]" caption="Чек, руб" measure="1" displayFolder="Выдачи" measureGroup="Fact Contract" count="0"/>
    <cacheHierarchy uniqueName="[Measures].[Full comm pay]" caption="Комиссия (итого), руб" measure="1" displayFolder="Комиссия" measureGroup="Fact Payment" count="0" oneField="1">
      <fieldsUsage count="1">
        <fieldUsage x="45"/>
      </fieldsUsage>
    </cacheHierarchy>
    <cacheHierarchy uniqueName="[Measures].[Full con comm pay]" caption="Комиссия (дог итого), руб" measure="1" displayFolder="" measureGroup="Fact Payment" count="0"/>
    <cacheHierarchy uniqueName="[Measures].[Full recon comm pay]" caption="Комиссия (пер-ние итого), руб" measure="1" displayFolder="" measureGroup="Fact Payment" count="0"/>
    <cacheHierarchy uniqueName="[Measures].[Full agr comm pay]" caption="Комиссия (прол-ция итого), руб" measure="1" displayFolder="" measureGroup="Fact Payment" count="0"/>
    <cacheHierarchy uniqueName="[Measures].[Full Pay]" caption="Платеж (итого), руб" measure="1" displayFolder="Платежи" measureGroup="Fact Payment" count="0" oneField="1">
      <fieldsUsage count="1">
        <fieldUsage x="25"/>
      </fieldsUsage>
    </cacheHierarchy>
    <cacheHierarchy uniqueName="[Measures].[CF Pay]" caption="CF, руб" measure="1" displayFolder="Платежи" measureGroup="Fact Payment" count="0" oneField="1">
      <fieldsUsage count="1">
        <fieldUsage x="9"/>
      </fieldsUsage>
    </cacheHierarchy>
    <cacheHierarchy uniqueName="[Measures].[F Loan Pay]" caption="Платеж ОД, руб" measure="1" displayFolder="Платежи" measureGroup="Fact Payment" count="0" oneField="1">
      <fieldsUsage count="1">
        <fieldUsage x="24"/>
      </fieldsUsage>
    </cacheHierarchy>
    <cacheHierarchy uniqueName="[Measures].[App DMS Avg Approved Combo]" caption="Combo score (одобр)" measure="1" displayFolder="СПР балл (одобр)" measureGroup="Fact Application" count="0"/>
    <cacheHierarchy uniqueName="[Measures].[App DMS Avg Rejected Combo]" caption="Combo score (отказ)" measure="1" displayFolder="СПР балл (отказ)" measureGroup="Fact Application" count="0"/>
    <cacheHierarchy uniqueName="[Measures].[App DMS Avg Combo]" caption="Combo score" measure="1" displayFolder="СПР балл" measureGroup="Fact Application" count="0"/>
    <cacheHierarchy uniqueName="[Measures].[App DMS Avg Approved Appscore]" caption="Application score (одобр)" measure="1" displayFolder="СПР балл (одобр)" measureGroup="Fact Application" count="0"/>
    <cacheHierarchy uniqueName="[Measures].[App DMS Avg Rejected Appscore]" caption="Application score (отказ)" measure="1" displayFolder="СПР балл (отказ)" measureGroup="Fact Application" count="0"/>
    <cacheHierarchy uniqueName="[Measures].[App DMS Avg Appscore]" caption="Application score" measure="1" displayFolder="СПР балл" measureGroup="Fact Application" count="0"/>
    <cacheHierarchy uniqueName="[Measures].[App DMS Avg Approved Equifax]" caption="Equifax score (одобр)" measure="1" displayFolder="СПР балл (одобр)" measureGroup="Fact Application" count="0"/>
    <cacheHierarchy uniqueName="[Measures].[App DMS Avg Rejected Equifax]" caption="Equifax score (отказ)" measure="1" displayFolder="СПР балл (отказ)" measureGroup="Fact Application" count="0"/>
    <cacheHierarchy uniqueName="[Measures].[App DMS Avg Equifax]" caption="Equifax score" measure="1" displayFolder="СПР балл" measureGroup="Fact Application" count="0"/>
    <cacheHierarchy uniqueName="[Measures].[Avg Time Processing]" caption="Время обработки (avg), # минут" measure="1" displayFolder="Время обработки" measureGroup="Fact Web Application" count="0"/>
    <cacheHierarchy uniqueName="[Measures].[Avg Time Take Processing]" caption="Время начала обработки (avg), # минут" measure="1" displayFolder="Время начала обработки" measureGroup="Fact Web Application" count="0"/>
    <cacheHierarchy uniqueName="[Measures].[Sum Combo Approved]" caption="Sum Combo Approved" measure="1" displayFolder="" measureGroup="Fact Application" count="0" hidden="1"/>
    <cacheHierarchy uniqueName="[Measures].[Sum Combo Rejected]" caption="Sum Combo Rejected" measure="1" displayFolder="" measureGroup="Fact Application" count="0" hidden="1"/>
    <cacheHierarchy uniqueName="[Measures].[Sum Combo Score]" caption="Sum Combo Score" measure="1" displayFolder="" measureGroup="Fact Application" count="0" hidden="1"/>
    <cacheHierarchy uniqueName="[Measures].[Sum Appscore Approved]" caption="Sum Appscore Approved" measure="1" displayFolder="" measureGroup="Fact Application" count="0" hidden="1"/>
    <cacheHierarchy uniqueName="[Measures].[Sum Appscore Rejected]" caption="Sum Appscore Rejected" measure="1" displayFolder="" measureGroup="Fact Application" count="0" hidden="1"/>
    <cacheHierarchy uniqueName="[Measures].[Sum Appscore]" caption="Sum Appscore" measure="1" displayFolder="" measureGroup="Fact Application" count="0" hidden="1"/>
    <cacheHierarchy uniqueName="[Measures].[Sum Equifax Approved]" caption="Sum Equifax Approved" measure="1" displayFolder="" measureGroup="Fact Application" count="0" hidden="1"/>
    <cacheHierarchy uniqueName="[Measures].[Sum Equifax Rejected]" caption="Sum Equifax Rejected" measure="1" displayFolder="" measureGroup="Fact Application" count="0" hidden="1"/>
    <cacheHierarchy uniqueName="[Measures].[Sum Equifax Score]" caption="Sum Equifax Score" measure="1" displayFolder="" measureGroup="Fact Application" count="0" hidden="1"/>
    <cacheHierarchy uniqueName="[Measures].[Count Combo Approved]" caption="Count Combo Approved" measure="1" displayFolder="" measureGroup="Fact Application" count="0" hidden="1"/>
    <cacheHierarchy uniqueName="[Measures].[Count Combo Rejected]" caption="Count Combo Rejected" measure="1" displayFolder="" measureGroup="Fact Application" count="0" hidden="1"/>
    <cacheHierarchy uniqueName="[Measures].[Count Combo Score]" caption="Count Combo Score" measure="1" displayFolder="" measureGroup="Fact Application" count="0" hidden="1"/>
    <cacheHierarchy uniqueName="[Measures].[Count Appscore Approved]" caption="Count Appscore Approved" measure="1" displayFolder="" measureGroup="Fact Application" count="0" hidden="1"/>
    <cacheHierarchy uniqueName="[Measures].[Count Appscore Rejected]" caption="Count Appscore Rejected" measure="1" displayFolder="" measureGroup="Fact Application" count="0" hidden="1"/>
    <cacheHierarchy uniqueName="[Measures].[Count Appscore]" caption="Count Appscore" measure="1" displayFolder="" measureGroup="Fact Application" count="0" hidden="1"/>
    <cacheHierarchy uniqueName="[Measures].[Count Equifax Approved]" caption="Count Equifax Approved" measure="1" displayFolder="" measureGroup="Fact Application" count="0" hidden="1"/>
    <cacheHierarchy uniqueName="[Measures].[Count Equifax Rejected]" caption="Count Equifax Rejected" measure="1" displayFolder="" measureGroup="Fact Application" count="0" hidden="1"/>
    <cacheHierarchy uniqueName="[Measures].[Count Equifax Score]" caption="Count Equifax Score" measure="1" displayFolder="" measureGroup="Fact Application" count="0" hidden="1"/>
    <cacheHierarchy uniqueName="[Measures].[Loan Pay]" caption="Платеж ОД, руб" measure="1" displayFolder="Платежи" measureGroup="Fact Payment" count="0" hidden="1"/>
    <cacheHierarchy uniqueName="[Measures].[Time Processing sum]" caption="Time Processing sum" measure="1" displayFolder="" measureGroup="Fact Web Application" count="0" hidden="1"/>
    <cacheHierarchy uniqueName="[Measures].[Time Processing count]" caption="Time Processing count" measure="1" displayFolder="" measureGroup="Fact Web Application" count="0" hidden="1"/>
    <cacheHierarchy uniqueName="[Measures].[Time Take Processing sum]" caption="Time Take Processing sum" measure="1" displayFolder="web_app" measureGroup="Fact Web Application" count="0" hidden="1"/>
    <cacheHierarchy uniqueName="[Measures].[Time Take Processing count]" caption="Time Take Processing count" measure="1" displayFolder="web_app" measureGroup="Fact Web Application" count="0" hidden="1"/>
  </cacheHierarchies>
  <kpis count="0"/>
  <dimensions count="14">
    <dimension name="Dim Application" uniqueName="[Dim Application]" caption="1 - Заявка"/>
    <dimension name="Dim Client Type" uniqueName="[Dim Client Type]" caption="Тип клиента"/>
    <dimension name="Dim Collection Stages" uniqueName="[Dim Collection Stages]" caption="2 - Стадия взыскания"/>
    <dimension name="Dim Date" uniqueName="[Dim Date]" caption="Дата (свод)"/>
    <dimension name="Dim Division" uniqueName="[Dim Division]" caption="Офисы"/>
    <dimension name="Dim Division main_con" uniqueName="[Dim Division main_con]" caption="Офисы (первичного контракта)"/>
    <dimension name="Dim Dmm" uniqueName="[Dim Dmm]" caption="Способ принятия решения"/>
    <dimension name="Dim Dpd" uniqueName="[Dim Dpd]" caption="Dim Dpd"/>
    <dimension name="Dim End Processing Web App" uniqueName="[Dim End Processing Web App]" caption="0 - Дата оконч. обработки"/>
    <dimension name="Dim Products" uniqueName="[Dim Products]" caption="Продукт"/>
    <dimension name="Dim Signature" uniqueName="[Dim Signature]" caption="Подписано в:"/>
    <dimension name="Dim Start Processing Web App" uniqueName="[Dim Start Processing Web App]" caption="0 - Дата начала обработки"/>
    <dimension name="Dim Web Application" uniqueName="[Dim Web Application]" caption="0 - Пред-ная заявка"/>
    <dimension measure="1" name="Measures" uniqueName="[Measures]" caption="Measures"/>
  </dimensions>
  <measureGroups count="7">
    <measureGroup name="Fact Agreement" caption="3 - Доп соглашение"/>
    <measureGroup name="Fact Application" caption="1 - Заявка"/>
    <measureGroup name="Fact Cashin" caption="5 - Платеж (валовый)"/>
    <measureGroup name="Fact Contract" caption="2 - Выдачи"/>
    <measureGroup name="Fact Intrst Prolong" caption="6 - Пролонгации %"/>
    <measureGroup name="Fact Payment" caption="4 - Платежи"/>
    <measureGroup name="Fact Web Application" caption="0 - Предв-ная заявка"/>
  </measureGroups>
  <maps count="49">
    <map measureGroup="0" dimension="1"/>
    <map measureGroup="0" dimension="3"/>
    <map measureGroup="0" dimension="4"/>
    <map measureGroup="0" dimension="5"/>
    <map measureGroup="0" dimension="6"/>
    <map measureGroup="0" dimension="9"/>
    <map measureGroup="0" dimension="10"/>
    <map measureGroup="1" dimension="0"/>
    <map measureGroup="1" dimension="1"/>
    <map measureGroup="1" dimension="3"/>
    <map measureGroup="1" dimension="4"/>
    <map measureGroup="1" dimension="5"/>
    <map measureGroup="1" dimension="6"/>
    <map measureGroup="1" dimension="9"/>
    <map measureGroup="1" dimension="10"/>
    <map measureGroup="2" dimension="1"/>
    <map measureGroup="2" dimension="3"/>
    <map measureGroup="2" dimension="4"/>
    <map measureGroup="2" dimension="5"/>
    <map measureGroup="2" dimension="6"/>
    <map measureGroup="2" dimension="9"/>
    <map measureGroup="2" dimension="10"/>
    <map measureGroup="3" dimension="1"/>
    <map measureGroup="3" dimension="3"/>
    <map measureGroup="3" dimension="4"/>
    <map measureGroup="3" dimension="5"/>
    <map measureGroup="3" dimension="6"/>
    <map measureGroup="3" dimension="9"/>
    <map measureGroup="3" dimension="10"/>
    <map measureGroup="4" dimension="1"/>
    <map measureGroup="4" dimension="3"/>
    <map measureGroup="4" dimension="4"/>
    <map measureGroup="4" dimension="5"/>
    <map measureGroup="4" dimension="6"/>
    <map measureGroup="4" dimension="9"/>
    <map measureGroup="4" dimension="10"/>
    <map measureGroup="5" dimension="1"/>
    <map measureGroup="5" dimension="2"/>
    <map measureGroup="5" dimension="3"/>
    <map measureGroup="5" dimension="4"/>
    <map measureGroup="5" dimension="5"/>
    <map measureGroup="5" dimension="6"/>
    <map measureGroup="5" dimension="7"/>
    <map measureGroup="5" dimension="9"/>
    <map measureGroup="5" dimension="10"/>
    <map measureGroup="6" dimension="3"/>
    <map measureGroup="6" dimension="8"/>
    <map measureGroup="6" dimension="11"/>
    <map measureGroup="6" dimension="1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СводнаяТаблица1" cacheId="2" applyNumberFormats="0" applyBorderFormats="0" applyFontFormats="0" applyPatternFormats="0" applyAlignmentFormats="0" applyWidthHeightFormats="1" dataCaption="Значения" updatedVersion="5" minRefreshableVersion="3" subtotalHiddenItems="1" itemPrintTitles="1" createdVersion="5" indent="0" outline="1" outlineData="1" multipleFieldFilters="0" fieldListSortAscending="1">
  <location ref="A8:K42" firstHeaderRow="0" firstDataRow="1" firstDataCol="1" rowPageCount="6" colPageCount="1"/>
  <pivotFields count="32">
    <pivotField axis="axisPage" allDrilled="1" showAll="0" dataSourceSort="1">
      <items count="1">
        <item t="default"/>
      </items>
    </pivotField>
    <pivotField axis="axisPage" allDrilled="1" showAll="0" dataSourceSort="1">
      <items count="1">
        <item t="default"/>
      </items>
    </pivotField>
    <pivotField axis="axisPage" showAll="0" dataSourceSort="1">
      <items count="1">
        <item t="default"/>
      </items>
    </pivotField>
    <pivotField axis="axisPage" showAll="0" dataSourceSort="1">
      <items count="1">
        <item t="default"/>
      </items>
    </pivotField>
    <pivotField showAll="0" dataSourceSort="1" defaultSubtotal="0" showPropTip="1"/>
    <pivotField showAll="0" dataSourceSort="1" defaultSubtotal="0" showPropTip="1"/>
    <pivotField axis="axisPage" allDrilled="1" showAll="0" dataSourceSort="1">
      <items count="1">
        <item t="default"/>
      </items>
    </pivotField>
    <pivotField axis="axisPage" showAll="0" dataSourceSort="1">
      <items count="1">
        <item t="default"/>
      </items>
    </pivotField>
    <pivotField axis="axisPage" showAll="0" dataSourceSort="1">
      <items count="1">
        <item t="default"/>
      </items>
    </pivotField>
    <pivotField showAll="0" dataSourceSort="1" defaultSubtotal="0" showPropTip="1"/>
    <pivotField showAll="0" dataSourceSort="1" defaultSubtotal="0" showPropTip="1"/>
    <pivotField axis="axisRow" allDrilled="1" showAll="0" dataSourceSort="1">
      <items count="4">
        <item s="1" c="1" x="0" d="1"/>
        <item s="1" c="1" x="1" d="1"/>
        <item s="1" c="1" x="2" d="1"/>
        <item t="default"/>
      </items>
    </pivotField>
    <pivotField axis="axisRow" showAll="0" dataSourceSort="1">
      <items count="31">
        <item c="1" x="0"/>
        <item c="1" x="1"/>
        <item c="1" x="2"/>
        <item c="1" x="3"/>
        <item c="1" x="4"/>
        <item c="1" x="5"/>
        <item c="1" x="6"/>
        <item c="1" x="7"/>
        <item c="1" x="8"/>
        <item c="1" x="9"/>
        <item c="1" x="10"/>
        <item c="1" x="11"/>
        <item c="1" x="12"/>
        <item c="1" x="13"/>
        <item c="1" x="14"/>
        <item c="1" x="15"/>
        <item c="1" x="16"/>
        <item c="1" x="17"/>
        <item c="1" x="18"/>
        <item c="1" x="19"/>
        <item c="1" x="20"/>
        <item c="1" x="21"/>
        <item c="1" x="22"/>
        <item c="1" x="23"/>
        <item c="1" x="24"/>
        <item c="1" x="25"/>
        <item c="1" x="26"/>
        <item c="1" x="27"/>
        <item c="1" x="28"/>
        <item c="1" x="29"/>
        <item t="default"/>
      </items>
    </pivotField>
    <pivotField axis="axisRow" showAll="0" dataSourceSort="1">
      <items count="1">
        <item t="default"/>
      </items>
    </pivotField>
    <pivotField showAll="0" dataSourceSort="1" defaultSubtotal="0" showPropTip="1"/>
    <pivotField showAll="0" dataSourceSort="1" defaultSubtotal="0" showPropTip="1"/>
    <pivotField showAll="0" dataSourceSort="1" defaultSubtotal="0" showPropTip="1"/>
    <pivotField showAll="0" dataSourceSort="1" defaultSubtotal="0" showPropTip="1"/>
    <pivotField showAll="0" dataSourceSort="1" defaultSubtotal="0" showPropTip="1"/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2">
    <field x="11"/>
    <field x="12"/>
  </rowFields>
  <rowItems count="34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2"/>
    </i>
    <i r="1">
      <x v="24"/>
    </i>
    <i r="1">
      <x v="25"/>
    </i>
    <i r="1">
      <x v="26"/>
    </i>
    <i r="1">
      <x v="27"/>
    </i>
    <i r="1">
      <x v="28"/>
    </i>
    <i r="1">
      <x v="29"/>
    </i>
    <i t="grand">
      <x/>
    </i>
  </rowItems>
  <colFields count="1">
    <field x="-2"/>
  </colFields>
  <colItems count="1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</colItems>
  <pageFields count="6">
    <pageField fld="0" hier="33" name="[Dim Application].[I Client Type].[D Client Type].&amp;[1]" cap="Повторный"/>
    <pageField fld="1" hier="37" name="[Dim Application].[I Product].[All]" cap="All"/>
    <pageField fld="6" hier="36" name="[Dim Application].[I Division].[All]" cap="All"/>
    <pageField fld="19" hier="64" name="[Dim Contract].[D Num].[All]" cap="All"/>
    <pageField fld="20" hier="40" name="[Dim Application].[L Finsoyz].[All]" cap="All"/>
    <pageField fld="21" hier="39" name="[Dim Application].[L Division Type].[All]" cap="All"/>
  </pageFields>
  <dataFields count="10">
    <dataField fld="30" baseField="0" baseItem="0"/>
    <dataField fld="31" baseField="11" baseItem="0" numFmtId="3"/>
    <dataField fld="22" baseField="0" baseItem="0"/>
    <dataField fld="23" baseField="0" baseItem="0"/>
    <dataField fld="24" baseField="0" baseItem="0"/>
    <dataField fld="25" baseField="0" baseItem="0"/>
    <dataField fld="26" baseField="0" baseItem="0"/>
    <dataField fld="27" baseField="0" baseItem="0"/>
    <dataField fld="28" baseField="0" baseItem="0"/>
    <dataField fld="29" baseField="0" baseItem="0"/>
  </dataFields>
  <formats count="5">
    <format dxfId="885">
      <pivotArea type="all" dataOnly="0" outline="0" fieldPosition="0"/>
    </format>
    <format dxfId="884">
      <pivotArea outline="0" collapsedLevelsAreSubtotals="1" fieldPosition="0"/>
    </format>
    <format dxfId="883">
      <pivotArea dataOnly="0" labelOnly="1" grandRow="1" outline="0" fieldPosition="0"/>
    </format>
    <format dxfId="882">
      <pivotArea dataOnly="0" labelOnly="1" grandCol="1" outline="0" fieldPosition="0"/>
    </format>
    <format dxfId="881">
      <pivotArea outline="0" fieldPosition="0">
        <references count="1">
          <reference field="4294967294" count="1">
            <x v="1"/>
          </reference>
        </references>
      </pivotArea>
    </format>
  </formats>
  <pivotHierarchies count="211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>
      <mps count="2">
        <mp field="9"/>
        <mp field="10"/>
      </mps>
    </pivotHierarchy>
    <pivotHierarchy>
      <mps count="2">
        <mp field="4"/>
        <mp field="5"/>
      </mps>
    </pivotHierarchy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>
      <mps count="5">
        <mp field="14"/>
        <mp field="15"/>
        <mp field="16"/>
        <mp field="17"/>
        <mp field="18"/>
      </mp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66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СводнаяТаблица3" cacheId="7" dataOnRows="1" applyNumberFormats="0" applyBorderFormats="0" applyFontFormats="0" applyPatternFormats="0" applyAlignmentFormats="0" applyWidthHeightFormats="1" dataCaption="Значения" updatedVersion="6" minRefreshableVersion="3" useAutoFormatting="1" subtotalHiddenItems="1" colGrandTotals="0" itemPrintTitles="1" createdVersion="5" indent="0" outline="1" outlineData="1" multipleFieldFilters="0" fieldListSortAscending="1">
  <location ref="A4:O57" firstHeaderRow="1" firstDataRow="3" firstDataCol="1" rowPageCount="2" colPageCount="1"/>
  <pivotFields count="7">
    <pivotField axis="axisRow" allDrilled="1" showAll="0" dataSourceSort="1" defaultAttributeDrillState="1">
      <items count="5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axis="axisCol" allDrilled="1" showAll="0" dataSourceSort="1" defaultSubtotal="0">
      <items count="4">
        <item s="1" c="1" x="0"/>
        <item s="1" c="1" x="1" d="1"/>
        <item s="1" c="1" x="2"/>
        <item x="3" d="1"/>
      </items>
    </pivotField>
    <pivotField axis="axisCol" showAll="0" dataSourceSort="1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showAll="0" dataSourceSort="1" defaultSubtotal="0" showPropTip="1"/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</pivotFields>
  <rowFields count="1">
    <field x="0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 t="grand">
      <x/>
    </i>
  </rowItems>
  <colFields count="2">
    <field x="1"/>
    <field x="2"/>
  </colFields>
  <colItems count="14">
    <i>
      <x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</i>
  </colItems>
  <pageFields count="2">
    <pageField fld="4" hier="5" name="[Dim Client Type].[Client Type].[All]" cap="All"/>
    <pageField fld="5" hier="20" name="[Dim Portfolio].[Portfolio].[All]" cap="All"/>
  </pageFields>
  <dataFields count="1">
    <dataField fld="6" baseField="0" baseItem="0"/>
  </dataFields>
  <formats count="9">
    <format dxfId="880">
      <pivotArea type="all" dataOnly="0" outline="0" fieldPosition="0"/>
    </format>
    <format dxfId="879">
      <pivotArea outline="0" collapsedLevelsAreSubtotals="1" fieldPosition="0"/>
    </format>
    <format dxfId="878">
      <pivotArea dataOnly="0" labelOnly="1" fieldPosition="0">
        <references count="1">
          <reference field="0" count="0"/>
        </references>
      </pivotArea>
    </format>
    <format dxfId="877">
      <pivotArea dataOnly="0" labelOnly="1" grandCol="1" outline="0" fieldPosition="0"/>
    </format>
    <format dxfId="876">
      <pivotArea collapsedLevelsAreSubtotals="1" fieldPosition="0">
        <references count="1">
          <reference field="0" count="0"/>
        </references>
      </pivotArea>
    </format>
    <format dxfId="875">
      <pivotArea grandRow="1" outline="0" collapsedLevelsAreSubtotals="1" fieldPosition="0"/>
    </format>
    <format dxfId="874">
      <pivotArea dataOnly="0" labelOnly="1" grandRow="1" outline="0" fieldPosition="0"/>
    </format>
    <format dxfId="873">
      <pivotArea collapsedLevelsAreSubtotals="1" fieldPosition="0">
        <references count="2">
          <reference field="0" count="1">
            <x v="35"/>
          </reference>
          <reference field="2" count="1" selected="0">
            <x v="11"/>
          </reference>
        </references>
      </pivotArea>
    </format>
    <format dxfId="872">
      <pivotArea collapsedLevelsAreSubtotals="1" fieldPosition="0">
        <references count="2">
          <reference field="0" count="1">
            <x v="0"/>
          </reference>
          <reference field="2" count="1" selected="0">
            <x v="12"/>
          </reference>
        </references>
      </pivotArea>
    </format>
  </formats>
  <pivotHierarchies count="33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>
      <mps count="1">
        <mp field="3"/>
      </mps>
      <members count="21" level="1">
        <member name="[Dim Report Date].[I Report date].[Year].&amp;[2009]"/>
        <member name="[Dim Report Date].[I Report date].[Year].&amp;[2010]"/>
        <member name="[Dim Report Date].[I Report date].[Year].&amp;[2011]"/>
        <member name="[Dim Report Date].[I Report date].[Year].&amp;[2012]"/>
        <member name="[Dim Report Date].[I Report date].[Year].&amp;[2013]"/>
        <member name="[Dim Report Date].[I Report date].[Year].&amp;[2014]"/>
        <member name=""/>
        <member name=""/>
        <member name=""/>
        <member name="[Dim Report Date].[I Report date].[Year].&amp;[2020]"/>
        <member name="[Dim Report Date].[I Report date].[Year].&amp;[2021]"/>
        <member name="[Dim Report Date].[I Report date].[Year].&amp;[2022]"/>
        <member name="[Dim Report Date].[I Report date].[Year].&amp;[2023]"/>
        <member name="[Dim Report Date].[I Report date].[Year].&amp;[2024]"/>
        <member name="[Dim Report Date].[I Report date].[Year].&amp;[2025]"/>
        <member name="[Dim Report Date].[I Report date].[Year].&amp;[2026]"/>
        <member name="[Dim Report Date].[I Report date].[Year].&amp;[2027]"/>
        <member name="[Dim Report Date].[I Report date].[Year].&amp;[2028]"/>
        <member name="[Dim Report Date].[I Report date].[Year].&amp;[2029]"/>
        <member name="[Dim Report Date].[I Report date].[Year].&amp;[2030]"/>
        <member name="[Dim Report Date].[I Report date].[All].UNKNOWNMEMBER"/>
      </members>
    </pivotHierarchy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6"/>
  </rowHierarchiesUsage>
  <colHierarchiesUsage count="1">
    <colHierarchyUsage hierarchyUsage="2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СводнаяТаблица3" cacheId="8" dataOnRows="1" applyNumberFormats="0" applyBorderFormats="0" applyFontFormats="0" applyPatternFormats="0" applyAlignmentFormats="0" applyWidthHeightFormats="1" dataCaption="Значения" updatedVersion="6" minRefreshableVersion="3" useAutoFormatting="1" subtotalHiddenItems="1" colGrandTotals="0" itemPrintTitles="1" createdVersion="5" indent="0" outline="1" outlineData="1" multipleFieldFilters="0" fieldListSortAscending="1">
  <location ref="A5:Z58" firstHeaderRow="1" firstDataRow="3" firstDataCol="1" rowPageCount="3" colPageCount="1"/>
  <pivotFields count="10">
    <pivotField axis="axisRow" allDrilled="1" showAll="0" dataSourceSort="1" defaultAttributeDrillState="1">
      <items count="5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axis="axisCol" allDrilled="1" showAll="0" dataSourceSort="1" defaultSubtotal="0">
      <items count="3">
        <item s="1" c="1" x="0" d="1"/>
        <item s="1" c="1" x="1" d="1"/>
        <item s="1" c="1" x="2" d="1"/>
      </items>
    </pivotField>
    <pivotField axis="axisCol" showAll="0" dataSourceSort="1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showAll="0" dataSourceSort="1" defaultSubtotal="0" showPropTip="1"/>
    <pivotField dataField="1" showAll="0"/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axis="axisPage" allDrilled="1" showAll="0" dataSourceSort="1">
      <items count="1">
        <item t="default"/>
      </items>
    </pivotField>
    <pivotField axis="axisPage" showAll="0" dataSourceSort="1">
      <items count="1">
        <item t="default"/>
      </items>
    </pivotField>
    <pivotField axis="axisPage" showAll="0" dataSourceSort="1">
      <items count="1">
        <item t="default"/>
      </items>
    </pivotField>
  </pivotFields>
  <rowFields count="1">
    <field x="0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 t="grand">
      <x/>
    </i>
  </rowItems>
  <colFields count="2">
    <field x="1"/>
    <field x="2"/>
  </colFields>
  <colItems count="25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2"/>
      <x v="24"/>
    </i>
  </colItems>
  <pageFields count="3">
    <pageField fld="5" hier="5" name="[Dim Client Type].[Client Type].[All]" cap="All"/>
    <pageField fld="6" hier="20" name="[Dim Portfolio].[Portfolio].[All]" cap="All"/>
    <pageField fld="7" hier="4" name="[Dim Application Portfolio].[I Product].[All]" cap="All"/>
  </pageFields>
  <dataFields count="1">
    <dataField fld="4" baseField="0" baseItem="0"/>
  </dataFields>
  <formats count="11">
    <format dxfId="871">
      <pivotArea type="all" dataOnly="0" outline="0" fieldPosition="0"/>
    </format>
    <format dxfId="870">
      <pivotArea outline="0" collapsedLevelsAreSubtotals="1" fieldPosition="0"/>
    </format>
    <format dxfId="869">
      <pivotArea dataOnly="0" labelOnly="1" fieldPosition="0">
        <references count="1">
          <reference field="0" count="0"/>
        </references>
      </pivotArea>
    </format>
    <format dxfId="868">
      <pivotArea dataOnly="0" labelOnly="1" grandCol="1" outline="0" fieldPosition="0"/>
    </format>
    <format dxfId="867">
      <pivotArea collapsedLevelsAreSubtotals="1" fieldPosition="0">
        <references count="1">
          <reference field="0" count="0"/>
        </references>
      </pivotArea>
    </format>
    <format dxfId="866">
      <pivotArea grandRow="1" outline="0" collapsedLevelsAreSubtotals="1" fieldPosition="0"/>
    </format>
    <format dxfId="865">
      <pivotArea dataOnly="0" labelOnly="1" grandRow="1" outline="0" fieldPosition="0"/>
    </format>
    <format dxfId="864">
      <pivotArea collapsedLevelsAreSubtotals="1" fieldPosition="0">
        <references count="2">
          <reference field="0" count="1">
            <x v="35"/>
          </reference>
          <reference field="2" count="1" selected="0">
            <x v="11"/>
          </reference>
        </references>
      </pivotArea>
    </format>
    <format dxfId="863">
      <pivotArea collapsedLevelsAreSubtotals="1" fieldPosition="0">
        <references count="2">
          <reference field="0" count="1">
            <x v="0"/>
          </reference>
          <reference field="2" count="1" selected="0">
            <x v="18"/>
          </reference>
        </references>
      </pivotArea>
    </format>
    <format dxfId="862">
      <pivotArea collapsedLevelsAreSubtotals="1" fieldPosition="0">
        <references count="2">
          <reference field="0" count="1">
            <x v="0"/>
          </reference>
          <reference field="2" count="1" selected="0">
            <x v="11"/>
          </reference>
        </references>
      </pivotArea>
    </format>
    <format dxfId="861">
      <pivotArea collapsedLevelsAreSubtotals="1" fieldPosition="0">
        <references count="2">
          <reference field="0" count="1">
            <x v="1"/>
          </reference>
          <reference field="2" count="1" selected="0">
            <x v="23"/>
          </reference>
        </references>
      </pivotArea>
    </format>
  </formats>
  <pivotHierarchies count="33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>
      <mps count="1">
        <mp field="3"/>
      </mps>
      <members count="21" level="1">
        <member name="[Dim Report Date].[I Report date].[Year].&amp;[2009]"/>
        <member name="[Dim Report Date].[I Report date].[Year].&amp;[2010]"/>
        <member name="[Dim Report Date].[I Report date].[Year].&amp;[2011]"/>
        <member name="[Dim Report Date].[I Report date].[Year].&amp;[2012]"/>
        <member name="[Dim Report Date].[I Report date].[Year].&amp;[2013]"/>
        <member name="[Dim Report Date].[I Report date].[Year].&amp;[2014]"/>
        <member name=""/>
        <member name=""/>
        <member name=""/>
        <member name="[Dim Report Date].[I Report date].[Year].&amp;[2020]"/>
        <member name="[Dim Report Date].[I Report date].[Year].&amp;[2021]"/>
        <member name="[Dim Report Date].[I Report date].[Year].&amp;[2022]"/>
        <member name="[Dim Report Date].[I Report date].[Year].&amp;[2023]"/>
        <member name="[Dim Report Date].[I Report date].[Year].&amp;[2024]"/>
        <member name="[Dim Report Date].[I Report date].[Year].&amp;[2025]"/>
        <member name="[Dim Report Date].[I Report date].[Year].&amp;[2026]"/>
        <member name="[Dim Report Date].[I Report date].[Year].&amp;[2027]"/>
        <member name="[Dim Report Date].[I Report date].[Year].&amp;[2028]"/>
        <member name="[Dim Report Date].[I Report date].[Year].&amp;[2029]"/>
        <member name="[Dim Report Date].[I Report date].[Year].&amp;[2030]"/>
        <member name="[Dim Report Date].[I Report date].[All].UNKNOWNMEMBER"/>
      </members>
    </pivotHierarchy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6"/>
  </rowHierarchiesUsage>
  <colHierarchiesUsage count="1">
    <colHierarchyUsage hierarchyUsage="2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СводнаяТаблица3" cacheId="3" dataOnRows="1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5" indent="0" outline="1" outlineData="1" multipleFieldFilters="0" fieldListSortAscending="1">
  <location ref="A3:J84" firstHeaderRow="1" firstDataRow="3" firstDataCol="1" rowPageCount="1" colPageCount="1"/>
  <pivotFields count="8">
    <pivotField axis="axisRow" allDrilled="1" showAll="0" dataSourceSort="1" defaultAttributeDrillState="1">
      <items count="3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axis="axisCol" allDrilled="1" showAll="0" dataSourceSort="1" defaultSubtotal="0">
      <items count="3">
        <item s="1" c="1" x="0"/>
        <item s="1" c="1" x="1"/>
        <item s="1" c="1" x="2" d="1"/>
      </items>
    </pivotField>
    <pivotField axis="axisCol" showAll="0" dataSourceSort="1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showAll="0" dataSourceSort="1" defaultSubtotal="0" showPropTip="1"/>
    <pivotField dataField="1" showAll="0"/>
    <pivotField dataField="1" showAll="0"/>
    <pivotField axis="axisPage" allDrilled="1" showAll="0" dataSourceSort="1" defaultAttributeDrillState="1">
      <items count="1">
        <item t="default"/>
      </items>
    </pivotField>
    <pivotField showAll="0" dataSourceSort="1" defaultSubtotal="0" showPropTip="1"/>
  </pivotFields>
  <rowFields count="2">
    <field x="-2"/>
    <field x="0"/>
  </rowFields>
  <rowItems count="79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i="1">
      <x v="1"/>
    </i>
    <i r="1" i="1">
      <x v="1"/>
    </i>
    <i r="1" i="1">
      <x v="2"/>
    </i>
    <i r="1" i="1">
      <x v="3"/>
    </i>
    <i r="1" i="1">
      <x v="4"/>
    </i>
    <i r="1" i="1">
      <x v="5"/>
    </i>
    <i r="1" i="1">
      <x v="6"/>
    </i>
    <i r="1" i="1">
      <x v="7"/>
    </i>
    <i r="1" i="1">
      <x v="8"/>
    </i>
    <i r="1" i="1">
      <x v="9"/>
    </i>
    <i r="1" i="1">
      <x v="10"/>
    </i>
    <i r="1" i="1">
      <x v="11"/>
    </i>
    <i r="1" i="1">
      <x v="12"/>
    </i>
    <i r="1" i="1">
      <x v="13"/>
    </i>
    <i r="1" i="1">
      <x v="14"/>
    </i>
    <i r="1" i="1">
      <x v="15"/>
    </i>
    <i r="1" i="1">
      <x v="16"/>
    </i>
    <i r="1" i="1">
      <x v="17"/>
    </i>
    <i r="1" i="1">
      <x v="18"/>
    </i>
    <i r="1" i="1">
      <x v="19"/>
    </i>
    <i r="1" i="1">
      <x v="20"/>
    </i>
    <i r="1" i="1">
      <x v="21"/>
    </i>
    <i r="1" i="1">
      <x v="22"/>
    </i>
    <i r="1" i="1">
      <x v="23"/>
    </i>
    <i r="1" i="1">
      <x v="24"/>
    </i>
    <i r="1" i="1">
      <x v="25"/>
    </i>
    <i r="1" i="1">
      <x v="26"/>
    </i>
    <i r="1" i="1">
      <x v="27"/>
    </i>
    <i r="1" i="1">
      <x v="28"/>
    </i>
    <i r="1" i="1">
      <x v="29"/>
    </i>
    <i r="1" i="1">
      <x v="30"/>
    </i>
    <i r="1" i="1">
      <x v="31"/>
    </i>
    <i r="1" i="1">
      <x v="32"/>
    </i>
    <i r="1" i="1">
      <x v="33"/>
    </i>
    <i r="1" i="1">
      <x v="34"/>
    </i>
    <i r="1" i="1">
      <x v="35"/>
    </i>
    <i r="1" i="1">
      <x v="36"/>
    </i>
    <i r="1" i="1">
      <x v="37"/>
    </i>
    <i t="grand">
      <x/>
    </i>
    <i t="grand" i="1">
      <x v="1"/>
    </i>
  </rowItems>
  <colFields count="2">
    <field x="1"/>
    <field x="2"/>
  </colFields>
  <colItems count="9">
    <i>
      <x/>
    </i>
    <i>
      <x v="1"/>
    </i>
    <i>
      <x v="2"/>
      <x/>
    </i>
    <i r="1">
      <x v="1"/>
    </i>
    <i r="1">
      <x v="2"/>
    </i>
    <i r="1">
      <x v="3"/>
    </i>
    <i r="1">
      <x v="4"/>
    </i>
    <i r="1">
      <x v="5"/>
    </i>
    <i t="grand">
      <x/>
    </i>
  </colItems>
  <pageFields count="1">
    <pageField fld="6" hier="2" name="[Dim Division].[Division].&amp;[940036524]" cap="Магомета Гаджиева, 2/47(Мурманск)"/>
  </pageFields>
  <dataFields count="2">
    <dataField fld="4" baseField="0" baseItem="0"/>
    <dataField fld="5" baseField="0" baseItem="0"/>
  </dataFields>
  <formats count="4">
    <format dxfId="860">
      <pivotArea type="all" dataOnly="0" outline="0" fieldPosition="0"/>
    </format>
    <format dxfId="859">
      <pivotArea outline="0" collapsedLevelsAreSubtotals="1" fieldPosition="0"/>
    </format>
    <format dxfId="858">
      <pivotArea dataOnly="0" labelOnly="1" fieldPosition="0">
        <references count="1">
          <reference field="0" count="0"/>
        </references>
      </pivotArea>
    </format>
    <format dxfId="857">
      <pivotArea dataOnly="0" labelOnly="1" grandCol="1" outline="0" fieldPosition="0"/>
    </format>
  </formats>
  <conditionalFormats count="36">
    <conditionalFormat priority="36">
      <pivotAreas count="1">
        <pivotArea type="data" collapsedLevelsAreSubtotals="1" fieldPosition="0">
          <references count="4">
            <reference field="4294967294" count="1" selected="0">
              <x v="1"/>
            </reference>
            <reference field="0" count="1">
              <x v="1"/>
            </reference>
            <reference field="1" count="1" selected="0">
              <x v="1"/>
            </reference>
            <reference field="2" count="12" selected="0"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</reference>
          </references>
        </pivotArea>
      </pivotAreas>
    </conditionalFormat>
    <conditionalFormat priority="35">
      <pivotAreas count="1">
        <pivotArea type="data" collapsedLevelsAreSubtotals="1" fieldPosition="0">
          <references count="4">
            <reference field="4294967294" count="1" selected="0">
              <x v="1"/>
            </reference>
            <reference field="0" count="1">
              <x v="2"/>
            </reference>
            <reference field="1" count="1" selected="0">
              <x v="1"/>
            </reference>
            <reference field="2" count="12" selected="0"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</reference>
          </references>
        </pivotArea>
      </pivotAreas>
    </conditionalFormat>
    <conditionalFormat priority="34">
      <pivotAreas count="1">
        <pivotArea type="data" collapsedLevelsAreSubtotals="1" fieldPosition="0">
          <references count="4">
            <reference field="4294967294" count="1" selected="0">
              <x v="1"/>
            </reference>
            <reference field="0" count="1">
              <x v="3"/>
            </reference>
            <reference field="1" count="1" selected="0">
              <x v="1"/>
            </reference>
            <reference field="2" count="12" selected="0"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</reference>
          </references>
        </pivotArea>
      </pivotAreas>
    </conditionalFormat>
    <conditionalFormat priority="33">
      <pivotAreas count="1">
        <pivotArea type="data" collapsedLevelsAreSubtotals="1" fieldPosition="0">
          <references count="4">
            <reference field="4294967294" count="1" selected="0">
              <x v="1"/>
            </reference>
            <reference field="0" count="1">
              <x v="4"/>
            </reference>
            <reference field="1" count="1" selected="0">
              <x v="1"/>
            </reference>
            <reference field="2" count="12" selected="0"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</reference>
          </references>
        </pivotArea>
      </pivotAreas>
    </conditionalFormat>
    <conditionalFormat priority="32">
      <pivotAreas count="1">
        <pivotArea type="data" collapsedLevelsAreSubtotals="1" fieldPosition="0">
          <references count="4">
            <reference field="4294967294" count="1" selected="0">
              <x v="1"/>
            </reference>
            <reference field="0" count="1">
              <x v="6"/>
            </reference>
            <reference field="1" count="1" selected="0">
              <x v="1"/>
            </reference>
            <reference field="2" count="12" selected="0"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</reference>
          </references>
        </pivotArea>
      </pivotAreas>
    </conditionalFormat>
    <conditionalFormat priority="31">
      <pivotAreas count="1">
        <pivotArea type="data" collapsedLevelsAreSubtotals="1" fieldPosition="0">
          <references count="4">
            <reference field="4294967294" count="1" selected="0">
              <x v="1"/>
            </reference>
            <reference field="0" count="1">
              <x v="5"/>
            </reference>
            <reference field="1" count="1" selected="0">
              <x v="1"/>
            </reference>
            <reference field="2" count="12" selected="0"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</reference>
          </references>
        </pivotArea>
      </pivotAreas>
    </conditionalFormat>
    <conditionalFormat priority="30">
      <pivotAreas count="1">
        <pivotArea type="data" collapsedLevelsAreSubtotals="1" fieldPosition="0">
          <references count="4">
            <reference field="4294967294" count="1" selected="0">
              <x v="1"/>
            </reference>
            <reference field="0" count="1">
              <x v="7"/>
            </reference>
            <reference field="1" count="1" selected="0">
              <x v="1"/>
            </reference>
            <reference field="2" count="12" selected="0"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</reference>
          </references>
        </pivotArea>
      </pivotAreas>
    </conditionalFormat>
    <conditionalFormat priority="29">
      <pivotAreas count="1">
        <pivotArea type="data" collapsedLevelsAreSubtotals="1" fieldPosition="0">
          <references count="4">
            <reference field="4294967294" count="1" selected="0">
              <x v="1"/>
            </reference>
            <reference field="0" count="1">
              <x v="8"/>
            </reference>
            <reference field="1" count="1" selected="0">
              <x v="1"/>
            </reference>
            <reference field="2" count="12" selected="0"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</reference>
          </references>
        </pivotArea>
      </pivotAreas>
    </conditionalFormat>
    <conditionalFormat priority="28">
      <pivotAreas count="1">
        <pivotArea type="data" collapsedLevelsAreSubtotals="1" fieldPosition="0">
          <references count="4">
            <reference field="4294967294" count="1" selected="0">
              <x v="1"/>
            </reference>
            <reference field="0" count="1">
              <x v="9"/>
            </reference>
            <reference field="1" count="1" selected="0">
              <x v="1"/>
            </reference>
            <reference field="2" count="12" selected="0"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</reference>
          </references>
        </pivotArea>
      </pivotAreas>
    </conditionalFormat>
    <conditionalFormat priority="27">
      <pivotAreas count="1">
        <pivotArea type="data" collapsedLevelsAreSubtotals="1" fieldPosition="0">
          <references count="4">
            <reference field="4294967294" count="1" selected="0">
              <x v="1"/>
            </reference>
            <reference field="0" count="1">
              <x v="10"/>
            </reference>
            <reference field="1" count="1" selected="0">
              <x v="1"/>
            </reference>
            <reference field="2" count="12" selected="0"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</reference>
          </references>
        </pivotArea>
      </pivotAreas>
    </conditionalFormat>
    <conditionalFormat priority="26">
      <pivotAreas count="1">
        <pivotArea type="data" collapsedLevelsAreSubtotals="1" fieldPosition="0">
          <references count="4">
            <reference field="4294967294" count="1" selected="0">
              <x v="1"/>
            </reference>
            <reference field="0" count="1">
              <x v="11"/>
            </reference>
            <reference field="1" count="1" selected="0">
              <x v="1"/>
            </reference>
            <reference field="2" count="12" selected="0"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</reference>
          </references>
        </pivotArea>
      </pivotAreas>
    </conditionalFormat>
    <conditionalFormat priority="25">
      <pivotAreas count="1">
        <pivotArea type="data" collapsedLevelsAreSubtotals="1" fieldPosition="0">
          <references count="4">
            <reference field="4294967294" count="1" selected="0">
              <x v="1"/>
            </reference>
            <reference field="0" count="1">
              <x v="12"/>
            </reference>
            <reference field="1" count="1" selected="0">
              <x v="1"/>
            </reference>
            <reference field="2" count="12" selected="0"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</reference>
          </references>
        </pivotArea>
      </pivotAreas>
    </conditionalFormat>
    <conditionalFormat priority="24">
      <pivotAreas count="1">
        <pivotArea type="data" collapsedLevelsAreSubtotals="1" fieldPosition="0">
          <references count="4">
            <reference field="4294967294" count="1" selected="0">
              <x v="1"/>
            </reference>
            <reference field="0" count="1">
              <x v="13"/>
            </reference>
            <reference field="1" count="1" selected="0">
              <x v="1"/>
            </reference>
            <reference field="2" count="12" selected="0"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</reference>
          </references>
        </pivotArea>
      </pivotAreas>
    </conditionalFormat>
    <conditionalFormat priority="23">
      <pivotAreas count="1">
        <pivotArea type="data" collapsedLevelsAreSubtotals="1" fieldPosition="0">
          <references count="4">
            <reference field="4294967294" count="1" selected="0">
              <x v="1"/>
            </reference>
            <reference field="0" count="1">
              <x v="14"/>
            </reference>
            <reference field="1" count="1" selected="0">
              <x v="1"/>
            </reference>
            <reference field="2" count="12" selected="0"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</reference>
          </references>
        </pivotArea>
      </pivotAreas>
    </conditionalFormat>
    <conditionalFormat priority="22">
      <pivotAreas count="1">
        <pivotArea type="data" collapsedLevelsAreSubtotals="1" fieldPosition="0">
          <references count="4">
            <reference field="4294967294" count="1" selected="0">
              <x v="1"/>
            </reference>
            <reference field="0" count="1">
              <x v="15"/>
            </reference>
            <reference field="1" count="1" selected="0">
              <x v="1"/>
            </reference>
            <reference field="2" count="12" selected="0"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</reference>
          </references>
        </pivotArea>
      </pivotAreas>
    </conditionalFormat>
    <conditionalFormat priority="21">
      <pivotAreas count="1">
        <pivotArea type="data" collapsedLevelsAreSubtotals="1" fieldPosition="0">
          <references count="4">
            <reference field="4294967294" count="1" selected="0">
              <x v="1"/>
            </reference>
            <reference field="0" count="1">
              <x v="16"/>
            </reference>
            <reference field="1" count="1" selected="0">
              <x v="1"/>
            </reference>
            <reference field="2" count="12" selected="0"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</reference>
          </references>
        </pivotArea>
      </pivotAreas>
    </conditionalFormat>
    <conditionalFormat priority="20">
      <pivotAreas count="1">
        <pivotArea type="data" collapsedLevelsAreSubtotals="1" fieldPosition="0">
          <references count="4">
            <reference field="4294967294" count="1" selected="0">
              <x v="1"/>
            </reference>
            <reference field="0" count="1">
              <x v="17"/>
            </reference>
            <reference field="1" count="1" selected="0">
              <x v="1"/>
            </reference>
            <reference field="2" count="12" selected="0"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</reference>
          </references>
        </pivotArea>
      </pivotAreas>
    </conditionalFormat>
    <conditionalFormat priority="19">
      <pivotAreas count="1">
        <pivotArea type="data" collapsedLevelsAreSubtotals="1" fieldPosition="0">
          <references count="4">
            <reference field="4294967294" count="1" selected="0">
              <x v="1"/>
            </reference>
            <reference field="0" count="1">
              <x v="18"/>
            </reference>
            <reference field="1" count="1" selected="0">
              <x v="1"/>
            </reference>
            <reference field="2" count="12" selected="0"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</reference>
          </references>
        </pivotArea>
      </pivotAreas>
    </conditionalFormat>
    <conditionalFormat priority="18">
      <pivotAreas count="1">
        <pivotArea type="data" collapsedLevelsAreSubtotals="1" fieldPosition="0">
          <references count="4">
            <reference field="4294967294" count="1" selected="0">
              <x v="1"/>
            </reference>
            <reference field="0" count="1">
              <x v="19"/>
            </reference>
            <reference field="1" count="1" selected="0">
              <x v="1"/>
            </reference>
            <reference field="2" count="12" selected="0"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</reference>
          </references>
        </pivotArea>
      </pivotAreas>
    </conditionalFormat>
    <conditionalFormat priority="17">
      <pivotAreas count="1">
        <pivotArea type="data" collapsedLevelsAreSubtotals="1" fieldPosition="0">
          <references count="4">
            <reference field="4294967294" count="1" selected="0">
              <x v="1"/>
            </reference>
            <reference field="0" count="1">
              <x v="20"/>
            </reference>
            <reference field="1" count="1" selected="0">
              <x v="1"/>
            </reference>
            <reference field="2" count="12" selected="0"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</reference>
          </references>
        </pivotArea>
      </pivotAreas>
    </conditionalFormat>
    <conditionalFormat priority="16">
      <pivotAreas count="1">
        <pivotArea type="data" collapsedLevelsAreSubtotals="1" fieldPosition="0">
          <references count="4">
            <reference field="4294967294" count="1" selected="0">
              <x v="1"/>
            </reference>
            <reference field="0" count="1">
              <x v="21"/>
            </reference>
            <reference field="1" count="1" selected="0">
              <x v="1"/>
            </reference>
            <reference field="2" count="12" selected="0"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</reference>
          </references>
        </pivotArea>
      </pivotAreas>
    </conditionalFormat>
    <conditionalFormat priority="15">
      <pivotAreas count="1">
        <pivotArea type="data" collapsedLevelsAreSubtotals="1" fieldPosition="0">
          <references count="4">
            <reference field="4294967294" count="1" selected="0">
              <x v="1"/>
            </reference>
            <reference field="0" count="1">
              <x v="22"/>
            </reference>
            <reference field="1" count="1" selected="0">
              <x v="1"/>
            </reference>
            <reference field="2" count="12" selected="0"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</reference>
          </references>
        </pivotArea>
      </pivotAreas>
    </conditionalFormat>
    <conditionalFormat priority="14">
      <pivotAreas count="1">
        <pivotArea type="data" collapsedLevelsAreSubtotals="1" fieldPosition="0">
          <references count="4">
            <reference field="4294967294" count="1" selected="0">
              <x v="1"/>
            </reference>
            <reference field="0" count="1">
              <x v="23"/>
            </reference>
            <reference field="1" count="1" selected="0">
              <x v="1"/>
            </reference>
            <reference field="2" count="12" selected="0"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</reference>
          </references>
        </pivotArea>
      </pivotAreas>
    </conditionalFormat>
    <conditionalFormat priority="13">
      <pivotAreas count="1">
        <pivotArea type="data" collapsedLevelsAreSubtotals="1" fieldPosition="0">
          <references count="4">
            <reference field="4294967294" count="1" selected="0">
              <x v="1"/>
            </reference>
            <reference field="0" count="1">
              <x v="24"/>
            </reference>
            <reference field="1" count="1" selected="0">
              <x v="1"/>
            </reference>
            <reference field="2" count="12" selected="0"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</reference>
          </references>
        </pivotArea>
      </pivotAreas>
    </conditionalFormat>
    <conditionalFormat priority="12">
      <pivotAreas count="1">
        <pivotArea type="data" collapsedLevelsAreSubtotals="1" fieldPosition="0">
          <references count="4">
            <reference field="4294967294" count="1" selected="0">
              <x v="1"/>
            </reference>
            <reference field="0" count="1">
              <x v="25"/>
            </reference>
            <reference field="1" count="1" selected="0">
              <x v="1"/>
            </reference>
            <reference field="2" count="12" selected="0"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</reference>
          </references>
        </pivotArea>
      </pivotAreas>
    </conditionalFormat>
    <conditionalFormat priority="11">
      <pivotAreas count="1">
        <pivotArea type="data" collapsedLevelsAreSubtotals="1" fieldPosition="0">
          <references count="4">
            <reference field="4294967294" count="1" selected="0">
              <x v="1"/>
            </reference>
            <reference field="0" count="1">
              <x v="26"/>
            </reference>
            <reference field="1" count="1" selected="0">
              <x v="1"/>
            </reference>
            <reference field="2" count="12" selected="0"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</reference>
          </references>
        </pivotArea>
      </pivotAreas>
    </conditionalFormat>
    <conditionalFormat priority="10">
      <pivotAreas count="1">
        <pivotArea type="data" collapsedLevelsAreSubtotals="1" fieldPosition="0">
          <references count="4">
            <reference field="4294967294" count="1" selected="0">
              <x v="1"/>
            </reference>
            <reference field="0" count="1">
              <x v="27"/>
            </reference>
            <reference field="1" count="1" selected="0">
              <x v="1"/>
            </reference>
            <reference field="2" count="12" selected="0"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</reference>
          </references>
        </pivotArea>
      </pivotAreas>
    </conditionalFormat>
    <conditionalFormat priority="9">
      <pivotAreas count="1">
        <pivotArea type="data" collapsedLevelsAreSubtotals="1" fieldPosition="0">
          <references count="4">
            <reference field="4294967294" count="1" selected="0">
              <x v="1"/>
            </reference>
            <reference field="0" count="1">
              <x v="28"/>
            </reference>
            <reference field="1" count="1" selected="0">
              <x v="1"/>
            </reference>
            <reference field="2" count="12" selected="0"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</reference>
          </references>
        </pivotArea>
      </pivotAreas>
    </conditionalFormat>
    <conditionalFormat priority="8">
      <pivotAreas count="1">
        <pivotArea type="data" collapsedLevelsAreSubtotals="1" fieldPosition="0">
          <references count="4">
            <reference field="4294967294" count="1" selected="0">
              <x v="1"/>
            </reference>
            <reference field="0" count="1">
              <x v="29"/>
            </reference>
            <reference field="1" count="1" selected="0">
              <x v="1"/>
            </reference>
            <reference field="2" count="12" selected="0"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</reference>
          </references>
        </pivotArea>
      </pivotAreas>
    </conditionalFormat>
    <conditionalFormat priority="7">
      <pivotAreas count="1">
        <pivotArea type="data" collapsedLevelsAreSubtotals="1" fieldPosition="0">
          <references count="4">
            <reference field="4294967294" count="1" selected="0">
              <x v="1"/>
            </reference>
            <reference field="0" count="1">
              <x v="30"/>
            </reference>
            <reference field="1" count="1" selected="0">
              <x v="1"/>
            </reference>
            <reference field="2" count="12" selected="0"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</reference>
          </references>
        </pivotArea>
      </pivotAreas>
    </conditionalFormat>
    <conditionalFormat priority="6">
      <pivotAreas count="1">
        <pivotArea type="data" collapsedLevelsAreSubtotals="1" fieldPosition="0">
          <references count="4">
            <reference field="4294967294" count="1" selected="0">
              <x v="1"/>
            </reference>
            <reference field="0" count="1">
              <x v="31"/>
            </reference>
            <reference field="1" count="1" selected="0">
              <x v="1"/>
            </reference>
            <reference field="2" count="12" selected="0"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</reference>
          </references>
        </pivotArea>
      </pivotAreas>
    </conditionalFormat>
    <conditionalFormat priority="5">
      <pivotAreas count="1">
        <pivotArea type="data" collapsedLevelsAreSubtotals="1" fieldPosition="0">
          <references count="4">
            <reference field="4294967294" count="1" selected="0">
              <x v="1"/>
            </reference>
            <reference field="0" count="1">
              <x v="32"/>
            </reference>
            <reference field="1" count="1" selected="0">
              <x v="1"/>
            </reference>
            <reference field="2" count="12" selected="0"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</reference>
          </references>
        </pivotArea>
      </pivotAreas>
    </conditionalFormat>
    <conditionalFormat priority="4">
      <pivotAreas count="1">
        <pivotArea type="data" collapsedLevelsAreSubtotals="1" fieldPosition="0">
          <references count="4">
            <reference field="4294967294" count="1" selected="0">
              <x v="1"/>
            </reference>
            <reference field="0" count="1">
              <x v="33"/>
            </reference>
            <reference field="1" count="1" selected="0">
              <x v="1"/>
            </reference>
            <reference field="2" count="12" selected="0"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</reference>
          </references>
        </pivotArea>
      </pivotAreas>
    </conditionalFormat>
    <conditionalFormat priority="3">
      <pivotAreas count="1">
        <pivotArea type="data" collapsedLevelsAreSubtotals="1" fieldPosition="0">
          <references count="4">
            <reference field="4294967294" count="1" selected="0">
              <x v="1"/>
            </reference>
            <reference field="0" count="1">
              <x v="34"/>
            </reference>
            <reference field="1" count="1" selected="0">
              <x v="1"/>
            </reference>
            <reference field="2" count="12" selected="0"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</reference>
          </references>
        </pivotArea>
      </pivotAreas>
    </conditionalFormat>
    <conditionalFormat priority="2">
      <pivotAreas count="1">
        <pivotArea type="data" collapsedLevelsAreSubtotals="1" fieldPosition="0">
          <references count="4">
            <reference field="4294967294" count="1" selected="0">
              <x v="1"/>
            </reference>
            <reference field="0" count="1">
              <x v="35"/>
            </reference>
            <reference field="1" count="1" selected="0">
              <x v="1"/>
            </reference>
            <reference field="2" count="12" selected="0"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</reference>
          </references>
        </pivotArea>
      </pivotAreas>
    </conditionalFormat>
    <conditionalFormat priority="1">
      <pivotAreas count="1">
        <pivotArea type="data" collapsedLevelsAreSubtotals="1" fieldPosition="0">
          <references count="4">
            <reference field="4294967294" count="1" selected="0">
              <x v="1"/>
            </reference>
            <reference field="0" count="1">
              <x v="36"/>
            </reference>
            <reference field="1" count="1" selected="0">
              <x v="1"/>
            </reference>
            <reference field="2" count="12" selected="0"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</reference>
          </references>
        </pivotArea>
      </pivotAreas>
    </conditionalFormat>
  </conditionalFormats>
  <pivotHierarchies count="16">
    <pivotHierarchy/>
    <pivotHierarchy/>
    <pivotHierarchy multipleItemSelectionAllowed="1">
      <mps count="1">
        <mp field="7"/>
      </mps>
      <members count="3" level="1">
        <member name="[Dim Division].[Division].&amp;[940036524]"/>
        <member name="[Dim Division].[Division].&amp;[2026655101]"/>
        <member name="[Dim Division].[Division].&amp;[-1825123081]"/>
      </members>
    </pivotHierarchy>
    <pivotHierarchy/>
    <pivotHierarchy/>
    <pivotHierarchy/>
    <pivotHierarchy/>
    <pivotHierarchy>
      <mps count="1">
        <mp field="3"/>
      </mps>
      <members count="22" level="1">
        <member name="[Dim Report Date].[I Report date].[Year].&amp;[2009]"/>
        <member name="[Dim Report Date].[I Report date].[Year].&amp;[2010]"/>
        <member name="[Dim Report Date].[I Report date].[Year].&amp;[2011]"/>
        <member name="[Dim Report Date].[I Report date].[Year].&amp;[2012]"/>
        <member name="[Dim Report Date].[I Report date].[Year].&amp;[2013]"/>
        <member name="[Dim Report Date].[I Report date].[Year].&amp;[2014]"/>
        <member name=""/>
        <member name=""/>
        <member name=""/>
        <member name="[Dim Report Date].[I Report date].[Year].&amp;[2019]"/>
        <member name="[Dim Report Date].[I Report date].[Year].&amp;[2020]"/>
        <member name="[Dim Report Date].[I Report date].[Year].&amp;[2021]"/>
        <member name="[Dim Report Date].[I Report date].[Year].&amp;[2022]"/>
        <member name="[Dim Report Date].[I Report date].[Year].&amp;[2023]"/>
        <member name="[Dim Report Date].[I Report date].[Year].&amp;[2024]"/>
        <member name="[Dim Report Date].[I Report date].[Year].&amp;[2025]"/>
        <member name="[Dim Report Date].[I Report date].[Year].&amp;[2026]"/>
        <member name="[Dim Report Date].[I Report date].[Year].&amp;[2027]"/>
        <member name="[Dim Report Date].[I Report date].[Year].&amp;[2028]"/>
        <member name="[Dim Report Date].[I Report date].[Year].&amp;[2029]"/>
        <member name="[Dim Report Date].[I Report date].[Year].&amp;[2030]"/>
        <member name="[Dim Report Date].[I Report date].[All].UNKNOWNMEMBER"/>
      </members>
    </pivotHierarchy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2">
    <rowHierarchyUsage hierarchyUsage="-2"/>
    <rowHierarchyUsage hierarchyUsage="1"/>
  </rowHierarchiesUsage>
  <colHierarchiesUsage count="1">
    <colHierarchyUsage hierarchyUsage="7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СводнаяТаблица1" cacheId="6" applyNumberFormats="0" applyBorderFormats="0" applyFontFormats="0" applyPatternFormats="0" applyAlignmentFormats="0" applyWidthHeightFormats="1" dataCaption="Значения" updatedVersion="6" minRefreshableVersion="3" useAutoFormatting="1" subtotalHiddenItems="1" itemPrintTitles="1" createdVersion="5" indent="0" outline="1" outlineData="1" multipleFieldFilters="0" fieldListSortAscending="1">
  <location ref="A3:M21" firstHeaderRow="0" firstDataRow="1" firstDataCol="1" rowPageCount="1" colPageCount="1"/>
  <pivotFields count="23">
    <pivotField allDrilled="1" showAll="0" dataSourceSort="1">
      <items count="4">
        <item s="1" c="1" x="0"/>
        <item s="1" c="1" x="1"/>
        <item s="1" c="1" x="2"/>
        <item t="default"/>
      </items>
    </pivotField>
    <pivotField showAll="0" dataSourceSort="1"/>
    <pivotField showAll="0" dataSourceSort="1"/>
    <pivotField showAll="0" dataSourceSort="1" defaultSubtotal="0" showPropTip="1"/>
    <pivotField showAll="0" dataSourceSort="1" defaultSubtotal="0" showPropTip="1"/>
    <pivotField axis="axisPage" allDrilled="1" showAll="0" dataSourceSort="1" defaultAttributeDrillState="1">
      <items count="1">
        <item t="default"/>
      </items>
    </pivotField>
    <pivotField axis="axisRow" allDrilled="1" showAll="0" dataSourceSort="1">
      <items count="7">
        <item s="1" c="1" x="0"/>
        <item s="1" c="1" x="1"/>
        <item s="1" c="1" x="2"/>
        <item s="1" c="1" x="3"/>
        <item s="1" c="1" x="4"/>
        <item s="1" c="1" x="5" d="1"/>
        <item t="default"/>
      </items>
    </pivotField>
    <pivotField axis="axisRow" showAll="0" dataSourceSort="1">
      <items count="24">
        <item c="1" x="0"/>
        <item c="1" x="1"/>
        <item c="1" x="2"/>
        <item c="1" x="3"/>
        <item c="1" x="4"/>
        <item c="1" x="5"/>
        <item c="1" x="6"/>
        <item c="1" x="7"/>
        <item c="1" x="8"/>
        <item c="1" x="9"/>
        <item c="1"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showAll="0" dataSourceSort="1" defaultSubtotal="0" showPropTip="1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axis="axisRow" showAll="0" hideNewItems="1" dataSourceSort="1">
      <items count="1">
        <item t="default"/>
      </items>
    </pivotField>
    <pivotField showAll="0" dataSourceSort="1" defaultSubtotal="0" showPropTip="1"/>
  </pivotFields>
  <rowFields count="2">
    <field x="6"/>
    <field x="7"/>
  </rowFields>
  <rowItems count="18">
    <i>
      <x/>
    </i>
    <i>
      <x v="1"/>
    </i>
    <i>
      <x v="2"/>
    </i>
    <i>
      <x v="3"/>
    </i>
    <i>
      <x v="4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t="grand">
      <x/>
    </i>
  </rowItems>
  <colFields count="1">
    <field x="-2"/>
  </colFields>
  <col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colItems>
  <pageFields count="1">
    <pageField fld="5" hier="2" name="[Dim Applications].[C Loyal Client Id].[All]" cap="All"/>
  </pageFields>
  <dataFields count="12">
    <dataField fld="9" baseField="0" baseItem="0"/>
    <dataField fld="10" baseField="0" baseItem="0"/>
    <dataField fld="11" baseField="0" baseItem="0"/>
    <dataField fld="12" baseField="0" baseItem="0"/>
    <dataField fld="13" baseField="0" baseItem="0"/>
    <dataField fld="14" baseField="0" baseItem="0"/>
    <dataField fld="15" baseField="0" baseItem="0"/>
    <dataField fld="16" baseField="0" baseItem="0"/>
    <dataField fld="17" baseField="0" baseItem="0"/>
    <dataField fld="18" baseField="0" baseItem="0"/>
    <dataField fld="19" baseField="0" baseItem="0"/>
    <dataField fld="20" baseField="0" baseItem="0"/>
  </dataFields>
  <formats count="1">
    <format dxfId="856">
      <pivotArea dataOnly="0" grandCol="1" outline="0" fieldPosition="0"/>
    </format>
  </formats>
  <conditionalFormats count="12">
    <conditionalFormat priority="1">
      <pivotAreas count="4">
        <pivotArea type="data" collapsedLevelsAreSubtotals="1" fieldPosition="0">
          <references count="2">
            <reference field="4294967294" count="1" selected="0">
              <x v="11"/>
            </reference>
            <reference field="6" count="1">
              <x v="4"/>
            </reference>
          </references>
        </pivotArea>
        <pivotArea type="data" collapsedLevelsAreSubtotals="1" fieldPosition="0">
          <references count="3">
            <reference field="4294967294" count="1" selected="0">
              <x v="11"/>
            </reference>
            <reference field="6" count="1" selected="0">
              <x v="4"/>
            </reference>
            <reference field="7" count="12"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</reference>
          </references>
        </pivotArea>
        <pivotArea type="data" collapsedLevelsAreSubtotals="1" fieldPosition="0">
          <references count="2">
            <reference field="4294967294" count="1" selected="0">
              <x v="11"/>
            </reference>
            <reference field="6" count="1">
              <x v="5"/>
            </reference>
          </references>
        </pivotArea>
        <pivotArea type="data" collapsedLevelsAreSubtotals="1" fieldPosition="0">
          <references count="3">
            <reference field="4294967294" count="1" selected="0">
              <x v="11"/>
            </reference>
            <reference field="6" count="1" selected="0">
              <x v="5"/>
            </reference>
            <reference field="7" count="3">
              <x v="0"/>
              <x v="1"/>
              <x v="2"/>
            </reference>
          </references>
        </pivotArea>
      </pivotAreas>
    </conditionalFormat>
    <conditionalFormat priority="2">
      <pivotAreas count="4">
        <pivotArea type="data" collapsedLevelsAreSubtotals="1" fieldPosition="0">
          <references count="2">
            <reference field="4294967294" count="1" selected="0">
              <x v="10"/>
            </reference>
            <reference field="6" count="1">
              <x v="4"/>
            </reference>
          </references>
        </pivotArea>
        <pivotArea type="data" collapsedLevelsAreSubtotals="1" fieldPosition="0">
          <references count="3">
            <reference field="4294967294" count="1" selected="0">
              <x v="10"/>
            </reference>
            <reference field="6" count="1" selected="0">
              <x v="4"/>
            </reference>
            <reference field="7" count="12"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</reference>
          </references>
        </pivotArea>
        <pivotArea type="data" collapsedLevelsAreSubtotals="1" fieldPosition="0">
          <references count="2">
            <reference field="4294967294" count="1" selected="0">
              <x v="10"/>
            </reference>
            <reference field="6" count="1">
              <x v="5"/>
            </reference>
          </references>
        </pivotArea>
        <pivotArea type="data" collapsedLevelsAreSubtotals="1" fieldPosition="0">
          <references count="3">
            <reference field="4294967294" count="1" selected="0">
              <x v="10"/>
            </reference>
            <reference field="6" count="1" selected="0">
              <x v="5"/>
            </reference>
            <reference field="7" count="3">
              <x v="0"/>
              <x v="1"/>
              <x v="2"/>
            </reference>
          </references>
        </pivotArea>
      </pivotAreas>
    </conditionalFormat>
    <conditionalFormat priority="3">
      <pivotAreas count="4">
        <pivotArea type="data" collapsedLevelsAreSubtotals="1" fieldPosition="0">
          <references count="2">
            <reference field="4294967294" count="1" selected="0">
              <x v="9"/>
            </reference>
            <reference field="6" count="1">
              <x v="4"/>
            </reference>
          </references>
        </pivotArea>
        <pivotArea type="data" collapsedLevelsAreSubtotals="1" fieldPosition="0">
          <references count="3">
            <reference field="4294967294" count="1" selected="0">
              <x v="9"/>
            </reference>
            <reference field="6" count="1" selected="0">
              <x v="4"/>
            </reference>
            <reference field="7" count="12"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</reference>
          </references>
        </pivotArea>
        <pivotArea type="data" collapsedLevelsAreSubtotals="1" fieldPosition="0">
          <references count="2">
            <reference field="4294967294" count="1" selected="0">
              <x v="9"/>
            </reference>
            <reference field="6" count="1">
              <x v="5"/>
            </reference>
          </references>
        </pivotArea>
        <pivotArea type="data" collapsedLevelsAreSubtotals="1" fieldPosition="0">
          <references count="3">
            <reference field="4294967294" count="1" selected="0">
              <x v="9"/>
            </reference>
            <reference field="6" count="1" selected="0">
              <x v="5"/>
            </reference>
            <reference field="7" count="3">
              <x v="0"/>
              <x v="1"/>
              <x v="2"/>
            </reference>
          </references>
        </pivotArea>
      </pivotAreas>
    </conditionalFormat>
    <conditionalFormat priority="4">
      <pivotAreas count="4">
        <pivotArea type="data" collapsedLevelsAreSubtotals="1" fieldPosition="0">
          <references count="2">
            <reference field="4294967294" count="1" selected="0">
              <x v="8"/>
            </reference>
            <reference field="6" count="1">
              <x v="4"/>
            </reference>
          </references>
        </pivotArea>
        <pivotArea type="data" collapsedLevelsAreSubtotals="1" fieldPosition="0">
          <references count="3">
            <reference field="4294967294" count="1" selected="0">
              <x v="8"/>
            </reference>
            <reference field="6" count="1" selected="0">
              <x v="4"/>
            </reference>
            <reference field="7" count="12"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</reference>
          </references>
        </pivotArea>
        <pivotArea type="data" collapsedLevelsAreSubtotals="1" fieldPosition="0">
          <references count="2">
            <reference field="4294967294" count="1" selected="0">
              <x v="8"/>
            </reference>
            <reference field="6" count="1">
              <x v="5"/>
            </reference>
          </references>
        </pivotArea>
        <pivotArea type="data" collapsedLevelsAreSubtotals="1" fieldPosition="0">
          <references count="3">
            <reference field="4294967294" count="1" selected="0">
              <x v="8"/>
            </reference>
            <reference field="6" count="1" selected="0">
              <x v="5"/>
            </reference>
            <reference field="7" count="3">
              <x v="0"/>
              <x v="1"/>
              <x v="2"/>
            </reference>
          </references>
        </pivotArea>
      </pivotAreas>
    </conditionalFormat>
    <conditionalFormat priority="5">
      <pivotAreas count="4">
        <pivotArea type="data" collapsedLevelsAreSubtotals="1" fieldPosition="0">
          <references count="2">
            <reference field="4294967294" count="1" selected="0">
              <x v="7"/>
            </reference>
            <reference field="6" count="1">
              <x v="4"/>
            </reference>
          </references>
        </pivotArea>
        <pivotArea type="data" collapsedLevelsAreSubtotals="1" fieldPosition="0">
          <references count="3">
            <reference field="4294967294" count="1" selected="0">
              <x v="7"/>
            </reference>
            <reference field="6" count="1" selected="0">
              <x v="4"/>
            </reference>
            <reference field="7" count="12"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</reference>
          </references>
        </pivotArea>
        <pivotArea type="data" collapsedLevelsAreSubtotals="1" fieldPosition="0">
          <references count="2">
            <reference field="4294967294" count="1" selected="0">
              <x v="7"/>
            </reference>
            <reference field="6" count="1">
              <x v="5"/>
            </reference>
          </references>
        </pivotArea>
        <pivotArea type="data" collapsedLevelsAreSubtotals="1" fieldPosition="0">
          <references count="3">
            <reference field="4294967294" count="1" selected="0">
              <x v="7"/>
            </reference>
            <reference field="6" count="1" selected="0">
              <x v="5"/>
            </reference>
            <reference field="7" count="3">
              <x v="0"/>
              <x v="1"/>
              <x v="2"/>
            </reference>
          </references>
        </pivotArea>
      </pivotAreas>
    </conditionalFormat>
    <conditionalFormat priority="6">
      <pivotAreas count="4">
        <pivotArea type="data" collapsedLevelsAreSubtotals="1" fieldPosition="0">
          <references count="2">
            <reference field="4294967294" count="1" selected="0">
              <x v="6"/>
            </reference>
            <reference field="6" count="1">
              <x v="4"/>
            </reference>
          </references>
        </pivotArea>
        <pivotArea type="data" collapsedLevelsAreSubtotals="1" fieldPosition="0">
          <references count="3">
            <reference field="4294967294" count="1" selected="0">
              <x v="6"/>
            </reference>
            <reference field="6" count="1" selected="0">
              <x v="4"/>
            </reference>
            <reference field="7" count="12"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</reference>
          </references>
        </pivotArea>
        <pivotArea type="data" collapsedLevelsAreSubtotals="1" fieldPosition="0">
          <references count="2">
            <reference field="4294967294" count="1" selected="0">
              <x v="6"/>
            </reference>
            <reference field="6" count="1">
              <x v="5"/>
            </reference>
          </references>
        </pivotArea>
        <pivotArea type="data" collapsedLevelsAreSubtotals="1" fieldPosition="0">
          <references count="3">
            <reference field="4294967294" count="1" selected="0">
              <x v="6"/>
            </reference>
            <reference field="6" count="1" selected="0">
              <x v="5"/>
            </reference>
            <reference field="7" count="3">
              <x v="0"/>
              <x v="1"/>
              <x v="2"/>
            </reference>
          </references>
        </pivotArea>
      </pivotAreas>
    </conditionalFormat>
    <conditionalFormat priority="7">
      <pivotAreas count="4">
        <pivotArea type="data" collapsedLevelsAreSubtotals="1" fieldPosition="0">
          <references count="2">
            <reference field="4294967294" count="1" selected="0">
              <x v="5"/>
            </reference>
            <reference field="6" count="1">
              <x v="4"/>
            </reference>
          </references>
        </pivotArea>
        <pivotArea type="data" collapsedLevelsAreSubtotals="1" fieldPosition="0">
          <references count="3">
            <reference field="4294967294" count="1" selected="0">
              <x v="5"/>
            </reference>
            <reference field="6" count="1" selected="0">
              <x v="4"/>
            </reference>
            <reference field="7" count="12"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</reference>
          </references>
        </pivotArea>
        <pivotArea type="data" collapsedLevelsAreSubtotals="1" fieldPosition="0">
          <references count="2">
            <reference field="4294967294" count="1" selected="0">
              <x v="5"/>
            </reference>
            <reference field="6" count="1">
              <x v="5"/>
            </reference>
          </references>
        </pivotArea>
        <pivotArea type="data" collapsedLevelsAreSubtotals="1" fieldPosition="0">
          <references count="3">
            <reference field="4294967294" count="1" selected="0">
              <x v="5"/>
            </reference>
            <reference field="6" count="1" selected="0">
              <x v="5"/>
            </reference>
            <reference field="7" count="3">
              <x v="0"/>
              <x v="1"/>
              <x v="2"/>
            </reference>
          </references>
        </pivotArea>
      </pivotAreas>
    </conditionalFormat>
    <conditionalFormat priority="8">
      <pivotAreas count="4">
        <pivotArea type="data" collapsedLevelsAreSubtotals="1" fieldPosition="0">
          <references count="2">
            <reference field="4294967294" count="1" selected="0">
              <x v="4"/>
            </reference>
            <reference field="6" count="1">
              <x v="4"/>
            </reference>
          </references>
        </pivotArea>
        <pivotArea type="data" collapsedLevelsAreSubtotals="1" fieldPosition="0">
          <references count="3">
            <reference field="4294967294" count="1" selected="0">
              <x v="4"/>
            </reference>
            <reference field="6" count="1" selected="0">
              <x v="4"/>
            </reference>
            <reference field="7" count="12"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</reference>
          </references>
        </pivotArea>
        <pivotArea type="data" collapsedLevelsAreSubtotals="1" fieldPosition="0">
          <references count="2">
            <reference field="4294967294" count="1" selected="0">
              <x v="4"/>
            </reference>
            <reference field="6" count="1">
              <x v="5"/>
            </reference>
          </references>
        </pivotArea>
        <pivotArea type="data" collapsedLevelsAreSubtotals="1" fieldPosition="0">
          <references count="3">
            <reference field="4294967294" count="1" selected="0">
              <x v="4"/>
            </reference>
            <reference field="6" count="1" selected="0">
              <x v="5"/>
            </reference>
            <reference field="7" count="3">
              <x v="0"/>
              <x v="1"/>
              <x v="2"/>
            </reference>
          </references>
        </pivotArea>
      </pivotAreas>
    </conditionalFormat>
    <conditionalFormat priority="9">
      <pivotAreas count="4">
        <pivotArea type="data" collapsedLevelsAreSubtotals="1" fieldPosition="0">
          <references count="2">
            <reference field="4294967294" count="1" selected="0">
              <x v="3"/>
            </reference>
            <reference field="6" count="1">
              <x v="4"/>
            </reference>
          </references>
        </pivotArea>
        <pivotArea type="data" collapsedLevelsAreSubtotals="1" fieldPosition="0">
          <references count="3">
            <reference field="4294967294" count="1" selected="0">
              <x v="3"/>
            </reference>
            <reference field="6" count="1" selected="0">
              <x v="4"/>
            </reference>
            <reference field="7" count="12"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</reference>
          </references>
        </pivotArea>
        <pivotArea type="data" collapsedLevelsAreSubtotals="1" fieldPosition="0">
          <references count="2">
            <reference field="4294967294" count="1" selected="0">
              <x v="3"/>
            </reference>
            <reference field="6" count="1">
              <x v="5"/>
            </reference>
          </references>
        </pivotArea>
        <pivotArea type="data" collapsedLevelsAreSubtotals="1" fieldPosition="0">
          <references count="3">
            <reference field="4294967294" count="1" selected="0">
              <x v="3"/>
            </reference>
            <reference field="6" count="1" selected="0">
              <x v="5"/>
            </reference>
            <reference field="7" count="3">
              <x v="0"/>
              <x v="1"/>
              <x v="2"/>
            </reference>
          </references>
        </pivotArea>
      </pivotAreas>
    </conditionalFormat>
    <conditionalFormat priority="10">
      <pivotAreas count="4">
        <pivotArea type="data" collapsedLevelsAreSubtotals="1" fieldPosition="0">
          <references count="2">
            <reference field="4294967294" count="1" selected="0">
              <x v="2"/>
            </reference>
            <reference field="6" count="1">
              <x v="4"/>
            </reference>
          </references>
        </pivotArea>
        <pivotArea type="data" collapsedLevelsAreSubtotals="1" fieldPosition="0">
          <references count="3">
            <reference field="4294967294" count="1" selected="0">
              <x v="2"/>
            </reference>
            <reference field="6" count="1" selected="0">
              <x v="4"/>
            </reference>
            <reference field="7" count="12"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6" count="1">
              <x v="5"/>
            </reference>
          </references>
        </pivotArea>
        <pivotArea type="data" collapsedLevelsAreSubtotals="1" fieldPosition="0">
          <references count="3">
            <reference field="4294967294" count="1" selected="0">
              <x v="2"/>
            </reference>
            <reference field="6" count="1" selected="0">
              <x v="5"/>
            </reference>
            <reference field="7" count="3">
              <x v="0"/>
              <x v="1"/>
              <x v="2"/>
            </reference>
          </references>
        </pivotArea>
      </pivotAreas>
    </conditionalFormat>
    <conditionalFormat priority="11">
      <pivotAreas count="4">
        <pivotArea type="data" collapsedLevelsAreSubtotals="1" fieldPosition="0">
          <references count="3">
            <reference field="4294967294" count="1" selected="0">
              <x v="1"/>
            </reference>
            <reference field="6" count="1" selected="0">
              <x v="4"/>
            </reference>
            <reference field="7" count="12"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</reference>
          </references>
        </pivotArea>
        <pivotArea type="data" collapsedLevelsAreSubtotals="1" fieldPosition="0">
          <references count="2">
            <reference field="4294967294" count="1" selected="0">
              <x v="1"/>
            </reference>
            <reference field="6" count="1">
              <x v="4"/>
            </reference>
          </references>
        </pivotArea>
        <pivotArea type="data" collapsedLevelsAreSubtotals="1" fieldPosition="0">
          <references count="2">
            <reference field="4294967294" count="1" selected="0">
              <x v="1"/>
            </reference>
            <reference field="6" count="1">
              <x v="5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6" count="1" selected="0">
              <x v="5"/>
            </reference>
            <reference field="7" count="3">
              <x v="0"/>
              <x v="1"/>
              <x v="2"/>
            </reference>
          </references>
        </pivotArea>
      </pivotAreas>
    </conditionalFormat>
    <conditionalFormat priority="12">
      <pivotAreas count="4">
        <pivotArea type="data" collapsedLevelsAreSubtotals="1" fieldPosition="0">
          <references count="2">
            <reference field="4294967294" count="1" selected="0">
              <x v="0"/>
            </reference>
            <reference field="6" count="1">
              <x v="4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6" count="1" selected="0">
              <x v="4"/>
            </reference>
            <reference field="7" count="12"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</reference>
          </references>
        </pivotArea>
        <pivotArea type="data" collapsedLevelsAreSubtotals="1" fieldPosition="0">
          <references count="2">
            <reference field="4294967294" count="1" selected="0">
              <x v="0"/>
            </reference>
            <reference field="6" count="1">
              <x v="5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6" count="1" selected="0">
              <x v="5"/>
            </reference>
            <reference field="7" count="3">
              <x v="0"/>
              <x v="1"/>
              <x v="2"/>
            </reference>
          </references>
        </pivotArea>
      </pivotAreas>
    </conditionalFormat>
  </conditionalFormats>
  <pivotHierarchies count="186">
    <pivotHierarchy/>
    <pivotHierarchy/>
    <pivotHierarchy/>
    <pivotHierarchy/>
    <pivotHierarchy/>
    <pivotHierarchy/>
    <pivotHierarchy/>
    <pivotHierarchy/>
    <pivotHierarchy/>
    <pivotHierarchy>
      <mps count="2">
        <mp field="8"/>
        <mp field="22"/>
      </mps>
      <members count="21" level="1">
        <member name="[Dim Contracts].[Дата возврата].[F Year].&amp;[2010-01-01T00:00:00]"/>
        <member name="[Dim Contracts].[Дата возврата].[F Year].&amp;[2011-01-01T00:00:00]"/>
        <member name="[Dim Contracts].[Дата возврата].[F Year].&amp;[2012-01-01T00:00:00]"/>
        <member name=""/>
        <member name=""/>
        <member name=""/>
        <member name=""/>
        <member name=""/>
        <member name=""/>
        <member name="[Dim Contracts].[Дата возврата].[F Year].&amp;[2019-01-01T00:00:00]"/>
        <member name="[Dim Contracts].[Дата возврата].[F Year].&amp;[2020-01-01T00:00:00]"/>
        <member name="[Dim Contracts].[Дата возврата].[F Year].&amp;[2021-01-01T00:00:00]"/>
        <member name="[Dim Contracts].[Дата возврата].[F Year].&amp;[2022-01-01T00:00:00]"/>
        <member name="[Dim Contracts].[Дата возврата].[F Year].&amp;[2023-01-01T00:00:00]"/>
        <member name="[Dim Contracts].[Дата возврата].[F Year].&amp;[2024-01-01T00:00:00]"/>
        <member name="[Dim Contracts].[Дата возврата].[F Year].&amp;[2025-01-01T00:00:00]"/>
        <member name="[Dim Contracts].[Дата возврата].[F Year].&amp;[2026-01-01T00:00:00]"/>
        <member name="[Dim Contracts].[Дата возврата].[F Year].&amp;[2027-01-01T00:00:00]"/>
        <member name="[Dim Contracts].[Дата возврата].[F Year].&amp;[2028-01-01T00:00:00]"/>
        <member name="[Dim Contracts].[Дата возврата].[F Year].&amp;[2029-01-01T00:00:00]"/>
        <member name="[Dim Contracts].[Дата возврата].[F Year].&amp;[2030-01-01T00:00:00]"/>
      </members>
    </pivotHierarchy>
    <pivotHierarchy>
      <mps count="2">
        <mp field="3"/>
        <mp field="4"/>
      </mps>
      <members count="19" level="1">
        <member name="[Dim Contracts].[Дата Выдачи].[All].UNKNOWNMEMBER"/>
        <member name="[Dim Contracts].[Дата Выдачи].[A Year].&amp;[2010-01-01T00:00:00]"/>
        <member name="[Dim Contracts].[Дата Выдачи].[A Year].&amp;[2011-01-01T00:00:00]"/>
        <member name="[Dim Contracts].[Дата Выдачи].[A Year].&amp;[2012-01-01T00:00:00]"/>
        <member name=""/>
        <member name=""/>
        <member name=""/>
        <member name="[Dim Contracts].[Дата Выдачи].[A Year].&amp;[2019-01-01T00:00:00]"/>
        <member name="[Dim Contracts].[Дата Выдачи].[A Year].&amp;[2020-01-01T00:00:00]"/>
        <member name="[Dim Contracts].[Дата Выдачи].[A Year].&amp;[2021-01-01T00:00:00]"/>
        <member name="[Dim Contracts].[Дата Выдачи].[A Year].&amp;[2022-01-01T00:00:00]"/>
        <member name="[Dim Contracts].[Дата Выдачи].[A Year].&amp;[2023-01-01T00:00:00]"/>
        <member name="[Dim Contracts].[Дата Выдачи].[A Year].&amp;[2024-01-01T00:00:00]"/>
        <member name="[Dim Contracts].[Дата Выдачи].[A Year].&amp;[2025-01-01T00:00:00]"/>
        <member name="[Dim Contracts].[Дата Выдачи].[A Year].&amp;[2026-01-01T00:00:00]"/>
        <member name="[Dim Contracts].[Дата Выдачи].[A Year].&amp;[2027-01-01T00:00:00]"/>
        <member name="[Dim Contracts].[Дата Выдачи].[A Year].&amp;[2028-01-01T00:00:00]"/>
        <member name="[Dim Contracts].[Дата Выдачи].[A Year].&amp;[2029-01-01T00:00:00]"/>
        <member name="[Dim Contracts].[Дата Выдачи].[A Year].&amp;[2030-01-01T00:00:00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СводнаяТаблица1" cacheId="17" applyNumberFormats="0" applyBorderFormats="0" applyFontFormats="0" applyPatternFormats="0" applyAlignmentFormats="0" applyWidthHeightFormats="1" dataCaption="Значения" updatedVersion="6" minRefreshableVersion="3" subtotalHiddenItems="1" itemPrintTitles="1" createdVersion="5" indent="0" outline="1" outlineData="1" multipleFieldFilters="0" fieldListSortAscending="1">
  <location ref="A9:M42" firstHeaderRow="1" firstDataRow="3" firstDataCol="1" rowPageCount="7" colPageCount="1"/>
  <pivotFields count="32">
    <pivotField axis="axisCol" allDrilled="1" showAll="0" dataSourceSort="1">
      <items count="3">
        <item x="0"/>
        <item x="1"/>
        <item t="default"/>
      </items>
    </pivotField>
    <pivotField axis="axisPage" allDrilled="1" showAll="0" dataSourceSort="1" defaultAttributeDrillState="1">
      <items count="1">
        <item t="default"/>
      </items>
    </pivotField>
    <pivotField axis="axisPage" allDrilled="1" showAll="0" dataSourceSort="1">
      <items count="1">
        <item t="default"/>
      </items>
    </pivotField>
    <pivotField axis="axisPage" showAll="0" dataSourceSort="1">
      <items count="1">
        <item t="default"/>
      </items>
    </pivotField>
    <pivotField showAll="0" dataSourceSort="1" defaultSubtotal="0" showPropTip="1"/>
    <pivotField axis="axisPage" allDrilled="1" showAll="0" dataSourceSort="1" defaultAttributeDrillState="1">
      <items count="1">
        <item t="default"/>
      </items>
    </pivotField>
    <pivotField showAll="0" dataSourceSort="1" defaultSubtotal="0" showPropTip="1"/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showAll="0" dataSourceSort="1" defaultSubtotal="0" showPropTip="1"/>
    <pivotField axis="axisRow" allDrilled="1" showAll="0" dataSourceSort="1">
      <items count="5">
        <item s="1" c="1" x="0"/>
        <item s="1" c="1" x="1" d="1"/>
        <item s="1" c="1" x="2" d="1"/>
        <item s="1" c="1" x="3" d="1"/>
        <item t="default"/>
      </items>
    </pivotField>
    <pivotField axis="axisRow" showAll="0" dataSourceSort="1">
      <items count="27">
        <item c="1" x="0"/>
        <item c="1" x="1"/>
        <item c="1" x="2"/>
        <item c="1" x="3"/>
        <item c="1" x="4"/>
        <item c="1" x="5"/>
        <item c="1" x="6"/>
        <item c="1" x="7"/>
        <item c="1" x="8"/>
        <item c="1" x="9"/>
        <item c="1" x="10"/>
        <item c="1" x="11"/>
        <item c="1" x="12"/>
        <item c="1" x="13"/>
        <item c="1" x="14"/>
        <item c="1" x="15"/>
        <item c="1" x="16"/>
        <item c="1" x="17"/>
        <item c="1" x="18"/>
        <item c="1" x="19"/>
        <item c="1" x="20"/>
        <item c="1" x="21"/>
        <item c="1" x="22"/>
        <item c="1" x="23"/>
        <item c="1" x="24"/>
        <item c="1" x="25"/>
        <item t="default"/>
      </items>
    </pivotField>
    <pivotField axis="axisRow" showAll="0" dataSourceSort="1">
      <items count="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showAll="0" dataSourceSort="1" defaultSubtotal="0" showPropTip="1"/>
    <pivotField showAll="0" dataSourceSort="1" defaultSubtotal="0" showPropTip="1"/>
    <pivotField dataField="1" showAll="0"/>
    <pivotField dataField="1" showAll="0"/>
    <pivotField dataField="1" showAll="0"/>
    <pivotField dataField="1" showAll="0"/>
    <pivotField axis="axisPage" allDrilled="1" showAll="0" dataSourceSort="1">
      <items count="1">
        <item t="default"/>
      </items>
    </pivotField>
    <pivotField axis="axisPage" showAll="0" dataSourceSort="1">
      <items count="1">
        <item t="default"/>
      </items>
    </pivotField>
    <pivotField axis="axisPage" showAll="0" dataSourceSort="1">
      <items count="1">
        <item t="default"/>
      </items>
    </pivotField>
    <pivotField showAll="0" dataSourceSort="1" defaultSubtotal="0" showPropTip="1"/>
    <pivotField showAll="0" dataSourceSort="1" defaultSubtotal="0" showPropTip="1"/>
    <pivotField showAll="0" dataSourceSort="1" defaultSubtotal="0" showPropTip="1"/>
    <pivotField showAll="0" dataSourceSort="1" defaultSubtotal="0" showPropTip="1"/>
    <pivotField showAll="0" dataSourceSort="1" defaultSubtotal="0" showPropTip="1"/>
    <pivotField axis="axisPage" allDrilled="1" showAll="0" dataSourceSort="1">
      <items count="1">
        <item t="default"/>
      </items>
    </pivotField>
    <pivotField axis="axisPage" showAll="0" dataSourceSort="1">
      <items count="1">
        <item t="default"/>
      </items>
    </pivotField>
    <pivotField axis="axisPage" showAll="0" dataSourceSort="1">
      <items count="1">
        <item t="default"/>
      </items>
    </pivotField>
    <pivotField showAll="0" dataSourceSort="1" defaultSubtotal="0" showPropTip="1"/>
    <pivotField showAll="0" dataSourceSort="1" defaultSubtotal="0" showPropTip="1"/>
  </pivotFields>
  <rowFields count="2">
    <field x="10"/>
    <field x="11"/>
  </rowFields>
  <rowItems count="31">
    <i>
      <x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3"/>
    </i>
    <i r="1">
      <x v="24"/>
    </i>
    <i r="1">
      <x v="25"/>
    </i>
    <i t="grand">
      <x/>
    </i>
  </rowItems>
  <colFields count="2">
    <field x="0"/>
    <field x="-2"/>
  </colFields>
  <colItems count="12">
    <i>
      <x/>
      <x/>
    </i>
    <i r="1" i="1">
      <x v="1"/>
    </i>
    <i r="1" i="2">
      <x v="2"/>
    </i>
    <i r="1" i="3">
      <x v="3"/>
    </i>
    <i>
      <x v="1"/>
      <x/>
    </i>
    <i r="1" i="1">
      <x v="1"/>
    </i>
    <i r="1" i="2">
      <x v="2"/>
    </i>
    <i r="1" i="3">
      <x v="3"/>
    </i>
    <i t="grand">
      <x/>
    </i>
    <i t="grand" i="1">
      <x/>
    </i>
    <i t="grand" i="2">
      <x/>
    </i>
    <i t="grand" i="3">
      <x/>
    </i>
  </colItems>
  <pageFields count="7">
    <pageField fld="8" hier="39" name="[Dim Application].[L Division].[All]" cap="All"/>
    <pageField fld="1" hier="106" name="[Dim Payment Mob].[Mob].[All]" cap="All"/>
    <pageField fld="2" hier="36" name="[Dim Application].[I Denial].[All]" cap="All"/>
    <pageField fld="5" hier="24" name="[Dim Application].[E Product Owner].[All]" cap="All"/>
    <pageField fld="7" hier="25" name="[Dim Application].[E Product Type].[All]" cap="All"/>
    <pageField fld="19" hier="79" name="[Dim Contract].[I Create date].[All]" cap="All"/>
    <pageField fld="27" hier="37" name="[Dim Application].[I Division].[All]" cap="All"/>
  </pageFields>
  <dataFields count="4">
    <dataField fld="15" baseField="0" baseItem="0"/>
    <dataField fld="16" baseField="0" baseItem="0"/>
    <dataField fld="17" baseField="0" baseItem="0"/>
    <dataField fld="18" baseField="0" baseItem="0"/>
  </dataFields>
  <formats count="13">
    <format dxfId="855">
      <pivotArea type="all" dataOnly="0" outline="0" fieldPosition="0"/>
    </format>
    <format dxfId="854">
      <pivotArea type="all" dataOnly="0" outline="0" fieldPosition="0"/>
    </format>
    <format dxfId="853">
      <pivotArea dataOnly="0" labelOnly="1" fieldPosition="0">
        <references count="1">
          <reference field="0" count="0"/>
        </references>
      </pivotArea>
    </format>
    <format dxfId="852">
      <pivotArea dataOnly="0" labelOnly="1" fieldPosition="0">
        <references count="1">
          <reference field="0" count="1">
            <x v="0"/>
          </reference>
        </references>
      </pivotArea>
    </format>
    <format dxfId="851">
      <pivotArea dataOnly="0" labelOnly="1" fieldPosition="0">
        <references count="1">
          <reference field="0" count="1">
            <x v="1"/>
          </reference>
        </references>
      </pivotArea>
    </format>
    <format dxfId="850">
      <pivotArea type="all" dataOnly="0" outline="0" fieldPosition="0"/>
    </format>
    <format dxfId="849">
      <pivotArea type="all" dataOnly="0" outline="0" fieldPosition="0"/>
    </format>
    <format dxfId="848">
      <pivotArea outline="0" collapsedLevelsAreSubtotals="1" fieldPosition="0"/>
    </format>
    <format dxfId="847">
      <pivotArea dataOnly="0" labelOnly="1" grandRow="1" outline="0" fieldPosition="0"/>
    </format>
    <format dxfId="846">
      <pivotArea dataOnly="0" labelOnly="1" fieldPosition="0">
        <references count="1">
          <reference field="0" count="0"/>
        </references>
      </pivotArea>
    </format>
    <format dxfId="845">
      <pivotArea dataOnly="0" outline="0" fieldPosition="0">
        <references count="1">
          <reference field="4294967294" count="1">
            <x v="0"/>
          </reference>
        </references>
      </pivotArea>
    </format>
    <format dxfId="844">
      <pivotArea dataOnly="0" outline="0" fieldPosition="0">
        <references count="1">
          <reference field="4294967294" count="1">
            <x v="1"/>
          </reference>
        </references>
      </pivotArea>
    </format>
    <format dxfId="843">
      <pivotArea dataOnly="0" outline="0" fieldPosition="0">
        <references count="1">
          <reference field="4294967294" count="1">
            <x v="2"/>
          </reference>
        </references>
      </pivotArea>
    </format>
  </formats>
  <conditionalFormats count="2">
    <conditionalFormat priority="1">
      <pivotAreas count="1">
        <pivotArea type="data" grandCol="1" collapsedLevelsAreSubtotals="1" fieldPosition="0">
          <references count="4">
            <reference field="4294967294" count="1" selected="0">
              <x v="0"/>
            </reference>
            <reference field="10" count="1" selected="0">
              <x v="2"/>
            </reference>
            <reference field="11" count="1" selected="0">
              <x v="14"/>
            </reference>
            <reference field="12" count="31"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</reference>
          </references>
        </pivotArea>
      </pivotAreas>
    </conditionalFormat>
    <conditionalFormat priority="2">
      <pivotAreas count="2">
        <pivotArea type="data" grandCol="1" collapsedLevelsAreSubtotals="1" fieldPosition="0">
          <references count="3">
            <reference field="4294967294" count="1" selected="0">
              <x v="0"/>
            </reference>
            <reference field="10" count="1" selected="0">
              <x v="1"/>
            </reference>
            <reference field="1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  <pivotArea type="data" grandCol="1" collapsedLevelsAreSubtotals="1" fieldPosition="0">
          <references count="3">
            <reference field="4294967294" count="1" selected="0">
              <x v="0"/>
            </reference>
            <reference field="10" count="1" selected="0">
              <x v="2"/>
            </reference>
            <reference field="11" count="3">
              <x v="12"/>
              <x v="13"/>
              <x v="14"/>
            </reference>
          </references>
        </pivotArea>
      </pivotAreas>
    </conditionalFormat>
  </conditionalFormats>
  <pivotHierarchies count="343">
    <pivotHierarchy/>
    <pivotHierarchy/>
    <pivotHierarchy/>
    <pivotHierarchy/>
    <pivotHierarchy>
      <mps count="2">
        <mp field="13"/>
        <mp field="14"/>
      </mp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>
      <mps count="1">
        <mp field="6"/>
      </mp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>
      <mps count="1">
        <mp field="4"/>
      </mps>
    </pivotHierarchy>
    <pivotHierarchy>
      <mps count="2">
        <mp field="30"/>
        <mp field="31"/>
      </mps>
    </pivotHierarchy>
    <pivotHierarchy/>
    <pivotHierarchy>
      <mps count="1">
        <mp field="9"/>
      </mp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>
      <mps count="5">
        <mp field="22"/>
        <mp field="23"/>
        <mp field="24"/>
        <mp field="25"/>
        <mp field="26"/>
      </mp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ROI, % 1 месяц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4"/>
  </rowHierarchiesUsage>
  <colHierarchiesUsage count="2">
    <colHierarchyUsage hierarchyUsage="34"/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СводнаяТаблица1" cacheId="18" applyNumberFormats="0" applyBorderFormats="0" applyFontFormats="0" applyPatternFormats="0" applyAlignmentFormats="0" applyWidthHeightFormats="1" dataCaption="Значения" updatedVersion="6" minRefreshableVersion="3" subtotalHiddenItems="1" itemPrintTitles="1" createdVersion="5" indent="0" outline="1" outlineData="1" multipleFieldFilters="0" chartFormat="8" fieldListSortAscending="1">
  <location ref="A8:AM66" firstHeaderRow="1" firstDataRow="3" firstDataCol="1" rowPageCount="6" colPageCount="1"/>
  <pivotFields count="19">
    <pivotField dataField="1" showAll="0"/>
    <pivotField axis="axisPage" allDrilled="1" showAll="0" dataSourceSort="1">
      <items count="3">
        <item x="0"/>
        <item x="1"/>
        <item t="default"/>
      </items>
    </pivotField>
    <pivotField axis="axisRow" allDrilled="1" showAll="0" dataSourceSort="1">
      <items count="5">
        <item s="1" c="1" x="0"/>
        <item s="1" c="1" x="1"/>
        <item s="1" c="1" x="2" d="1"/>
        <item s="1" c="1" x="3" d="1"/>
        <item t="default"/>
      </items>
    </pivotField>
    <pivotField axis="axisRow" showAll="0" dataSourceSort="1">
      <items count="18">
        <item c="1" x="0"/>
        <item c="1" x="1"/>
        <item c="1" x="2"/>
        <item c="1" x="3"/>
        <item c="1" x="4"/>
        <item c="1" x="5"/>
        <item c="1" x="6"/>
        <item c="1" x="7"/>
        <item c="1" x="8"/>
        <item c="1" x="9"/>
        <item c="1" x="10"/>
        <item c="1" x="11"/>
        <item c="1" x="12" d="1"/>
        <item c="1" x="13" d="1"/>
        <item x="14"/>
        <item x="15"/>
        <item x="16"/>
        <item t="default"/>
      </items>
    </pivotField>
    <pivotField axis="axisRow" showAll="0" dataSourceSort="1">
      <items count="1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  <pivotField showAll="0" dataSourceSort="1" defaultSubtotal="0" showPropTip="1"/>
    <pivotField showAll="0" dataSourceSort="1" defaultSubtotal="0" showPropTip="1"/>
    <pivotField axis="axisPage" allDrilled="1" showAll="0" dataSourceSort="1" defaultAttributeDrillState="1">
      <items count="1">
        <item t="default"/>
      </items>
    </pivotField>
    <pivotField axis="axisPage" allDrilled="1" showAll="0" dataSourceSort="1">
      <items count="1">
        <item t="default"/>
      </items>
    </pivotField>
    <pivotField axis="axisPage" showAll="0" dataSourceSort="1">
      <items count="1">
        <item t="default"/>
      </items>
    </pivotField>
    <pivotField showAll="0" dataSourceSort="1" defaultSubtotal="0" showPropTip="1"/>
    <pivotField axis="axisCol" allDrilled="1" showAll="0" defaultAttributeDrillState="1">
      <items count="19">
        <item x="7"/>
        <item x="16"/>
        <item x="12"/>
        <item x="14"/>
        <item x="15"/>
        <item x="1"/>
        <item x="2"/>
        <item x="17"/>
        <item x="3"/>
        <item x="13"/>
        <item x="0"/>
        <item x="4"/>
        <item x="5"/>
        <item x="6"/>
        <item x="8"/>
        <item x="9"/>
        <item x="10"/>
        <item x="11"/>
        <item t="default"/>
      </items>
    </pivotField>
    <pivotField showAll="0" dataSourceSort="1" defaultSubtotal="0" showPropTip="1"/>
    <pivotField axis="axisPage" allDrilled="1" showAll="0" dataSourceSort="1" defaultAttributeDrillState="1">
      <items count="1">
        <item t="default"/>
      </items>
    </pivotField>
    <pivotField allDrilled="1" showAll="0" sortType="ascending" defaultAttributeDrillState="1">
      <items count="194">
        <item x="0"/>
        <item x="9"/>
        <item x="99"/>
        <item x="100"/>
        <item x="101"/>
        <item x="102"/>
        <item x="103"/>
        <item x="104"/>
        <item x="105"/>
        <item x="106"/>
        <item x="107"/>
        <item x="108"/>
        <item x="10"/>
        <item x="109"/>
        <item x="110"/>
        <item x="111"/>
        <item x="112"/>
        <item x="113"/>
        <item x="114"/>
        <item x="115"/>
        <item x="116"/>
        <item x="117"/>
        <item x="118"/>
        <item x="11"/>
        <item x="119"/>
        <item x="120"/>
        <item x="121"/>
        <item x="122"/>
        <item x="123"/>
        <item x="124"/>
        <item x="125"/>
        <item x="126"/>
        <item x="127"/>
        <item x="128"/>
        <item x="12"/>
        <item x="129"/>
        <item x="130"/>
        <item x="131"/>
        <item x="132"/>
        <item x="133"/>
        <item x="134"/>
        <item x="135"/>
        <item x="136"/>
        <item x="137"/>
        <item x="138"/>
        <item x="13"/>
        <item x="139"/>
        <item x="140"/>
        <item x="141"/>
        <item x="142"/>
        <item x="143"/>
        <item x="144"/>
        <item x="145"/>
        <item x="146"/>
        <item x="147"/>
        <item x="148"/>
        <item x="14"/>
        <item x="149"/>
        <item x="150"/>
        <item x="151"/>
        <item x="152"/>
        <item x="153"/>
        <item x="154"/>
        <item x="155"/>
        <item x="156"/>
        <item x="157"/>
        <item x="158"/>
        <item x="15"/>
        <item x="159"/>
        <item x="160"/>
        <item x="161"/>
        <item x="162"/>
        <item x="163"/>
        <item x="164"/>
        <item x="165"/>
        <item x="166"/>
        <item x="167"/>
        <item x="168"/>
        <item x="16"/>
        <item x="169"/>
        <item x="170"/>
        <item x="171"/>
        <item x="172"/>
        <item x="173"/>
        <item x="174"/>
        <item x="175"/>
        <item x="176"/>
        <item x="177"/>
        <item x="178"/>
        <item x="17"/>
        <item x="179"/>
        <item x="180"/>
        <item x="181"/>
        <item x="182"/>
        <item x="183"/>
        <item x="184"/>
        <item x="185"/>
        <item x="186"/>
        <item x="187"/>
        <item x="188"/>
        <item x="18"/>
        <item x="189"/>
        <item x="190"/>
        <item x="191"/>
        <item x="192"/>
        <item x="1"/>
        <item x="19"/>
        <item x="20"/>
        <item x="21"/>
        <item x="22"/>
        <item x="23"/>
        <item x="24"/>
        <item x="25"/>
        <item x="26"/>
        <item x="27"/>
        <item x="28"/>
        <item x="2"/>
        <item x="29"/>
        <item x="30"/>
        <item x="31"/>
        <item x="32"/>
        <item x="33"/>
        <item x="34"/>
        <item x="35"/>
        <item x="36"/>
        <item x="37"/>
        <item x="38"/>
        <item x="3"/>
        <item x="39"/>
        <item x="40"/>
        <item x="41"/>
        <item x="42"/>
        <item x="43"/>
        <item x="44"/>
        <item x="45"/>
        <item x="46"/>
        <item x="47"/>
        <item x="48"/>
        <item x="4"/>
        <item x="49"/>
        <item x="50"/>
        <item x="51"/>
        <item x="52"/>
        <item x="53"/>
        <item x="54"/>
        <item x="55"/>
        <item x="56"/>
        <item x="57"/>
        <item x="58"/>
        <item x="5"/>
        <item x="59"/>
        <item x="60"/>
        <item x="61"/>
        <item x="62"/>
        <item x="63"/>
        <item x="64"/>
        <item x="65"/>
        <item x="66"/>
        <item x="67"/>
        <item x="68"/>
        <item x="6"/>
        <item x="69"/>
        <item x="70"/>
        <item x="71"/>
        <item x="72"/>
        <item x="73"/>
        <item x="74"/>
        <item x="75"/>
        <item x="76"/>
        <item x="77"/>
        <item x="78"/>
        <item x="7"/>
        <item x="79"/>
        <item x="80"/>
        <item x="81"/>
        <item x="82"/>
        <item x="83"/>
        <item x="84"/>
        <item x="85"/>
        <item x="86"/>
        <item x="87"/>
        <item x="88"/>
        <item x="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  <pivotField dataField="1" showAll="0"/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showAll="0" dataSourceSort="1" defaultSubtotal="0" showPropTip="1"/>
  </pivotFields>
  <rowFields count="3">
    <field x="2"/>
    <field x="3"/>
    <field x="4"/>
  </rowFields>
  <rowItems count="56">
    <i>
      <x/>
    </i>
    <i>
      <x v="1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"/>
    </i>
    <i r="1">
      <x v="1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1">
      <x v="13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t="grand">
      <x/>
    </i>
  </rowItems>
  <colFields count="2">
    <field x="11"/>
    <field x="-2"/>
  </colFields>
  <colItems count="38">
    <i>
      <x/>
      <x/>
    </i>
    <i r="1" i="1">
      <x v="1"/>
    </i>
    <i>
      <x v="1"/>
      <x/>
    </i>
    <i r="1" i="1">
      <x v="1"/>
    </i>
    <i>
      <x v="2"/>
      <x/>
    </i>
    <i r="1" i="1">
      <x v="1"/>
    </i>
    <i>
      <x v="3"/>
      <x/>
    </i>
    <i r="1" i="1">
      <x v="1"/>
    </i>
    <i>
      <x v="4"/>
      <x/>
    </i>
    <i r="1" i="1">
      <x v="1"/>
    </i>
    <i>
      <x v="5"/>
      <x/>
    </i>
    <i r="1" i="1">
      <x v="1"/>
    </i>
    <i>
      <x v="6"/>
      <x/>
    </i>
    <i r="1" i="1">
      <x v="1"/>
    </i>
    <i>
      <x v="7"/>
      <x/>
    </i>
    <i r="1" i="1">
      <x v="1"/>
    </i>
    <i>
      <x v="8"/>
      <x/>
    </i>
    <i r="1" i="1">
      <x v="1"/>
    </i>
    <i>
      <x v="9"/>
      <x/>
    </i>
    <i r="1" i="1">
      <x v="1"/>
    </i>
    <i>
      <x v="10"/>
      <x/>
    </i>
    <i r="1" i="1">
      <x v="1"/>
    </i>
    <i>
      <x v="11"/>
      <x/>
    </i>
    <i r="1" i="1">
      <x v="1"/>
    </i>
    <i>
      <x v="12"/>
      <x/>
    </i>
    <i r="1" i="1">
      <x v="1"/>
    </i>
    <i>
      <x v="13"/>
      <x/>
    </i>
    <i r="1" i="1">
      <x v="1"/>
    </i>
    <i>
      <x v="14"/>
      <x/>
    </i>
    <i r="1" i="1">
      <x v="1"/>
    </i>
    <i>
      <x v="15"/>
      <x/>
    </i>
    <i r="1" i="1">
      <x v="1"/>
    </i>
    <i>
      <x v="16"/>
      <x/>
    </i>
    <i r="1" i="1">
      <x v="1"/>
    </i>
    <i>
      <x v="17"/>
      <x/>
    </i>
    <i r="1" i="1">
      <x v="1"/>
    </i>
    <i t="grand">
      <x/>
    </i>
    <i t="grand" i="1">
      <x/>
    </i>
  </colItems>
  <pageFields count="6">
    <pageField fld="7" hier="106" name="[Dim Payment Mob].[Mob].[All]" cap="All"/>
    <pageField fld="8" hier="36" name="[Dim Application].[I Denial].[All]" cap="All"/>
    <pageField fld="13" hier="25" name="[Dim Application].[E Product Type].[All]" cap="All"/>
    <pageField fld="1" hier="34" name="[Dim Application].[I Client Type].[All]" cap="All"/>
    <pageField fld="16" hier="26" name="[Dim Application].[F Age].[All]" cap="All"/>
    <pageField fld="17" hier="23" name="[Dim Application].[E Product].[All]" cap="All"/>
  </pageFields>
  <dataFields count="2">
    <dataField fld="0" baseField="1" baseItem="3" numFmtId="3"/>
    <dataField fld="15" baseField="0" baseItem="0"/>
  </dataFields>
  <formats count="29">
    <format dxfId="842">
      <pivotArea type="all" dataOnly="0" outline="0" fieldPosition="0"/>
    </format>
    <format dxfId="841">
      <pivotArea outline="0" fieldPosition="0">
        <references count="1">
          <reference field="4294967294" count="1">
            <x v="0"/>
          </reference>
        </references>
      </pivotArea>
    </format>
    <format dxfId="840">
      <pivotArea type="all" dataOnly="0" outline="0" fieldPosition="0"/>
    </format>
    <format dxfId="839">
      <pivotArea dataOnly="0" labelOnly="1" fieldPosition="0">
        <references count="1">
          <reference field="1" count="0"/>
        </references>
      </pivotArea>
    </format>
    <format dxfId="838">
      <pivotArea field="1" dataOnly="0" labelOnly="1" outline="0" axis="axisPage" fieldPosition="3">
        <references count="1">
          <reference field="4294967294" count="1" selected="0">
            <x v="0"/>
          </reference>
        </references>
      </pivotArea>
    </format>
    <format dxfId="837">
      <pivotArea dataOnly="0" labelOnly="1" outline="0" fieldPosition="0">
        <references count="2">
          <reference field="4294967294" count="1">
            <x v="0"/>
          </reference>
          <reference field="1" count="1" selected="0">
            <x v="0"/>
          </reference>
        </references>
      </pivotArea>
    </format>
    <format dxfId="836">
      <pivotArea dataOnly="0" labelOnly="1" outline="0" fieldPosition="0">
        <references count="2">
          <reference field="4294967294" count="1">
            <x v="0"/>
          </reference>
          <reference field="1" count="1" selected="0">
            <x v="1"/>
          </reference>
        </references>
      </pivotArea>
    </format>
    <format dxfId="835">
      <pivotArea dataOnly="0" labelOnly="1" fieldPosition="0">
        <references count="1">
          <reference field="1" count="1">
            <x v="0"/>
          </reference>
        </references>
      </pivotArea>
    </format>
    <format dxfId="834">
      <pivotArea dataOnly="0" labelOnly="1" fieldPosition="0">
        <references count="1">
          <reference field="1" count="1">
            <x v="1"/>
          </reference>
        </references>
      </pivotArea>
    </format>
    <format dxfId="833">
      <pivotArea dataOnly="0" labelOnly="1" outline="0" fieldPosition="0">
        <references count="2">
          <reference field="4294967294" count="1">
            <x v="0"/>
          </reference>
          <reference field="1" count="1" selected="0">
            <x v="0"/>
          </reference>
        </references>
      </pivotArea>
    </format>
    <format dxfId="832">
      <pivotArea dataOnly="0" labelOnly="1" outline="0" fieldPosition="0">
        <references count="2">
          <reference field="4294967294" count="1">
            <x v="0"/>
          </reference>
          <reference field="1" count="1" selected="0">
            <x v="1"/>
          </reference>
        </references>
      </pivotArea>
    </format>
    <format dxfId="831">
      <pivotArea dataOnly="0" labelOnly="1" outline="0" fieldPosition="0">
        <references count="2">
          <reference field="4294967294" count="1">
            <x v="0"/>
          </reference>
          <reference field="1" count="1" selected="0">
            <x v="0"/>
          </reference>
        </references>
      </pivotArea>
    </format>
    <format dxfId="830">
      <pivotArea dataOnly="0" labelOnly="1" outline="0" fieldPosition="0">
        <references count="2">
          <reference field="4294967294" count="1">
            <x v="0"/>
          </reference>
          <reference field="1" count="1" selected="0">
            <x v="1"/>
          </reference>
        </references>
      </pivotArea>
    </format>
    <format dxfId="829">
      <pivotArea dataOnly="0" labelOnly="1" outline="0" fieldPosition="0">
        <references count="2">
          <reference field="4294967294" count="1">
            <x v="0"/>
          </reference>
          <reference field="1" count="1" selected="0">
            <x v="0"/>
          </reference>
        </references>
      </pivotArea>
    </format>
    <format dxfId="828">
      <pivotArea dataOnly="0" labelOnly="1" outline="0" fieldPosition="0">
        <references count="2">
          <reference field="4294967294" count="1">
            <x v="0"/>
          </reference>
          <reference field="1" count="1" selected="0">
            <x v="1"/>
          </reference>
        </references>
      </pivotArea>
    </format>
    <format dxfId="827">
      <pivotArea field="1" dataOnly="0" labelOnly="1" outline="0" axis="axisPage" fieldPosition="3">
        <references count="1">
          <reference field="4294967294" count="1" selected="0">
            <x v="0"/>
          </reference>
        </references>
      </pivotArea>
    </format>
    <format dxfId="826">
      <pivotArea type="all" dataOnly="0" outline="0" fieldPosition="0"/>
    </format>
    <format dxfId="825">
      <pivotArea type="all" dataOnly="0" outline="0" fieldPosition="0"/>
    </format>
    <format dxfId="824">
      <pivotArea outline="0" collapsedLevelsAreSubtotals="1" fieldPosition="0"/>
    </format>
    <format dxfId="823">
      <pivotArea dataOnly="0" labelOnly="1" fieldPosition="0">
        <references count="1">
          <reference field="2" count="0"/>
        </references>
      </pivotArea>
    </format>
    <format dxfId="822">
      <pivotArea dataOnly="0" labelOnly="1" grandRow="1" outline="0" fieldPosition="0"/>
    </format>
    <format dxfId="821">
      <pivotArea dataOnly="0" labelOnly="1" fieldPosition="0">
        <references count="1">
          <reference field="3" count="0"/>
        </references>
      </pivotArea>
    </format>
    <format dxfId="820">
      <pivotArea dataOnly="0" labelOnly="1" fieldPosition="0">
        <references count="1">
          <reference field="4" count="0"/>
        </references>
      </pivotArea>
    </format>
    <format dxfId="819">
      <pivotArea dataOnly="0" labelOnly="1" fieldPosition="0">
        <references count="1">
          <reference field="1" count="0"/>
        </references>
      </pivotArea>
    </format>
    <format dxfId="818">
      <pivotArea field="1" dataOnly="0" labelOnly="1" outline="0" axis="axisPage" fieldPosition="3">
        <references count="1">
          <reference field="4294967294" count="1" selected="0">
            <x v="0"/>
          </reference>
        </references>
      </pivotArea>
    </format>
    <format dxfId="817">
      <pivotArea dataOnly="0" labelOnly="1" outline="0" fieldPosition="0">
        <references count="2">
          <reference field="4294967294" count="1">
            <x v="0"/>
          </reference>
          <reference field="1" count="1" selected="0">
            <x v="0"/>
          </reference>
        </references>
      </pivotArea>
    </format>
    <format dxfId="816">
      <pivotArea dataOnly="0" labelOnly="1" outline="0" fieldPosition="0">
        <references count="2">
          <reference field="4294967294" count="1">
            <x v="0"/>
          </reference>
          <reference field="1" count="1" selected="0">
            <x v="1"/>
          </reference>
        </references>
      </pivotArea>
    </format>
    <format dxfId="815">
      <pivotArea collapsedLevelsAreSubtotals="1" fieldPosition="0">
        <references count="3">
          <reference field="4294967294" count="2" selected="0">
            <x v="0"/>
            <x v="1"/>
          </reference>
          <reference field="4" count="4">
            <x v="37"/>
            <x v="38"/>
            <x v="39"/>
            <x v="40"/>
          </reference>
          <reference field="11" count="3" selected="0">
            <x v="1"/>
            <x v="2"/>
            <x v="3"/>
          </reference>
        </references>
      </pivotArea>
    </format>
    <format dxfId="814">
      <pivotArea collapsedLevelsAreSubtotals="1" fieldPosition="0">
        <references count="3">
          <reference field="4294967294" count="1" selected="0">
            <x v="0"/>
          </reference>
          <reference field="4" count="4">
            <x v="37"/>
            <x v="38"/>
            <x v="39"/>
            <x v="40"/>
          </reference>
          <reference field="11" count="1" selected="0">
            <x v="4"/>
          </reference>
        </references>
      </pivotArea>
    </format>
  </formats>
  <conditionalFormats count="4">
    <conditionalFormat priority="5">
      <pivotAreas count="1">
        <pivotArea type="data" outline="0" collapsedLevelsAreSubtotals="1" fieldPosition="0">
          <references count="5">
            <reference field="4294967294" count="1" selected="0">
              <x v="0"/>
            </reference>
            <reference field="2" count="1" selected="0">
              <x v="1"/>
            </reference>
            <reference field="3" count="3" selected="0">
              <x v="14"/>
              <x v="15"/>
              <x v="16"/>
            </reference>
            <reference field="4" count="78" selected="0"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  <x v="60"/>
              <x v="61"/>
              <x v="62"/>
              <x v="63"/>
              <x v="64"/>
              <x v="65"/>
              <x v="66"/>
              <x v="67"/>
              <x v="68"/>
              <x v="69"/>
              <x v="70"/>
              <x v="71"/>
              <x v="72"/>
              <x v="73"/>
              <x v="74"/>
              <x v="75"/>
              <x v="76"/>
              <x v="77"/>
              <x v="78"/>
              <x v="79"/>
              <x v="80"/>
              <x v="81"/>
              <x v="82"/>
              <x v="83"/>
              <x v="84"/>
              <x v="85"/>
              <x v="86"/>
              <x v="87"/>
              <x v="88"/>
              <x v="89"/>
              <x v="90"/>
              <x v="91"/>
              <x v="92"/>
              <x v="93"/>
              <x v="94"/>
              <x v="95"/>
              <x v="96"/>
              <x v="97"/>
              <x v="98"/>
              <x v="99"/>
              <x v="100"/>
              <x v="101"/>
              <x v="102"/>
              <x v="103"/>
              <x v="104"/>
              <x v="105"/>
              <x v="106"/>
              <x v="107"/>
              <x v="108"/>
              <x v="109"/>
              <x v="110"/>
              <x v="111"/>
              <x v="112"/>
              <x v="113"/>
              <x v="114"/>
              <x v="115"/>
              <x v="116"/>
              <x v="117"/>
              <x v="118"/>
            </reference>
            <reference field="11" count="1" selected="0">
              <x v="1048832"/>
            </reference>
          </references>
        </pivotArea>
      </pivotAreas>
    </conditionalFormat>
    <conditionalFormat priority="4">
      <pivotAreas count="1">
        <pivotArea type="data" outline="0" collapsedLevelsAreSubtotals="1" fieldPosition="0">
          <references count="5">
            <reference field="4294967294" count="1" selected="0">
              <x v="0"/>
            </reference>
            <reference field="2" count="1" selected="0">
              <x v="1"/>
            </reference>
            <reference field="3" count="3" selected="0">
              <x v="14"/>
              <x v="15"/>
              <x v="16"/>
            </reference>
            <reference field="4" count="78" selected="0"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  <x v="60"/>
              <x v="61"/>
              <x v="62"/>
              <x v="63"/>
              <x v="64"/>
              <x v="65"/>
              <x v="66"/>
              <x v="67"/>
              <x v="68"/>
              <x v="69"/>
              <x v="70"/>
              <x v="71"/>
              <x v="72"/>
              <x v="73"/>
              <x v="74"/>
              <x v="75"/>
              <x v="76"/>
              <x v="77"/>
              <x v="78"/>
              <x v="79"/>
              <x v="80"/>
              <x v="81"/>
              <x v="82"/>
              <x v="83"/>
              <x v="84"/>
              <x v="85"/>
              <x v="86"/>
              <x v="87"/>
              <x v="88"/>
              <x v="89"/>
              <x v="90"/>
              <x v="91"/>
              <x v="92"/>
              <x v="93"/>
              <x v="94"/>
              <x v="95"/>
              <x v="96"/>
              <x v="97"/>
              <x v="98"/>
              <x v="99"/>
              <x v="100"/>
              <x v="101"/>
              <x v="102"/>
              <x v="103"/>
              <x v="104"/>
              <x v="105"/>
              <x v="106"/>
              <x v="107"/>
              <x v="108"/>
              <x v="109"/>
              <x v="110"/>
              <x v="111"/>
              <x v="112"/>
              <x v="113"/>
              <x v="114"/>
              <x v="115"/>
              <x v="116"/>
              <x v="117"/>
              <x v="118"/>
            </reference>
            <reference field="11" count="1" selected="0">
              <x v="0"/>
            </reference>
          </references>
        </pivotArea>
      </pivotAreas>
    </conditionalFormat>
    <conditionalFormat priority="3">
      <pivotAreas count="1">
        <pivotArea type="data" outline="0" collapsedLevelsAreSubtotals="1" fieldPosition="0">
          <references count="5">
            <reference field="4294967294" count="1" selected="0">
              <x v="0"/>
            </reference>
            <reference field="2" count="1" selected="0">
              <x v="1"/>
            </reference>
            <reference field="3" count="3" selected="0">
              <x v="14"/>
              <x v="15"/>
              <x v="16"/>
            </reference>
            <reference field="4" count="78" selected="0"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  <x v="60"/>
              <x v="61"/>
              <x v="62"/>
              <x v="63"/>
              <x v="64"/>
              <x v="65"/>
              <x v="66"/>
              <x v="67"/>
              <x v="68"/>
              <x v="69"/>
              <x v="70"/>
              <x v="71"/>
              <x v="72"/>
              <x v="73"/>
              <x v="74"/>
              <x v="75"/>
              <x v="76"/>
              <x v="77"/>
              <x v="78"/>
              <x v="79"/>
              <x v="80"/>
              <x v="81"/>
              <x v="82"/>
              <x v="83"/>
              <x v="84"/>
              <x v="85"/>
              <x v="86"/>
              <x v="87"/>
              <x v="88"/>
              <x v="89"/>
              <x v="90"/>
              <x v="91"/>
              <x v="92"/>
              <x v="93"/>
              <x v="94"/>
              <x v="95"/>
              <x v="96"/>
              <x v="97"/>
              <x v="98"/>
              <x v="99"/>
              <x v="100"/>
              <x v="101"/>
              <x v="102"/>
              <x v="103"/>
              <x v="104"/>
              <x v="105"/>
              <x v="106"/>
              <x v="107"/>
              <x v="108"/>
              <x v="109"/>
              <x v="110"/>
              <x v="111"/>
              <x v="112"/>
              <x v="113"/>
              <x v="114"/>
              <x v="115"/>
              <x v="116"/>
              <x v="117"/>
              <x v="118"/>
            </reference>
            <reference field="11" count="1" selected="0">
              <x v="1"/>
            </reference>
          </references>
        </pivotArea>
      </pivotAreas>
    </conditionalFormat>
    <conditionalFormat priority="2">
      <pivotAreas count="1">
        <pivotArea type="data" outline="0" collapsedLevelsAreSubtotals="1" fieldPosition="0">
          <references count="5">
            <reference field="4294967294" count="1" selected="0">
              <x v="0"/>
            </reference>
            <reference field="2" count="1" selected="0">
              <x v="1"/>
            </reference>
            <reference field="3" count="3" selected="0">
              <x v="14"/>
              <x v="15"/>
              <x v="16"/>
            </reference>
            <reference field="4" count="78" selected="0"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  <x v="60"/>
              <x v="61"/>
              <x v="62"/>
              <x v="63"/>
              <x v="64"/>
              <x v="65"/>
              <x v="66"/>
              <x v="67"/>
              <x v="68"/>
              <x v="69"/>
              <x v="70"/>
              <x v="71"/>
              <x v="72"/>
              <x v="73"/>
              <x v="74"/>
              <x v="75"/>
              <x v="76"/>
              <x v="77"/>
              <x v="78"/>
              <x v="79"/>
              <x v="80"/>
              <x v="81"/>
              <x v="82"/>
              <x v="83"/>
              <x v="84"/>
              <x v="85"/>
              <x v="86"/>
              <x v="87"/>
              <x v="88"/>
              <x v="89"/>
              <x v="90"/>
              <x v="91"/>
              <x v="92"/>
              <x v="93"/>
              <x v="94"/>
              <x v="95"/>
              <x v="96"/>
              <x v="97"/>
              <x v="98"/>
              <x v="99"/>
              <x v="100"/>
              <x v="101"/>
              <x v="102"/>
              <x v="103"/>
              <x v="104"/>
              <x v="105"/>
              <x v="106"/>
              <x v="107"/>
              <x v="108"/>
              <x v="109"/>
              <x v="110"/>
              <x v="111"/>
              <x v="112"/>
              <x v="113"/>
              <x v="114"/>
              <x v="115"/>
              <x v="116"/>
              <x v="117"/>
              <x v="118"/>
            </reference>
            <reference field="11" count="1" selected="0">
              <x v="1048832"/>
            </reference>
          </references>
        </pivotArea>
      </pivotAreas>
    </conditionalFormat>
  </conditionalFormats>
  <chartFormats count="94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048832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048832"/>
          </reference>
        </references>
      </pivotArea>
    </chartFormat>
    <chartFormat chart="6" format="4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6" format="5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3"/>
          </reference>
        </references>
      </pivotArea>
    </chartFormat>
    <chartFormat chart="6" format="6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4"/>
          </reference>
        </references>
      </pivotArea>
    </chartFormat>
    <chartFormat chart="6" format="7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5"/>
          </reference>
        </references>
      </pivotArea>
    </chartFormat>
    <chartFormat chart="6" format="8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6"/>
          </reference>
        </references>
      </pivotArea>
    </chartFormat>
    <chartFormat chart="6" format="9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7"/>
          </reference>
        </references>
      </pivotArea>
    </chartFormat>
    <chartFormat chart="6" format="10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8"/>
          </reference>
        </references>
      </pivotArea>
    </chartFormat>
    <chartFormat chart="6" format="11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9"/>
          </reference>
        </references>
      </pivotArea>
    </chartFormat>
    <chartFormat chart="6" format="12" series="1">
      <pivotArea type="data" outline="0" fieldPosition="0">
        <references count="2">
          <reference field="4294967294" count="1" selected="0">
            <x v="1"/>
          </reference>
          <reference field="11" count="1" selected="0">
            <x v="0"/>
          </reference>
        </references>
      </pivotArea>
    </chartFormat>
    <chartFormat chart="6" format="13" series="1">
      <pivotArea type="data" outline="0" fieldPosition="0">
        <references count="2">
          <reference field="4294967294" count="1" selected="0">
            <x v="1"/>
          </reference>
          <reference field="11" count="1" selected="0">
            <x v="1"/>
          </reference>
        </references>
      </pivotArea>
    </chartFormat>
    <chartFormat chart="6" format="14" series="1">
      <pivotArea type="data" outline="0" fieldPosition="0">
        <references count="2">
          <reference field="4294967294" count="1" selected="0">
            <x v="1"/>
          </reference>
          <reference field="11" count="1" selected="0">
            <x v="2"/>
          </reference>
        </references>
      </pivotArea>
    </chartFormat>
    <chartFormat chart="6" format="15" series="1">
      <pivotArea type="data" outline="0" fieldPosition="0">
        <references count="2">
          <reference field="4294967294" count="1" selected="0">
            <x v="1"/>
          </reference>
          <reference field="11" count="1" selected="0">
            <x v="4"/>
          </reference>
        </references>
      </pivotArea>
    </chartFormat>
    <chartFormat chart="6" format="16" series="1">
      <pivotArea type="data" outline="0" fieldPosition="0">
        <references count="2">
          <reference field="4294967294" count="1" selected="0">
            <x v="1"/>
          </reference>
          <reference field="11" count="1" selected="0">
            <x v="5"/>
          </reference>
        </references>
      </pivotArea>
    </chartFormat>
    <chartFormat chart="6" format="17" series="1">
      <pivotArea type="data" outline="0" fieldPosition="0">
        <references count="2">
          <reference field="4294967294" count="1" selected="0">
            <x v="1"/>
          </reference>
          <reference field="11" count="1" selected="0">
            <x v="6"/>
          </reference>
        </references>
      </pivotArea>
    </chartFormat>
    <chartFormat chart="6" format="18" series="1">
      <pivotArea type="data" outline="0" fieldPosition="0">
        <references count="2">
          <reference field="4294967294" count="1" selected="0">
            <x v="1"/>
          </reference>
          <reference field="11" count="1" selected="0">
            <x v="7"/>
          </reference>
        </references>
      </pivotArea>
    </chartFormat>
    <chartFormat chart="6" format="19" series="1">
      <pivotArea type="data" outline="0" fieldPosition="0">
        <references count="2">
          <reference field="4294967294" count="1" selected="0">
            <x v="1"/>
          </reference>
          <reference field="11" count="1" selected="0">
            <x v="8"/>
          </reference>
        </references>
      </pivotArea>
    </chartFormat>
    <chartFormat chart="6" format="20" series="1">
      <pivotArea type="data" outline="0" fieldPosition="0">
        <references count="2">
          <reference field="4294967294" count="1" selected="0">
            <x v="1"/>
          </reference>
          <reference field="11" count="1" selected="0">
            <x v="9"/>
          </reference>
        </references>
      </pivotArea>
    </chartFormat>
    <chartFormat chart="6" format="21" series="1">
      <pivotArea type="data" outline="0" fieldPosition="0">
        <references count="3">
          <reference field="4294967294" count="1" selected="0">
            <x v="0"/>
          </reference>
          <reference field="11" count="1" selected="0">
            <x v="0"/>
          </reference>
          <reference field="17" count="1" selected="0">
            <x v="3"/>
          </reference>
        </references>
      </pivotArea>
    </chartFormat>
    <chartFormat chart="6" format="22" series="1">
      <pivotArea type="data" outline="0" fieldPosition="0">
        <references count="3">
          <reference field="4294967294" count="1" selected="0">
            <x v="1"/>
          </reference>
          <reference field="11" count="1" selected="0">
            <x v="0"/>
          </reference>
          <reference field="17" count="1" selected="0">
            <x v="3"/>
          </reference>
        </references>
      </pivotArea>
    </chartFormat>
    <chartFormat chart="6" format="23" series="1">
      <pivotArea type="data" outline="0" fieldPosition="0">
        <references count="3">
          <reference field="4294967294" count="1" selected="0">
            <x v="0"/>
          </reference>
          <reference field="11" count="1" selected="0">
            <x v="0"/>
          </reference>
          <reference field="17" count="1" selected="0">
            <x v="4"/>
          </reference>
        </references>
      </pivotArea>
    </chartFormat>
    <chartFormat chart="6" format="24" series="1">
      <pivotArea type="data" outline="0" fieldPosition="0">
        <references count="3">
          <reference field="4294967294" count="1" selected="0">
            <x v="1"/>
          </reference>
          <reference field="11" count="1" selected="0">
            <x v="0"/>
          </reference>
          <reference field="17" count="1" selected="0">
            <x v="4"/>
          </reference>
        </references>
      </pivotArea>
    </chartFormat>
    <chartFormat chart="6" format="25" series="1">
      <pivotArea type="data" outline="0" fieldPosition="0">
        <references count="3">
          <reference field="4294967294" count="1" selected="0">
            <x v="0"/>
          </reference>
          <reference field="11" count="1" selected="0">
            <x v="0"/>
          </reference>
          <reference field="17" count="1" selected="0">
            <x v="16"/>
          </reference>
        </references>
      </pivotArea>
    </chartFormat>
    <chartFormat chart="6" format="26" series="1">
      <pivotArea type="data" outline="0" fieldPosition="0">
        <references count="3">
          <reference field="4294967294" count="1" selected="0">
            <x v="1"/>
          </reference>
          <reference field="11" count="1" selected="0">
            <x v="0"/>
          </reference>
          <reference field="17" count="1" selected="0">
            <x v="16"/>
          </reference>
        </references>
      </pivotArea>
    </chartFormat>
    <chartFormat chart="6" format="27" series="1">
      <pivotArea type="data" outline="0" fieldPosition="0">
        <references count="3">
          <reference field="4294967294" count="1" selected="0">
            <x v="0"/>
          </reference>
          <reference field="11" count="1" selected="0">
            <x v="0"/>
          </reference>
          <reference field="17" count="1" selected="0">
            <x v="22"/>
          </reference>
        </references>
      </pivotArea>
    </chartFormat>
    <chartFormat chart="6" format="28" series="1">
      <pivotArea type="data" outline="0" fieldPosition="0">
        <references count="3">
          <reference field="4294967294" count="1" selected="0">
            <x v="1"/>
          </reference>
          <reference field="11" count="1" selected="0">
            <x v="0"/>
          </reference>
          <reference field="17" count="1" selected="0">
            <x v="22"/>
          </reference>
        </references>
      </pivotArea>
    </chartFormat>
    <chartFormat chart="6" format="29" series="1">
      <pivotArea type="data" outline="0" fieldPosition="0">
        <references count="3">
          <reference field="4294967294" count="1" selected="0">
            <x v="0"/>
          </reference>
          <reference field="11" count="1" selected="0">
            <x v="1"/>
          </reference>
          <reference field="17" count="1" selected="0">
            <x v="5"/>
          </reference>
        </references>
      </pivotArea>
    </chartFormat>
    <chartFormat chart="6" format="30" series="1">
      <pivotArea type="data" outline="0" fieldPosition="0">
        <references count="3">
          <reference field="4294967294" count="1" selected="0">
            <x v="1"/>
          </reference>
          <reference field="11" count="1" selected="0">
            <x v="1"/>
          </reference>
          <reference field="17" count="1" selected="0">
            <x v="5"/>
          </reference>
        </references>
      </pivotArea>
    </chartFormat>
    <chartFormat chart="6" format="31" series="1">
      <pivotArea type="data" outline="0" fieldPosition="0">
        <references count="3">
          <reference field="4294967294" count="1" selected="0">
            <x v="0"/>
          </reference>
          <reference field="11" count="1" selected="0">
            <x v="1"/>
          </reference>
          <reference field="17" count="1" selected="0">
            <x v="18"/>
          </reference>
        </references>
      </pivotArea>
    </chartFormat>
    <chartFormat chart="6" format="32" series="1">
      <pivotArea type="data" outline="0" fieldPosition="0">
        <references count="3">
          <reference field="4294967294" count="1" selected="0">
            <x v="1"/>
          </reference>
          <reference field="11" count="1" selected="0">
            <x v="1"/>
          </reference>
          <reference field="17" count="1" selected="0">
            <x v="18"/>
          </reference>
        </references>
      </pivotArea>
    </chartFormat>
    <chartFormat chart="6" format="33" series="1">
      <pivotArea type="data" outline="0" fieldPosition="0">
        <references count="3">
          <reference field="4294967294" count="1" selected="0">
            <x v="0"/>
          </reference>
          <reference field="11" count="1" selected="0">
            <x v="1"/>
          </reference>
          <reference field="17" count="1" selected="0">
            <x v="21"/>
          </reference>
        </references>
      </pivotArea>
    </chartFormat>
    <chartFormat chart="6" format="34" series="1">
      <pivotArea type="data" outline="0" fieldPosition="0">
        <references count="3">
          <reference field="4294967294" count="1" selected="0">
            <x v="1"/>
          </reference>
          <reference field="11" count="1" selected="0">
            <x v="1"/>
          </reference>
          <reference field="17" count="1" selected="0">
            <x v="21"/>
          </reference>
        </references>
      </pivotArea>
    </chartFormat>
    <chartFormat chart="6" format="35" series="1">
      <pivotArea type="data" outline="0" fieldPosition="0">
        <references count="3">
          <reference field="4294967294" count="1" selected="0">
            <x v="0"/>
          </reference>
          <reference field="11" count="1" selected="0">
            <x v="1"/>
          </reference>
          <reference field="17" count="1" selected="0">
            <x v="24"/>
          </reference>
        </references>
      </pivotArea>
    </chartFormat>
    <chartFormat chart="6" format="36" series="1">
      <pivotArea type="data" outline="0" fieldPosition="0">
        <references count="3">
          <reference field="4294967294" count="1" selected="0">
            <x v="1"/>
          </reference>
          <reference field="11" count="1" selected="0">
            <x v="1"/>
          </reference>
          <reference field="17" count="1" selected="0">
            <x v="24"/>
          </reference>
        </references>
      </pivotArea>
    </chartFormat>
    <chartFormat chart="6" format="37" series="1">
      <pivotArea type="data" outline="0" fieldPosition="0">
        <references count="3">
          <reference field="4294967294" count="1" selected="0">
            <x v="0"/>
          </reference>
          <reference field="11" count="1" selected="0">
            <x v="2"/>
          </reference>
          <reference field="17" count="1" selected="0">
            <x v="12"/>
          </reference>
        </references>
      </pivotArea>
    </chartFormat>
    <chartFormat chart="6" format="38" series="1">
      <pivotArea type="data" outline="0" fieldPosition="0">
        <references count="3">
          <reference field="4294967294" count="1" selected="0">
            <x v="1"/>
          </reference>
          <reference field="11" count="1" selected="0">
            <x v="2"/>
          </reference>
          <reference field="17" count="1" selected="0">
            <x v="12"/>
          </reference>
        </references>
      </pivotArea>
    </chartFormat>
    <chartFormat chart="6" format="39" series="1">
      <pivotArea type="data" outline="0" fieldPosition="0">
        <references count="3">
          <reference field="4294967294" count="1" selected="0">
            <x v="0"/>
          </reference>
          <reference field="11" count="1" selected="0">
            <x v="2"/>
          </reference>
          <reference field="17" count="1" selected="0">
            <x v="13"/>
          </reference>
        </references>
      </pivotArea>
    </chartFormat>
    <chartFormat chart="6" format="40" series="1">
      <pivotArea type="data" outline="0" fieldPosition="0">
        <references count="3">
          <reference field="4294967294" count="1" selected="0">
            <x v="1"/>
          </reference>
          <reference field="11" count="1" selected="0">
            <x v="2"/>
          </reference>
          <reference field="17" count="1" selected="0">
            <x v="13"/>
          </reference>
        </references>
      </pivotArea>
    </chartFormat>
    <chartFormat chart="6" format="41" series="1">
      <pivotArea type="data" outline="0" fieldPosition="0">
        <references count="3">
          <reference field="4294967294" count="1" selected="0">
            <x v="0"/>
          </reference>
          <reference field="11" count="1" selected="0">
            <x v="2"/>
          </reference>
          <reference field="17" count="1" selected="0">
            <x v="17"/>
          </reference>
        </references>
      </pivotArea>
    </chartFormat>
    <chartFormat chart="6" format="42" series="1">
      <pivotArea type="data" outline="0" fieldPosition="0">
        <references count="3">
          <reference field="4294967294" count="1" selected="0">
            <x v="1"/>
          </reference>
          <reference field="11" count="1" selected="0">
            <x v="2"/>
          </reference>
          <reference field="17" count="1" selected="0">
            <x v="17"/>
          </reference>
        </references>
      </pivotArea>
    </chartFormat>
    <chartFormat chart="6" format="43" series="1">
      <pivotArea type="data" outline="0" fieldPosition="0">
        <references count="3">
          <reference field="4294967294" count="1" selected="0">
            <x v="0"/>
          </reference>
          <reference field="11" count="1" selected="0">
            <x v="2"/>
          </reference>
          <reference field="17" count="1" selected="0">
            <x v="20"/>
          </reference>
        </references>
      </pivotArea>
    </chartFormat>
    <chartFormat chart="6" format="44" series="1">
      <pivotArea type="data" outline="0" fieldPosition="0">
        <references count="3">
          <reference field="4294967294" count="1" selected="0">
            <x v="1"/>
          </reference>
          <reference field="11" count="1" selected="0">
            <x v="2"/>
          </reference>
          <reference field="17" count="1" selected="0">
            <x v="20"/>
          </reference>
        </references>
      </pivotArea>
    </chartFormat>
    <chartFormat chart="6" format="45" series="1">
      <pivotArea type="data" outline="0" fieldPosition="0">
        <references count="3">
          <reference field="4294967294" count="1" selected="0">
            <x v="0"/>
          </reference>
          <reference field="11" count="1" selected="0">
            <x v="2"/>
          </reference>
          <reference field="17" count="1" selected="0">
            <x v="23"/>
          </reference>
        </references>
      </pivotArea>
    </chartFormat>
    <chartFormat chart="6" format="46" series="1">
      <pivotArea type="data" outline="0" fieldPosition="0">
        <references count="3">
          <reference field="4294967294" count="1" selected="0">
            <x v="1"/>
          </reference>
          <reference field="11" count="1" selected="0">
            <x v="2"/>
          </reference>
          <reference field="17" count="1" selected="0">
            <x v="23"/>
          </reference>
        </references>
      </pivotArea>
    </chartFormat>
    <chartFormat chart="6" format="47" series="1">
      <pivotArea type="data" outline="0" fieldPosition="0">
        <references count="3">
          <reference field="4294967294" count="1" selected="0">
            <x v="0"/>
          </reference>
          <reference field="11" count="1" selected="0">
            <x v="3"/>
          </reference>
          <reference field="17" count="1" selected="0">
            <x v="8"/>
          </reference>
        </references>
      </pivotArea>
    </chartFormat>
    <chartFormat chart="6" format="48" series="1">
      <pivotArea type="data" outline="0" fieldPosition="0">
        <references count="3">
          <reference field="4294967294" count="1" selected="0">
            <x v="1"/>
          </reference>
          <reference field="11" count="1" selected="0">
            <x v="3"/>
          </reference>
          <reference field="17" count="1" selected="0">
            <x v="8"/>
          </reference>
        </references>
      </pivotArea>
    </chartFormat>
    <chartFormat chart="6" format="49" series="1">
      <pivotArea type="data" outline="0" fieldPosition="0">
        <references count="3">
          <reference field="4294967294" count="1" selected="0">
            <x v="0"/>
          </reference>
          <reference field="11" count="1" selected="0">
            <x v="3"/>
          </reference>
          <reference field="17" count="1" selected="0">
            <x v="9"/>
          </reference>
        </references>
      </pivotArea>
    </chartFormat>
    <chartFormat chart="6" format="50" series="1">
      <pivotArea type="data" outline="0" fieldPosition="0">
        <references count="3">
          <reference field="4294967294" count="1" selected="0">
            <x v="1"/>
          </reference>
          <reference field="11" count="1" selected="0">
            <x v="3"/>
          </reference>
          <reference field="17" count="1" selected="0">
            <x v="9"/>
          </reference>
        </references>
      </pivotArea>
    </chartFormat>
    <chartFormat chart="6" format="51" series="1">
      <pivotArea type="data" outline="0" fieldPosition="0">
        <references count="3">
          <reference field="4294967294" count="1" selected="0">
            <x v="0"/>
          </reference>
          <reference field="11" count="1" selected="0">
            <x v="3"/>
          </reference>
          <reference field="17" count="1" selected="0">
            <x v="14"/>
          </reference>
        </references>
      </pivotArea>
    </chartFormat>
    <chartFormat chart="6" format="52" series="1">
      <pivotArea type="data" outline="0" fieldPosition="0">
        <references count="3">
          <reference field="4294967294" count="1" selected="0">
            <x v="1"/>
          </reference>
          <reference field="11" count="1" selected="0">
            <x v="3"/>
          </reference>
          <reference field="17" count="1" selected="0">
            <x v="14"/>
          </reference>
        </references>
      </pivotArea>
    </chartFormat>
    <chartFormat chart="6" format="53" series="1">
      <pivotArea type="data" outline="0" fieldPosition="0">
        <references count="3">
          <reference field="4294967294" count="1" selected="0">
            <x v="0"/>
          </reference>
          <reference field="11" count="1" selected="0">
            <x v="3"/>
          </reference>
          <reference field="17" count="1" selected="0">
            <x v="15"/>
          </reference>
        </references>
      </pivotArea>
    </chartFormat>
    <chartFormat chart="6" format="54" series="1">
      <pivotArea type="data" outline="0" fieldPosition="0">
        <references count="3">
          <reference field="4294967294" count="1" selected="0">
            <x v="1"/>
          </reference>
          <reference field="11" count="1" selected="0">
            <x v="3"/>
          </reference>
          <reference field="17" count="1" selected="0">
            <x v="15"/>
          </reference>
        </references>
      </pivotArea>
    </chartFormat>
    <chartFormat chart="6" format="55" series="1">
      <pivotArea type="data" outline="0" fieldPosition="0">
        <references count="3">
          <reference field="4294967294" count="1" selected="0">
            <x v="0"/>
          </reference>
          <reference field="11" count="1" selected="0">
            <x v="4"/>
          </reference>
          <reference field="17" count="1" selected="0">
            <x v="10"/>
          </reference>
        </references>
      </pivotArea>
    </chartFormat>
    <chartFormat chart="6" format="56" series="1">
      <pivotArea type="data" outline="0" fieldPosition="0">
        <references count="3">
          <reference field="4294967294" count="1" selected="0">
            <x v="1"/>
          </reference>
          <reference field="11" count="1" selected="0">
            <x v="4"/>
          </reference>
          <reference field="17" count="1" selected="0">
            <x v="10"/>
          </reference>
        </references>
      </pivotArea>
    </chartFormat>
    <chartFormat chart="6" format="57" series="1">
      <pivotArea type="data" outline="0" fieldPosition="0">
        <references count="3">
          <reference field="4294967294" count="1" selected="0">
            <x v="0"/>
          </reference>
          <reference field="11" count="1" selected="0">
            <x v="4"/>
          </reference>
          <reference field="17" count="1" selected="0">
            <x v="11"/>
          </reference>
        </references>
      </pivotArea>
    </chartFormat>
    <chartFormat chart="6" format="58" series="1">
      <pivotArea type="data" outline="0" fieldPosition="0">
        <references count="3">
          <reference field="4294967294" count="1" selected="0">
            <x v="1"/>
          </reference>
          <reference field="11" count="1" selected="0">
            <x v="4"/>
          </reference>
          <reference field="17" count="1" selected="0">
            <x v="11"/>
          </reference>
        </references>
      </pivotArea>
    </chartFormat>
    <chartFormat chart="6" format="59" series="1">
      <pivotArea type="data" outline="0" fieldPosition="0">
        <references count="3">
          <reference field="4294967294" count="1" selected="0">
            <x v="0"/>
          </reference>
          <reference field="11" count="1" selected="0">
            <x v="4"/>
          </reference>
          <reference field="17" count="1" selected="0">
            <x v="19"/>
          </reference>
        </references>
      </pivotArea>
    </chartFormat>
    <chartFormat chart="6" format="60" series="1">
      <pivotArea type="data" outline="0" fieldPosition="0">
        <references count="3">
          <reference field="4294967294" count="1" selected="0">
            <x v="1"/>
          </reference>
          <reference field="11" count="1" selected="0">
            <x v="4"/>
          </reference>
          <reference field="17" count="1" selected="0">
            <x v="19"/>
          </reference>
        </references>
      </pivotArea>
    </chartFormat>
    <chartFormat chart="6" format="61" series="1">
      <pivotArea type="data" outline="0" fieldPosition="0">
        <references count="3">
          <reference field="4294967294" count="1" selected="0">
            <x v="0"/>
          </reference>
          <reference field="11" count="1" selected="0">
            <x v="4"/>
          </reference>
          <reference field="17" count="1" selected="0">
            <x v="25"/>
          </reference>
        </references>
      </pivotArea>
    </chartFormat>
    <chartFormat chart="6" format="62" series="1">
      <pivotArea type="data" outline="0" fieldPosition="0">
        <references count="3">
          <reference field="4294967294" count="1" selected="0">
            <x v="1"/>
          </reference>
          <reference field="11" count="1" selected="0">
            <x v="4"/>
          </reference>
          <reference field="17" count="1" selected="0">
            <x v="25"/>
          </reference>
        </references>
      </pivotArea>
    </chartFormat>
    <chartFormat chart="6" format="63" series="1">
      <pivotArea type="data" outline="0" fieldPosition="0">
        <references count="3">
          <reference field="4294967294" count="1" selected="0">
            <x v="0"/>
          </reference>
          <reference field="11" count="1" selected="0">
            <x v="5"/>
          </reference>
          <reference field="17" count="1" selected="0">
            <x v="0"/>
          </reference>
        </references>
      </pivotArea>
    </chartFormat>
    <chartFormat chart="6" format="64" series="1">
      <pivotArea type="data" outline="0" fieldPosition="0">
        <references count="3">
          <reference field="4294967294" count="1" selected="0">
            <x v="1"/>
          </reference>
          <reference field="11" count="1" selected="0">
            <x v="5"/>
          </reference>
          <reference field="17" count="1" selected="0">
            <x v="0"/>
          </reference>
        </references>
      </pivotArea>
    </chartFormat>
    <chartFormat chart="6" format="65" series="1">
      <pivotArea type="data" outline="0" fieldPosition="0">
        <references count="3">
          <reference field="4294967294" count="1" selected="0">
            <x v="0"/>
          </reference>
          <reference field="11" count="1" selected="0">
            <x v="6"/>
          </reference>
          <reference field="17" count="1" selected="0">
            <x v="1"/>
          </reference>
        </references>
      </pivotArea>
    </chartFormat>
    <chartFormat chart="6" format="66" series="1">
      <pivotArea type="data" outline="0" fieldPosition="0">
        <references count="3">
          <reference field="4294967294" count="1" selected="0">
            <x v="1"/>
          </reference>
          <reference field="11" count="1" selected="0">
            <x v="6"/>
          </reference>
          <reference field="17" count="1" selected="0">
            <x v="1"/>
          </reference>
        </references>
      </pivotArea>
    </chartFormat>
    <chartFormat chart="6" format="67" series="1">
      <pivotArea type="data" outline="0" fieldPosition="0">
        <references count="3">
          <reference field="4294967294" count="1" selected="0">
            <x v="0"/>
          </reference>
          <reference field="11" count="1" selected="0">
            <x v="7"/>
          </reference>
          <reference field="17" count="1" selected="0">
            <x v="26"/>
          </reference>
        </references>
      </pivotArea>
    </chartFormat>
    <chartFormat chart="6" format="68" series="1">
      <pivotArea type="data" outline="0" fieldPosition="0">
        <references count="3">
          <reference field="4294967294" count="1" selected="0">
            <x v="1"/>
          </reference>
          <reference field="11" count="1" selected="0">
            <x v="7"/>
          </reference>
          <reference field="17" count="1" selected="0">
            <x v="26"/>
          </reference>
        </references>
      </pivotArea>
    </chartFormat>
    <chartFormat chart="6" format="69" series="1">
      <pivotArea type="data" outline="0" fieldPosition="0">
        <references count="3">
          <reference field="4294967294" count="1" selected="0">
            <x v="0"/>
          </reference>
          <reference field="11" count="1" selected="0">
            <x v="8"/>
          </reference>
          <reference field="17" count="1" selected="0">
            <x v="2"/>
          </reference>
        </references>
      </pivotArea>
    </chartFormat>
    <chartFormat chart="6" format="70" series="1">
      <pivotArea type="data" outline="0" fieldPosition="0">
        <references count="3">
          <reference field="4294967294" count="1" selected="0">
            <x v="1"/>
          </reference>
          <reference field="11" count="1" selected="0">
            <x v="8"/>
          </reference>
          <reference field="17" count="1" selected="0">
            <x v="2"/>
          </reference>
        </references>
      </pivotArea>
    </chartFormat>
    <chartFormat chart="6" format="71" series="1">
      <pivotArea type="data" outline="0" fieldPosition="0">
        <references count="3">
          <reference field="4294967294" count="1" selected="0">
            <x v="0"/>
          </reference>
          <reference field="11" count="1" selected="0">
            <x v="9"/>
          </reference>
          <reference field="17" count="1" selected="0">
            <x v="6"/>
          </reference>
        </references>
      </pivotArea>
    </chartFormat>
    <chartFormat chart="6" format="72" series="1">
      <pivotArea type="data" outline="0" fieldPosition="0">
        <references count="3">
          <reference field="4294967294" count="1" selected="0">
            <x v="1"/>
          </reference>
          <reference field="11" count="1" selected="0">
            <x v="9"/>
          </reference>
          <reference field="17" count="1" selected="0">
            <x v="6"/>
          </reference>
        </references>
      </pivotArea>
    </chartFormat>
    <chartFormat chart="6" format="73" series="1">
      <pivotArea type="data" outline="0" fieldPosition="0">
        <references count="3">
          <reference field="4294967294" count="1" selected="0">
            <x v="0"/>
          </reference>
          <reference field="11" count="1" selected="0">
            <x v="9"/>
          </reference>
          <reference field="17" count="1" selected="0">
            <x v="7"/>
          </reference>
        </references>
      </pivotArea>
    </chartFormat>
    <chartFormat chart="6" format="74" series="1">
      <pivotArea type="data" outline="0" fieldPosition="0">
        <references count="3">
          <reference field="4294967294" count="1" selected="0">
            <x v="1"/>
          </reference>
          <reference field="11" count="1" selected="0">
            <x v="9"/>
          </reference>
          <reference field="17" count="1" selected="0">
            <x v="7"/>
          </reference>
        </references>
      </pivotArea>
    </chartFormat>
    <chartFormat chart="6" format="75" series="1">
      <pivotArea type="data" outline="0" fieldPosition="0">
        <references count="2">
          <reference field="4294967294" count="1" selected="0">
            <x v="1"/>
          </reference>
          <reference field="11" count="1" selected="0">
            <x v="3"/>
          </reference>
        </references>
      </pivotArea>
    </chartFormat>
    <chartFormat chart="6" format="76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048832"/>
          </reference>
        </references>
      </pivotArea>
    </chartFormat>
    <chartFormat chart="6" format="77" series="1">
      <pivotArea type="data" outline="0" fieldPosition="0">
        <references count="2">
          <reference field="4294967294" count="1" selected="0">
            <x v="1"/>
          </reference>
          <reference field="11" count="1" selected="0">
            <x v="1048832"/>
          </reference>
        </references>
      </pivotArea>
    </chartFormat>
    <chartFormat chart="6" format="78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0"/>
          </reference>
        </references>
      </pivotArea>
    </chartFormat>
    <chartFormat chart="6" format="79" series="1">
      <pivotArea type="data" outline="0" fieldPosition="0">
        <references count="2">
          <reference field="4294967294" count="1" selected="0">
            <x v="1"/>
          </reference>
          <reference field="11" count="1" selected="0">
            <x v="10"/>
          </reference>
        </references>
      </pivotArea>
    </chartFormat>
    <chartFormat chart="6" format="80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048832"/>
          </reference>
        </references>
      </pivotArea>
    </chartFormat>
    <chartFormat chart="6" format="81" series="1">
      <pivotArea type="data" outline="0" fieldPosition="0">
        <references count="2">
          <reference field="4294967294" count="1" selected="0">
            <x v="1"/>
          </reference>
          <reference field="11" count="1" selected="0">
            <x v="1048832"/>
          </reference>
        </references>
      </pivotArea>
    </chartFormat>
    <chartFormat chart="6" format="82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1"/>
          </reference>
        </references>
      </pivotArea>
    </chartFormat>
    <chartFormat chart="6" format="83" series="1">
      <pivotArea type="data" outline="0" fieldPosition="0">
        <references count="2">
          <reference field="4294967294" count="1" selected="0">
            <x v="1"/>
          </reference>
          <reference field="11" count="1" selected="0">
            <x v="11"/>
          </reference>
        </references>
      </pivotArea>
    </chartFormat>
    <chartFormat chart="6" format="84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2"/>
          </reference>
        </references>
      </pivotArea>
    </chartFormat>
    <chartFormat chart="6" format="85" series="1">
      <pivotArea type="data" outline="0" fieldPosition="0">
        <references count="2">
          <reference field="4294967294" count="1" selected="0">
            <x v="1"/>
          </reference>
          <reference field="11" count="1" selected="0">
            <x v="12"/>
          </reference>
        </references>
      </pivotArea>
    </chartFormat>
    <chartFormat chart="6" format="86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3"/>
          </reference>
        </references>
      </pivotArea>
    </chartFormat>
    <chartFormat chart="6" format="87" series="1">
      <pivotArea type="data" outline="0" fieldPosition="0">
        <references count="2">
          <reference field="4294967294" count="1" selected="0">
            <x v="1"/>
          </reference>
          <reference field="11" count="1" selected="0">
            <x v="13"/>
          </reference>
        </references>
      </pivotArea>
    </chartFormat>
    <chartFormat chart="6" format="88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048832"/>
          </reference>
        </references>
      </pivotArea>
    </chartFormat>
    <chartFormat chart="6" format="89" series="1">
      <pivotArea type="data" outline="0" fieldPosition="0">
        <references count="2">
          <reference field="4294967294" count="1" selected="0">
            <x v="1"/>
          </reference>
          <reference field="11" count="1" selected="0">
            <x v="1048832"/>
          </reference>
        </references>
      </pivotArea>
    </chartFormat>
    <chartFormat chart="6" format="90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4"/>
          </reference>
        </references>
      </pivotArea>
    </chartFormat>
    <chartFormat chart="6" format="91" series="1">
      <pivotArea type="data" outline="0" fieldPosition="0">
        <references count="2">
          <reference field="4294967294" count="1" selected="0">
            <x v="1"/>
          </reference>
          <reference field="11" count="1" selected="0">
            <x v="14"/>
          </reference>
        </references>
      </pivotArea>
    </chartFormat>
    <chartFormat chart="6" format="92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5"/>
          </reference>
        </references>
      </pivotArea>
    </chartFormat>
    <chartFormat chart="6" format="93" series="1">
      <pivotArea type="data" outline="0" fieldPosition="0">
        <references count="2">
          <reference field="4294967294" count="1" selected="0">
            <x v="1"/>
          </reference>
          <reference field="11" count="1" selected="0">
            <x v="15"/>
          </reference>
        </references>
      </pivotArea>
    </chartFormat>
  </chartFormats>
  <pivotHierarchies count="343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ps count="1">
        <mp field="18"/>
      </mps>
    </pivotHierarchy>
    <pivotHierarchy>
      <mps count="1">
        <mp field="12"/>
      </mps>
    </pivotHierarchy>
    <pivotHierarchy/>
    <pivotHierarchy multipleItemSelectionAllowed="1"/>
    <pivotHierarchy/>
    <pivotHierarchy/>
    <pivotHierarchy/>
    <pivotHierarchy/>
    <pivotHierarchy/>
    <pivotHierarchy/>
    <pivotHierarchy/>
    <pivotHierarchy/>
    <pivotHierarchy>
      <mps count="2">
        <mp field="5"/>
        <mp field="6"/>
      </mps>
    </pivotHierarchy>
    <pivotHierarchy>
      <mps count="1">
        <mp field="10"/>
      </mp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ROI, % 1 месяц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35"/>
  </rowHierarchiesUsage>
  <colHierarchiesUsage count="2">
    <colHierarchyUsage hierarchyUsage="24"/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0000000}" name="СводнаяТаблица1" cacheId="5" applyNumberFormats="0" applyBorderFormats="0" applyFontFormats="0" applyPatternFormats="0" applyAlignmentFormats="0" applyWidthHeightFormats="1" dataCaption="Значения" updatedVersion="6" minRefreshableVersion="3" useAutoFormatting="1" subtotalHiddenItems="1" itemPrintTitles="1" createdVersion="5" indent="0" outline="1" outlineData="1" multipleFieldFilters="0" fieldListSortAscending="1">
  <location ref="A3:S33" firstHeaderRow="1" firstDataRow="3" firstDataCol="1" rowPageCount="1" colPageCount="1"/>
  <pivotFields count="22">
    <pivotField allDrilled="1" showAll="0" dataSourceSort="1">
      <items count="4">
        <item s="1" c="1" x="0"/>
        <item s="1" c="1" x="1"/>
        <item s="1" c="1" x="2"/>
        <item t="default"/>
      </items>
    </pivotField>
    <pivotField showAll="0" dataSourceSort="1"/>
    <pivotField showAll="0" dataSourceSort="1"/>
    <pivotField showAll="0" dataSourceSort="1" defaultSubtotal="0" showPropTip="1"/>
    <pivotField showAll="0" dataSourceSort="1" defaultSubtotal="0" showPropTip="1"/>
    <pivotField dataField="1" showAll="0"/>
    <pivotField dataField="1" showAll="0"/>
    <pivotField axis="axisCol" allDrilled="1" showAll="0" dataSourceSort="1" defaultAttributeDrillState="1">
      <items count="3">
        <item x="0"/>
        <item x="1"/>
        <item t="default"/>
      </items>
    </pivotField>
    <pivotField axis="axisRow" allDrilled="1" showAll="0" dataSourceSort="1">
      <items count="7">
        <item c="1" x="0"/>
        <item c="1" x="1"/>
        <item c="1" x="2"/>
        <item c="1" x="3"/>
        <item c="1" x="4" d="1"/>
        <item c="1" x="5" d="1"/>
        <item t="default"/>
      </items>
    </pivotField>
    <pivotField axis="axisRow" showAll="0" dataSourceSort="1">
      <items count="22">
        <item c="1" x="0"/>
        <item c="1" x="1"/>
        <item c="1" x="2"/>
        <item c="1" x="3"/>
        <item c="1" x="4"/>
        <item c="1" x="5"/>
        <item c="1" x="6"/>
        <item c="1" x="7"/>
        <item c="1" x="8"/>
        <item c="1" x="9"/>
        <item c="1" x="10"/>
        <item c="1" x="11"/>
        <item c="1" x="12"/>
        <item c="1" x="13"/>
        <item c="1" x="14"/>
        <item c="1" x="15"/>
        <item c="1" x="16"/>
        <item c="1" x="17"/>
        <item c="1" x="18"/>
        <item c="1" x="19"/>
        <item c="1" x="20"/>
        <item t="default"/>
      </items>
    </pivotField>
    <pivotField axis="axisRow" showAll="0" dataSourceSort="1">
      <items count="1">
        <item t="default"/>
      </items>
    </pivotField>
    <pivotField showAll="0" dataSourceSort="1" defaultSubtotal="0" showPropTip="1"/>
    <pivotField showAll="0" dataSourceSort="1" defaultSubtotal="0" showPropTip="1"/>
    <pivotField dataField="1" showAll="0"/>
    <pivotField dataField="1" showAll="0"/>
    <pivotField dataField="1" showAll="0"/>
    <pivotField dataField="1" showAll="0"/>
    <pivotField axis="axisPage" allDrilled="1" showAll="0" dataSourceSort="1">
      <items count="1">
        <item t="default"/>
      </items>
    </pivotField>
    <pivotField showAll="0" dataSourceSort="1" defaultSubtotal="0" showPropTip="1"/>
    <pivotField showAll="0" dataSourceSort="1" defaultSubtotal="0" showPropTip="1"/>
    <pivotField showAll="0" dataSourceSort="1" defaultSubtotal="0" showPropTip="1"/>
    <pivotField showAll="0" dataSourceSort="1" defaultSubtotal="0" showPropTip="1"/>
  </pivotFields>
  <rowFields count="2">
    <field x="8"/>
    <field x="9"/>
  </rowFields>
  <rowItems count="28">
    <i>
      <x/>
    </i>
    <i>
      <x v="1"/>
    </i>
    <i>
      <x v="2"/>
    </i>
    <i>
      <x v="3"/>
    </i>
    <i>
      <x v="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5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t="grand">
      <x/>
    </i>
  </rowItems>
  <colFields count="2">
    <field x="7"/>
    <field x="-2"/>
  </colFields>
  <colItems count="18">
    <i>
      <x/>
      <x/>
    </i>
    <i r="1" i="1">
      <x v="1"/>
    </i>
    <i r="1" i="2">
      <x v="2"/>
    </i>
    <i r="1" i="3">
      <x v="3"/>
    </i>
    <i r="1" i="4">
      <x v="4"/>
    </i>
    <i r="1" i="5">
      <x v="5"/>
    </i>
    <i>
      <x v="1"/>
      <x/>
    </i>
    <i r="1" i="1">
      <x v="1"/>
    </i>
    <i r="1" i="2">
      <x v="2"/>
    </i>
    <i r="1" i="3">
      <x v="3"/>
    </i>
    <i r="1" i="4">
      <x v="4"/>
    </i>
    <i r="1" i="5">
      <x v="5"/>
    </i>
    <i t="grand">
      <x/>
    </i>
    <i t="grand" i="1">
      <x/>
    </i>
    <i t="grand" i="2">
      <x/>
    </i>
    <i t="grand" i="3">
      <x/>
    </i>
    <i t="grand" i="4">
      <x/>
    </i>
    <i t="grand" i="5">
      <x/>
    </i>
  </colItems>
  <pageFields count="1">
    <pageField fld="17" hier="41" name="[Dim Contracts].[Порядковый номер займа].[All]" cap="All"/>
  </pageFields>
  <dataFields count="6">
    <dataField fld="15" baseField="0" baseItem="0"/>
    <dataField fld="14" baseField="0" baseItem="0"/>
    <dataField fld="13" baseField="0" baseItem="0"/>
    <dataField fld="5" baseField="0" baseItem="0" numFmtId="165"/>
    <dataField fld="6" baseField="0" baseItem="0"/>
    <dataField fld="16" baseField="0" baseItem="0"/>
  </dataFields>
  <formats count="14">
    <format dxfId="813">
      <pivotArea dataOnly="0" grandCol="1" outline="0" fieldPosition="0"/>
    </format>
    <format dxfId="812">
      <pivotArea outline="0" collapsedLevelsAreSubtotals="1" fieldPosition="0"/>
    </format>
    <format dxfId="811">
      <pivotArea dataOnly="0" labelOnly="1" outline="0" axis="axisValues" fieldPosition="0"/>
    </format>
    <format dxfId="810">
      <pivotArea dataOnly="0" outline="0" fieldPosition="0">
        <references count="1">
          <reference field="4294967294" count="1">
            <x v="1"/>
          </reference>
        </references>
      </pivotArea>
    </format>
    <format dxfId="809">
      <pivotArea dataOnly="0" outline="0" fieldPosition="0">
        <references count="1">
          <reference field="4294967294" count="1">
            <x v="2"/>
          </reference>
        </references>
      </pivotArea>
    </format>
    <format dxfId="808">
      <pivotArea dataOnly="0" labelOnly="1" outline="0" fieldPosition="0">
        <references count="2">
          <reference field="4294967294" count="2">
            <x v="1"/>
            <x v="2"/>
          </reference>
          <reference field="7" count="1" selected="0">
            <x v="0"/>
          </reference>
        </references>
      </pivotArea>
    </format>
    <format dxfId="807">
      <pivotArea dataOnly="0" labelOnly="1" outline="0" fieldPosition="0">
        <references count="2">
          <reference field="4294967294" count="2">
            <x v="1"/>
            <x v="2"/>
          </reference>
          <reference field="7" count="1" selected="0">
            <x v="1"/>
          </reference>
        </references>
      </pivotArea>
    </format>
    <format dxfId="806">
      <pivotArea dataOnly="0" labelOnly="1" fieldPosition="0">
        <references count="1">
          <reference field="7" count="1">
            <x v="0"/>
          </reference>
        </references>
      </pivotArea>
    </format>
    <format dxfId="805">
      <pivotArea dataOnly="0" labelOnly="1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0"/>
          </reference>
        </references>
      </pivotArea>
    </format>
    <format dxfId="804">
      <pivotArea dataOnly="0" labelOnly="1" offset="A256:C256" fieldPosition="0">
        <references count="1">
          <reference field="7" count="1">
            <x v="1"/>
          </reference>
        </references>
      </pivotArea>
    </format>
    <format dxfId="803">
      <pivotArea dataOnly="0" labelOnly="1" fieldPosition="0">
        <references count="1">
          <reference field="7" count="1">
            <x v="1"/>
          </reference>
        </references>
      </pivotArea>
    </format>
    <format dxfId="802">
      <pivotArea dataOnly="0" labelOnly="1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1"/>
          </reference>
        </references>
      </pivotArea>
    </format>
    <format dxfId="801">
      <pivotArea dataOnly="0" labelOnly="1" outline="0" fieldPosition="0">
        <references count="2">
          <reference field="4294967294" count="1">
            <x v="5"/>
          </reference>
          <reference field="7" count="1" selected="0">
            <x v="0"/>
          </reference>
        </references>
      </pivotArea>
    </format>
    <format dxfId="800">
      <pivotArea dataOnly="0" labelOnly="1" outline="0" fieldPosition="0">
        <references count="2">
          <reference field="4294967294" count="1">
            <x v="5"/>
          </reference>
          <reference field="7" count="1" selected="0">
            <x v="1"/>
          </reference>
        </references>
      </pivotArea>
    </format>
  </formats>
  <pivotHierarchies count="248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>
      <mps count="2">
        <mp field="3"/>
        <mp field="4"/>
      </mps>
      <members count="19" level="1">
        <member name="[Dim Contracts].[Дата Выдачи].[All].UNKNOWNMEMBER"/>
        <member name="[Dim Contracts].[Дата Выдачи].[A Year].&amp;[2010-01-01T00:00:00]"/>
        <member name="[Dim Contracts].[Дата Выдачи].[A Year].&amp;[2011-01-01T00:00:00]"/>
        <member name="[Dim Contracts].[Дата Выдачи].[A Year].&amp;[2012-01-01T00:00:00]"/>
        <member name=""/>
        <member name=""/>
        <member name=""/>
        <member name="[Dim Contracts].[Дата Выдачи].[A Year].&amp;[2019-01-01T00:00:00]"/>
        <member name="[Dim Contracts].[Дата Выдачи].[A Year].&amp;[2020-01-01T00:00:00]"/>
        <member name="[Dim Contracts].[Дата Выдачи].[A Year].&amp;[2021-01-01T00:00:00]"/>
        <member name="[Dim Contracts].[Дата Выдачи].[A Year].&amp;[2022-01-01T00:00:00]"/>
        <member name="[Dim Contracts].[Дата Выдачи].[A Year].&amp;[2023-01-01T00:00:00]"/>
        <member name="[Dim Contracts].[Дата Выдачи].[A Year].&amp;[2024-01-01T00:00:00]"/>
        <member name="[Dim Contracts].[Дата Выдачи].[A Year].&amp;[2025-01-01T00:00:00]"/>
        <member name="[Dim Contracts].[Дата Выдачи].[A Year].&amp;[2026-01-01T00:00:00]"/>
        <member name="[Dim Contracts].[Дата Выдачи].[A Year].&amp;[2027-01-01T00:00:00]"/>
        <member name="[Dim Contracts].[Дата Выдачи].[A Year].&amp;[2028-01-01T00:00:00]"/>
        <member name="[Dim Contracts].[Дата Выдачи].[A Year].&amp;[2029-01-01T00:00:00]"/>
        <member name="[Dim Contracts].[Дата Выдачи].[A Year].&amp;[2030-01-01T00:00:00]"/>
      </members>
    </pivotHierarchy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>
      <mps count="6">
        <mp field="11"/>
        <mp field="12"/>
        <mp field="18"/>
        <mp field="19"/>
        <mp field="20"/>
        <mp field="21"/>
      </mp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55"/>
  </rowHierarchiesUsage>
  <colHierarchiesUsage count="2">
    <colHierarchyUsage hierarchyUsage="6"/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800-000000000000}" name="СводнаяТаблица1" cacheId="29" applyNumberFormats="0" applyBorderFormats="0" applyFontFormats="0" applyPatternFormats="0" applyAlignmentFormats="0" applyWidthHeightFormats="1" dataCaption="Значения" updatedVersion="6" minRefreshableVersion="3" subtotalHiddenItems="1" itemPrintTitles="1" createdVersion="5" indent="0" compact="0" outline="1" outlineData="1" compactData="0" multipleFieldFilters="0" chartFormat="5" fieldListSortAscending="1">
  <location ref="A8:Q18" firstHeaderRow="0" firstDataRow="1" firstDataCol="2" rowPageCount="6" colPageCount="1"/>
  <pivotFields count="52">
    <pivotField axis="axisRow" compact="0" allDrilled="1" showAll="0" dataSourceSort="1">
      <items count="5">
        <item c="1" x="0" d="1"/>
        <item s="1" c="1" x="1" d="1"/>
        <item x="2"/>
        <item x="3"/>
        <item t="default"/>
      </items>
    </pivotField>
    <pivotField axis="axisRow" compact="0" showAll="0" dataSourceSort="1">
      <items count="55">
        <item s="1" c="1" x="0"/>
        <item c="1" x="1"/>
        <item c="1" x="2"/>
        <item c="1" x="3"/>
        <item c="1" x="4"/>
        <item c="1" x="5"/>
        <item c="1"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n=" "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axis="axisRow" compact="0" showAll="0" dataSourceSort="1">
      <items count="14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t="default"/>
      </items>
    </pivotField>
    <pivotField compact="0" showAll="0" dataSourceSort="1" defaultSubtotal="0" showPropTip="1"/>
    <pivotField compact="0" showAll="0" dataSourceSort="1" defaultSubtotal="0" showPropTip="1"/>
    <pivotField compact="0" showAll="0" dataSourceSort="1" defaultSubtotal="0" showPropTip="1"/>
    <pivotField compact="0" showAll="0" dataSourceSort="1" defaultSubtotal="0" showPropTip="1"/>
    <pivotField compact="0" showAll="0" dataSourceSort="1" defaultSubtotal="0" showPropTip="1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axis="axisPage" compact="0" allDrilled="1" showAll="0" dataSourceSort="1">
      <items count="1">
        <item t="default"/>
      </items>
    </pivotField>
    <pivotField axis="axisPage" compact="0" showAll="0" dataSourceSort="1">
      <items count="1">
        <item t="default"/>
      </items>
    </pivotField>
    <pivotField axis="axisPage" compact="0" showAll="0" dataSourceSort="1">
      <items count="1">
        <item t="default"/>
      </items>
    </pivotField>
    <pivotField compact="0" showAll="0" dataSourceSort="1" defaultSubtotal="0" showPropTip="1"/>
    <pivotField compact="0" showAll="0" dataSourceSort="1" defaultSubtotal="0" showPropTip="1"/>
    <pivotField axis="axisPage" compact="0" allDrilled="1" showAll="0" dataSourceSort="1" defaultAttributeDrillState="1">
      <items count="1">
        <item t="default"/>
      </items>
    </pivotField>
    <pivotField compact="0" showAll="0" dataSourceSort="1" defaultSubtotal="0" showPropTip="1"/>
    <pivotField axis="axisPage" compact="0" allDrilled="1" showAll="0" dataSourceSort="1" defaultAttributeDrillState="1">
      <items count="1">
        <item t="default"/>
      </items>
    </pivotField>
    <pivotField compact="0" showAll="0" dataSourceSort="1" defaultSubtotal="0" showPropTip="1"/>
    <pivotField dataField="1" compact="0" showAll="0"/>
    <pivotField dataField="1" compact="0" showAll="0"/>
    <pivotField dataField="1" compact="0" showAll="0"/>
    <pivotField dataField="1" compact="0" showAll="0"/>
    <pivotField compact="0" showAll="0" dataSourceSort="1" defaultSubtotal="0" showPropTip="1"/>
    <pivotField compact="0" showAll="0" dataSourceSort="1" defaultSubtotal="0" showPropTip="1"/>
    <pivotField compact="0" showAll="0" dataSourceSort="1" defaultSubtotal="0" showPropTip="1"/>
    <pivotField compact="0" showAll="0" dataSourceSort="1" defaultSubtotal="0" showPropTip="1"/>
    <pivotField compact="0" showAll="0" dataSourceSort="1" defaultSubtotal="0" showPropTip="1"/>
    <pivotField compact="0" showAll="0" dataSourceSort="1" defaultSubtotal="0" showPropTip="1"/>
    <pivotField compact="0" showAll="0" dataSourceSort="1" defaultSubtotal="0" showPropTip="1"/>
    <pivotField compact="0" showAll="0" dataSourceSort="1" defaultSubtotal="0" showPropTip="1"/>
    <pivotField compact="0" allDrilled="1" showAll="0" dataSourceSort="1"/>
    <pivotField compact="0" showAll="0" dataSourceSort="1"/>
    <pivotField compact="0" showAll="0" dataSourceSort="1"/>
    <pivotField compact="0" showAll="0" dataSourceSort="1" showPropTip="1"/>
    <pivotField compact="0" showAll="0" dataSourceSort="1" showPropTip="1"/>
    <pivotField compact="0" allDrilled="1" showAll="0" dataSourceSort="1" defaultAttributeDrillState="1"/>
    <pivotField compact="0" showAll="0" dataSourceSort="1" showPropTip="1"/>
    <pivotField axis="axisPage" compact="0" allDrilled="1" showAll="0" dataSourceSort="1" defaultAttributeDrillState="1">
      <items count="1">
        <item t="default"/>
      </items>
    </pivotField>
    <pivotField axis="axisPage" compact="0" allDrilled="1" showAll="0" dataSourceSort="1" defaultAttributeDrillState="1">
      <items count="1">
        <item t="default"/>
      </items>
    </pivotField>
    <pivotField dataField="1" compact="0" showAll="0"/>
    <pivotField dataField="1" compact="0" showAll="0"/>
    <pivotField dataField="1" compact="0" showAll="0"/>
    <pivotField dataField="1" compact="0" showAll="0"/>
    <pivotField axis="axisPage" compact="0" allDrilled="1" showAll="0" dataSourceSort="1">
      <items count="1">
        <item t="default"/>
      </items>
    </pivotField>
    <pivotField axis="axisPage" compact="0" showAll="0" dataSourceSort="1">
      <items count="1">
        <item t="default"/>
      </items>
    </pivotField>
    <pivotField axis="axisPage" compact="0" showAll="0" dataSourceSort="1">
      <items count="1">
        <item t="default"/>
      </items>
    </pivotField>
  </pivotFields>
  <rowFields count="2">
    <field x="0"/>
    <field x="1"/>
  </rowFields>
  <rowItems count="10">
    <i>
      <x/>
    </i>
    <i r="1">
      <x/>
    </i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t="grand">
      <x/>
    </i>
  </rowItems>
  <colFields count="1">
    <field x="-2"/>
  </colFields>
  <colItems count="15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</colItems>
  <pageFields count="6">
    <pageField fld="22" hier="55" name="[Dim Division].[Division].[All]" cap="All"/>
    <pageField fld="49" hier="91" name="[Dim Products].[Продукт].[Name Type].&amp;[INST].&amp;[Драйв. Деньги Сразу]" cap="Драйв. Деньги Сразу"/>
    <pageField fld="15" hier="59" name="[Dim Division].[I Division].[All]" cap="All"/>
    <pageField fld="20" hier="42" name="[Dim Client Type].[Client Type].[All]" cap="All"/>
    <pageField fld="43" hier="90" name="[Dim Products].[Name_].[All]" cap="All"/>
    <pageField fld="44" hier="88" name="[Dim Products].[Name Owner].[All]" cap="All"/>
  </pageFields>
  <dataFields count="15">
    <dataField fld="8" baseField="1" baseItem="22" numFmtId="3"/>
    <dataField fld="9" baseField="1" baseItem="16" numFmtId="3"/>
    <dataField fld="27" baseField="0" baseItem="0"/>
    <dataField fld="25" baseField="0" baseItem="0"/>
    <dataField fld="24" baseField="0" baseItem="0"/>
    <dataField fld="10" baseField="1" baseItem="17" numFmtId="3"/>
    <dataField fld="11" baseField="1" baseItem="17" numFmtId="3"/>
    <dataField fld="12" baseField="1" baseItem="17" numFmtId="3"/>
    <dataField fld="13" baseField="1" baseItem="17" numFmtId="3"/>
    <dataField fld="26" baseField="0" baseItem="0"/>
    <dataField fld="14" baseField="1" baseItem="17" numFmtId="3"/>
    <dataField fld="45" baseField="0" baseItem="0"/>
    <dataField fld="46" baseField="0" baseItem="0"/>
    <dataField fld="47" baseField="0" baseItem="0"/>
    <dataField fld="48" baseField="0" baseItem="0"/>
  </dataFields>
  <formats count="45">
    <format dxfId="799">
      <pivotArea type="all" dataOnly="0" outline="0" fieldPosition="0"/>
    </format>
    <format dxfId="798">
      <pivotArea dataOnly="0" labelOnly="1" fieldPosition="0">
        <references count="1">
          <reference field="0" count="0"/>
        </references>
      </pivotArea>
    </format>
    <format dxfId="797">
      <pivotArea outline="0" fieldPosition="0">
        <references count="1">
          <reference field="4294967294" count="1">
            <x v="0"/>
          </reference>
        </references>
      </pivotArea>
    </format>
    <format dxfId="796">
      <pivotArea outline="0" fieldPosition="0">
        <references count="1">
          <reference field="4294967294" count="1">
            <x v="1"/>
          </reference>
        </references>
      </pivotArea>
    </format>
    <format dxfId="795">
      <pivotArea outline="0" fieldPosition="0">
        <references count="1">
          <reference field="4294967294" count="1">
            <x v="5"/>
          </reference>
        </references>
      </pivotArea>
    </format>
    <format dxfId="794">
      <pivotArea outline="0" fieldPosition="0">
        <references count="1">
          <reference field="4294967294" count="1">
            <x v="6"/>
          </reference>
        </references>
      </pivotArea>
    </format>
    <format dxfId="793">
      <pivotArea outline="0" fieldPosition="0">
        <references count="1">
          <reference field="4294967294" count="1">
            <x v="7"/>
          </reference>
        </references>
      </pivotArea>
    </format>
    <format dxfId="792">
      <pivotArea outline="0" fieldPosition="0">
        <references count="1">
          <reference field="4294967294" count="1">
            <x v="8"/>
          </reference>
        </references>
      </pivotArea>
    </format>
    <format dxfId="791">
      <pivotArea dataOnly="0" labelOnly="1" outline="0" fieldPosition="0">
        <references count="1">
          <reference field="4294967294" count="7">
            <x v="0"/>
            <x v="1"/>
            <x v="5"/>
            <x v="6"/>
            <x v="7"/>
            <x v="8"/>
            <x v="10"/>
          </reference>
        </references>
      </pivotArea>
    </format>
    <format dxfId="790">
      <pivotArea type="all" dataOnly="0" outline="0" fieldPosition="0"/>
    </format>
    <format dxfId="789">
      <pivotArea outline="0" collapsedLevelsAreSubtotals="1" fieldPosition="0"/>
    </format>
    <format dxfId="788">
      <pivotArea field="0" type="button" dataOnly="0" labelOnly="1" outline="0" axis="axisRow" fieldPosition="0"/>
    </format>
    <format dxfId="787">
      <pivotArea dataOnly="0" labelOnly="1" fieldPosition="0">
        <references count="1">
          <reference field="0" count="2">
            <x v="2"/>
            <x v="3"/>
          </reference>
        </references>
      </pivotArea>
    </format>
    <format dxfId="786">
      <pivotArea dataOnly="0" labelOnly="1" grandRow="1" outline="0" fieldPosition="0"/>
    </format>
    <format dxfId="785">
      <pivotArea dataOnly="0" labelOnly="1" fieldPosition="0">
        <references count="1">
          <reference field="1" count="0"/>
        </references>
      </pivotArea>
    </format>
    <format dxfId="784">
      <pivotArea dataOnly="0" labelOnly="1" fieldPosition="0">
        <references count="1">
          <reference field="2" count="0"/>
        </references>
      </pivotArea>
    </format>
    <format dxfId="783">
      <pivotArea dataOnly="0" labelOnly="1" outline="0" fieldPosition="0">
        <references count="1">
          <reference field="4294967294" count="7">
            <x v="0"/>
            <x v="1"/>
            <x v="5"/>
            <x v="6"/>
            <x v="7"/>
            <x v="8"/>
            <x v="10"/>
          </reference>
        </references>
      </pivotArea>
    </format>
    <format dxfId="782">
      <pivotArea collapsedLevelsAreSubtotals="1" fieldPosition="0">
        <references count="2">
          <reference field="4294967294" count="1" selected="0">
            <x v="1"/>
          </reference>
          <reference field="1" count="11">
            <x v="18"/>
            <x v="19"/>
            <x v="20"/>
            <x v="21"/>
            <x v="22"/>
            <x v="23"/>
            <x v="24"/>
            <x v="25"/>
            <x v="26"/>
            <x v="27"/>
            <x v="28"/>
          </reference>
        </references>
      </pivotArea>
    </format>
    <format dxfId="781">
      <pivotArea collapsedLevelsAreSubtotals="1" fieldPosition="0">
        <references count="2">
          <reference field="4294967294" count="1" selected="0">
            <x v="1"/>
          </reference>
          <reference field="1" count="1">
            <x v="29"/>
          </reference>
        </references>
      </pivotArea>
    </format>
    <format dxfId="780">
      <pivotArea collapsedLevelsAreSubtotals="1" fieldPosition="0">
        <references count="2">
          <reference field="4294967294" count="1" selected="0">
            <x v="1"/>
          </reference>
          <reference field="0" count="1">
            <x v="2"/>
          </reference>
        </references>
      </pivotArea>
    </format>
    <format dxfId="779">
      <pivotArea collapsedLevelsAreSubtotals="1" fieldPosition="0">
        <references count="2">
          <reference field="4294967294" count="1" selected="0">
            <x v="1"/>
          </reference>
          <reference field="0" count="1">
            <x v="3"/>
          </reference>
        </references>
      </pivotArea>
    </format>
    <format dxfId="778">
      <pivotArea collapsedLevelsAreSubtotals="1" fieldPosition="0">
        <references count="2">
          <reference field="4294967294" count="1" selected="0">
            <x v="1"/>
          </reference>
          <reference field="1" count="12"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</reference>
        </references>
      </pivotArea>
    </format>
    <format dxfId="777">
      <pivotArea collapsedLevelsAreSubtotals="1" fieldPosition="0">
        <references count="2">
          <reference field="4294967294" count="1" selected="0">
            <x v="1"/>
          </reference>
          <reference field="1" count="12"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</reference>
        </references>
      </pivotArea>
    </format>
    <format dxfId="776">
      <pivotArea dataOnly="0" outline="0" fieldPosition="0">
        <references count="1">
          <reference field="4294967294" count="7">
            <x v="0"/>
            <x v="1"/>
            <x v="5"/>
            <x v="6"/>
            <x v="7"/>
            <x v="8"/>
            <x v="10"/>
          </reference>
        </references>
      </pivotArea>
    </format>
    <format dxfId="775">
      <pivotArea dataOnly="0" outline="0" fieldPosition="0">
        <references count="1">
          <reference field="4294967294" count="1">
            <x v="4"/>
          </reference>
        </references>
      </pivotArea>
    </format>
    <format dxfId="774">
      <pivotArea dataOnly="0" outline="0" fieldPosition="0">
        <references count="1">
          <reference field="4294967294" count="1">
            <x v="3"/>
          </reference>
        </references>
      </pivotArea>
    </format>
    <format dxfId="773">
      <pivotArea dataOnly="0" outline="0" fieldPosition="0">
        <references count="1">
          <reference field="4294967294" count="1">
            <x v="9"/>
          </reference>
        </references>
      </pivotArea>
    </format>
    <format dxfId="772">
      <pivotArea dataOnly="0" outline="0" fieldPosition="0">
        <references count="1">
          <reference field="4294967294" count="1">
            <x v="2"/>
          </reference>
        </references>
      </pivotArea>
    </format>
    <format dxfId="771">
      <pivotArea collapsedLevelsAreSubtotals="1" fieldPosition="0">
        <references count="2">
          <reference field="4294967294" count="1" selected="0">
            <x v="1"/>
          </reference>
          <reference field="2" count="11">
            <x v="57"/>
            <x v="58"/>
            <x v="59"/>
            <x v="60"/>
            <x v="61"/>
            <x v="62"/>
            <x v="63"/>
            <x v="64"/>
            <x v="65"/>
            <x v="66"/>
            <x v="67"/>
          </reference>
        </references>
      </pivotArea>
    </format>
    <format dxfId="770">
      <pivotArea collapsedLevelsAreSubtotals="1" fieldPosition="0">
        <references count="2">
          <reference field="4294967294" count="1" selected="0">
            <x v="1"/>
          </reference>
          <reference field="2" count="8">
            <x v="88"/>
            <x v="89"/>
            <x v="90"/>
            <x v="91"/>
            <x v="92"/>
            <x v="93"/>
            <x v="94"/>
            <x v="95"/>
          </reference>
        </references>
      </pivotArea>
    </format>
    <format dxfId="769">
      <pivotArea collapsedLevelsAreSubtotals="1" fieldPosition="0">
        <references count="2">
          <reference field="4294967294" count="1" selected="0">
            <x v="1"/>
          </reference>
          <reference field="1" count="3">
            <x v="7"/>
            <x v="8"/>
            <x v="9"/>
          </reference>
        </references>
      </pivotArea>
    </format>
    <format dxfId="768">
      <pivotArea collapsedLevelsAreSubtotals="1" fieldPosition="0">
        <references count="2">
          <reference field="4294967294" count="1" selected="0">
            <x v="1"/>
          </reference>
          <reference field="1" count="1">
            <x v="18"/>
          </reference>
        </references>
      </pivotArea>
    </format>
    <format dxfId="767">
      <pivotArea dataOnly="0" outline="0" fieldPosition="0">
        <references count="1">
          <reference field="4294967294" count="4">
            <x v="10"/>
            <x v="11"/>
            <x v="12"/>
            <x v="13"/>
          </reference>
        </references>
      </pivotArea>
    </format>
    <format dxfId="766">
      <pivotArea dataOnly="0" outline="0" fieldPosition="0">
        <references count="1">
          <reference field="4294967294" count="3">
            <x v="11"/>
            <x v="12"/>
            <x v="13"/>
          </reference>
        </references>
      </pivotArea>
    </format>
    <format dxfId="765">
      <pivotArea dataOnly="0" outline="0" fieldPosition="0">
        <references count="1">
          <reference field="4294967294" count="1">
            <x v="10"/>
          </reference>
        </references>
      </pivotArea>
    </format>
    <format dxfId="764">
      <pivotArea collapsedLevelsAreSubtotals="1" fieldPosition="0">
        <references count="2">
          <reference field="4294967294" count="1" selected="0">
            <x v="5"/>
          </reference>
          <reference field="1" count="1">
            <x v="10"/>
          </reference>
        </references>
      </pivotArea>
    </format>
    <format dxfId="763">
      <pivotArea collapsedLevelsAreSubtotals="1" fieldPosition="0">
        <references count="2">
          <reference field="4294967294" count="1" selected="0">
            <x v="5"/>
          </reference>
          <reference field="1" count="1">
            <x v="11"/>
          </reference>
        </references>
      </pivotArea>
    </format>
    <format dxfId="762">
      <pivotArea collapsedLevelsAreSubtotals="1" fieldPosition="0">
        <references count="2">
          <reference field="4294967294" count="1" selected="0">
            <x v="5"/>
          </reference>
          <reference field="1" count="1">
            <x v="12"/>
          </reference>
        </references>
      </pivotArea>
    </format>
    <format dxfId="761">
      <pivotArea collapsedLevelsAreSubtotals="1" fieldPosition="0">
        <references count="2">
          <reference field="4294967294" count="1" selected="0">
            <x v="5"/>
          </reference>
          <reference field="1" count="1">
            <x v="13"/>
          </reference>
        </references>
      </pivotArea>
    </format>
    <format dxfId="760">
      <pivotArea collapsedLevelsAreSubtotals="1" fieldPosition="0">
        <references count="2">
          <reference field="4294967294" count="1" selected="0">
            <x v="5"/>
          </reference>
          <reference field="1" count="1">
            <x v="14"/>
          </reference>
        </references>
      </pivotArea>
    </format>
    <format dxfId="759">
      <pivotArea collapsedLevelsAreSubtotals="1" fieldPosition="0">
        <references count="2">
          <reference field="4294967294" count="1" selected="0">
            <x v="5"/>
          </reference>
          <reference field="1" count="1">
            <x v="15"/>
          </reference>
        </references>
      </pivotArea>
    </format>
    <format dxfId="758">
      <pivotArea collapsedLevelsAreSubtotals="1" fieldPosition="0">
        <references count="2">
          <reference field="4294967294" count="1" selected="0">
            <x v="5"/>
          </reference>
          <reference field="1" count="1">
            <x v="16"/>
          </reference>
        </references>
      </pivotArea>
    </format>
    <format dxfId="757">
      <pivotArea collapsedLevelsAreSubtotals="1" fieldPosition="0">
        <references count="2">
          <reference field="4294967294" count="1" selected="0">
            <x v="5"/>
          </reference>
          <reference field="1" count="1">
            <x v="17"/>
          </reference>
        </references>
      </pivotArea>
    </format>
    <format dxfId="756">
      <pivotArea collapsedLevelsAreSubtotals="1" fieldPosition="0">
        <references count="2">
          <reference field="4294967294" count="1" selected="0">
            <x v="5"/>
          </reference>
          <reference field="1" count="1">
            <x v="0"/>
          </reference>
        </references>
      </pivotArea>
    </format>
    <format dxfId="755">
      <pivotArea collapsedLevelsAreSubtotals="1" fieldPosition="0">
        <references count="2">
          <reference field="4294967294" count="1" selected="0">
            <x v="2"/>
          </reference>
          <reference field="1" count="2">
            <x v="0"/>
            <x v="17"/>
          </reference>
        </references>
      </pivotArea>
    </format>
  </formats>
  <conditionalFormats count="6">
    <conditionalFormat priority="1">
      <pivotAreas count="1">
        <pivotArea type="data" collapsedLevelsAreSubtotals="1" fieldPosition="0">
          <references count="4">
            <reference field="4294967294" count="1" selected="0">
              <x v="1"/>
            </reference>
            <reference field="0" count="1" selected="0">
              <x v="0"/>
            </reference>
            <reference field="1" count="1" selected="0">
              <x v="9"/>
            </reference>
            <reference field="2" count="31">
              <x v="57"/>
              <x v="58"/>
              <x v="59"/>
              <x v="60"/>
              <x v="61"/>
              <x v="62"/>
              <x v="63"/>
              <x v="64"/>
              <x v="65"/>
              <x v="66"/>
              <x v="67"/>
              <x v="68"/>
              <x v="69"/>
              <x v="70"/>
              <x v="71"/>
              <x v="72"/>
              <x v="73"/>
              <x v="74"/>
              <x v="75"/>
              <x v="76"/>
              <x v="77"/>
              <x v="78"/>
              <x v="79"/>
              <x v="80"/>
              <x v="81"/>
              <x v="82"/>
              <x v="83"/>
              <x v="84"/>
              <x v="85"/>
              <x v="86"/>
              <x v="87"/>
            </reference>
          </references>
        </pivotArea>
      </pivotAreas>
    </conditionalFormat>
    <conditionalFormat priority="2">
      <pivotAreas count="1">
        <pivotArea type="data" collapsedLevelsAreSubtotals="1" fieldPosition="0">
          <references count="4">
            <reference field="4294967294" count="1" selected="0">
              <x v="1"/>
            </reference>
            <reference field="0" count="1" selected="0">
              <x v="3"/>
            </reference>
            <reference field="1" count="1" selected="0">
              <x v="20"/>
            </reference>
            <reference field="2" count="31">
              <x v="88"/>
              <x v="89"/>
              <x v="90"/>
              <x v="91"/>
              <x v="92"/>
              <x v="93"/>
              <x v="94"/>
              <x v="95"/>
              <x v="96"/>
              <x v="97"/>
              <x v="98"/>
              <x v="99"/>
              <x v="100"/>
              <x v="101"/>
              <x v="102"/>
              <x v="103"/>
              <x v="104"/>
              <x v="105"/>
              <x v="106"/>
              <x v="107"/>
              <x v="108"/>
              <x v="109"/>
              <x v="110"/>
              <x v="111"/>
              <x v="112"/>
              <x v="113"/>
              <x v="114"/>
              <x v="115"/>
              <x v="116"/>
              <x v="117"/>
              <x v="118"/>
            </reference>
          </references>
        </pivotArea>
      </pivotAreas>
    </conditionalFormat>
    <conditionalFormat priority="3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0"/>
            </reference>
            <reference field="1" count="1" selected="0">
              <x v="8"/>
            </reference>
            <reference field="2" count="27"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</reference>
          </references>
        </pivotArea>
      </pivotAreas>
    </conditionalFormat>
    <conditionalFormat priority="4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3"/>
            </reference>
            <reference field="1" count="1" selected="0">
              <x v="19"/>
            </reference>
            <reference field="2" count="28">
              <x v="119"/>
              <x v="120"/>
              <x v="121"/>
              <x v="122"/>
              <x v="123"/>
              <x v="124"/>
              <x v="125"/>
              <x v="126"/>
              <x v="127"/>
              <x v="128"/>
              <x v="129"/>
              <x v="130"/>
              <x v="131"/>
              <x v="132"/>
              <x v="133"/>
              <x v="134"/>
              <x v="135"/>
              <x v="136"/>
              <x v="137"/>
              <x v="138"/>
              <x v="139"/>
              <x v="140"/>
              <x v="141"/>
              <x v="142"/>
              <x v="143"/>
              <x v="144"/>
              <x v="145"/>
              <x v="146"/>
            </reference>
          </references>
        </pivotArea>
      </pivotAreas>
    </conditionalFormat>
    <conditionalFormat priority="5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3"/>
            </reference>
            <reference field="1" count="1" selected="0">
              <x v="20"/>
            </reference>
            <reference field="2" count="31">
              <x v="88"/>
              <x v="89"/>
              <x v="90"/>
              <x v="91"/>
              <x v="92"/>
              <x v="93"/>
              <x v="94"/>
              <x v="95"/>
              <x v="96"/>
              <x v="97"/>
              <x v="98"/>
              <x v="99"/>
              <x v="100"/>
              <x v="101"/>
              <x v="102"/>
              <x v="103"/>
              <x v="104"/>
              <x v="105"/>
              <x v="106"/>
              <x v="107"/>
              <x v="108"/>
              <x v="109"/>
              <x v="110"/>
              <x v="111"/>
              <x v="112"/>
              <x v="113"/>
              <x v="114"/>
              <x v="115"/>
              <x v="116"/>
              <x v="117"/>
              <x v="118"/>
            </reference>
          </references>
        </pivotArea>
      </pivotAreas>
    </conditionalFormat>
    <conditionalFormat priority="6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3"/>
            </reference>
            <reference field="1" count="1" selected="0">
              <x v="20"/>
            </reference>
            <reference field="2" count="30">
              <x v="89"/>
              <x v="90"/>
              <x v="91"/>
              <x v="92"/>
              <x v="93"/>
              <x v="94"/>
              <x v="95"/>
              <x v="96"/>
              <x v="97"/>
              <x v="98"/>
              <x v="99"/>
              <x v="100"/>
              <x v="101"/>
              <x v="102"/>
              <x v="103"/>
              <x v="104"/>
              <x v="105"/>
              <x v="106"/>
              <x v="107"/>
              <x v="108"/>
              <x v="109"/>
              <x v="110"/>
              <x v="111"/>
              <x v="112"/>
              <x v="113"/>
              <x v="114"/>
              <x v="115"/>
              <x v="116"/>
              <x v="117"/>
              <x v="118"/>
            </reference>
          </references>
        </pivotArea>
      </pivotAreas>
    </conditionalFormat>
  </conditionalFormats>
  <pivotHierarchies count="244"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ps count="1">
        <mp field="42"/>
      </mps>
      <members count="2" level="1">
        <member name="[Dim Application].[E Product Owner].&amp;[6 платежей]"/>
        <member name="[Dim Application].[E Product Owner].&amp;[12 платежей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ps count="2">
        <mp field="39"/>
        <mp field="40"/>
      </mps>
      <members count="1" level="1">
        <member name="[Dim Application].[I Product].[E Product Type].&amp;[INST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>
      <mps count="8">
        <mp field="3"/>
        <mp field="4"/>
        <mp field="5"/>
        <mp field="6"/>
        <mp field="7"/>
        <mp field="21"/>
        <mp field="28"/>
        <mp field="29"/>
      </mps>
    </pivotHierarchy>
    <pivotHierarchy/>
    <pivotHierarchy/>
    <pivotHierarchy/>
    <pivotHierarchy/>
    <pivotHierarchy/>
    <pivotHierarchy/>
    <pivotHierarchy/>
    <pivotHierarchy/>
    <pivotHierarchy multipleItemSelectionAllowed="1">
      <mps count="4">
        <mp field="23"/>
        <mp field="30"/>
        <mp field="32"/>
        <mp field="34"/>
      </mps>
    </pivotHierarchy>
    <pivotHierarchy/>
    <pivotHierarchy/>
    <pivotHierarchy/>
    <pivotHierarchy>
      <mps count="5">
        <mp field="18"/>
        <mp field="19"/>
        <mp field="31"/>
        <mp field="33"/>
        <mp field="35"/>
      </mp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 multipleItemSelectionAllowed="1"/>
    <pivotHierarchy multipleItemSelectionAllowed="1">
      <members count="1" level="2">
        <member name="[Dim Products].[Продукт].[Name Type].&amp;[INST].&amp;[Драйв. Деньги Сразу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46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0000000}" name="СводнаяТаблица1" cacheId="12" applyNumberFormats="0" applyBorderFormats="0" applyFontFormats="0" applyPatternFormats="0" applyAlignmentFormats="0" applyWidthHeightFormats="1" dataCaption="Значения" updatedVersion="6" minRefreshableVersion="3" subtotalHiddenItems="1" itemPrintTitles="1" createdVersion="5" indent="0" outline="1" outlineData="1" multipleFieldFilters="0" fieldListSortAscending="1">
  <location ref="A10:N72" firstHeaderRow="0" firstDataRow="1" firstDataCol="1" rowPageCount="8" colPageCount="1"/>
  <pivotFields count="29">
    <pivotField axis="axisRow" allDrilled="1" showAll="0" dataSourceSort="1" defaultSubtotal="0">
      <items count="7">
        <item s="1" c="1" x="0"/>
        <item s="1" c="1" x="1" d="1"/>
        <item c="1" x="2" d="1"/>
        <item s="1" c="1" x="3" d="1"/>
        <item x="4"/>
        <item x="5"/>
        <item x="6"/>
      </items>
    </pivotField>
    <pivotField axis="axisRow" showAll="0" dataSourceSort="1">
      <items count="39">
        <item c="1" x="0"/>
        <item c="1" x="1"/>
        <item c="1" x="2"/>
        <item c="1" x="3"/>
        <item c="1" x="4"/>
        <item c="1" x="5"/>
        <item c="1" x="6"/>
        <item c="1" x="7"/>
        <item c="1" x="8"/>
        <item c="1" x="9"/>
        <item c="1" x="10"/>
        <item c="1" x="11"/>
        <item s="1" c="1" x="12"/>
        <item s="1" c="1" x="13"/>
        <item s="1" c="1" x="14"/>
        <item s="1" c="1" x="15"/>
        <item s="1" c="1" x="16"/>
        <item s="1" c="1" x="17"/>
        <item s="1" c="1" x="18"/>
        <item s="1" c="1" x="19"/>
        <item c="1" x="20"/>
        <item s="1" c="1" x="21"/>
        <item s="1" c="1" x="22"/>
        <item s="1" c="1" x="23"/>
        <item c="1" x="24" d="1"/>
        <item c="1"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axis="axisRow" showAll="0" dataSourceSort="1">
      <items count="24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s="1" x="75"/>
        <item s="1" x="76"/>
        <item s="1" x="77"/>
        <item s="1" x="78"/>
        <item s="1" x="79"/>
        <item s="1" x="80"/>
        <item s="1" x="81"/>
        <item s="1" x="82"/>
        <item s="1" x="83"/>
        <item s="1" x="84"/>
        <item s="1" x="85"/>
        <item s="1" x="86"/>
        <item s="1" x="87"/>
        <item s="1" x="88"/>
        <item s="1" x="89"/>
        <item s="1"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t="default"/>
      </items>
    </pivotField>
    <pivotField showAll="0" dataSourceSort="1" defaultSubtotal="0" showPropTip="1"/>
    <pivotField showAll="0" dataSourceSort="1" defaultSubtotal="0" showPropTip="1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axis="axisPage" allDrilled="1" showAll="0" dataSourceSort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showAll="0" dataSourceSort="1" defaultSubtotal="0" showPropTip="1"/>
    <pivotField axis="axisPage" allDrilled="1" showAll="0" dataSourceSort="1" defaultAttributeDrillState="1">
      <items count="1">
        <item t="default"/>
      </items>
    </pivotField>
    <pivotField showAll="0" dataSourceSort="1" defaultSubtotal="0" showPropTip="1"/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showAll="0" dataSourceSort="1" defaultSubtotal="0" showPropTip="1"/>
    <pivotField dataField="1" showAll="0"/>
    <pivotField axis="axisPage" allDrilled="1" showAll="0" dataSourceSort="1" defaultAttributeDrillState="1">
      <items count="1">
        <item t="default"/>
      </items>
    </pivotField>
  </pivotFields>
  <rowFields count="3">
    <field x="0"/>
    <field x="1"/>
    <field x="2"/>
  </rowFields>
  <rowItems count="62">
    <i>
      <x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3"/>
    </i>
    <i r="1">
      <x v="2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1">
      <x v="25"/>
    </i>
    <i t="grand">
      <x/>
    </i>
  </rowItems>
  <colFields count="1">
    <field x="-2"/>
  </colFields>
  <colItems count="13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</colItems>
  <pageFields count="8">
    <pageField fld="28" hier="63" name="[Dim Collection Stages].[Collection Stage Id].[All]" cap="All"/>
    <pageField fld="24" hier="76" name="[Dim Contract].[D Num].[All]" cap="All"/>
    <pageField fld="17" hier="34" name="[Dim Application].[I Client Type].[D Client Type].&amp;[1]" cap="Повторный"/>
    <pageField fld="18" hier="42" name="[Dim Application].[L Hub Center].[All]" cap="All"/>
    <pageField fld="19" hier="24" name="[Dim Application].[E Product Owner].[All]" cap="All"/>
    <pageField fld="21" hier="23" name="[Dim Application].[E Product].[All]" cap="All"/>
    <pageField fld="23" hier="25" name="[Dim Application].[E Product Type].[All]" cap="All"/>
    <pageField fld="25" hier="39" name="[Dim Application].[L Division].[All]" cap="All"/>
  </pageFields>
  <dataFields count="13">
    <dataField fld="5" baseField="1" baseItem="3" numFmtId="3"/>
    <dataField fld="27" baseField="0" baseItem="0"/>
    <dataField fld="6" baseField="0" baseItem="0" numFmtId="9"/>
    <dataField fld="7" baseField="0" baseItem="0" numFmtId="9"/>
    <dataField fld="8" baseField="0" baseItem="0" numFmtId="9"/>
    <dataField fld="9" baseField="0" baseItem="0" numFmtId="9"/>
    <dataField fld="10" baseField="0" baseItem="0" numFmtId="9"/>
    <dataField fld="11" baseField="0" baseItem="0" numFmtId="9"/>
    <dataField fld="12" baseField="0" baseItem="0" numFmtId="9"/>
    <dataField fld="13" baseField="0" baseItem="0" numFmtId="9"/>
    <dataField fld="14" baseField="0" baseItem="0" numFmtId="9"/>
    <dataField fld="15" baseField="0" baseItem="0" numFmtId="9"/>
    <dataField fld="16" baseField="0" baseItem="0" numFmtId="9"/>
  </dataFields>
  <formats count="55">
    <format dxfId="747">
      <pivotArea type="all" dataOnly="0" outline="0" fieldPosition="0"/>
    </format>
    <format dxfId="746">
      <pivotArea field="0" type="button" dataOnly="0" labelOnly="1" outline="0" axis="axisRow" fieldPosition="0"/>
    </format>
    <format dxfId="745">
      <pivotArea dataOnly="0" labelOnly="1" fieldPosition="0">
        <references count="1">
          <reference field="0" count="0"/>
        </references>
      </pivotArea>
    </format>
    <format dxfId="744">
      <pivotArea dataOnly="0" labelOnly="1" grandRow="1" outline="0" fieldPosition="0"/>
    </format>
    <format dxfId="743">
      <pivotArea dataOnly="0" labelOnly="1" fieldPosition="0">
        <references count="1">
          <reference field="1" count="0"/>
        </references>
      </pivotArea>
    </format>
    <format dxfId="742">
      <pivotArea outline="0" fieldPosition="0">
        <references count="1">
          <reference field="4294967294" count="1">
            <x v="0"/>
          </reference>
        </references>
      </pivotArea>
    </format>
    <format dxfId="741">
      <pivotArea outline="0" collapsedLevelsAreSubtotals="1" fieldPosition="0">
        <references count="1">
          <reference field="4294967294" count="11" selected="0"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740">
      <pivotArea dataOnly="0" labelOnly="1" outline="0" fieldPosition="0">
        <references count="1">
          <reference field="4294967294" count="11"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739">
      <pivotArea dataOnly="0" labelOnly="1" fieldPosition="0">
        <references count="1">
          <reference field="2" count="6">
            <x v="222"/>
            <x v="223"/>
            <x v="224"/>
            <x v="225"/>
            <x v="226"/>
            <x v="227"/>
          </reference>
        </references>
      </pivotArea>
    </format>
    <format dxfId="738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737">
      <pivotArea collapsedLevelsAreSubtotals="1" fieldPosition="0">
        <references count="2">
          <reference field="4294967294" count="1" selected="0">
            <x v="1"/>
          </reference>
          <reference field="1" count="1">
            <x v="16"/>
          </reference>
        </references>
      </pivotArea>
    </format>
    <format dxfId="736">
      <pivotArea collapsedLevelsAreSubtotals="1" fieldPosition="0">
        <references count="2">
          <reference field="4294967294" count="1" selected="0">
            <x v="1"/>
          </reference>
          <reference field="2" count="31"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</reference>
        </references>
      </pivotArea>
    </format>
    <format dxfId="735">
      <pivotArea collapsedLevelsAreSubtotals="1" fieldPosition="0">
        <references count="2">
          <reference field="4294967294" count="6" selected="0">
            <x v="1"/>
            <x v="2"/>
            <x v="3"/>
            <x v="4"/>
            <x v="5"/>
            <x v="6"/>
          </reference>
          <reference field="1" count="1">
            <x v="15"/>
          </reference>
        </references>
      </pivotArea>
    </format>
    <format dxfId="734">
      <pivotArea collapsedLevelsAreSubtotals="1" fieldPosition="0">
        <references count="2">
          <reference field="4294967294" count="6" selected="0">
            <x v="1"/>
            <x v="2"/>
            <x v="3"/>
            <x v="4"/>
            <x v="5"/>
            <x v="6"/>
          </reference>
          <reference field="1" count="1">
            <x v="16"/>
          </reference>
        </references>
      </pivotArea>
    </format>
    <format dxfId="733">
      <pivotArea collapsedLevelsAreSubtotals="1" fieldPosition="0">
        <references count="2">
          <reference field="4294967294" count="6" selected="0">
            <x v="1"/>
            <x v="2"/>
            <x v="3"/>
            <x v="4"/>
            <x v="5"/>
            <x v="6"/>
          </reference>
          <reference field="1" count="1">
            <x v="15"/>
          </reference>
        </references>
      </pivotArea>
    </format>
    <format dxfId="732">
      <pivotArea collapsedLevelsAreSubtotals="1" fieldPosition="0">
        <references count="2">
          <reference field="4294967294" count="6" selected="0">
            <x v="1"/>
            <x v="2"/>
            <x v="3"/>
            <x v="4"/>
            <x v="5"/>
            <x v="6"/>
          </reference>
          <reference field="1" count="1">
            <x v="16"/>
          </reference>
        </references>
      </pivotArea>
    </format>
    <format dxfId="731">
      <pivotArea collapsedLevelsAreSubtotals="1" fieldPosition="0">
        <references count="2">
          <reference field="4294967294" count="6" selected="0">
            <x v="1"/>
            <x v="2"/>
            <x v="3"/>
            <x v="4"/>
            <x v="5"/>
            <x v="6"/>
          </reference>
          <reference field="1" count="1">
            <x v="15"/>
          </reference>
        </references>
      </pivotArea>
    </format>
    <format dxfId="730">
      <pivotArea collapsedLevelsAreSubtotals="1" fieldPosition="0">
        <references count="2">
          <reference field="4294967294" count="6" selected="0">
            <x v="1"/>
            <x v="2"/>
            <x v="3"/>
            <x v="4"/>
            <x v="5"/>
            <x v="6"/>
          </reference>
          <reference field="1" count="1">
            <x v="16"/>
          </reference>
        </references>
      </pivotArea>
    </format>
    <format dxfId="729">
      <pivotArea collapsedLevelsAreSubtotals="1" fieldPosition="0">
        <references count="2">
          <reference field="4294967294" count="6" selected="0">
            <x v="1"/>
            <x v="2"/>
            <x v="3"/>
            <x v="4"/>
            <x v="5"/>
            <x v="6"/>
          </reference>
          <reference field="1" count="1">
            <x v="15"/>
          </reference>
        </references>
      </pivotArea>
    </format>
    <format dxfId="728">
      <pivotArea collapsedLevelsAreSubtotals="1" fieldPosition="0">
        <references count="2">
          <reference field="4294967294" count="6" selected="0">
            <x v="1"/>
            <x v="2"/>
            <x v="3"/>
            <x v="4"/>
            <x v="5"/>
            <x v="6"/>
          </reference>
          <reference field="1" count="1">
            <x v="16"/>
          </reference>
        </references>
      </pivotArea>
    </format>
    <format dxfId="727">
      <pivotArea collapsedLevelsAreSubtotals="1" fieldPosition="0">
        <references count="2">
          <reference field="4294967294" count="1" selected="0">
            <x v="1"/>
          </reference>
          <reference field="0" count="1">
            <x v="4"/>
          </reference>
        </references>
      </pivotArea>
    </format>
    <format dxfId="726">
      <pivotArea collapsedLevelsAreSubtotals="1" fieldPosition="0">
        <references count="2">
          <reference field="4294967294" count="1" selected="0">
            <x v="1"/>
          </reference>
          <reference field="0" count="1">
            <x v="5"/>
          </reference>
        </references>
      </pivotArea>
    </format>
    <format dxfId="725">
      <pivotArea collapsedLevelsAreSubtotals="1" fieldPosition="0">
        <references count="2">
          <reference field="4294967294" count="1" selected="0">
            <x v="1"/>
          </reference>
          <reference field="0" count="1">
            <x v="6"/>
          </reference>
        </references>
      </pivotArea>
    </format>
    <format dxfId="724">
      <pivotArea collapsedLevelsAreSubtotals="1" fieldPosition="0">
        <references count="2">
          <reference field="4294967294" count="1" selected="0">
            <x v="1"/>
          </reference>
          <reference field="0" count="1">
            <x v="0"/>
          </reference>
        </references>
      </pivotArea>
    </format>
    <format dxfId="723">
      <pivotArea collapsedLevelsAreSubtotals="1" fieldPosition="0">
        <references count="2">
          <reference field="4294967294" count="1" selected="0">
            <x v="1"/>
          </reference>
          <reference field="1" count="12"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</reference>
        </references>
      </pivotArea>
    </format>
    <format dxfId="722">
      <pivotArea collapsedLevelsAreSubtotals="1" fieldPosition="0">
        <references count="2">
          <reference field="4294967294" count="1" selected="0">
            <x v="1"/>
          </reference>
          <reference field="0" count="1">
            <x v="1"/>
          </reference>
        </references>
      </pivotArea>
    </format>
    <format dxfId="721">
      <pivotArea collapsedLevelsAreSubtotals="1" fieldPosition="0">
        <references count="2">
          <reference field="4294967294" count="1" selected="0">
            <x v="1"/>
          </reference>
          <reference field="1" count="12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  <format dxfId="720">
      <pivotArea collapsedLevelsAreSubtotals="1" fieldPosition="0">
        <references count="2">
          <reference field="4294967294" count="1" selected="0">
            <x v="1"/>
          </reference>
          <reference field="0" count="1">
            <x v="2"/>
          </reference>
        </references>
      </pivotArea>
    </format>
    <format dxfId="719">
      <pivotArea collapsedLevelsAreSubtotals="1" fieldPosition="0">
        <references count="2">
          <reference field="4294967294" count="1" selected="0">
            <x v="1"/>
          </reference>
          <reference field="1" count="7">
            <x v="12"/>
            <x v="13"/>
            <x v="14"/>
            <x v="15"/>
            <x v="16"/>
            <x v="17"/>
            <x v="18"/>
          </reference>
        </references>
      </pivotArea>
    </format>
    <format dxfId="718">
      <pivotArea field="0" grandRow="1" outline="0" collapsedLevelsAreSubtotals="1" axis="axisRow" fieldPosition="0">
        <references count="1">
          <reference field="4294967294" count="1" selected="0">
            <x v="1"/>
          </reference>
        </references>
      </pivotArea>
    </format>
    <format dxfId="717">
      <pivotArea collapsedLevelsAreSubtotals="1" fieldPosition="0">
        <references count="2">
          <reference field="4294967294" count="1" selected="0">
            <x v="1"/>
          </reference>
          <reference field="0" count="1">
            <x v="4"/>
          </reference>
        </references>
      </pivotArea>
    </format>
    <format dxfId="716">
      <pivotArea collapsedLevelsAreSubtotals="1" fieldPosition="0">
        <references count="2">
          <reference field="4294967294" count="1" selected="0">
            <x v="1"/>
          </reference>
          <reference field="0" count="1">
            <x v="5"/>
          </reference>
        </references>
      </pivotArea>
    </format>
    <format dxfId="715">
      <pivotArea collapsedLevelsAreSubtotals="1" fieldPosition="0">
        <references count="2">
          <reference field="4294967294" count="1" selected="0">
            <x v="1"/>
          </reference>
          <reference field="0" count="1">
            <x v="6"/>
          </reference>
        </references>
      </pivotArea>
    </format>
    <format dxfId="714">
      <pivotArea collapsedLevelsAreSubtotals="1" fieldPosition="0">
        <references count="2">
          <reference field="4294967294" count="1" selected="0">
            <x v="1"/>
          </reference>
          <reference field="0" count="1">
            <x v="0"/>
          </reference>
        </references>
      </pivotArea>
    </format>
    <format dxfId="713">
      <pivotArea collapsedLevelsAreSubtotals="1" fieldPosition="0">
        <references count="2">
          <reference field="4294967294" count="1" selected="0">
            <x v="1"/>
          </reference>
          <reference field="1" count="12"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</reference>
        </references>
      </pivotArea>
    </format>
    <format dxfId="712">
      <pivotArea collapsedLevelsAreSubtotals="1" fieldPosition="0">
        <references count="2">
          <reference field="4294967294" count="1" selected="0">
            <x v="1"/>
          </reference>
          <reference field="0" count="1">
            <x v="1"/>
          </reference>
        </references>
      </pivotArea>
    </format>
    <format dxfId="711">
      <pivotArea collapsedLevelsAreSubtotals="1" fieldPosition="0">
        <references count="2">
          <reference field="4294967294" count="1" selected="0">
            <x v="1"/>
          </reference>
          <reference field="1" count="12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  <format dxfId="710">
      <pivotArea collapsedLevelsAreSubtotals="1" fieldPosition="0">
        <references count="2">
          <reference field="4294967294" count="1" selected="0">
            <x v="1"/>
          </reference>
          <reference field="0" count="1">
            <x v="2"/>
          </reference>
        </references>
      </pivotArea>
    </format>
    <format dxfId="709">
      <pivotArea collapsedLevelsAreSubtotals="1" fieldPosition="0">
        <references count="2">
          <reference field="4294967294" count="1" selected="0">
            <x v="1"/>
          </reference>
          <reference field="1" count="7">
            <x v="12"/>
            <x v="13"/>
            <x v="14"/>
            <x v="15"/>
            <x v="16"/>
            <x v="17"/>
            <x v="18"/>
          </reference>
        </references>
      </pivotArea>
    </format>
    <format dxfId="708">
      <pivotArea field="0" grandRow="1" outline="0" collapsedLevelsAreSubtotals="1" axis="axisRow" fieldPosition="0">
        <references count="1">
          <reference field="4294967294" count="1" selected="0">
            <x v="1"/>
          </reference>
        </references>
      </pivotArea>
    </format>
    <format dxfId="707">
      <pivotArea collapsedLevelsAreSubtotals="1" fieldPosition="0">
        <references count="2">
          <reference field="4294967294" count="8" selected="0">
            <x v="1"/>
            <x v="2"/>
            <x v="3"/>
            <x v="4"/>
            <x v="5"/>
            <x v="6"/>
            <x v="7"/>
            <x v="8"/>
          </reference>
          <reference field="1" count="1">
            <x v="15"/>
          </reference>
        </references>
      </pivotArea>
    </format>
    <format dxfId="706">
      <pivotArea collapsedLevelsAreSubtotals="1" fieldPosition="0">
        <references count="2">
          <reference field="4294967294" count="8" selected="0">
            <x v="1"/>
            <x v="2"/>
            <x v="3"/>
            <x v="4"/>
            <x v="5"/>
            <x v="6"/>
            <x v="7"/>
            <x v="8"/>
          </reference>
          <reference field="1" count="1">
            <x v="16"/>
          </reference>
        </references>
      </pivotArea>
    </format>
    <format dxfId="705">
      <pivotArea collapsedLevelsAreSubtotals="1" fieldPosition="0">
        <references count="2">
          <reference field="4294967294" count="1" selected="0">
            <x v="1"/>
          </reference>
          <reference field="2" count="22"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</reference>
        </references>
      </pivotArea>
    </format>
    <format dxfId="704">
      <pivotArea collapsedLevelsAreSubtotals="1" fieldPosition="0">
        <references count="2">
          <reference field="4294967294" count="1" selected="0">
            <x v="1"/>
          </reference>
          <reference field="2" count="9">
            <x v="144"/>
            <x v="145"/>
            <x v="146"/>
            <x v="147"/>
            <x v="148"/>
            <x v="149"/>
            <x v="150"/>
            <x v="151"/>
            <x v="152"/>
          </reference>
        </references>
      </pivotArea>
    </format>
    <format dxfId="703">
      <pivotArea collapsedLevelsAreSubtotals="1" fieldPosition="0">
        <references count="2">
          <reference field="4294967294" count="1" selected="0">
            <x v="1"/>
          </reference>
          <reference field="1" count="1">
            <x v="19"/>
          </reference>
        </references>
      </pivotArea>
    </format>
    <format dxfId="702">
      <pivotArea collapsedLevelsAreSubtotals="1" fieldPosition="0">
        <references count="2">
          <reference field="4294967294" count="1" selected="0">
            <x v="1"/>
          </reference>
          <reference field="2" count="31">
            <x v="91"/>
            <x v="92"/>
            <x v="93"/>
            <x v="94"/>
            <x v="95"/>
            <x v="96"/>
            <x v="97"/>
            <x v="98"/>
            <x v="99"/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</reference>
        </references>
      </pivotArea>
    </format>
    <format dxfId="701">
      <pivotArea collapsedLevelsAreSubtotals="1" fieldPosition="0">
        <references count="2">
          <reference field="4294967294" count="7" selected="0">
            <x v="1"/>
            <x v="2"/>
            <x v="3"/>
            <x v="4"/>
            <x v="5"/>
            <x v="6"/>
            <x v="7"/>
          </reference>
          <reference field="1" count="1">
            <x v="20"/>
          </reference>
        </references>
      </pivotArea>
    </format>
    <format dxfId="700">
      <pivotArea collapsedLevelsAreSubtotals="1" fieldPosition="0">
        <references count="2">
          <reference field="4294967294" count="7" selected="0">
            <x v="1"/>
            <x v="2"/>
            <x v="3"/>
            <x v="4"/>
            <x v="5"/>
            <x v="6"/>
            <x v="7"/>
          </reference>
          <reference field="2" count="9">
            <x v="75"/>
            <x v="76"/>
            <x v="77"/>
            <x v="78"/>
            <x v="79"/>
            <x v="80"/>
            <x v="81"/>
            <x v="82"/>
            <x v="83"/>
          </reference>
        </references>
      </pivotArea>
    </format>
    <format dxfId="699">
      <pivotArea collapsedLevelsAreSubtotals="1" fieldPosition="0">
        <references count="2">
          <reference field="4294967294" count="1" selected="0">
            <x v="1"/>
          </reference>
          <reference field="2" count="11">
            <x v="75"/>
            <x v="76"/>
            <x v="77"/>
            <x v="78"/>
            <x v="79"/>
            <x v="80"/>
            <x v="81"/>
            <x v="82"/>
            <x v="83"/>
            <x v="84"/>
            <x v="85"/>
          </reference>
        </references>
      </pivotArea>
    </format>
    <format dxfId="698">
      <pivotArea collapsedLevelsAreSubtotals="1" fieldPosition="0">
        <references count="2">
          <reference field="4294967294" count="3" selected="0">
            <x v="1"/>
            <x v="2"/>
            <x v="3"/>
          </reference>
          <reference field="1" count="1">
            <x v="21"/>
          </reference>
        </references>
      </pivotArea>
    </format>
    <format dxfId="697">
      <pivotArea collapsedLevelsAreSubtotals="1" fieldPosition="0">
        <references count="2">
          <reference field="4294967294" count="3" selected="0">
            <x v="1"/>
            <x v="2"/>
            <x v="3"/>
          </reference>
          <reference field="2" count="20">
            <x v="44"/>
            <x v="45"/>
            <x v="46"/>
            <x v="47"/>
            <x v="48"/>
            <x v="49"/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</reference>
        </references>
      </pivotArea>
    </format>
    <format dxfId="696">
      <pivotArea collapsedLevelsAreSubtotals="1" fieldPosition="0">
        <references count="2">
          <reference field="4294967294" count="1" selected="0">
            <x v="1"/>
          </reference>
          <reference field="2" count="31">
            <x v="44"/>
            <x v="45"/>
            <x v="46"/>
            <x v="47"/>
            <x v="48"/>
            <x v="49"/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</reference>
        </references>
      </pivotArea>
    </format>
    <format dxfId="695">
      <pivotArea collapsedLevelsAreSubtotals="1" fieldPosition="0">
        <references count="2">
          <reference field="4294967294" count="2" selected="0">
            <x v="1"/>
            <x v="2"/>
          </reference>
          <reference field="2" count="11">
            <x v="31"/>
            <x v="32"/>
            <x v="33"/>
            <x v="34"/>
            <x v="35"/>
            <x v="36"/>
            <x v="37"/>
            <x v="38"/>
            <x v="39"/>
            <x v="40"/>
            <x v="41"/>
          </reference>
        </references>
      </pivotArea>
    </format>
    <format dxfId="694">
      <pivotArea collapsedLevelsAreSubtotals="1" fieldPosition="0">
        <references count="2">
          <reference field="4294967294" count="1" selected="0">
            <x v="1"/>
          </reference>
          <reference field="1" count="1">
            <x v="22"/>
          </reference>
        </references>
      </pivotArea>
    </format>
    <format dxfId="693">
      <pivotArea collapsedLevelsAreSubtotals="1" fieldPosition="0">
        <references count="2">
          <reference field="4294967294" count="1" selected="0">
            <x v="1"/>
          </reference>
          <reference field="2" count="2">
            <x v="42"/>
            <x v="43"/>
          </reference>
        </references>
      </pivotArea>
    </format>
  </formats>
  <conditionalFormats count="172">
    <conditionalFormat priority="1">
      <pivotAreas count="1">
        <pivotArea type="data" collapsedLevelsAreSubtotals="1" fieldPosition="0">
          <references count="3">
            <reference field="4294967294" count="1" selected="0">
              <x v="6"/>
            </reference>
            <reference field="0" count="1" selected="0">
              <x v="2"/>
            </reference>
            <reference field="1" count="9">
              <x v="12"/>
              <x v="13"/>
              <x v="14"/>
              <x v="15"/>
              <x v="16"/>
              <x v="17"/>
              <x v="18"/>
              <x v="19"/>
              <x v="20"/>
            </reference>
          </references>
        </pivotArea>
      </pivotAreas>
    </conditionalFormat>
    <conditionalFormat priority="2">
      <pivotAreas count="1">
        <pivotArea type="data" collapsedLevelsAreSubtotals="1" fieldPosition="0">
          <references count="3">
            <reference field="4294967294" count="1" selected="0">
              <x v="5"/>
            </reference>
            <reference field="0" count="1" selected="0">
              <x v="2"/>
            </reference>
            <reference field="1" count="10">
              <x v="12"/>
              <x v="13"/>
              <x v="14"/>
              <x v="15"/>
              <x v="16"/>
              <x v="17"/>
              <x v="18"/>
              <x v="19"/>
              <x v="20"/>
              <x v="21"/>
            </reference>
          </references>
        </pivotArea>
      </pivotAreas>
    </conditionalFormat>
    <conditionalFormat priority="3">
      <pivotAreas count="1">
        <pivotArea type="data" collapsedLevelsAreSubtotals="1" fieldPosition="0">
          <references count="3">
            <reference field="4294967294" count="1" selected="0">
              <x v="5"/>
            </reference>
            <reference field="0" count="1" selected="0">
              <x v="2"/>
            </reference>
            <reference field="1" count="8">
              <x v="12"/>
              <x v="13"/>
              <x v="14"/>
              <x v="15"/>
              <x v="16"/>
              <x v="17"/>
              <x v="18"/>
              <x v="19"/>
            </reference>
          </references>
        </pivotArea>
      </pivotAreas>
    </conditionalFormat>
    <conditionalFormat priority="4">
      <pivotAreas count="1">
        <pivotArea type="data" collapsedLevelsAreSubtotals="1" fieldPosition="0">
          <references count="3">
            <reference field="4294967294" count="1" selected="0">
              <x v="5"/>
            </reference>
            <reference field="0" count="1" selected="0">
              <x v="2"/>
            </reference>
            <reference field="1" count="3">
              <x v="12"/>
              <x v="13"/>
              <x v="14"/>
            </reference>
          </references>
        </pivotArea>
      </pivotAreas>
    </conditionalFormat>
    <conditionalFormat priority="5">
      <pivotAreas count="1">
        <pivotArea type="data" collapsedLevelsAreSubtotals="1" fieldPosition="0">
          <references count="3">
            <reference field="4294967294" count="1" selected="0">
              <x v="5"/>
            </reference>
            <reference field="0" count="1" selected="0">
              <x v="2"/>
            </reference>
            <reference field="1" count="1">
              <x v="12"/>
            </reference>
          </references>
        </pivotArea>
      </pivotAreas>
    </conditionalFormat>
    <conditionalFormat priority="6">
      <pivotAreas count="1">
        <pivotArea type="data" collapsedLevelsAreSubtotals="1" fieldPosition="0">
          <references count="3">
            <reference field="4294967294" count="1" selected="0">
              <x v="5"/>
            </reference>
            <reference field="0" count="1" selected="0">
              <x v="2"/>
            </reference>
            <reference field="1" count="1">
              <x v="12"/>
            </reference>
          </references>
        </pivotArea>
      </pivotAreas>
    </conditionalFormat>
    <conditionalFormat priority="7">
      <pivotAreas count="1">
        <pivotArea type="data" collapsedLevelsAreSubtotals="1" fieldPosition="0">
          <references count="3">
            <reference field="4294967294" count="1" selected="0">
              <x v="5"/>
            </reference>
            <reference field="0" count="1" selected="0">
              <x v="2"/>
            </reference>
            <reference field="1" count="1">
              <x v="12"/>
            </reference>
          </references>
        </pivotArea>
      </pivotAreas>
    </conditionalFormat>
    <conditionalFormat priority="8">
      <pivotAreas count="1">
        <pivotArea type="data" collapsedLevelsAreSubtotals="1" fieldPosition="0">
          <references count="3">
            <reference field="4294967294" count="1" selected="0">
              <x v="4"/>
            </reference>
            <reference field="0" count="1" selected="0">
              <x v="2"/>
            </reference>
            <reference field="1" count="10">
              <x v="12"/>
              <x v="13"/>
              <x v="14"/>
              <x v="15"/>
              <x v="16"/>
              <x v="17"/>
              <x v="18"/>
              <x v="19"/>
              <x v="20"/>
              <x v="21"/>
            </reference>
          </references>
        </pivotArea>
      </pivotAreas>
    </conditionalFormat>
    <conditionalFormat priority="9">
      <pivotAreas count="1">
        <pivotArea type="data" collapsedLevelsAreSubtotals="1" fieldPosition="0">
          <references count="3">
            <reference field="4294967294" count="1" selected="0">
              <x v="3"/>
            </reference>
            <reference field="0" count="1" selected="0">
              <x v="2"/>
            </reference>
            <reference field="1" count="11"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</reference>
          </references>
        </pivotArea>
      </pivotAreas>
    </conditionalFormat>
    <conditionalFormat priority="10">
      <pivotAreas count="1">
        <pivotArea type="data" collapsedLevelsAreSubtotals="1" fieldPosition="0">
          <references count="3">
            <reference field="4294967294" count="1" selected="0">
              <x v="3"/>
            </reference>
            <reference field="0" count="1" selected="0">
              <x v="2"/>
            </reference>
            <reference field="1" count="8">
              <x v="12"/>
              <x v="13"/>
              <x v="14"/>
              <x v="15"/>
              <x v="16"/>
              <x v="17"/>
              <x v="18"/>
              <x v="19"/>
            </reference>
          </references>
        </pivotArea>
      </pivotAreas>
    </conditionalFormat>
    <conditionalFormat priority="11">
      <pivotAreas count="1">
        <pivotArea type="data" collapsedLevelsAreSubtotals="1" fieldPosition="0">
          <references count="3">
            <reference field="4294967294" count="1" selected="0">
              <x v="3"/>
            </reference>
            <reference field="0" count="1" selected="0">
              <x v="2"/>
            </reference>
            <reference field="1" count="3">
              <x v="12"/>
              <x v="13"/>
              <x v="14"/>
            </reference>
          </references>
        </pivotArea>
      </pivotAreas>
    </conditionalFormat>
    <conditionalFormat priority="12">
      <pivotAreas count="1">
        <pivotArea type="data" collapsedLevelsAreSubtotals="1" fieldPosition="0">
          <references count="3">
            <reference field="4294967294" count="1" selected="0">
              <x v="3"/>
            </reference>
            <reference field="0" count="1" selected="0">
              <x v="2"/>
            </reference>
            <reference field="1" count="1">
              <x v="12"/>
            </reference>
          </references>
        </pivotArea>
      </pivotAreas>
    </conditionalFormat>
    <conditionalFormat priority="13">
      <pivotAreas count="1">
        <pivotArea type="data" collapsedLevelsAreSubtotals="1" fieldPosition="0">
          <references count="3">
            <reference field="4294967294" count="1" selected="0">
              <x v="3"/>
            </reference>
            <reference field="0" count="1" selected="0">
              <x v="2"/>
            </reference>
            <reference field="1" count="1">
              <x v="12"/>
            </reference>
          </references>
        </pivotArea>
      </pivotAreas>
    </conditionalFormat>
    <conditionalFormat priority="14">
      <pivotAreas count="1">
        <pivotArea type="data" collapsedLevelsAreSubtotals="1" fieldPosition="0">
          <references count="3">
            <reference field="4294967294" count="1" selected="0">
              <x v="3"/>
            </reference>
            <reference field="0" count="1" selected="0">
              <x v="2"/>
            </reference>
            <reference field="1" count="1">
              <x v="12"/>
            </reference>
          </references>
        </pivotArea>
      </pivotAreas>
    </conditionalFormat>
    <conditionalFormat priority="15">
      <pivotAreas count="1">
        <pivotArea type="data" collapsedLevelsAreSubtotals="1" fieldPosition="0">
          <references count="3">
            <reference field="4294967294" count="1" selected="0">
              <x v="2"/>
            </reference>
            <reference field="0" count="1" selected="0">
              <x v="2"/>
            </reference>
            <reference field="1" count="11"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</reference>
          </references>
        </pivotArea>
      </pivotAreas>
    </conditionalFormat>
    <conditionalFormat priority="16">
      <pivotAreas count="1">
        <pivotArea type="data" collapsedLevelsAreSubtotals="1" fieldPosition="0">
          <references count="3">
            <reference field="4294967294" count="1" selected="0">
              <x v="2"/>
            </reference>
            <reference field="0" count="1" selected="0">
              <x v="2"/>
            </reference>
            <reference field="1" count="8">
              <x v="12"/>
              <x v="13"/>
              <x v="14"/>
              <x v="15"/>
              <x v="16"/>
              <x v="17"/>
              <x v="18"/>
              <x v="19"/>
            </reference>
          </references>
        </pivotArea>
      </pivotAreas>
    </conditionalFormat>
    <conditionalFormat priority="17">
      <pivotAreas count="1">
        <pivotArea type="data" collapsedLevelsAreSubtotals="1" fieldPosition="0">
          <references count="3">
            <reference field="4294967294" count="1" selected="0">
              <x v="2"/>
            </reference>
            <reference field="0" count="1" selected="0">
              <x v="2"/>
            </reference>
            <reference field="1" count="3">
              <x v="12"/>
              <x v="13"/>
              <x v="14"/>
            </reference>
          </references>
        </pivotArea>
      </pivotAreas>
    </conditionalFormat>
    <conditionalFormat priority="18">
      <pivotAreas count="1">
        <pivotArea type="data" collapsedLevelsAreSubtotals="1" fieldPosition="0">
          <references count="3">
            <reference field="4294967294" count="1" selected="0">
              <x v="2"/>
            </reference>
            <reference field="0" count="1" selected="0">
              <x v="2"/>
            </reference>
            <reference field="1" count="1">
              <x v="12"/>
            </reference>
          </references>
        </pivotArea>
      </pivotAreas>
    </conditionalFormat>
    <conditionalFormat priority="19">
      <pivotAreas count="1">
        <pivotArea type="data" collapsedLevelsAreSubtotals="1" fieldPosition="0">
          <references count="3">
            <reference field="4294967294" count="1" selected="0">
              <x v="2"/>
            </reference>
            <reference field="0" count="1" selected="0">
              <x v="2"/>
            </reference>
            <reference field="1" count="1">
              <x v="12"/>
            </reference>
          </references>
        </pivotArea>
      </pivotAreas>
    </conditionalFormat>
    <conditionalFormat priority="20">
      <pivotAreas count="1">
        <pivotArea type="data" collapsedLevelsAreSubtotals="1" fieldPosition="0">
          <references count="3">
            <reference field="4294967294" count="1" selected="0">
              <x v="2"/>
            </reference>
            <reference field="0" count="1" selected="0">
              <x v="2"/>
            </reference>
            <reference field="1" count="1">
              <x v="12"/>
            </reference>
          </references>
        </pivotArea>
      </pivotAreas>
    </conditionalFormat>
    <conditionalFormat priority="21">
      <pivotAreas count="1">
        <pivotArea type="data" collapsedLevelsAreSubtotals="1" fieldPosition="0">
          <references count="3">
            <reference field="4294967294" count="1" selected="0">
              <x v="1"/>
            </reference>
            <reference field="0" count="1" selected="0">
              <x v="2"/>
            </reference>
            <reference field="1" count="11"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</reference>
          </references>
        </pivotArea>
      </pivotAreas>
    </conditionalFormat>
    <conditionalFormat priority="22">
      <pivotAreas count="6">
        <pivotArea type="data" collapsedLevelsAreSubtotals="1" fieldPosition="0">
          <references count="2">
            <reference field="4294967294" count="1" selected="0">
              <x v="8"/>
            </reference>
            <reference field="0" count="1">
              <x v="0"/>
            </reference>
          </references>
        </pivotArea>
        <pivotArea type="data" collapsedLevelsAreSubtotals="1" fieldPosition="0">
          <references count="2">
            <reference field="4294967294" count="1" selected="0">
              <x v="8"/>
            </reference>
            <reference field="0" count="1">
              <x v="1"/>
            </reference>
          </references>
        </pivotArea>
        <pivotArea type="data" collapsedLevelsAreSubtotals="1" fieldPosition="0">
          <references count="3">
            <reference field="4294967294" count="1" selected="0">
              <x v="8"/>
            </reference>
            <reference field="0" count="1" selected="0">
              <x v="1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  <pivotArea type="data" collapsedLevelsAreSubtotals="1" fieldPosition="0">
          <references count="2">
            <reference field="4294967294" count="1" selected="0">
              <x v="8"/>
            </reference>
            <reference field="0" count="1">
              <x v="2"/>
            </reference>
          </references>
        </pivotArea>
        <pivotArea type="data" collapsedLevelsAreSubtotals="1" fieldPosition="0">
          <references count="3">
            <reference field="4294967294" count="1" selected="0">
              <x v="8"/>
            </reference>
            <reference field="0" count="1" selected="0">
              <x v="2"/>
            </reference>
            <reference field="1" count="3">
              <x v="12"/>
              <x v="13"/>
              <x v="14"/>
            </reference>
          </references>
        </pivotArea>
        <pivotArea type="data" collapsedLevelsAreSubtotals="1" fieldPosition="0">
          <references count="3">
            <reference field="4294967294" count="1" selected="0">
              <x v="8"/>
            </reference>
            <reference field="0" count="1" selected="0">
              <x v="2"/>
            </reference>
            <reference field="1" count="1">
              <x v="17"/>
            </reference>
          </references>
        </pivotArea>
      </pivotAreas>
    </conditionalFormat>
    <conditionalFormat priority="23">
      <pivotAreas count="5">
        <pivotArea type="data" collapsedLevelsAreSubtotals="1" fieldPosition="0">
          <references count="2">
            <reference field="4294967294" count="1" selected="0">
              <x v="8"/>
            </reference>
            <reference field="0" count="1">
              <x v="0"/>
            </reference>
          </references>
        </pivotArea>
        <pivotArea type="data" collapsedLevelsAreSubtotals="1" fieldPosition="0">
          <references count="2">
            <reference field="4294967294" count="1" selected="0">
              <x v="8"/>
            </reference>
            <reference field="0" count="1">
              <x v="1"/>
            </reference>
          </references>
        </pivotArea>
        <pivotArea type="data" collapsedLevelsAreSubtotals="1" fieldPosition="0">
          <references count="3">
            <reference field="4294967294" count="1" selected="0">
              <x v="8"/>
            </reference>
            <reference field="0" count="1" selected="0">
              <x v="1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  <pivotArea type="data" collapsedLevelsAreSubtotals="1" fieldPosition="0">
          <references count="2">
            <reference field="4294967294" count="1" selected="0">
              <x v="8"/>
            </reference>
            <reference field="0" count="1">
              <x v="2"/>
            </reference>
          </references>
        </pivotArea>
        <pivotArea type="data" collapsedLevelsAreSubtotals="1" fieldPosition="0">
          <references count="3">
            <reference field="4294967294" count="1" selected="0">
              <x v="8"/>
            </reference>
            <reference field="0" count="1" selected="0">
              <x v="2"/>
            </reference>
            <reference field="1" count="1">
              <x v="12"/>
            </reference>
          </references>
        </pivotArea>
      </pivotAreas>
    </conditionalFormat>
    <conditionalFormat priority="24">
      <pivotAreas count="3">
        <pivotArea type="data" collapsedLevelsAreSubtotals="1" fieldPosition="0">
          <references count="2">
            <reference field="4294967294" count="1" selected="0">
              <x v="8"/>
            </reference>
            <reference field="0" count="1">
              <x v="0"/>
            </reference>
          </references>
        </pivotArea>
        <pivotArea type="data" collapsedLevelsAreSubtotals="1" fieldPosition="0">
          <references count="2">
            <reference field="4294967294" count="1" selected="0">
              <x v="8"/>
            </reference>
            <reference field="0" count="1">
              <x v="1"/>
            </reference>
          </references>
        </pivotArea>
        <pivotArea type="data" collapsedLevelsAreSubtotals="1" fieldPosition="0">
          <references count="3">
            <reference field="4294967294" count="1" selected="0">
              <x v="8"/>
            </reference>
            <reference field="0" count="1" selected="0">
              <x v="1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priority="25">
      <pivotAreas count="3">
        <pivotArea type="data" collapsedLevelsAreSubtotals="1" fieldPosition="0">
          <references count="2">
            <reference field="4294967294" count="1" selected="0">
              <x v="8"/>
            </reference>
            <reference field="0" count="1">
              <x v="0"/>
            </reference>
          </references>
        </pivotArea>
        <pivotArea type="data" collapsedLevelsAreSubtotals="1" fieldPosition="0">
          <references count="2">
            <reference field="4294967294" count="1" selected="0">
              <x v="8"/>
            </reference>
            <reference field="0" count="1">
              <x v="1"/>
            </reference>
          </references>
        </pivotArea>
        <pivotArea type="data" collapsedLevelsAreSubtotals="1" fieldPosition="0">
          <references count="3">
            <reference field="4294967294" count="1" selected="0">
              <x v="8"/>
            </reference>
            <reference field="0" count="1" selected="0">
              <x v="1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priority="26">
      <pivotAreas count="3">
        <pivotArea type="data" collapsedLevelsAreSubtotals="1" fieldPosition="0">
          <references count="2">
            <reference field="4294967294" count="1" selected="0">
              <x v="8"/>
            </reference>
            <reference field="0" count="1">
              <x v="0"/>
            </reference>
          </references>
        </pivotArea>
        <pivotArea type="data" collapsedLevelsAreSubtotals="1" fieldPosition="0">
          <references count="2">
            <reference field="4294967294" count="1" selected="0">
              <x v="8"/>
            </reference>
            <reference field="0" count="1">
              <x v="1"/>
            </reference>
          </references>
        </pivotArea>
        <pivotArea type="data" collapsedLevelsAreSubtotals="1" fieldPosition="0">
          <references count="3">
            <reference field="4294967294" count="1" selected="0">
              <x v="8"/>
            </reference>
            <reference field="0" count="1" selected="0">
              <x v="1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priority="27">
      <pivotAreas count="3">
        <pivotArea type="data" collapsedLevelsAreSubtotals="1" fieldPosition="0">
          <references count="2">
            <reference field="4294967294" count="1" selected="0">
              <x v="8"/>
            </reference>
            <reference field="0" count="1">
              <x v="0"/>
            </reference>
          </references>
        </pivotArea>
        <pivotArea type="data" collapsedLevelsAreSubtotals="1" fieldPosition="0">
          <references count="2">
            <reference field="4294967294" count="1" selected="0">
              <x v="8"/>
            </reference>
            <reference field="0" count="1">
              <x v="1"/>
            </reference>
          </references>
        </pivotArea>
        <pivotArea type="data" collapsedLevelsAreSubtotals="1" fieldPosition="0">
          <references count="3">
            <reference field="4294967294" count="1" selected="0">
              <x v="8"/>
            </reference>
            <reference field="0" count="1" selected="0">
              <x v="1"/>
            </reference>
            <reference field="1" count="10">
              <x v="0"/>
              <x v="1"/>
              <x v="2"/>
              <x v="3"/>
              <x v="4"/>
              <x v="5"/>
              <x v="6"/>
              <x v="7"/>
              <x v="8"/>
              <x v="9"/>
            </reference>
          </references>
        </pivotArea>
      </pivotAreas>
    </conditionalFormat>
    <conditionalFormat priority="28">
      <pivotAreas count="1">
        <pivotArea type="data" collapsedLevelsAreSubtotals="1" fieldPosition="0">
          <references count="3">
            <reference field="4294967294" count="1" selected="0">
              <x v="8"/>
            </reference>
            <reference field="0" count="1" selected="0">
              <x v="1"/>
            </reference>
            <reference field="1" count="3">
              <x v="6"/>
              <x v="7"/>
              <x v="8"/>
            </reference>
          </references>
        </pivotArea>
      </pivotAreas>
    </conditionalFormat>
    <conditionalFormat priority="29">
      <pivotAreas count="1">
        <pivotArea type="data" collapsedLevelsAreSubtotals="1" fieldPosition="0">
          <references count="3">
            <reference field="4294967294" count="1" selected="0">
              <x v="8"/>
            </reference>
            <reference field="0" count="1" selected="0">
              <x v="1"/>
            </reference>
            <reference field="1" count="2">
              <x v="7"/>
              <x v="8"/>
            </reference>
          </references>
        </pivotArea>
      </pivotAreas>
    </conditionalFormat>
    <conditionalFormat priority="30">
      <pivotAreas count="3">
        <pivotArea type="data" collapsedLevelsAreSubtotals="1" fieldPosition="0">
          <references count="2">
            <reference field="4294967294" count="1" selected="0">
              <x v="8"/>
            </reference>
            <reference field="0" count="1">
              <x v="0"/>
            </reference>
          </references>
        </pivotArea>
        <pivotArea type="data" collapsedLevelsAreSubtotals="1" fieldPosition="0">
          <references count="2">
            <reference field="4294967294" count="1" selected="0">
              <x v="8"/>
            </reference>
            <reference field="0" count="1">
              <x v="1"/>
            </reference>
          </references>
        </pivotArea>
        <pivotArea type="data" collapsedLevelsAreSubtotals="1" fieldPosition="0">
          <references count="3">
            <reference field="4294967294" count="1" selected="0">
              <x v="8"/>
            </reference>
            <reference field="0" count="1" selected="0">
              <x v="1"/>
            </reference>
            <reference field="1" count="10">
              <x v="0"/>
              <x v="1"/>
              <x v="2"/>
              <x v="3"/>
              <x v="4"/>
              <x v="5"/>
              <x v="6"/>
              <x v="7"/>
              <x v="8"/>
              <x v="9"/>
            </reference>
          </references>
        </pivotArea>
      </pivotAreas>
    </conditionalFormat>
    <conditionalFormat priority="31">
      <pivotAreas count="3">
        <pivotArea type="data" collapsedLevelsAreSubtotals="1" fieldPosition="0">
          <references count="2">
            <reference field="4294967294" count="1" selected="0">
              <x v="8"/>
            </reference>
            <reference field="0" count="1">
              <x v="0"/>
            </reference>
          </references>
        </pivotArea>
        <pivotArea type="data" collapsedLevelsAreSubtotals="1" fieldPosition="0">
          <references count="2">
            <reference field="4294967294" count="1" selected="0">
              <x v="8"/>
            </reference>
            <reference field="0" count="1">
              <x v="1"/>
            </reference>
          </references>
        </pivotArea>
        <pivotArea type="data" collapsedLevelsAreSubtotals="1" fieldPosition="0">
          <references count="3">
            <reference field="4294967294" count="1" selected="0">
              <x v="8"/>
            </reference>
            <reference field="0" count="1" selected="0">
              <x v="1"/>
            </reference>
            <reference field="1" count="9">
              <x v="0"/>
              <x v="1"/>
              <x v="2"/>
              <x v="3"/>
              <x v="4"/>
              <x v="5"/>
              <x v="6"/>
              <x v="7"/>
              <x v="8"/>
            </reference>
          </references>
        </pivotArea>
      </pivotAreas>
    </conditionalFormat>
    <conditionalFormat priority="32">
      <pivotAreas count="3">
        <pivotArea type="data" collapsedLevelsAreSubtotals="1" fieldPosition="0">
          <references count="2">
            <reference field="4294967294" count="1" selected="0">
              <x v="8"/>
            </reference>
            <reference field="0" count="1">
              <x v="0"/>
            </reference>
          </references>
        </pivotArea>
        <pivotArea type="data" collapsedLevelsAreSubtotals="1" fieldPosition="0">
          <references count="2">
            <reference field="4294967294" count="1" selected="0">
              <x v="8"/>
            </reference>
            <reference field="0" count="1">
              <x v="1"/>
            </reference>
          </references>
        </pivotArea>
        <pivotArea type="data" collapsedLevelsAreSubtotals="1" fieldPosition="0">
          <references count="3">
            <reference field="4294967294" count="1" selected="0">
              <x v="8"/>
            </reference>
            <reference field="0" count="1" selected="0">
              <x v="1"/>
            </reference>
            <reference field="1" count="9">
              <x v="0"/>
              <x v="1"/>
              <x v="2"/>
              <x v="3"/>
              <x v="4"/>
              <x v="5"/>
              <x v="6"/>
              <x v="7"/>
              <x v="8"/>
            </reference>
          </references>
        </pivotArea>
      </pivotAreas>
    </conditionalFormat>
    <conditionalFormat priority="33">
      <pivotAreas count="5">
        <pivotArea type="data" collapsedLevelsAreSubtotals="1" fieldPosition="0">
          <references count="2">
            <reference field="4294967294" count="1" selected="0">
              <x v="7"/>
            </reference>
            <reference field="0" count="1">
              <x v="0"/>
            </reference>
          </references>
        </pivotArea>
        <pivotArea type="data" collapsedLevelsAreSubtotals="1" fieldPosition="0">
          <references count="2">
            <reference field="4294967294" count="1" selected="0">
              <x v="7"/>
            </reference>
            <reference field="0" count="1">
              <x v="1"/>
            </reference>
          </references>
        </pivotArea>
        <pivotArea type="data" collapsedLevelsAreSubtotals="1" fieldPosition="0">
          <references count="3">
            <reference field="4294967294" count="1" selected="0">
              <x v="7"/>
            </reference>
            <reference field="0" count="1" selected="0">
              <x v="1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  <pivotArea type="data" collapsedLevelsAreSubtotals="1" fieldPosition="0">
          <references count="2">
            <reference field="4294967294" count="1" selected="0">
              <x v="7"/>
            </reference>
            <reference field="0" count="1">
              <x v="2"/>
            </reference>
          </references>
        </pivotArea>
        <pivotArea type="data" collapsedLevelsAreSubtotals="1" fieldPosition="0">
          <references count="3">
            <reference field="4294967294" count="1" selected="0">
              <x v="7"/>
            </reference>
            <reference field="0" count="1" selected="0">
              <x v="2"/>
            </reference>
            <reference field="1" count="5">
              <x v="12"/>
              <x v="13"/>
              <x v="14"/>
              <x v="15"/>
              <x v="16"/>
            </reference>
          </references>
        </pivotArea>
      </pivotAreas>
    </conditionalFormat>
    <conditionalFormat priority="34">
      <pivotAreas count="5">
        <pivotArea type="data" collapsedLevelsAreSubtotals="1" fieldPosition="0">
          <references count="2">
            <reference field="4294967294" count="1" selected="0">
              <x v="7"/>
            </reference>
            <reference field="0" count="1">
              <x v="0"/>
            </reference>
          </references>
        </pivotArea>
        <pivotArea type="data" collapsedLevelsAreSubtotals="1" fieldPosition="0">
          <references count="2">
            <reference field="4294967294" count="1" selected="0">
              <x v="7"/>
            </reference>
            <reference field="0" count="1">
              <x v="1"/>
            </reference>
          </references>
        </pivotArea>
        <pivotArea type="data" collapsedLevelsAreSubtotals="1" fieldPosition="0">
          <references count="3">
            <reference field="4294967294" count="1" selected="0">
              <x v="7"/>
            </reference>
            <reference field="0" count="1" selected="0">
              <x v="1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  <pivotArea type="data" collapsedLevelsAreSubtotals="1" fieldPosition="0">
          <references count="2">
            <reference field="4294967294" count="1" selected="0">
              <x v="7"/>
            </reference>
            <reference field="0" count="1">
              <x v="2"/>
            </reference>
          </references>
        </pivotArea>
        <pivotArea type="data" collapsedLevelsAreSubtotals="1" fieldPosition="0">
          <references count="3">
            <reference field="4294967294" count="1" selected="0">
              <x v="7"/>
            </reference>
            <reference field="0" count="1" selected="0">
              <x v="2"/>
            </reference>
            <reference field="1" count="1">
              <x v="12"/>
            </reference>
          </references>
        </pivotArea>
      </pivotAreas>
    </conditionalFormat>
    <conditionalFormat priority="35">
      <pivotAreas count="3">
        <pivotArea type="data" collapsedLevelsAreSubtotals="1" fieldPosition="0">
          <references count="2">
            <reference field="4294967294" count="1" selected="0">
              <x v="7"/>
            </reference>
            <reference field="0" count="1">
              <x v="0"/>
            </reference>
          </references>
        </pivotArea>
        <pivotArea type="data" collapsedLevelsAreSubtotals="1" fieldPosition="0">
          <references count="2">
            <reference field="4294967294" count="1" selected="0">
              <x v="7"/>
            </reference>
            <reference field="0" count="1">
              <x v="1"/>
            </reference>
          </references>
        </pivotArea>
        <pivotArea type="data" collapsedLevelsAreSubtotals="1" fieldPosition="0">
          <references count="3">
            <reference field="4294967294" count="1" selected="0">
              <x v="7"/>
            </reference>
            <reference field="0" count="1" selected="0">
              <x v="1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priority="36">
      <pivotAreas count="3">
        <pivotArea type="data" collapsedLevelsAreSubtotals="1" fieldPosition="0">
          <references count="2">
            <reference field="4294967294" count="1" selected="0">
              <x v="7"/>
            </reference>
            <reference field="0" count="1">
              <x v="0"/>
            </reference>
          </references>
        </pivotArea>
        <pivotArea type="data" collapsedLevelsAreSubtotals="1" fieldPosition="0">
          <references count="2">
            <reference field="4294967294" count="1" selected="0">
              <x v="7"/>
            </reference>
            <reference field="0" count="1">
              <x v="1"/>
            </reference>
          </references>
        </pivotArea>
        <pivotArea type="data" collapsedLevelsAreSubtotals="1" fieldPosition="0">
          <references count="3">
            <reference field="4294967294" count="1" selected="0">
              <x v="7"/>
            </reference>
            <reference field="0" count="1" selected="0">
              <x v="1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priority="37">
      <pivotAreas count="3">
        <pivotArea type="data" collapsedLevelsAreSubtotals="1" fieldPosition="0">
          <references count="2">
            <reference field="4294967294" count="1" selected="0">
              <x v="7"/>
            </reference>
            <reference field="0" count="1">
              <x v="0"/>
            </reference>
          </references>
        </pivotArea>
        <pivotArea type="data" collapsedLevelsAreSubtotals="1" fieldPosition="0">
          <references count="2">
            <reference field="4294967294" count="1" selected="0">
              <x v="7"/>
            </reference>
            <reference field="0" count="1">
              <x v="1"/>
            </reference>
          </references>
        </pivotArea>
        <pivotArea type="data" collapsedLevelsAreSubtotals="1" fieldPosition="0">
          <references count="3">
            <reference field="4294967294" count="1" selected="0">
              <x v="7"/>
            </reference>
            <reference field="0" count="1" selected="0">
              <x v="1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priority="38">
      <pivotAreas count="3">
        <pivotArea type="data" collapsedLevelsAreSubtotals="1" fieldPosition="0">
          <references count="2">
            <reference field="4294967294" count="1" selected="0">
              <x v="7"/>
            </reference>
            <reference field="0" count="1">
              <x v="0"/>
            </reference>
          </references>
        </pivotArea>
        <pivotArea type="data" collapsedLevelsAreSubtotals="1" fieldPosition="0">
          <references count="2">
            <reference field="4294967294" count="1" selected="0">
              <x v="7"/>
            </reference>
            <reference field="0" count="1">
              <x v="1"/>
            </reference>
          </references>
        </pivotArea>
        <pivotArea type="data" collapsedLevelsAreSubtotals="1" fieldPosition="0">
          <references count="3">
            <reference field="4294967294" count="1" selected="0">
              <x v="7"/>
            </reference>
            <reference field="0" count="1" selected="0">
              <x v="1"/>
            </reference>
            <reference field="1" count="10">
              <x v="0"/>
              <x v="1"/>
              <x v="2"/>
              <x v="3"/>
              <x v="4"/>
              <x v="5"/>
              <x v="6"/>
              <x v="7"/>
              <x v="8"/>
              <x v="9"/>
            </reference>
          </references>
        </pivotArea>
      </pivotAreas>
    </conditionalFormat>
    <conditionalFormat priority="39">
      <pivotAreas count="1">
        <pivotArea type="data" collapsedLevelsAreSubtotals="1" fieldPosition="0">
          <references count="3">
            <reference field="4294967294" count="1" selected="0">
              <x v="7"/>
            </reference>
            <reference field="0" count="1" selected="0">
              <x v="1"/>
            </reference>
            <reference field="1" count="3">
              <x v="6"/>
              <x v="7"/>
              <x v="8"/>
            </reference>
          </references>
        </pivotArea>
      </pivotAreas>
    </conditionalFormat>
    <conditionalFormat priority="40">
      <pivotAreas count="1">
        <pivotArea type="data" collapsedLevelsAreSubtotals="1" fieldPosition="0">
          <references count="3">
            <reference field="4294967294" count="1" selected="0">
              <x v="7"/>
            </reference>
            <reference field="0" count="1" selected="0">
              <x v="1"/>
            </reference>
            <reference field="1" count="2">
              <x v="7"/>
              <x v="8"/>
            </reference>
          </references>
        </pivotArea>
      </pivotAreas>
    </conditionalFormat>
    <conditionalFormat priority="41">
      <pivotAreas count="3">
        <pivotArea type="data" collapsedLevelsAreSubtotals="1" fieldPosition="0">
          <references count="2">
            <reference field="4294967294" count="1" selected="0">
              <x v="7"/>
            </reference>
            <reference field="0" count="1">
              <x v="0"/>
            </reference>
          </references>
        </pivotArea>
        <pivotArea type="data" collapsedLevelsAreSubtotals="1" fieldPosition="0">
          <references count="2">
            <reference field="4294967294" count="1" selected="0">
              <x v="7"/>
            </reference>
            <reference field="0" count="1">
              <x v="1"/>
            </reference>
          </references>
        </pivotArea>
        <pivotArea type="data" collapsedLevelsAreSubtotals="1" fieldPosition="0">
          <references count="3">
            <reference field="4294967294" count="1" selected="0">
              <x v="7"/>
            </reference>
            <reference field="0" count="1" selected="0">
              <x v="1"/>
            </reference>
            <reference field="1" count="10">
              <x v="0"/>
              <x v="1"/>
              <x v="2"/>
              <x v="3"/>
              <x v="4"/>
              <x v="5"/>
              <x v="6"/>
              <x v="7"/>
              <x v="8"/>
              <x v="9"/>
            </reference>
          </references>
        </pivotArea>
      </pivotAreas>
    </conditionalFormat>
    <conditionalFormat priority="42">
      <pivotAreas count="3">
        <pivotArea type="data" collapsedLevelsAreSubtotals="1" fieldPosition="0">
          <references count="2">
            <reference field="4294967294" count="1" selected="0">
              <x v="7"/>
            </reference>
            <reference field="0" count="1">
              <x v="0"/>
            </reference>
          </references>
        </pivotArea>
        <pivotArea type="data" collapsedLevelsAreSubtotals="1" fieldPosition="0">
          <references count="2">
            <reference field="4294967294" count="1" selected="0">
              <x v="7"/>
            </reference>
            <reference field="0" count="1">
              <x v="1"/>
            </reference>
          </references>
        </pivotArea>
        <pivotArea type="data" collapsedLevelsAreSubtotals="1" fieldPosition="0">
          <references count="3">
            <reference field="4294967294" count="1" selected="0">
              <x v="7"/>
            </reference>
            <reference field="0" count="1" selected="0">
              <x v="1"/>
            </reference>
            <reference field="1" count="9">
              <x v="0"/>
              <x v="1"/>
              <x v="2"/>
              <x v="3"/>
              <x v="4"/>
              <x v="5"/>
              <x v="6"/>
              <x v="7"/>
              <x v="8"/>
            </reference>
          </references>
        </pivotArea>
      </pivotAreas>
    </conditionalFormat>
    <conditionalFormat priority="43">
      <pivotAreas count="3">
        <pivotArea type="data" collapsedLevelsAreSubtotals="1" fieldPosition="0">
          <references count="2">
            <reference field="4294967294" count="1" selected="0">
              <x v="7"/>
            </reference>
            <reference field="0" count="1">
              <x v="0"/>
            </reference>
          </references>
        </pivotArea>
        <pivotArea type="data" collapsedLevelsAreSubtotals="1" fieldPosition="0">
          <references count="2">
            <reference field="4294967294" count="1" selected="0">
              <x v="7"/>
            </reference>
            <reference field="0" count="1">
              <x v="1"/>
            </reference>
          </references>
        </pivotArea>
        <pivotArea type="data" collapsedLevelsAreSubtotals="1" fieldPosition="0">
          <references count="3">
            <reference field="4294967294" count="1" selected="0">
              <x v="7"/>
            </reference>
            <reference field="0" count="1" selected="0">
              <x v="1"/>
            </reference>
            <reference field="1" count="9">
              <x v="0"/>
              <x v="1"/>
              <x v="2"/>
              <x v="3"/>
              <x v="4"/>
              <x v="5"/>
              <x v="6"/>
              <x v="7"/>
              <x v="8"/>
            </reference>
          </references>
        </pivotArea>
      </pivotAreas>
    </conditionalFormat>
    <conditionalFormat priority="44">
      <pivotAreas count="4">
        <pivotArea type="data" collapsedLevelsAreSubtotals="1" fieldPosition="0">
          <references count="3">
            <reference field="4294967294" count="1" selected="0">
              <x v="6"/>
            </reference>
            <reference field="0" count="1" selected="0">
              <x v="1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  <pivotArea type="data" collapsedLevelsAreSubtotals="1" fieldPosition="0">
          <references count="2">
            <reference field="4294967294" count="1" selected="0">
              <x v="6"/>
            </reference>
            <reference field="0" count="1">
              <x v="2"/>
            </reference>
          </references>
        </pivotArea>
        <pivotArea type="data" collapsedLevelsAreSubtotals="1" fieldPosition="0">
          <references count="3">
            <reference field="4294967294" count="1" selected="0">
              <x v="6"/>
            </reference>
            <reference field="0" count="1" selected="0">
              <x v="2"/>
            </reference>
            <reference field="1" count="6">
              <x v="12"/>
              <x v="13"/>
              <x v="14"/>
              <x v="15"/>
              <x v="16"/>
              <x v="17"/>
            </reference>
          </references>
        </pivotArea>
        <pivotArea type="data" collapsedLevelsAreSubtotals="1" fieldPosition="0">
          <references count="3">
            <reference field="4294967294" count="1" selected="0">
              <x v="6"/>
            </reference>
            <reference field="0" count="1" selected="0">
              <x v="2"/>
            </reference>
            <reference field="1" count="1">
              <x v="19"/>
            </reference>
          </references>
        </pivotArea>
      </pivotAreas>
    </conditionalFormat>
    <conditionalFormat priority="45">
      <pivotAreas count="3">
        <pivotArea type="data" collapsedLevelsAreSubtotals="1" fieldPosition="0">
          <references count="3">
            <reference field="4294967294" count="1" selected="0">
              <x v="6"/>
            </reference>
            <reference field="0" count="1" selected="0">
              <x v="1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  <pivotArea type="data" collapsedLevelsAreSubtotals="1" fieldPosition="0">
          <references count="2">
            <reference field="4294967294" count="1" selected="0">
              <x v="6"/>
            </reference>
            <reference field="0" count="1">
              <x v="2"/>
            </reference>
          </references>
        </pivotArea>
        <pivotArea type="data" collapsedLevelsAreSubtotals="1" fieldPosition="0">
          <references count="3">
            <reference field="4294967294" count="1" selected="0">
              <x v="6"/>
            </reference>
            <reference field="0" count="1" selected="0">
              <x v="2"/>
            </reference>
            <reference field="1" count="3">
              <x v="12"/>
              <x v="13"/>
              <x v="14"/>
            </reference>
          </references>
        </pivotArea>
      </pivotAreas>
    </conditionalFormat>
    <conditionalFormat priority="46">
      <pivotAreas count="3">
        <pivotArea type="data" collapsedLevelsAreSubtotals="1" fieldPosition="0">
          <references count="3">
            <reference field="4294967294" count="1" selected="0">
              <x v="6"/>
            </reference>
            <reference field="0" count="1" selected="0">
              <x v="1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  <pivotArea type="data" collapsedLevelsAreSubtotals="1" fieldPosition="0">
          <references count="2">
            <reference field="4294967294" count="1" selected="0">
              <x v="6"/>
            </reference>
            <reference field="0" count="1">
              <x v="2"/>
            </reference>
          </references>
        </pivotArea>
        <pivotArea type="data" collapsedLevelsAreSubtotals="1" fieldPosition="0">
          <references count="3">
            <reference field="4294967294" count="1" selected="0">
              <x v="6"/>
            </reference>
            <reference field="0" count="1" selected="0">
              <x v="2"/>
            </reference>
            <reference field="1" count="1">
              <x v="12"/>
            </reference>
          </references>
        </pivotArea>
      </pivotAreas>
    </conditionalFormat>
    <conditionalFormat priority="47">
      <pivotAreas count="3">
        <pivotArea type="data" collapsedLevelsAreSubtotals="1" fieldPosition="0">
          <references count="3">
            <reference field="4294967294" count="1" selected="0">
              <x v="6"/>
            </reference>
            <reference field="0" count="1" selected="0">
              <x v="1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  <pivotArea type="data" collapsedLevelsAreSubtotals="1" fieldPosition="0">
          <references count="2">
            <reference field="4294967294" count="1" selected="0">
              <x v="6"/>
            </reference>
            <reference field="0" count="1">
              <x v="2"/>
            </reference>
          </references>
        </pivotArea>
        <pivotArea type="data" collapsedLevelsAreSubtotals="1" fieldPosition="0">
          <references count="3">
            <reference field="4294967294" count="1" selected="0">
              <x v="6"/>
            </reference>
            <reference field="0" count="1" selected="0">
              <x v="2"/>
            </reference>
            <reference field="1" count="1">
              <x v="12"/>
            </reference>
          </references>
        </pivotArea>
      </pivotAreas>
    </conditionalFormat>
    <conditionalFormat priority="48">
      <pivotAreas count="3">
        <pivotArea type="data" collapsedLevelsAreSubtotals="1" fieldPosition="0">
          <references count="3">
            <reference field="4294967294" count="1" selected="0">
              <x v="6"/>
            </reference>
            <reference field="0" count="1" selected="0">
              <x v="1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  <pivotArea type="data" collapsedLevelsAreSubtotals="1" fieldPosition="0">
          <references count="2">
            <reference field="4294967294" count="1" selected="0">
              <x v="6"/>
            </reference>
            <reference field="0" count="1">
              <x v="2"/>
            </reference>
          </references>
        </pivotArea>
        <pivotArea type="data" collapsedLevelsAreSubtotals="1" fieldPosition="0">
          <references count="3">
            <reference field="4294967294" count="1" selected="0">
              <x v="6"/>
            </reference>
            <reference field="0" count="1" selected="0">
              <x v="2"/>
            </reference>
            <reference field="1" count="1">
              <x v="12"/>
            </reference>
          </references>
        </pivotArea>
      </pivotAreas>
    </conditionalFormat>
    <conditionalFormat priority="49">
      <pivotAreas count="1">
        <pivotArea type="data" collapsedLevelsAreSubtotals="1" fieldPosition="0">
          <references count="3">
            <reference field="4294967294" count="1" selected="0">
              <x v="6"/>
            </reference>
            <reference field="0" count="1" selected="0">
              <x v="1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priority="50">
      <pivotAreas count="1">
        <pivotArea type="data" collapsedLevelsAreSubtotals="1" fieldPosition="0">
          <references count="3">
            <reference field="4294967294" count="1" selected="0">
              <x v="6"/>
            </reference>
            <reference field="0" count="1" selected="0">
              <x v="1"/>
            </reference>
            <reference field="1" count="3">
              <x v="8"/>
              <x v="9"/>
              <x v="10"/>
            </reference>
          </references>
        </pivotArea>
      </pivotAreas>
    </conditionalFormat>
    <conditionalFormat priority="51">
      <pivotAreas count="1">
        <pivotArea type="data" collapsedLevelsAreSubtotals="1" fieldPosition="0">
          <references count="3">
            <reference field="4294967294" count="1" selected="0">
              <x v="6"/>
            </reference>
            <reference field="0" count="1" selected="0">
              <x v="1"/>
            </reference>
            <reference field="1" count="2">
              <x v="9"/>
              <x v="10"/>
            </reference>
          </references>
        </pivotArea>
      </pivotAreas>
    </conditionalFormat>
    <conditionalFormat priority="52">
      <pivotAreas count="1">
        <pivotArea type="data" collapsedLevelsAreSubtotals="1" fieldPosition="0">
          <references count="3">
            <reference field="4294967294" count="1" selected="0">
              <x v="6"/>
            </reference>
            <reference field="0" count="1" selected="0">
              <x v="1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priority="53">
      <pivotAreas count="1">
        <pivotArea type="data" collapsedLevelsAreSubtotals="1" fieldPosition="0">
          <references count="3">
            <reference field="4294967294" count="1" selected="0">
              <x v="6"/>
            </reference>
            <reference field="0" count="1" selected="0">
              <x v="1"/>
            </reference>
            <reference field="1" count="11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</reference>
          </references>
        </pivotArea>
      </pivotAreas>
    </conditionalFormat>
    <conditionalFormat priority="54">
      <pivotAreas count="1">
        <pivotArea type="data" collapsedLevelsAreSubtotals="1" fieldPosition="0">
          <references count="3">
            <reference field="4294967294" count="1" selected="0">
              <x v="6"/>
            </reference>
            <reference field="0" count="1" selected="0">
              <x v="1"/>
            </reference>
            <reference field="1" count="11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</reference>
          </references>
        </pivotArea>
      </pivotAreas>
    </conditionalFormat>
    <conditionalFormat priority="55">
      <pivotAreas count="2">
        <pivotArea type="data" collapsedLevelsAreSubtotals="1" fieldPosition="0">
          <references count="3">
            <reference field="4294967294" count="1" selected="0">
              <x v="5"/>
            </reference>
            <reference field="0" count="1" selected="0">
              <x v="1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  <pivotArea type="data" collapsedLevelsAreSubtotals="1" fieldPosition="0">
          <references count="2">
            <reference field="4294967294" count="1" selected="0">
              <x v="5"/>
            </reference>
            <reference field="0" count="1">
              <x v="2"/>
            </reference>
          </references>
        </pivotArea>
      </pivotAreas>
    </conditionalFormat>
    <conditionalFormat priority="56">
      <pivotAreas count="2">
        <pivotArea type="data" collapsedLevelsAreSubtotals="1" fieldPosition="0">
          <references count="3">
            <reference field="4294967294" count="1" selected="0">
              <x v="5"/>
            </reference>
            <reference field="0" count="1" selected="0">
              <x v="1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  <pivotArea type="data" collapsedLevelsAreSubtotals="1" fieldPosition="0">
          <references count="2">
            <reference field="4294967294" count="1" selected="0">
              <x v="5"/>
            </reference>
            <reference field="0" count="1">
              <x v="2"/>
            </reference>
          </references>
        </pivotArea>
      </pivotAreas>
    </conditionalFormat>
    <conditionalFormat priority="57">
      <pivotAreas count="2">
        <pivotArea type="data" collapsedLevelsAreSubtotals="1" fieldPosition="0">
          <references count="3">
            <reference field="4294967294" count="1" selected="0">
              <x v="5"/>
            </reference>
            <reference field="0" count="1" selected="0">
              <x v="1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  <pivotArea type="data" collapsedLevelsAreSubtotals="1" fieldPosition="0">
          <references count="2">
            <reference field="4294967294" count="1" selected="0">
              <x v="5"/>
            </reference>
            <reference field="0" count="1">
              <x v="2"/>
            </reference>
          </references>
        </pivotArea>
      </pivotAreas>
    </conditionalFormat>
    <conditionalFormat priority="58">
      <pivotAreas count="2">
        <pivotArea type="data" collapsedLevelsAreSubtotals="1" fieldPosition="0">
          <references count="3">
            <reference field="4294967294" count="1" selected="0">
              <x v="5"/>
            </reference>
            <reference field="0" count="1" selected="0">
              <x v="1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  <pivotArea type="data" collapsedLevelsAreSubtotals="1" fieldPosition="0">
          <references count="2">
            <reference field="4294967294" count="1" selected="0">
              <x v="5"/>
            </reference>
            <reference field="0" count="1">
              <x v="2"/>
            </reference>
          </references>
        </pivotArea>
      </pivotAreas>
    </conditionalFormat>
    <conditionalFormat priority="59">
      <pivotAreas count="2">
        <pivotArea type="data" collapsedLevelsAreSubtotals="1" fieldPosition="0">
          <references count="3">
            <reference field="4294967294" count="1" selected="0">
              <x v="5"/>
            </reference>
            <reference field="0" count="1" selected="0">
              <x v="1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  <pivotArea type="data" collapsedLevelsAreSubtotals="1" fieldPosition="0">
          <references count="2">
            <reference field="4294967294" count="1" selected="0">
              <x v="5"/>
            </reference>
            <reference field="0" count="1">
              <x v="2"/>
            </reference>
          </references>
        </pivotArea>
      </pivotAreas>
    </conditionalFormat>
    <conditionalFormat priority="60">
      <pivotAreas count="1">
        <pivotArea type="data" collapsedLevelsAreSubtotals="1" fieldPosition="0">
          <references count="3">
            <reference field="4294967294" count="1" selected="0">
              <x v="5"/>
            </reference>
            <reference field="0" count="1" selected="0">
              <x v="1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priority="61">
      <pivotAreas count="1">
        <pivotArea type="data" collapsedLevelsAreSubtotals="1" fieldPosition="0">
          <references count="3">
            <reference field="4294967294" count="1" selected="0">
              <x v="5"/>
            </reference>
            <reference field="0" count="1" selected="0">
              <x v="1"/>
            </reference>
            <reference field="1" count="3">
              <x v="8"/>
              <x v="9"/>
              <x v="10"/>
            </reference>
          </references>
        </pivotArea>
      </pivotAreas>
    </conditionalFormat>
    <conditionalFormat priority="62">
      <pivotAreas count="1">
        <pivotArea type="data" collapsedLevelsAreSubtotals="1" fieldPosition="0">
          <references count="3">
            <reference field="4294967294" count="1" selected="0">
              <x v="5"/>
            </reference>
            <reference field="0" count="1" selected="0">
              <x v="1"/>
            </reference>
            <reference field="1" count="2">
              <x v="9"/>
              <x v="10"/>
            </reference>
          </references>
        </pivotArea>
      </pivotAreas>
    </conditionalFormat>
    <conditionalFormat priority="63">
      <pivotAreas count="1">
        <pivotArea type="data" collapsedLevelsAreSubtotals="1" fieldPosition="0">
          <references count="3">
            <reference field="4294967294" count="1" selected="0">
              <x v="5"/>
            </reference>
            <reference field="0" count="1" selected="0">
              <x v="1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priority="64">
      <pivotAreas count="1">
        <pivotArea type="data" collapsedLevelsAreSubtotals="1" fieldPosition="0">
          <references count="3">
            <reference field="4294967294" count="1" selected="0">
              <x v="5"/>
            </reference>
            <reference field="0" count="1" selected="0">
              <x v="1"/>
            </reference>
            <reference field="1" count="11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</reference>
          </references>
        </pivotArea>
      </pivotAreas>
    </conditionalFormat>
    <conditionalFormat priority="65">
      <pivotAreas count="1">
        <pivotArea type="data" collapsedLevelsAreSubtotals="1" fieldPosition="0">
          <references count="3">
            <reference field="4294967294" count="1" selected="0">
              <x v="5"/>
            </reference>
            <reference field="0" count="1" selected="0">
              <x v="1"/>
            </reference>
            <reference field="1" count="11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</reference>
          </references>
        </pivotArea>
      </pivotAreas>
    </conditionalFormat>
    <conditionalFormat priority="66">
      <pivotAreas count="3">
        <pivotArea type="data" collapsedLevelsAreSubtotals="1" fieldPosition="0">
          <references count="3">
            <reference field="4294967294" count="1" selected="0">
              <x v="4"/>
            </reference>
            <reference field="0" count="1" selected="0">
              <x v="1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  <pivotArea type="data" collapsedLevelsAreSubtotals="1" fieldPosition="0">
          <references count="2">
            <reference field="4294967294" count="1" selected="0">
              <x v="4"/>
            </reference>
            <reference field="0" count="1">
              <x v="2"/>
            </reference>
          </references>
        </pivotArea>
        <pivotArea type="data" collapsedLevelsAreSubtotals="1" fieldPosition="0">
          <references count="3">
            <reference field="4294967294" count="1" selected="0">
              <x v="4"/>
            </reference>
            <reference field="0" count="1" selected="0">
              <x v="2"/>
            </reference>
            <reference field="1" count="8">
              <x v="12"/>
              <x v="13"/>
              <x v="14"/>
              <x v="15"/>
              <x v="16"/>
              <x v="17"/>
              <x v="18"/>
              <x v="19"/>
            </reference>
          </references>
        </pivotArea>
      </pivotAreas>
    </conditionalFormat>
    <conditionalFormat priority="67">
      <pivotAreas count="3">
        <pivotArea type="data" collapsedLevelsAreSubtotals="1" fieldPosition="0">
          <references count="3">
            <reference field="4294967294" count="1" selected="0">
              <x v="4"/>
            </reference>
            <reference field="0" count="1" selected="0">
              <x v="1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  <pivotArea type="data" collapsedLevelsAreSubtotals="1" fieldPosition="0">
          <references count="2">
            <reference field="4294967294" count="1" selected="0">
              <x v="4"/>
            </reference>
            <reference field="0" count="1">
              <x v="2"/>
            </reference>
          </references>
        </pivotArea>
        <pivotArea type="data" collapsedLevelsAreSubtotals="1" fieldPosition="0">
          <references count="3">
            <reference field="4294967294" count="1" selected="0">
              <x v="4"/>
            </reference>
            <reference field="0" count="1" selected="0">
              <x v="2"/>
            </reference>
            <reference field="1" count="3">
              <x v="12"/>
              <x v="13"/>
              <x v="14"/>
            </reference>
          </references>
        </pivotArea>
      </pivotAreas>
    </conditionalFormat>
    <conditionalFormat priority="68">
      <pivotAreas count="3">
        <pivotArea type="data" collapsedLevelsAreSubtotals="1" fieldPosition="0">
          <references count="3">
            <reference field="4294967294" count="1" selected="0">
              <x v="4"/>
            </reference>
            <reference field="0" count="1" selected="0">
              <x v="1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  <pivotArea type="data" collapsedLevelsAreSubtotals="1" fieldPosition="0">
          <references count="2">
            <reference field="4294967294" count="1" selected="0">
              <x v="4"/>
            </reference>
            <reference field="0" count="1">
              <x v="2"/>
            </reference>
          </references>
        </pivotArea>
        <pivotArea type="data" collapsedLevelsAreSubtotals="1" fieldPosition="0">
          <references count="3">
            <reference field="4294967294" count="1" selected="0">
              <x v="4"/>
            </reference>
            <reference field="0" count="1" selected="0">
              <x v="2"/>
            </reference>
            <reference field="1" count="1">
              <x v="12"/>
            </reference>
          </references>
        </pivotArea>
      </pivotAreas>
    </conditionalFormat>
    <conditionalFormat priority="69">
      <pivotAreas count="3">
        <pivotArea type="data" collapsedLevelsAreSubtotals="1" fieldPosition="0">
          <references count="3">
            <reference field="4294967294" count="1" selected="0">
              <x v="4"/>
            </reference>
            <reference field="0" count="1" selected="0">
              <x v="1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  <pivotArea type="data" collapsedLevelsAreSubtotals="1" fieldPosition="0">
          <references count="2">
            <reference field="4294967294" count="1" selected="0">
              <x v="4"/>
            </reference>
            <reference field="0" count="1">
              <x v="2"/>
            </reference>
          </references>
        </pivotArea>
        <pivotArea type="data" collapsedLevelsAreSubtotals="1" fieldPosition="0">
          <references count="3">
            <reference field="4294967294" count="1" selected="0">
              <x v="4"/>
            </reference>
            <reference field="0" count="1" selected="0">
              <x v="2"/>
            </reference>
            <reference field="1" count="1">
              <x v="12"/>
            </reference>
          </references>
        </pivotArea>
      </pivotAreas>
    </conditionalFormat>
    <conditionalFormat priority="70">
      <pivotAreas count="3">
        <pivotArea type="data" collapsedLevelsAreSubtotals="1" fieldPosition="0">
          <references count="3">
            <reference field="4294967294" count="1" selected="0">
              <x v="4"/>
            </reference>
            <reference field="0" count="1" selected="0">
              <x v="1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  <pivotArea type="data" collapsedLevelsAreSubtotals="1" fieldPosition="0">
          <references count="2">
            <reference field="4294967294" count="1" selected="0">
              <x v="4"/>
            </reference>
            <reference field="0" count="1">
              <x v="2"/>
            </reference>
          </references>
        </pivotArea>
        <pivotArea type="data" collapsedLevelsAreSubtotals="1" fieldPosition="0">
          <references count="3">
            <reference field="4294967294" count="1" selected="0">
              <x v="4"/>
            </reference>
            <reference field="0" count="1" selected="0">
              <x v="2"/>
            </reference>
            <reference field="1" count="1">
              <x v="12"/>
            </reference>
          </references>
        </pivotArea>
      </pivotAreas>
    </conditionalFormat>
    <conditionalFormat priority="71">
      <pivotAreas count="1">
        <pivotArea type="data" collapsedLevelsAreSubtotals="1" fieldPosition="0">
          <references count="3">
            <reference field="4294967294" count="1" selected="0">
              <x v="4"/>
            </reference>
            <reference field="0" count="1" selected="0">
              <x v="1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priority="72">
      <pivotAreas count="1">
        <pivotArea type="data" collapsedLevelsAreSubtotals="1" fieldPosition="0">
          <references count="3">
            <reference field="4294967294" count="1" selected="0">
              <x v="4"/>
            </reference>
            <reference field="0" count="1" selected="0">
              <x v="1"/>
            </reference>
            <reference field="1" count="3">
              <x v="8"/>
              <x v="9"/>
              <x v="10"/>
            </reference>
          </references>
        </pivotArea>
      </pivotAreas>
    </conditionalFormat>
    <conditionalFormat priority="73">
      <pivotAreas count="1">
        <pivotArea type="data" collapsedLevelsAreSubtotals="1" fieldPosition="0">
          <references count="3">
            <reference field="4294967294" count="1" selected="0">
              <x v="4"/>
            </reference>
            <reference field="0" count="1" selected="0">
              <x v="1"/>
            </reference>
            <reference field="1" count="2">
              <x v="9"/>
              <x v="10"/>
            </reference>
          </references>
        </pivotArea>
      </pivotAreas>
    </conditionalFormat>
    <conditionalFormat priority="74">
      <pivotAreas count="1">
        <pivotArea type="data" collapsedLevelsAreSubtotals="1" fieldPosition="0">
          <references count="3">
            <reference field="4294967294" count="1" selected="0">
              <x v="4"/>
            </reference>
            <reference field="0" count="1" selected="0">
              <x v="1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priority="75">
      <pivotAreas count="1">
        <pivotArea type="data" collapsedLevelsAreSubtotals="1" fieldPosition="0">
          <references count="3">
            <reference field="4294967294" count="1" selected="0">
              <x v="4"/>
            </reference>
            <reference field="0" count="1" selected="0">
              <x v="1"/>
            </reference>
            <reference field="1" count="11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</reference>
          </references>
        </pivotArea>
      </pivotAreas>
    </conditionalFormat>
    <conditionalFormat priority="76">
      <pivotAreas count="1">
        <pivotArea type="data" collapsedLevelsAreSubtotals="1" fieldPosition="0">
          <references count="3">
            <reference field="4294967294" count="1" selected="0">
              <x v="4"/>
            </reference>
            <reference field="0" count="1" selected="0">
              <x v="1"/>
            </reference>
            <reference field="1" count="11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</reference>
          </references>
        </pivotArea>
      </pivotAreas>
    </conditionalFormat>
    <conditionalFormat priority="77">
      <pivotAreas count="2">
        <pivotArea type="data" collapsedLevelsAreSubtotals="1" fieldPosition="0">
          <references count="3">
            <reference field="4294967294" count="1" selected="0">
              <x v="3"/>
            </reference>
            <reference field="0" count="1" selected="0">
              <x v="1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  <pivotArea type="data" collapsedLevelsAreSubtotals="1" fieldPosition="0">
          <references count="2">
            <reference field="4294967294" count="1" selected="0">
              <x v="3"/>
            </reference>
            <reference field="0" count="1">
              <x v="2"/>
            </reference>
          </references>
        </pivotArea>
      </pivotAreas>
    </conditionalFormat>
    <conditionalFormat priority="78">
      <pivotAreas count="2">
        <pivotArea type="data" collapsedLevelsAreSubtotals="1" fieldPosition="0">
          <references count="3">
            <reference field="4294967294" count="1" selected="0">
              <x v="3"/>
            </reference>
            <reference field="0" count="1" selected="0">
              <x v="1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  <pivotArea type="data" collapsedLevelsAreSubtotals="1" fieldPosition="0">
          <references count="2">
            <reference field="4294967294" count="1" selected="0">
              <x v="3"/>
            </reference>
            <reference field="0" count="1">
              <x v="2"/>
            </reference>
          </references>
        </pivotArea>
      </pivotAreas>
    </conditionalFormat>
    <conditionalFormat priority="79">
      <pivotAreas count="2">
        <pivotArea type="data" collapsedLevelsAreSubtotals="1" fieldPosition="0">
          <references count="3">
            <reference field="4294967294" count="1" selected="0">
              <x v="3"/>
            </reference>
            <reference field="0" count="1" selected="0">
              <x v="1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  <pivotArea type="data" collapsedLevelsAreSubtotals="1" fieldPosition="0">
          <references count="2">
            <reference field="4294967294" count="1" selected="0">
              <x v="3"/>
            </reference>
            <reference field="0" count="1">
              <x v="2"/>
            </reference>
          </references>
        </pivotArea>
      </pivotAreas>
    </conditionalFormat>
    <conditionalFormat priority="80">
      <pivotAreas count="2">
        <pivotArea type="data" collapsedLevelsAreSubtotals="1" fieldPosition="0">
          <references count="3">
            <reference field="4294967294" count="1" selected="0">
              <x v="3"/>
            </reference>
            <reference field="0" count="1" selected="0">
              <x v="1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  <pivotArea type="data" collapsedLevelsAreSubtotals="1" fieldPosition="0">
          <references count="2">
            <reference field="4294967294" count="1" selected="0">
              <x v="3"/>
            </reference>
            <reference field="0" count="1">
              <x v="2"/>
            </reference>
          </references>
        </pivotArea>
      </pivotAreas>
    </conditionalFormat>
    <conditionalFormat priority="81">
      <pivotAreas count="2">
        <pivotArea type="data" collapsedLevelsAreSubtotals="1" fieldPosition="0">
          <references count="3">
            <reference field="4294967294" count="1" selected="0">
              <x v="3"/>
            </reference>
            <reference field="0" count="1" selected="0">
              <x v="1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  <pivotArea type="data" collapsedLevelsAreSubtotals="1" fieldPosition="0">
          <references count="2">
            <reference field="4294967294" count="1" selected="0">
              <x v="3"/>
            </reference>
            <reference field="0" count="1">
              <x v="2"/>
            </reference>
          </references>
        </pivotArea>
      </pivotAreas>
    </conditionalFormat>
    <conditionalFormat priority="82">
      <pivotAreas count="1">
        <pivotArea type="data" collapsedLevelsAreSubtotals="1" fieldPosition="0">
          <references count="3">
            <reference field="4294967294" count="1" selected="0">
              <x v="3"/>
            </reference>
            <reference field="0" count="1" selected="0">
              <x v="1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priority="83">
      <pivotAreas count="1">
        <pivotArea type="data" collapsedLevelsAreSubtotals="1" fieldPosition="0">
          <references count="3">
            <reference field="4294967294" count="1" selected="0">
              <x v="3"/>
            </reference>
            <reference field="0" count="1" selected="0">
              <x v="1"/>
            </reference>
            <reference field="1" count="3">
              <x v="8"/>
              <x v="9"/>
              <x v="10"/>
            </reference>
          </references>
        </pivotArea>
      </pivotAreas>
    </conditionalFormat>
    <conditionalFormat priority="84">
      <pivotAreas count="1">
        <pivotArea type="data" collapsedLevelsAreSubtotals="1" fieldPosition="0">
          <references count="3">
            <reference field="4294967294" count="1" selected="0">
              <x v="3"/>
            </reference>
            <reference field="0" count="1" selected="0">
              <x v="1"/>
            </reference>
            <reference field="1" count="2">
              <x v="9"/>
              <x v="10"/>
            </reference>
          </references>
        </pivotArea>
      </pivotAreas>
    </conditionalFormat>
    <conditionalFormat priority="85">
      <pivotAreas count="1">
        <pivotArea type="data" collapsedLevelsAreSubtotals="1" fieldPosition="0">
          <references count="3">
            <reference field="4294967294" count="1" selected="0">
              <x v="3"/>
            </reference>
            <reference field="0" count="1" selected="0">
              <x v="1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priority="86">
      <pivotAreas count="1">
        <pivotArea type="data" collapsedLevelsAreSubtotals="1" fieldPosition="0">
          <references count="3">
            <reference field="4294967294" count="1" selected="0">
              <x v="3"/>
            </reference>
            <reference field="0" count="1" selected="0">
              <x v="1"/>
            </reference>
            <reference field="1" count="11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</reference>
          </references>
        </pivotArea>
      </pivotAreas>
    </conditionalFormat>
    <conditionalFormat priority="87">
      <pivotAreas count="1">
        <pivotArea type="data" collapsedLevelsAreSubtotals="1" fieldPosition="0">
          <references count="3">
            <reference field="4294967294" count="1" selected="0">
              <x v="3"/>
            </reference>
            <reference field="0" count="1" selected="0">
              <x v="1"/>
            </reference>
            <reference field="1" count="11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</reference>
          </references>
        </pivotArea>
      </pivotAreas>
    </conditionalFormat>
    <conditionalFormat priority="88">
      <pivotAreas count="2">
        <pivotArea type="data" collapsedLevelsAreSubtotals="1" fieldPosition="0">
          <references count="3">
            <reference field="4294967294" count="1" selected="0">
              <x v="2"/>
            </reference>
            <reference field="0" count="1" selected="0">
              <x v="1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2"/>
            </reference>
          </references>
        </pivotArea>
      </pivotAreas>
    </conditionalFormat>
    <conditionalFormat priority="89">
      <pivotAreas count="2">
        <pivotArea type="data" collapsedLevelsAreSubtotals="1" fieldPosition="0">
          <references count="3">
            <reference field="4294967294" count="1" selected="0">
              <x v="2"/>
            </reference>
            <reference field="0" count="1" selected="0">
              <x v="1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2"/>
            </reference>
          </references>
        </pivotArea>
      </pivotAreas>
    </conditionalFormat>
    <conditionalFormat priority="90">
      <pivotAreas count="13">
        <pivotArea type="data" collapsedLevelsAreSubtotals="1" fieldPosition="0">
          <references count="3">
            <reference field="4294967294" count="1" selected="0">
              <x v="2"/>
            </reference>
            <reference field="0" count="1" selected="0">
              <x v="1"/>
            </reference>
            <reference field="1" count="1">
              <x v="1"/>
            </reference>
          </references>
        </pivotArea>
        <pivotArea type="data" collapsedLevelsAreSubtotals="1" fieldPosition="0">
          <references count="3">
            <reference field="4294967294" count="1" selected="0">
              <x v="2"/>
            </reference>
            <reference field="0" count="1" selected="0">
              <x v="1"/>
            </reference>
            <reference field="1" count="1">
              <x v="0"/>
            </reference>
          </references>
        </pivotArea>
        <pivotArea type="data" collapsedLevelsAreSubtotals="1" fieldPosition="0">
          <references count="3">
            <reference field="4294967294" count="1" selected="0">
              <x v="2"/>
            </reference>
            <reference field="0" count="1" selected="0">
              <x v="1"/>
            </reference>
            <reference field="1" count="1">
              <x v="2"/>
            </reference>
          </references>
        </pivotArea>
        <pivotArea type="data" collapsedLevelsAreSubtotals="1" fieldPosition="0">
          <references count="3">
            <reference field="4294967294" count="1" selected="0">
              <x v="2"/>
            </reference>
            <reference field="0" count="1" selected="0">
              <x v="1"/>
            </reference>
            <reference field="1" count="1">
              <x v="3"/>
            </reference>
          </references>
        </pivotArea>
        <pivotArea type="data" collapsedLevelsAreSubtotals="1" fieldPosition="0">
          <references count="3">
            <reference field="4294967294" count="1" selected="0">
              <x v="2"/>
            </reference>
            <reference field="0" count="1" selected="0">
              <x v="1"/>
            </reference>
            <reference field="1" count="1">
              <x v="4"/>
            </reference>
          </references>
        </pivotArea>
        <pivotArea type="data" collapsedLevelsAreSubtotals="1" fieldPosition="0">
          <references count="3">
            <reference field="4294967294" count="1" selected="0">
              <x v="2"/>
            </reference>
            <reference field="0" count="1" selected="0">
              <x v="1"/>
            </reference>
            <reference field="1" count="1">
              <x v="5"/>
            </reference>
          </references>
        </pivotArea>
        <pivotArea type="data" collapsedLevelsAreSubtotals="1" fieldPosition="0">
          <references count="3">
            <reference field="4294967294" count="1" selected="0">
              <x v="2"/>
            </reference>
            <reference field="0" count="1" selected="0">
              <x v="1"/>
            </reference>
            <reference field="1" count="1">
              <x v="6"/>
            </reference>
          </references>
        </pivotArea>
        <pivotArea type="data" collapsedLevelsAreSubtotals="1" fieldPosition="0">
          <references count="3">
            <reference field="4294967294" count="1" selected="0">
              <x v="2"/>
            </reference>
            <reference field="0" count="1" selected="0">
              <x v="1"/>
            </reference>
            <reference field="1" count="1">
              <x v="7"/>
            </reference>
          </references>
        </pivotArea>
        <pivotArea type="data" collapsedLevelsAreSubtotals="1" fieldPosition="0">
          <references count="3">
            <reference field="4294967294" count="1" selected="0">
              <x v="2"/>
            </reference>
            <reference field="0" count="1" selected="0">
              <x v="1"/>
            </reference>
            <reference field="1" count="1">
              <x v="8"/>
            </reference>
          </references>
        </pivotArea>
        <pivotArea type="data" collapsedLevelsAreSubtotals="1" fieldPosition="0">
          <references count="3">
            <reference field="4294967294" count="1" selected="0">
              <x v="2"/>
            </reference>
            <reference field="0" count="1" selected="0">
              <x v="1"/>
            </reference>
            <reference field="1" count="1">
              <x v="9"/>
            </reference>
          </references>
        </pivotArea>
        <pivotArea type="data" collapsedLevelsAreSubtotals="1" fieldPosition="0">
          <references count="3">
            <reference field="4294967294" count="1" selected="0">
              <x v="2"/>
            </reference>
            <reference field="0" count="1" selected="0">
              <x v="1"/>
            </reference>
            <reference field="1" count="1">
              <x v="10"/>
            </reference>
          </references>
        </pivotArea>
        <pivotArea type="data" collapsedLevelsAreSubtotals="1" fieldPosition="0">
          <references count="3">
            <reference field="4294967294" count="1" selected="0">
              <x v="2"/>
            </reference>
            <reference field="0" count="1" selected="0">
              <x v="1"/>
            </reference>
            <reference field="1" count="1">
              <x v="11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2"/>
            </reference>
          </references>
        </pivotArea>
      </pivotAreas>
    </conditionalFormat>
    <conditionalFormat priority="91">
      <pivotAreas count="2">
        <pivotArea type="data" collapsedLevelsAreSubtotals="1" fieldPosition="0">
          <references count="3">
            <reference field="4294967294" count="1" selected="0">
              <x v="2"/>
            </reference>
            <reference field="0" count="1" selected="0">
              <x v="1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2"/>
            </reference>
          </references>
        </pivotArea>
      </pivotAreas>
    </conditionalFormat>
    <conditionalFormat priority="92">
      <pivotAreas count="2">
        <pivotArea type="data" collapsedLevelsAreSubtotals="1" fieldPosition="0">
          <references count="3">
            <reference field="4294967294" count="1" selected="0">
              <x v="2"/>
            </reference>
            <reference field="0" count="1" selected="0">
              <x v="1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2"/>
            </reference>
          </references>
        </pivotArea>
      </pivotAreas>
    </conditionalFormat>
    <conditionalFormat priority="93">
      <pivotAreas count="1">
        <pivotArea type="data" collapsedLevelsAreSubtotals="1" fieldPosition="0">
          <references count="3">
            <reference field="4294967294" count="1" selected="0">
              <x v="2"/>
            </reference>
            <reference field="0" count="1" selected="0">
              <x v="1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priority="94">
      <pivotAreas count="3">
        <pivotArea type="data" collapsedLevelsAreSubtotals="1" fieldPosition="0">
          <references count="3">
            <reference field="4294967294" count="1" selected="0">
              <x v="2"/>
            </reference>
            <reference field="0" count="1" selected="0">
              <x v="1"/>
            </reference>
            <reference field="1" count="1">
              <x v="9"/>
            </reference>
          </references>
        </pivotArea>
        <pivotArea type="data" collapsedLevelsAreSubtotals="1" fieldPosition="0">
          <references count="3">
            <reference field="4294967294" count="1" selected="0">
              <x v="2"/>
            </reference>
            <reference field="0" count="1" selected="0">
              <x v="1"/>
            </reference>
            <reference field="1" count="1">
              <x v="8"/>
            </reference>
          </references>
        </pivotArea>
        <pivotArea type="data" collapsedLevelsAreSubtotals="1" fieldPosition="0">
          <references count="3">
            <reference field="4294967294" count="1" selected="0">
              <x v="2"/>
            </reference>
            <reference field="0" count="1" selected="0">
              <x v="1"/>
            </reference>
            <reference field="1" count="1">
              <x v="10"/>
            </reference>
          </references>
        </pivotArea>
      </pivotAreas>
    </conditionalFormat>
    <conditionalFormat priority="95">
      <pivotAreas count="2">
        <pivotArea type="data" collapsedLevelsAreSubtotals="1" fieldPosition="0">
          <references count="3">
            <reference field="4294967294" count="1" selected="0">
              <x v="2"/>
            </reference>
            <reference field="0" count="1" selected="0">
              <x v="1"/>
            </reference>
            <reference field="1" count="1">
              <x v="10"/>
            </reference>
          </references>
        </pivotArea>
        <pivotArea type="data" collapsedLevelsAreSubtotals="1" fieldPosition="0">
          <references count="3">
            <reference field="4294967294" count="1" selected="0">
              <x v="2"/>
            </reference>
            <reference field="0" count="1" selected="0">
              <x v="1"/>
            </reference>
            <reference field="1" count="1">
              <x v="9"/>
            </reference>
          </references>
        </pivotArea>
      </pivotAreas>
    </conditionalFormat>
    <conditionalFormat priority="96">
      <pivotAreas count="1">
        <pivotArea type="data" collapsedLevelsAreSubtotals="1" fieldPosition="0">
          <references count="3">
            <reference field="4294967294" count="1" selected="0">
              <x v="2"/>
            </reference>
            <reference field="0" count="1" selected="0">
              <x v="1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priority="97">
      <pivotAreas count="1">
        <pivotArea type="data" collapsedLevelsAreSubtotals="1" fieldPosition="0">
          <references count="3">
            <reference field="4294967294" count="1" selected="0">
              <x v="2"/>
            </reference>
            <reference field="0" count="1" selected="0">
              <x v="1"/>
            </reference>
            <reference field="1" count="11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</reference>
          </references>
        </pivotArea>
      </pivotAreas>
    </conditionalFormat>
    <conditionalFormat priority="98">
      <pivotAreas count="1">
        <pivotArea type="data" collapsedLevelsAreSubtotals="1" fieldPosition="0">
          <references count="3">
            <reference field="4294967294" count="1" selected="0">
              <x v="2"/>
            </reference>
            <reference field="0" count="1" selected="0">
              <x v="1"/>
            </reference>
            <reference field="1" count="11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</reference>
          </references>
        </pivotArea>
      </pivotAreas>
    </conditionalFormat>
    <conditionalFormat priority="99">
      <pivotAreas count="3">
        <pivotArea type="data" collapsedLevelsAreSubtotals="1" fieldPosition="0">
          <references count="3">
            <reference field="4294967294" count="1" selected="0">
              <x v="1"/>
            </reference>
            <reference field="0" count="1" selected="0">
              <x v="1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  <pivotArea type="data" collapsedLevelsAreSubtotals="1" fieldPosition="0">
          <references count="2">
            <reference field="4294967294" count="1" selected="0">
              <x v="1"/>
            </reference>
            <reference field="0" count="1">
              <x v="2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0" count="1" selected="0">
              <x v="2"/>
            </reference>
            <reference field="1" count="8">
              <x v="12"/>
              <x v="13"/>
              <x v="14"/>
              <x v="15"/>
              <x v="16"/>
              <x v="17"/>
              <x v="18"/>
              <x v="19"/>
            </reference>
          </references>
        </pivotArea>
      </pivotAreas>
    </conditionalFormat>
    <conditionalFormat priority="100">
      <pivotAreas count="6">
        <pivotArea type="data" collapsedLevelsAreSubtotals="1" fieldPosition="0">
          <references count="2">
            <reference field="4294967294" count="1" selected="0">
              <x v="1"/>
            </reference>
            <reference field="0" count="1">
              <x v="0"/>
            </reference>
          </references>
        </pivotArea>
        <pivotArea type="data" collapsedLevelsAreSubtotals="1" fieldPosition="0">
          <references count="2">
            <reference field="4294967294" count="1" selected="0">
              <x v="1"/>
            </reference>
            <reference field="0" count="1">
              <x v="6"/>
            </reference>
          </references>
        </pivotArea>
        <pivotArea type="data" collapsedLevelsAreSubtotals="1" fieldPosition="0">
          <references count="2">
            <reference field="4294967294" count="1" selected="0">
              <x v="1"/>
            </reference>
            <reference field="0" count="1">
              <x v="1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0" count="1" selected="0">
              <x v="1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  <pivotArea type="data" collapsedLevelsAreSubtotals="1" fieldPosition="0">
          <references count="2">
            <reference field="4294967294" count="1" selected="0">
              <x v="1"/>
            </reference>
            <reference field="0" count="1">
              <x v="2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0" count="1" selected="0">
              <x v="2"/>
            </reference>
            <reference field="1" count="3">
              <x v="12"/>
              <x v="13"/>
              <x v="14"/>
            </reference>
          </references>
        </pivotArea>
      </pivotAreas>
    </conditionalFormat>
    <conditionalFormat priority="101">
      <pivotAreas count="14">
        <pivotArea type="data" collapsedLevelsAreSubtotals="1" fieldPosition="0">
          <references count="3">
            <reference field="4294967294" count="1" selected="0">
              <x v="1"/>
            </reference>
            <reference field="0" count="1" selected="0">
              <x v="1"/>
            </reference>
            <reference field="1" count="1">
              <x v="1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0" count="1" selected="0">
              <x v="1"/>
            </reference>
            <reference field="1" count="1">
              <x v="0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0" count="1" selected="0">
              <x v="1"/>
            </reference>
            <reference field="1" count="1">
              <x v="2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0" count="1" selected="0">
              <x v="1"/>
            </reference>
            <reference field="1" count="1">
              <x v="3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0" count="1" selected="0">
              <x v="1"/>
            </reference>
            <reference field="1" count="1">
              <x v="4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0" count="1" selected="0">
              <x v="1"/>
            </reference>
            <reference field="1" count="1">
              <x v="5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0" count="1" selected="0">
              <x v="1"/>
            </reference>
            <reference field="1" count="1">
              <x v="6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0" count="1" selected="0">
              <x v="1"/>
            </reference>
            <reference field="1" count="1">
              <x v="7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0" count="1" selected="0">
              <x v="1"/>
            </reference>
            <reference field="1" count="1">
              <x v="8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0" count="1" selected="0">
              <x v="1"/>
            </reference>
            <reference field="1" count="1">
              <x v="9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0" count="1" selected="0">
              <x v="1"/>
            </reference>
            <reference field="1" count="1">
              <x v="10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0" count="1" selected="0">
              <x v="1"/>
            </reference>
            <reference field="1" count="1">
              <x v="11"/>
            </reference>
          </references>
        </pivotArea>
        <pivotArea type="data" collapsedLevelsAreSubtotals="1" fieldPosition="0">
          <references count="2">
            <reference field="4294967294" count="1" selected="0">
              <x v="1"/>
            </reference>
            <reference field="0" count="1">
              <x v="2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0" count="1" selected="0">
              <x v="2"/>
            </reference>
            <reference field="1" count="1">
              <x v="12"/>
            </reference>
          </references>
        </pivotArea>
      </pivotAreas>
    </conditionalFormat>
    <conditionalFormat priority="102">
      <pivotAreas count="3">
        <pivotArea type="data" collapsedLevelsAreSubtotals="1" fieldPosition="0">
          <references count="3">
            <reference field="4294967294" count="1" selected="0">
              <x v="1"/>
            </reference>
            <reference field="0" count="1" selected="0">
              <x v="1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  <pivotArea type="data" collapsedLevelsAreSubtotals="1" fieldPosition="0">
          <references count="2">
            <reference field="4294967294" count="1" selected="0">
              <x v="1"/>
            </reference>
            <reference field="0" count="1">
              <x v="2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0" count="1" selected="0">
              <x v="2"/>
            </reference>
            <reference field="1" count="1">
              <x v="12"/>
            </reference>
          </references>
        </pivotArea>
      </pivotAreas>
    </conditionalFormat>
    <conditionalFormat priority="103">
      <pivotAreas count="7">
        <pivotArea type="data" collapsedLevelsAreSubtotals="1" fieldPosition="0">
          <references count="2">
            <reference field="4294967294" count="1" selected="0">
              <x v="1"/>
            </reference>
            <reference field="0" count="1">
              <x v="0"/>
            </reference>
          </references>
        </pivotArea>
        <pivotArea type="data" collapsedLevelsAreSubtotals="1" fieldPosition="0">
          <references count="2">
            <reference field="4294967294" count="1" selected="0">
              <x v="1"/>
            </reference>
            <reference field="0" count="1">
              <x v="6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0" count="1" selected="0">
              <x v="0"/>
            </reference>
            <reference field="1" count="12"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</reference>
          </references>
        </pivotArea>
        <pivotArea type="data" collapsedLevelsAreSubtotals="1" fieldPosition="0">
          <references count="2">
            <reference field="4294967294" count="1" selected="0">
              <x v="1"/>
            </reference>
            <reference field="0" count="1">
              <x v="1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0" count="1" selected="0">
              <x v="1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  <pivotArea type="data" collapsedLevelsAreSubtotals="1" fieldPosition="0">
          <references count="2">
            <reference field="4294967294" count="1" selected="0">
              <x v="1"/>
            </reference>
            <reference field="0" count="1">
              <x v="2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0" count="1" selected="0">
              <x v="2"/>
            </reference>
            <reference field="1" count="1">
              <x v="12"/>
            </reference>
          </references>
        </pivotArea>
      </pivotAreas>
    </conditionalFormat>
    <conditionalFormat priority="104">
      <pivotAreas count="5">
        <pivotArea type="data" collapsedLevelsAreSubtotals="1" fieldPosition="0">
          <references count="2">
            <reference field="4294967294" count="1" selected="0">
              <x v="1"/>
            </reference>
            <reference field="0" count="1">
              <x v="0"/>
            </reference>
          </references>
        </pivotArea>
        <pivotArea type="data" collapsedLevelsAreSubtotals="1" fieldPosition="0">
          <references count="2">
            <reference field="4294967294" count="1" selected="0">
              <x v="1"/>
            </reference>
            <reference field="0" count="1">
              <x v="6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0" count="1" selected="0">
              <x v="0"/>
            </reference>
            <reference field="1" count="12"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</reference>
          </references>
        </pivotArea>
        <pivotArea type="data" collapsedLevelsAreSubtotals="1" fieldPosition="0">
          <references count="2">
            <reference field="4294967294" count="1" selected="0">
              <x v="1"/>
            </reference>
            <reference field="0" count="1">
              <x v="1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0" count="1" selected="0">
              <x v="1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priority="105">
      <pivotAreas count="3">
        <pivotArea type="data" collapsedLevelsAreSubtotals="1" fieldPosition="0">
          <references count="3">
            <reference field="4294967294" count="1" selected="0">
              <x v="1"/>
            </reference>
            <reference field="0" count="1" selected="0">
              <x v="1"/>
            </reference>
            <reference field="1" count="1">
              <x v="9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0" count="1" selected="0">
              <x v="1"/>
            </reference>
            <reference field="1" count="1">
              <x v="8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0" count="1" selected="0">
              <x v="1"/>
            </reference>
            <reference field="1" count="1">
              <x v="10"/>
            </reference>
          </references>
        </pivotArea>
      </pivotAreas>
    </conditionalFormat>
    <conditionalFormat priority="106">
      <pivotAreas count="2">
        <pivotArea type="data" collapsedLevelsAreSubtotals="1" fieldPosition="0">
          <references count="3">
            <reference field="4294967294" count="1" selected="0">
              <x v="1"/>
            </reference>
            <reference field="0" count="1" selected="0">
              <x v="1"/>
            </reference>
            <reference field="1" count="1">
              <x v="10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0" count="1" selected="0">
              <x v="1"/>
            </reference>
            <reference field="1" count="1">
              <x v="9"/>
            </reference>
          </references>
        </pivotArea>
      </pivotAreas>
    </conditionalFormat>
    <conditionalFormat priority="107">
      <pivotAreas count="5">
        <pivotArea type="data" collapsedLevelsAreSubtotals="1" fieldPosition="0">
          <references count="2">
            <reference field="4294967294" count="1" selected="0">
              <x v="1"/>
            </reference>
            <reference field="0" count="1">
              <x v="0"/>
            </reference>
          </references>
        </pivotArea>
        <pivotArea type="data" collapsedLevelsAreSubtotals="1" fieldPosition="0">
          <references count="2">
            <reference field="4294967294" count="1" selected="0">
              <x v="1"/>
            </reference>
            <reference field="0" count="1">
              <x v="6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0" count="1" selected="0">
              <x v="0"/>
            </reference>
            <reference field="1" count="12"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</reference>
          </references>
        </pivotArea>
        <pivotArea type="data" collapsedLevelsAreSubtotals="1" fieldPosition="0">
          <references count="2">
            <reference field="4294967294" count="1" selected="0">
              <x v="1"/>
            </reference>
            <reference field="0" count="1">
              <x v="1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0" count="1" selected="0">
              <x v="1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priority="108">
      <pivotAreas count="2">
        <pivotArea type="data" collapsedLevelsAreSubtotals="1" fieldPosition="0">
          <references count="3">
            <reference field="4294967294" count="1" selected="0">
              <x v="1"/>
            </reference>
            <reference field="0" count="1" selected="0">
              <x v="0"/>
            </reference>
            <reference field="1" count="12"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0" count="1" selected="0">
              <x v="1"/>
            </reference>
            <reference field="1" count="11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</reference>
          </references>
        </pivotArea>
      </pivotAreas>
    </conditionalFormat>
    <conditionalFormat priority="109">
      <pivotAreas count="1">
        <pivotArea type="data" collapsedLevelsAreSubtotals="1" fieldPosition="0">
          <references count="3">
            <reference field="4294967294" count="1" selected="0">
              <x v="1"/>
            </reference>
            <reference field="0" count="1" selected="0">
              <x v="0"/>
            </reference>
            <reference field="1" count="12"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</reference>
          </references>
        </pivotArea>
      </pivotAreas>
    </conditionalFormat>
    <conditionalFormat priority="110">
      <pivotAreas count="1">
        <pivotArea type="data" collapsedLevelsAreSubtotals="1" fieldPosition="0">
          <references count="3">
            <reference field="4294967294" count="1" selected="0">
              <x v="1"/>
            </reference>
            <reference field="0" count="1" selected="0">
              <x v="1"/>
            </reference>
            <reference field="1" count="11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</reference>
          </references>
        </pivotArea>
      </pivotAreas>
    </conditionalFormat>
    <conditionalFormat priority="111">
      <pivotAreas count="6">
        <pivotArea type="data" collapsedLevelsAreSubtotals="1" fieldPosition="0">
          <references count="2">
            <reference field="4294967294" count="1" selected="0">
              <x v="11"/>
            </reference>
            <reference field="0" count="1">
              <x v="6"/>
            </reference>
          </references>
        </pivotArea>
        <pivotArea type="data" collapsedLevelsAreSubtotals="1" fieldPosition="0">
          <references count="2">
            <reference field="4294967294" count="1" selected="0">
              <x v="11"/>
            </reference>
            <reference field="0" count="1">
              <x v="0"/>
            </reference>
          </references>
        </pivotArea>
        <pivotArea type="data" collapsedLevelsAreSubtotals="1" fieldPosition="0">
          <references count="2">
            <reference field="4294967294" count="1" selected="0">
              <x v="11"/>
            </reference>
            <reference field="0" count="1">
              <x v="1"/>
            </reference>
          </references>
        </pivotArea>
        <pivotArea type="data" collapsedLevelsAreSubtotals="1" fieldPosition="0">
          <references count="3">
            <reference field="4294967294" count="1" selected="0">
              <x v="11"/>
            </reference>
            <reference field="0" count="1" selected="0">
              <x v="1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  <pivotArea type="data" collapsedLevelsAreSubtotals="1" fieldPosition="0">
          <references count="2">
            <reference field="4294967294" count="1" selected="0">
              <x v="11"/>
            </reference>
            <reference field="0" count="1">
              <x v="2"/>
            </reference>
          </references>
        </pivotArea>
        <pivotArea type="data" collapsedLevelsAreSubtotals="1" fieldPosition="0">
          <references count="3">
            <reference field="4294967294" count="1" selected="0">
              <x v="11"/>
            </reference>
            <reference field="0" count="1" selected="0">
              <x v="2"/>
            </reference>
            <reference field="1" count="3">
              <x v="12"/>
              <x v="13"/>
              <x v="14"/>
            </reference>
          </references>
        </pivotArea>
      </pivotAreas>
    </conditionalFormat>
    <conditionalFormat priority="112">
      <pivotAreas count="3">
        <pivotArea type="data" collapsedLevelsAreSubtotals="1" fieldPosition="0">
          <references count="3">
            <reference field="4294967294" count="1" selected="0">
              <x v="11"/>
            </reference>
            <reference field="0" count="1" selected="0">
              <x v="1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  <pivotArea type="data" collapsedLevelsAreSubtotals="1" fieldPosition="0">
          <references count="2">
            <reference field="4294967294" count="1" selected="0">
              <x v="11"/>
            </reference>
            <reference field="0" count="1">
              <x v="2"/>
            </reference>
          </references>
        </pivotArea>
        <pivotArea type="data" collapsedLevelsAreSubtotals="1" fieldPosition="0">
          <references count="3">
            <reference field="4294967294" count="1" selected="0">
              <x v="11"/>
            </reference>
            <reference field="0" count="1" selected="0">
              <x v="2"/>
            </reference>
            <reference field="1" count="1">
              <x v="12"/>
            </reference>
          </references>
        </pivotArea>
      </pivotAreas>
    </conditionalFormat>
    <conditionalFormat priority="113">
      <pivotAreas count="3">
        <pivotArea type="data" collapsedLevelsAreSubtotals="1" fieldPosition="0">
          <references count="3">
            <reference field="4294967294" count="1" selected="0">
              <x v="11"/>
            </reference>
            <reference field="0" count="1" selected="0">
              <x v="1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  <pivotArea type="data" collapsedLevelsAreSubtotals="1" fieldPosition="0">
          <references count="2">
            <reference field="4294967294" count="1" selected="0">
              <x v="11"/>
            </reference>
            <reference field="0" count="1">
              <x v="2"/>
            </reference>
          </references>
        </pivotArea>
        <pivotArea type="data" collapsedLevelsAreSubtotals="1" fieldPosition="0">
          <references count="3">
            <reference field="4294967294" count="1" selected="0">
              <x v="11"/>
            </reference>
            <reference field="0" count="1" selected="0">
              <x v="2"/>
            </reference>
            <reference field="1" count="1">
              <x v="12"/>
            </reference>
          </references>
        </pivotArea>
      </pivotAreas>
    </conditionalFormat>
    <conditionalFormat priority="114">
      <pivotAreas count="6">
        <pivotArea type="data" collapsedLevelsAreSubtotals="1" fieldPosition="0">
          <references count="2">
            <reference field="4294967294" count="1" selected="0">
              <x v="11"/>
            </reference>
            <reference field="0" count="1">
              <x v="6"/>
            </reference>
          </references>
        </pivotArea>
        <pivotArea type="data" collapsedLevelsAreSubtotals="1" fieldPosition="0">
          <references count="2">
            <reference field="4294967294" count="1" selected="0">
              <x v="11"/>
            </reference>
            <reference field="0" count="1">
              <x v="0"/>
            </reference>
          </references>
        </pivotArea>
        <pivotArea type="data" collapsedLevelsAreSubtotals="1" fieldPosition="0">
          <references count="2">
            <reference field="4294967294" count="1" selected="0">
              <x v="11"/>
            </reference>
            <reference field="0" count="1">
              <x v="1"/>
            </reference>
          </references>
        </pivotArea>
        <pivotArea type="data" collapsedLevelsAreSubtotals="1" fieldPosition="0">
          <references count="3">
            <reference field="4294967294" count="1" selected="0">
              <x v="11"/>
            </reference>
            <reference field="0" count="1" selected="0">
              <x v="1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  <pivotArea type="data" collapsedLevelsAreSubtotals="1" fieldPosition="0">
          <references count="2">
            <reference field="4294967294" count="1" selected="0">
              <x v="11"/>
            </reference>
            <reference field="0" count="1">
              <x v="2"/>
            </reference>
          </references>
        </pivotArea>
        <pivotArea type="data" collapsedLevelsAreSubtotals="1" fieldPosition="0">
          <references count="3">
            <reference field="4294967294" count="1" selected="0">
              <x v="11"/>
            </reference>
            <reference field="0" count="1" selected="0">
              <x v="2"/>
            </reference>
            <reference field="1" count="1">
              <x v="12"/>
            </reference>
          </references>
        </pivotArea>
      </pivotAreas>
    </conditionalFormat>
    <conditionalFormat priority="115">
      <pivotAreas count="4">
        <pivotArea type="data" collapsedLevelsAreSubtotals="1" fieldPosition="0">
          <references count="2">
            <reference field="4294967294" count="1" selected="0">
              <x v="11"/>
            </reference>
            <reference field="0" count="1">
              <x v="6"/>
            </reference>
          </references>
        </pivotArea>
        <pivotArea type="data" collapsedLevelsAreSubtotals="1" fieldPosition="0">
          <references count="2">
            <reference field="4294967294" count="1" selected="0">
              <x v="11"/>
            </reference>
            <reference field="0" count="1">
              <x v="0"/>
            </reference>
          </references>
        </pivotArea>
        <pivotArea type="data" collapsedLevelsAreSubtotals="1" fieldPosition="0">
          <references count="2">
            <reference field="4294967294" count="1" selected="0">
              <x v="11"/>
            </reference>
            <reference field="0" count="1">
              <x v="1"/>
            </reference>
          </references>
        </pivotArea>
        <pivotArea type="data" collapsedLevelsAreSubtotals="1" fieldPosition="0">
          <references count="3">
            <reference field="4294967294" count="1" selected="0">
              <x v="11"/>
            </reference>
            <reference field="0" count="1" selected="0">
              <x v="1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priority="116">
      <pivotAreas count="1">
        <pivotArea type="data" collapsedLevelsAreSubtotals="1" fieldPosition="0">
          <references count="3">
            <reference field="4294967294" count="1" selected="0">
              <x v="11"/>
            </reference>
            <reference field="0" count="1" selected="0">
              <x v="1"/>
            </reference>
            <reference field="1" count="3">
              <x v="8"/>
              <x v="9"/>
              <x v="10"/>
            </reference>
          </references>
        </pivotArea>
      </pivotAreas>
    </conditionalFormat>
    <conditionalFormat priority="117">
      <pivotAreas count="1">
        <pivotArea type="data" collapsedLevelsAreSubtotals="1" fieldPosition="0">
          <references count="3">
            <reference field="4294967294" count="1" selected="0">
              <x v="11"/>
            </reference>
            <reference field="0" count="1" selected="0">
              <x v="1"/>
            </reference>
            <reference field="1" count="2">
              <x v="9"/>
              <x v="10"/>
            </reference>
          </references>
        </pivotArea>
      </pivotAreas>
    </conditionalFormat>
    <conditionalFormat priority="118">
      <pivotAreas count="4">
        <pivotArea type="data" collapsedLevelsAreSubtotals="1" fieldPosition="0">
          <references count="2">
            <reference field="4294967294" count="1" selected="0">
              <x v="11"/>
            </reference>
            <reference field="0" count="1">
              <x v="6"/>
            </reference>
          </references>
        </pivotArea>
        <pivotArea type="data" collapsedLevelsAreSubtotals="1" fieldPosition="0">
          <references count="2">
            <reference field="4294967294" count="1" selected="0">
              <x v="11"/>
            </reference>
            <reference field="0" count="1">
              <x v="0"/>
            </reference>
          </references>
        </pivotArea>
        <pivotArea type="data" collapsedLevelsAreSubtotals="1" fieldPosition="0">
          <references count="2">
            <reference field="4294967294" count="1" selected="0">
              <x v="11"/>
            </reference>
            <reference field="0" count="1">
              <x v="1"/>
            </reference>
          </references>
        </pivotArea>
        <pivotArea type="data" collapsedLevelsAreSubtotals="1" fieldPosition="0">
          <references count="3">
            <reference field="4294967294" count="1" selected="0">
              <x v="11"/>
            </reference>
            <reference field="0" count="1" selected="0">
              <x v="1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priority="119">
      <pivotAreas count="1">
        <pivotArea type="data" collapsedLevelsAreSubtotals="1" fieldPosition="0">
          <references count="3">
            <reference field="4294967294" count="1" selected="0">
              <x v="11"/>
            </reference>
            <reference field="0" count="1" selected="0">
              <x v="1"/>
            </reference>
            <reference field="1" count="11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</reference>
          </references>
        </pivotArea>
      </pivotAreas>
    </conditionalFormat>
    <conditionalFormat priority="120">
      <pivotAreas count="1">
        <pivotArea type="data" collapsedLevelsAreSubtotals="1" fieldPosition="0">
          <references count="3">
            <reference field="4294967294" count="1" selected="0">
              <x v="11"/>
            </reference>
            <reference field="0" count="1" selected="0">
              <x v="1"/>
            </reference>
            <reference field="1" count="11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</reference>
          </references>
        </pivotArea>
      </pivotAreas>
    </conditionalFormat>
    <conditionalFormat priority="121">
      <pivotAreas count="6">
        <pivotArea type="data" collapsedLevelsAreSubtotals="1" fieldPosition="0">
          <references count="2">
            <reference field="4294967294" count="1" selected="0">
              <x v="10"/>
            </reference>
            <reference field="0" count="1">
              <x v="6"/>
            </reference>
          </references>
        </pivotArea>
        <pivotArea type="data" collapsedLevelsAreSubtotals="1" fieldPosition="0">
          <references count="2">
            <reference field="4294967294" count="1" selected="0">
              <x v="10"/>
            </reference>
            <reference field="0" count="1">
              <x v="0"/>
            </reference>
          </references>
        </pivotArea>
        <pivotArea type="data" collapsedLevelsAreSubtotals="1" fieldPosition="0">
          <references count="2">
            <reference field="4294967294" count="1" selected="0">
              <x v="10"/>
            </reference>
            <reference field="0" count="1">
              <x v="1"/>
            </reference>
          </references>
        </pivotArea>
        <pivotArea type="data" collapsedLevelsAreSubtotals="1" fieldPosition="0">
          <references count="3">
            <reference field="4294967294" count="1" selected="0">
              <x v="10"/>
            </reference>
            <reference field="0" count="1" selected="0">
              <x v="1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  <pivotArea type="data" collapsedLevelsAreSubtotals="1" fieldPosition="0">
          <references count="2">
            <reference field="4294967294" count="1" selected="0">
              <x v="10"/>
            </reference>
            <reference field="0" count="1">
              <x v="2"/>
            </reference>
          </references>
        </pivotArea>
        <pivotArea type="data" collapsedLevelsAreSubtotals="1" fieldPosition="0">
          <references count="3">
            <reference field="4294967294" count="1" selected="0">
              <x v="10"/>
            </reference>
            <reference field="0" count="1" selected="0">
              <x v="2"/>
            </reference>
            <reference field="1" count="3">
              <x v="12"/>
              <x v="13"/>
              <x v="14"/>
            </reference>
          </references>
        </pivotArea>
      </pivotAreas>
    </conditionalFormat>
    <conditionalFormat priority="122">
      <pivotAreas count="3">
        <pivotArea type="data" collapsedLevelsAreSubtotals="1" fieldPosition="0">
          <references count="3">
            <reference field="4294967294" count="1" selected="0">
              <x v="10"/>
            </reference>
            <reference field="0" count="1" selected="0">
              <x v="1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  <pivotArea type="data" collapsedLevelsAreSubtotals="1" fieldPosition="0">
          <references count="2">
            <reference field="4294967294" count="1" selected="0">
              <x v="10"/>
            </reference>
            <reference field="0" count="1">
              <x v="2"/>
            </reference>
          </references>
        </pivotArea>
        <pivotArea type="data" collapsedLevelsAreSubtotals="1" fieldPosition="0">
          <references count="3">
            <reference field="4294967294" count="1" selected="0">
              <x v="10"/>
            </reference>
            <reference field="0" count="1" selected="0">
              <x v="2"/>
            </reference>
            <reference field="1" count="1">
              <x v="12"/>
            </reference>
          </references>
        </pivotArea>
      </pivotAreas>
    </conditionalFormat>
    <conditionalFormat priority="123">
      <pivotAreas count="3">
        <pivotArea type="data" collapsedLevelsAreSubtotals="1" fieldPosition="0">
          <references count="3">
            <reference field="4294967294" count="1" selected="0">
              <x v="10"/>
            </reference>
            <reference field="0" count="1" selected="0">
              <x v="1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  <pivotArea type="data" collapsedLevelsAreSubtotals="1" fieldPosition="0">
          <references count="2">
            <reference field="4294967294" count="1" selected="0">
              <x v="10"/>
            </reference>
            <reference field="0" count="1">
              <x v="2"/>
            </reference>
          </references>
        </pivotArea>
        <pivotArea type="data" collapsedLevelsAreSubtotals="1" fieldPosition="0">
          <references count="3">
            <reference field="4294967294" count="1" selected="0">
              <x v="10"/>
            </reference>
            <reference field="0" count="1" selected="0">
              <x v="2"/>
            </reference>
            <reference field="1" count="1">
              <x v="12"/>
            </reference>
          </references>
        </pivotArea>
      </pivotAreas>
    </conditionalFormat>
    <conditionalFormat priority="124">
      <pivotAreas count="6">
        <pivotArea type="data" collapsedLevelsAreSubtotals="1" fieldPosition="0">
          <references count="2">
            <reference field="4294967294" count="1" selected="0">
              <x v="10"/>
            </reference>
            <reference field="0" count="1">
              <x v="6"/>
            </reference>
          </references>
        </pivotArea>
        <pivotArea type="data" collapsedLevelsAreSubtotals="1" fieldPosition="0">
          <references count="2">
            <reference field="4294967294" count="1" selected="0">
              <x v="10"/>
            </reference>
            <reference field="0" count="1">
              <x v="0"/>
            </reference>
          </references>
        </pivotArea>
        <pivotArea type="data" collapsedLevelsAreSubtotals="1" fieldPosition="0">
          <references count="2">
            <reference field="4294967294" count="1" selected="0">
              <x v="10"/>
            </reference>
            <reference field="0" count="1">
              <x v="1"/>
            </reference>
          </references>
        </pivotArea>
        <pivotArea type="data" collapsedLevelsAreSubtotals="1" fieldPosition="0">
          <references count="3">
            <reference field="4294967294" count="1" selected="0">
              <x v="10"/>
            </reference>
            <reference field="0" count="1" selected="0">
              <x v="1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  <pivotArea type="data" collapsedLevelsAreSubtotals="1" fieldPosition="0">
          <references count="2">
            <reference field="4294967294" count="1" selected="0">
              <x v="10"/>
            </reference>
            <reference field="0" count="1">
              <x v="2"/>
            </reference>
          </references>
        </pivotArea>
        <pivotArea type="data" collapsedLevelsAreSubtotals="1" fieldPosition="0">
          <references count="3">
            <reference field="4294967294" count="1" selected="0">
              <x v="10"/>
            </reference>
            <reference field="0" count="1" selected="0">
              <x v="2"/>
            </reference>
            <reference field="1" count="1">
              <x v="12"/>
            </reference>
          </references>
        </pivotArea>
      </pivotAreas>
    </conditionalFormat>
    <conditionalFormat priority="125">
      <pivotAreas count="4">
        <pivotArea type="data" collapsedLevelsAreSubtotals="1" fieldPosition="0">
          <references count="2">
            <reference field="4294967294" count="1" selected="0">
              <x v="10"/>
            </reference>
            <reference field="0" count="1">
              <x v="6"/>
            </reference>
          </references>
        </pivotArea>
        <pivotArea type="data" collapsedLevelsAreSubtotals="1" fieldPosition="0">
          <references count="2">
            <reference field="4294967294" count="1" selected="0">
              <x v="10"/>
            </reference>
            <reference field="0" count="1">
              <x v="0"/>
            </reference>
          </references>
        </pivotArea>
        <pivotArea type="data" collapsedLevelsAreSubtotals="1" fieldPosition="0">
          <references count="2">
            <reference field="4294967294" count="1" selected="0">
              <x v="10"/>
            </reference>
            <reference field="0" count="1">
              <x v="1"/>
            </reference>
          </references>
        </pivotArea>
        <pivotArea type="data" collapsedLevelsAreSubtotals="1" fieldPosition="0">
          <references count="3">
            <reference field="4294967294" count="1" selected="0">
              <x v="10"/>
            </reference>
            <reference field="0" count="1" selected="0">
              <x v="1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priority="126">
      <pivotAreas count="1">
        <pivotArea type="data" collapsedLevelsAreSubtotals="1" fieldPosition="0">
          <references count="3">
            <reference field="4294967294" count="1" selected="0">
              <x v="10"/>
            </reference>
            <reference field="0" count="1" selected="0">
              <x v="1"/>
            </reference>
            <reference field="1" count="3">
              <x v="8"/>
              <x v="9"/>
              <x v="10"/>
            </reference>
          </references>
        </pivotArea>
      </pivotAreas>
    </conditionalFormat>
    <conditionalFormat priority="127">
      <pivotAreas count="1">
        <pivotArea type="data" collapsedLevelsAreSubtotals="1" fieldPosition="0">
          <references count="3">
            <reference field="4294967294" count="1" selected="0">
              <x v="10"/>
            </reference>
            <reference field="0" count="1" selected="0">
              <x v="1"/>
            </reference>
            <reference field="1" count="2">
              <x v="9"/>
              <x v="10"/>
            </reference>
          </references>
        </pivotArea>
      </pivotAreas>
    </conditionalFormat>
    <conditionalFormat priority="128">
      <pivotAreas count="4">
        <pivotArea type="data" collapsedLevelsAreSubtotals="1" fieldPosition="0">
          <references count="2">
            <reference field="4294967294" count="1" selected="0">
              <x v="10"/>
            </reference>
            <reference field="0" count="1">
              <x v="6"/>
            </reference>
          </references>
        </pivotArea>
        <pivotArea type="data" collapsedLevelsAreSubtotals="1" fieldPosition="0">
          <references count="2">
            <reference field="4294967294" count="1" selected="0">
              <x v="10"/>
            </reference>
            <reference field="0" count="1">
              <x v="0"/>
            </reference>
          </references>
        </pivotArea>
        <pivotArea type="data" collapsedLevelsAreSubtotals="1" fieldPosition="0">
          <references count="2">
            <reference field="4294967294" count="1" selected="0">
              <x v="10"/>
            </reference>
            <reference field="0" count="1">
              <x v="1"/>
            </reference>
          </references>
        </pivotArea>
        <pivotArea type="data" collapsedLevelsAreSubtotals="1" fieldPosition="0">
          <references count="3">
            <reference field="4294967294" count="1" selected="0">
              <x v="10"/>
            </reference>
            <reference field="0" count="1" selected="0">
              <x v="1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priority="129">
      <pivotAreas count="1">
        <pivotArea type="data" collapsedLevelsAreSubtotals="1" fieldPosition="0">
          <references count="3">
            <reference field="4294967294" count="1" selected="0">
              <x v="10"/>
            </reference>
            <reference field="0" count="1" selected="0">
              <x v="1"/>
            </reference>
            <reference field="1" count="11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</reference>
          </references>
        </pivotArea>
      </pivotAreas>
    </conditionalFormat>
    <conditionalFormat priority="130">
      <pivotAreas count="1">
        <pivotArea type="data" collapsedLevelsAreSubtotals="1" fieldPosition="0">
          <references count="3">
            <reference field="4294967294" count="1" selected="0">
              <x v="10"/>
            </reference>
            <reference field="0" count="1" selected="0">
              <x v="1"/>
            </reference>
            <reference field="1" count="11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</reference>
          </references>
        </pivotArea>
      </pivotAreas>
    </conditionalFormat>
    <conditionalFormat priority="131">
      <pivotAreas count="5">
        <pivotArea type="data" collapsedLevelsAreSubtotals="1" fieldPosition="0">
          <references count="2">
            <reference field="4294967294" count="1" selected="0">
              <x v="9"/>
            </reference>
            <reference field="0" count="1">
              <x v="0"/>
            </reference>
          </references>
        </pivotArea>
        <pivotArea type="data" collapsedLevelsAreSubtotals="1" fieldPosition="0">
          <references count="2">
            <reference field="4294967294" count="1" selected="0">
              <x v="9"/>
            </reference>
            <reference field="0" count="1">
              <x v="1"/>
            </reference>
          </references>
        </pivotArea>
        <pivotArea type="data" collapsedLevelsAreSubtotals="1" fieldPosition="0">
          <references count="3">
            <reference field="4294967294" count="1" selected="0">
              <x v="9"/>
            </reference>
            <reference field="0" count="1" selected="0">
              <x v="1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  <pivotArea type="data" collapsedLevelsAreSubtotals="1" fieldPosition="0">
          <references count="2">
            <reference field="4294967294" count="1" selected="0">
              <x v="9"/>
            </reference>
            <reference field="0" count="1">
              <x v="2"/>
            </reference>
          </references>
        </pivotArea>
        <pivotArea type="data" collapsedLevelsAreSubtotals="1" fieldPosition="0">
          <references count="3">
            <reference field="4294967294" count="1" selected="0">
              <x v="9"/>
            </reference>
            <reference field="0" count="1" selected="0">
              <x v="2"/>
            </reference>
            <reference field="1" count="1">
              <x v="12"/>
            </reference>
          </references>
        </pivotArea>
      </pivotAreas>
    </conditionalFormat>
    <conditionalFormat priority="132">
      <pivotAreas count="3">
        <pivotArea type="data" collapsedLevelsAreSubtotals="1" fieldPosition="0">
          <references count="3">
            <reference field="4294967294" count="1" selected="0">
              <x v="9"/>
            </reference>
            <reference field="0" count="1" selected="0">
              <x v="1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  <pivotArea type="data" collapsedLevelsAreSubtotals="1" fieldPosition="0">
          <references count="2">
            <reference field="4294967294" count="1" selected="0">
              <x v="9"/>
            </reference>
            <reference field="0" count="1">
              <x v="2"/>
            </reference>
          </references>
        </pivotArea>
        <pivotArea type="data" collapsedLevelsAreSubtotals="1" fieldPosition="0">
          <references count="3">
            <reference field="4294967294" count="1" selected="0">
              <x v="9"/>
            </reference>
            <reference field="0" count="1" selected="0">
              <x v="2"/>
            </reference>
            <reference field="1" count="1">
              <x v="12"/>
            </reference>
          </references>
        </pivotArea>
      </pivotAreas>
    </conditionalFormat>
    <conditionalFormat priority="133">
      <pivotAreas count="3">
        <pivotArea type="data" collapsedLevelsAreSubtotals="1" fieldPosition="0">
          <references count="3">
            <reference field="4294967294" count="1" selected="0">
              <x v="9"/>
            </reference>
            <reference field="0" count="1" selected="0">
              <x v="1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  <pivotArea type="data" collapsedLevelsAreSubtotals="1" fieldPosition="0">
          <references count="2">
            <reference field="4294967294" count="1" selected="0">
              <x v="9"/>
            </reference>
            <reference field="0" count="1">
              <x v="2"/>
            </reference>
          </references>
        </pivotArea>
        <pivotArea type="data" collapsedLevelsAreSubtotals="1" fieldPosition="0">
          <references count="3">
            <reference field="4294967294" count="1" selected="0">
              <x v="9"/>
            </reference>
            <reference field="0" count="1" selected="0">
              <x v="2"/>
            </reference>
            <reference field="1" count="1">
              <x v="12"/>
            </reference>
          </references>
        </pivotArea>
      </pivotAreas>
    </conditionalFormat>
    <conditionalFormat priority="134">
      <pivotAreas count="6">
        <pivotArea type="data" collapsedLevelsAreSubtotals="1" fieldPosition="0">
          <references count="2">
            <reference field="4294967294" count="1" selected="0">
              <x v="9"/>
            </reference>
            <reference field="0" count="1">
              <x v="6"/>
            </reference>
          </references>
        </pivotArea>
        <pivotArea type="data" collapsedLevelsAreSubtotals="1" fieldPosition="0">
          <references count="2">
            <reference field="4294967294" count="1" selected="0">
              <x v="9"/>
            </reference>
            <reference field="0" count="1">
              <x v="0"/>
            </reference>
          </references>
        </pivotArea>
        <pivotArea type="data" collapsedLevelsAreSubtotals="1" fieldPosition="0">
          <references count="2">
            <reference field="4294967294" count="1" selected="0">
              <x v="9"/>
            </reference>
            <reference field="0" count="1">
              <x v="1"/>
            </reference>
          </references>
        </pivotArea>
        <pivotArea type="data" collapsedLevelsAreSubtotals="1" fieldPosition="0">
          <references count="3">
            <reference field="4294967294" count="1" selected="0">
              <x v="9"/>
            </reference>
            <reference field="0" count="1" selected="0">
              <x v="1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  <pivotArea type="data" collapsedLevelsAreSubtotals="1" fieldPosition="0">
          <references count="2">
            <reference field="4294967294" count="1" selected="0">
              <x v="9"/>
            </reference>
            <reference field="0" count="1">
              <x v="2"/>
            </reference>
          </references>
        </pivotArea>
        <pivotArea type="data" collapsedLevelsAreSubtotals="1" fieldPosition="0">
          <references count="3">
            <reference field="4294967294" count="1" selected="0">
              <x v="9"/>
            </reference>
            <reference field="0" count="1" selected="0">
              <x v="2"/>
            </reference>
            <reference field="1" count="1">
              <x v="12"/>
            </reference>
          </references>
        </pivotArea>
      </pivotAreas>
    </conditionalFormat>
    <conditionalFormat priority="135">
      <pivotAreas count="4">
        <pivotArea type="data" collapsedLevelsAreSubtotals="1" fieldPosition="0">
          <references count="2">
            <reference field="4294967294" count="1" selected="0">
              <x v="9"/>
            </reference>
            <reference field="0" count="1">
              <x v="6"/>
            </reference>
          </references>
        </pivotArea>
        <pivotArea type="data" collapsedLevelsAreSubtotals="1" fieldPosition="0">
          <references count="2">
            <reference field="4294967294" count="1" selected="0">
              <x v="9"/>
            </reference>
            <reference field="0" count="1">
              <x v="0"/>
            </reference>
          </references>
        </pivotArea>
        <pivotArea type="data" collapsedLevelsAreSubtotals="1" fieldPosition="0">
          <references count="2">
            <reference field="4294967294" count="1" selected="0">
              <x v="9"/>
            </reference>
            <reference field="0" count="1">
              <x v="1"/>
            </reference>
          </references>
        </pivotArea>
        <pivotArea type="data" collapsedLevelsAreSubtotals="1" fieldPosition="0">
          <references count="3">
            <reference field="4294967294" count="1" selected="0">
              <x v="9"/>
            </reference>
            <reference field="0" count="1" selected="0">
              <x v="1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priority="136">
      <pivotAreas count="1">
        <pivotArea type="data" collapsedLevelsAreSubtotals="1" fieldPosition="0">
          <references count="3">
            <reference field="4294967294" count="1" selected="0">
              <x v="9"/>
            </reference>
            <reference field="0" count="1" selected="0">
              <x v="1"/>
            </reference>
            <reference field="1" count="3">
              <x v="8"/>
              <x v="9"/>
              <x v="10"/>
            </reference>
          </references>
        </pivotArea>
      </pivotAreas>
    </conditionalFormat>
    <conditionalFormat priority="137">
      <pivotAreas count="1">
        <pivotArea type="data" collapsedLevelsAreSubtotals="1" fieldPosition="0">
          <references count="3">
            <reference field="4294967294" count="1" selected="0">
              <x v="9"/>
            </reference>
            <reference field="0" count="1" selected="0">
              <x v="1"/>
            </reference>
            <reference field="1" count="2">
              <x v="9"/>
              <x v="10"/>
            </reference>
          </references>
        </pivotArea>
      </pivotAreas>
    </conditionalFormat>
    <conditionalFormat priority="138">
      <pivotAreas count="4">
        <pivotArea type="data" collapsedLevelsAreSubtotals="1" fieldPosition="0">
          <references count="2">
            <reference field="4294967294" count="1" selected="0">
              <x v="9"/>
            </reference>
            <reference field="0" count="1">
              <x v="6"/>
            </reference>
          </references>
        </pivotArea>
        <pivotArea type="data" collapsedLevelsAreSubtotals="1" fieldPosition="0">
          <references count="2">
            <reference field="4294967294" count="1" selected="0">
              <x v="9"/>
            </reference>
            <reference field="0" count="1">
              <x v="0"/>
            </reference>
          </references>
        </pivotArea>
        <pivotArea type="data" collapsedLevelsAreSubtotals="1" fieldPosition="0">
          <references count="2">
            <reference field="4294967294" count="1" selected="0">
              <x v="9"/>
            </reference>
            <reference field="0" count="1">
              <x v="1"/>
            </reference>
          </references>
        </pivotArea>
        <pivotArea type="data" collapsedLevelsAreSubtotals="1" fieldPosition="0">
          <references count="3">
            <reference field="4294967294" count="1" selected="0">
              <x v="9"/>
            </reference>
            <reference field="0" count="1" selected="0">
              <x v="1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priority="139">
      <pivotAreas count="1">
        <pivotArea type="data" collapsedLevelsAreSubtotals="1" fieldPosition="0">
          <references count="3">
            <reference field="4294967294" count="1" selected="0">
              <x v="9"/>
            </reference>
            <reference field="0" count="1" selected="0">
              <x v="1"/>
            </reference>
            <reference field="1" count="11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</reference>
          </references>
        </pivotArea>
      </pivotAreas>
    </conditionalFormat>
    <conditionalFormat priority="140">
      <pivotAreas count="1">
        <pivotArea type="data" collapsedLevelsAreSubtotals="1" fieldPosition="0">
          <references count="3">
            <reference field="4294967294" count="1" selected="0">
              <x v="9"/>
            </reference>
            <reference field="0" count="1" selected="0">
              <x v="1"/>
            </reference>
            <reference field="1" count="11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</reference>
          </references>
        </pivotArea>
      </pivotAreas>
    </conditionalFormat>
    <conditionalFormat priority="161">
      <pivotAreas count="2">
        <pivotArea type="data" collapsedLevelsAreSubtotals="1" fieldPosition="0">
          <references count="2">
            <reference field="4294967294" count="1" selected="0">
              <x v="6"/>
            </reference>
            <reference field="0" count="1">
              <x v="0"/>
            </reference>
          </references>
        </pivotArea>
        <pivotArea type="data" collapsedLevelsAreSubtotals="1" fieldPosition="0">
          <references count="2">
            <reference field="4294967294" count="1" selected="0">
              <x v="6"/>
            </reference>
            <reference field="0" count="1">
              <x v="1"/>
            </reference>
          </references>
        </pivotArea>
      </pivotAreas>
    </conditionalFormat>
    <conditionalFormat priority="164">
      <pivotAreas count="2">
        <pivotArea type="data" collapsedLevelsAreSubtotals="1" fieldPosition="0">
          <references count="2">
            <reference field="4294967294" count="1" selected="0">
              <x v="6"/>
            </reference>
            <reference field="0" count="1">
              <x v="0"/>
            </reference>
          </references>
        </pivotArea>
        <pivotArea type="data" collapsedLevelsAreSubtotals="1" fieldPosition="0">
          <references count="2">
            <reference field="4294967294" count="1" selected="0">
              <x v="6"/>
            </reference>
            <reference field="0" count="1">
              <x v="1"/>
            </reference>
          </references>
        </pivotArea>
      </pivotAreas>
    </conditionalFormat>
    <conditionalFormat priority="165">
      <pivotAreas count="2">
        <pivotArea type="data" collapsedLevelsAreSubtotals="1" fieldPosition="0">
          <references count="2">
            <reference field="4294967294" count="1" selected="0">
              <x v="6"/>
            </reference>
            <reference field="0" count="1">
              <x v="1"/>
            </reference>
          </references>
        </pivotArea>
        <pivotArea type="data" collapsedLevelsAreSubtotals="1" fieldPosition="0">
          <references count="2">
            <reference field="4294967294" count="1" selected="0">
              <x v="6"/>
            </reference>
            <reference field="0" count="1">
              <x v="0"/>
            </reference>
          </references>
        </pivotArea>
      </pivotAreas>
    </conditionalFormat>
    <conditionalFormat priority="168">
      <pivotAreas count="2">
        <pivotArea type="data" collapsedLevelsAreSubtotals="1" fieldPosition="0">
          <references count="2">
            <reference field="4294967294" count="1" selected="0">
              <x v="6"/>
            </reference>
            <reference field="0" count="1">
              <x v="0"/>
            </reference>
          </references>
        </pivotArea>
        <pivotArea type="data" collapsedLevelsAreSubtotals="1" fieldPosition="0">
          <references count="2">
            <reference field="4294967294" count="1" selected="0">
              <x v="6"/>
            </reference>
            <reference field="0" count="1">
              <x v="1"/>
            </reference>
          </references>
        </pivotArea>
      </pivotAreas>
    </conditionalFormat>
    <conditionalFormat priority="171">
      <pivotAreas count="2">
        <pivotArea type="data" collapsedLevelsAreSubtotals="1" fieldPosition="0">
          <references count="2">
            <reference field="4294967294" count="1" selected="0">
              <x v="5"/>
            </reference>
            <reference field="0" count="1">
              <x v="0"/>
            </reference>
          </references>
        </pivotArea>
        <pivotArea type="data" collapsedLevelsAreSubtotals="1" fieldPosition="0">
          <references count="2">
            <reference field="4294967294" count="1" selected="0">
              <x v="5"/>
            </reference>
            <reference field="0" count="1">
              <x v="1"/>
            </reference>
          </references>
        </pivotArea>
      </pivotAreas>
    </conditionalFormat>
    <conditionalFormat priority="174">
      <pivotAreas count="2">
        <pivotArea type="data" collapsedLevelsAreSubtotals="1" fieldPosition="0">
          <references count="2">
            <reference field="4294967294" count="1" selected="0">
              <x v="5"/>
            </reference>
            <reference field="0" count="1">
              <x v="1"/>
            </reference>
          </references>
        </pivotArea>
        <pivotArea type="data" collapsedLevelsAreSubtotals="1" fieldPosition="0">
          <references count="2">
            <reference field="4294967294" count="1" selected="0">
              <x v="5"/>
            </reference>
            <reference field="0" count="1">
              <x v="0"/>
            </reference>
          </references>
        </pivotArea>
      </pivotAreas>
    </conditionalFormat>
    <conditionalFormat priority="175">
      <pivotAreas count="2">
        <pivotArea type="data" collapsedLevelsAreSubtotals="1" fieldPosition="0">
          <references count="2">
            <reference field="4294967294" count="1" selected="0">
              <x v="5"/>
            </reference>
            <reference field="0" count="1">
              <x v="0"/>
            </reference>
          </references>
        </pivotArea>
        <pivotArea type="data" collapsedLevelsAreSubtotals="1" fieldPosition="0">
          <references count="2">
            <reference field="4294967294" count="1" selected="0">
              <x v="5"/>
            </reference>
            <reference field="0" count="1">
              <x v="1"/>
            </reference>
          </references>
        </pivotArea>
      </pivotAreas>
    </conditionalFormat>
    <conditionalFormat priority="178">
      <pivotAreas count="2">
        <pivotArea type="data" collapsedLevelsAreSubtotals="1" fieldPosition="0">
          <references count="2">
            <reference field="4294967294" count="1" selected="0">
              <x v="5"/>
            </reference>
            <reference field="0" count="1">
              <x v="1"/>
            </reference>
          </references>
        </pivotArea>
        <pivotArea type="data" collapsedLevelsAreSubtotals="1" fieldPosition="0">
          <references count="2">
            <reference field="4294967294" count="1" selected="0">
              <x v="5"/>
            </reference>
            <reference field="0" count="1">
              <x v="0"/>
            </reference>
          </references>
        </pivotArea>
      </pivotAreas>
    </conditionalFormat>
    <conditionalFormat priority="181">
      <pivotAreas count="2">
        <pivotArea type="data" collapsedLevelsAreSubtotals="1" fieldPosition="0">
          <references count="2">
            <reference field="4294967294" count="1" selected="0">
              <x v="4"/>
            </reference>
            <reference field="0" count="1">
              <x v="0"/>
            </reference>
          </references>
        </pivotArea>
        <pivotArea type="data" collapsedLevelsAreSubtotals="1" fieldPosition="0">
          <references count="2">
            <reference field="4294967294" count="1" selected="0">
              <x v="4"/>
            </reference>
            <reference field="0" count="1">
              <x v="1"/>
            </reference>
          </references>
        </pivotArea>
      </pivotAreas>
    </conditionalFormat>
    <conditionalFormat priority="184">
      <pivotAreas count="2">
        <pivotArea type="data" collapsedLevelsAreSubtotals="1" fieldPosition="0">
          <references count="2">
            <reference field="4294967294" count="1" selected="0">
              <x v="4"/>
            </reference>
            <reference field="0" count="1">
              <x v="1"/>
            </reference>
          </references>
        </pivotArea>
        <pivotArea type="data" collapsedLevelsAreSubtotals="1" fieldPosition="0">
          <references count="2">
            <reference field="4294967294" count="1" selected="0">
              <x v="4"/>
            </reference>
            <reference field="0" count="1">
              <x v="0"/>
            </reference>
          </references>
        </pivotArea>
      </pivotAreas>
    </conditionalFormat>
    <conditionalFormat priority="185">
      <pivotAreas count="2">
        <pivotArea type="data" collapsedLevelsAreSubtotals="1" fieldPosition="0">
          <references count="2">
            <reference field="4294967294" count="1" selected="0">
              <x v="4"/>
            </reference>
            <reference field="0" count="1">
              <x v="0"/>
            </reference>
          </references>
        </pivotArea>
        <pivotArea type="data" collapsedLevelsAreSubtotals="1" fieldPosition="0">
          <references count="2">
            <reference field="4294967294" count="1" selected="0">
              <x v="4"/>
            </reference>
            <reference field="0" count="1">
              <x v="1"/>
            </reference>
          </references>
        </pivotArea>
      </pivotAreas>
    </conditionalFormat>
    <conditionalFormat priority="188">
      <pivotAreas count="2">
        <pivotArea type="data" collapsedLevelsAreSubtotals="1" fieldPosition="0">
          <references count="2">
            <reference field="4294967294" count="1" selected="0">
              <x v="4"/>
            </reference>
            <reference field="0" count="1">
              <x v="0"/>
            </reference>
          </references>
        </pivotArea>
        <pivotArea type="data" collapsedLevelsAreSubtotals="1" fieldPosition="0">
          <references count="2">
            <reference field="4294967294" count="1" selected="0">
              <x v="4"/>
            </reference>
            <reference field="0" count="1">
              <x v="1"/>
            </reference>
          </references>
        </pivotArea>
      </pivotAreas>
    </conditionalFormat>
    <conditionalFormat priority="191">
      <pivotAreas count="2">
        <pivotArea type="data" collapsedLevelsAreSubtotals="1" fieldPosition="0">
          <references count="2">
            <reference field="4294967294" count="1" selected="0">
              <x v="3"/>
            </reference>
            <reference field="0" count="1">
              <x v="0"/>
            </reference>
          </references>
        </pivotArea>
        <pivotArea type="data" collapsedLevelsAreSubtotals="1" fieldPosition="0">
          <references count="2">
            <reference field="4294967294" count="1" selected="0">
              <x v="3"/>
            </reference>
            <reference field="0" count="1">
              <x v="1"/>
            </reference>
          </references>
        </pivotArea>
      </pivotAreas>
    </conditionalFormat>
    <conditionalFormat priority="194">
      <pivotAreas count="2">
        <pivotArea type="data" collapsedLevelsAreSubtotals="1" fieldPosition="0">
          <references count="2">
            <reference field="4294967294" count="1" selected="0">
              <x v="3"/>
            </reference>
            <reference field="0" count="1">
              <x v="1"/>
            </reference>
          </references>
        </pivotArea>
        <pivotArea type="data" collapsedLevelsAreSubtotals="1" fieldPosition="0">
          <references count="2">
            <reference field="4294967294" count="1" selected="0">
              <x v="3"/>
            </reference>
            <reference field="0" count="1">
              <x v="0"/>
            </reference>
          </references>
        </pivotArea>
      </pivotAreas>
    </conditionalFormat>
    <conditionalFormat priority="195">
      <pivotAreas count="2">
        <pivotArea type="data" collapsedLevelsAreSubtotals="1" fieldPosition="0">
          <references count="2">
            <reference field="4294967294" count="1" selected="0">
              <x v="3"/>
            </reference>
            <reference field="0" count="1">
              <x v="1"/>
            </reference>
          </references>
        </pivotArea>
        <pivotArea type="data" collapsedLevelsAreSubtotals="1" fieldPosition="0">
          <references count="2">
            <reference field="4294967294" count="1" selected="0">
              <x v="3"/>
            </reference>
            <reference field="0" count="1">
              <x v="0"/>
            </reference>
          </references>
        </pivotArea>
      </pivotAreas>
    </conditionalFormat>
    <conditionalFormat priority="198">
      <pivotAreas count="2">
        <pivotArea type="data" collapsedLevelsAreSubtotals="1" fieldPosition="0">
          <references count="2">
            <reference field="4294967294" count="1" selected="0">
              <x v="3"/>
            </reference>
            <reference field="0" count="1">
              <x v="1"/>
            </reference>
          </references>
        </pivotArea>
        <pivotArea type="data" collapsedLevelsAreSubtotals="1" fieldPosition="0">
          <references count="2">
            <reference field="4294967294" count="1" selected="0">
              <x v="3"/>
            </reference>
            <reference field="0" count="1">
              <x v="0"/>
            </reference>
          </references>
        </pivotArea>
      </pivotAreas>
    </conditionalFormat>
    <conditionalFormat priority="201">
      <pivotAreas count="2"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0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1"/>
            </reference>
          </references>
        </pivotArea>
      </pivotAreas>
    </conditionalFormat>
    <conditionalFormat priority="309">
      <pivotAreas count="1">
        <pivotArea type="data" collapsedLevelsAreSubtotals="1" fieldPosition="0">
          <references count="3">
            <reference field="4294967294" count="1" selected="0">
              <x v="6"/>
            </reference>
            <reference field="0" count="1" selected="0">
              <x v="0"/>
            </reference>
            <reference field="1" count="12"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</reference>
          </references>
        </pivotArea>
      </pivotAreas>
    </conditionalFormat>
    <conditionalFormat priority="317">
      <pivotAreas count="1">
        <pivotArea type="data" collapsedLevelsAreSubtotals="1" fieldPosition="0">
          <references count="3">
            <reference field="4294967294" count="1" selected="0">
              <x v="5"/>
            </reference>
            <reference field="0" count="1" selected="0">
              <x v="0"/>
            </reference>
            <reference field="1" count="12"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</reference>
          </references>
        </pivotArea>
      </pivotAreas>
    </conditionalFormat>
    <conditionalFormat priority="325">
      <pivotAreas count="1">
        <pivotArea type="data" collapsedLevelsAreSubtotals="1" fieldPosition="0">
          <references count="3">
            <reference field="4294967294" count="1" selected="0">
              <x v="4"/>
            </reference>
            <reference field="0" count="1" selected="0">
              <x v="0"/>
            </reference>
            <reference field="1" count="12"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</reference>
          </references>
        </pivotArea>
      </pivotAreas>
    </conditionalFormat>
    <conditionalFormat priority="333">
      <pivotAreas count="1">
        <pivotArea type="data" collapsedLevelsAreSubtotals="1" fieldPosition="0">
          <references count="3">
            <reference field="4294967294" count="1" selected="0">
              <x v="3"/>
            </reference>
            <reference field="0" count="1" selected="0">
              <x v="0"/>
            </reference>
            <reference field="1" count="12"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</reference>
          </references>
        </pivotArea>
      </pivotAreas>
    </conditionalFormat>
    <conditionalFormat priority="335">
      <pivotAreas count="2"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0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1"/>
            </reference>
          </references>
        </pivotArea>
      </pivotAreas>
    </conditionalFormat>
    <conditionalFormat priority="336">
      <pivotAreas count="2"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0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1"/>
            </reference>
          </references>
        </pivotArea>
      </pivotAreas>
    </conditionalFormat>
    <conditionalFormat priority="341">
      <pivotAreas count="1">
        <pivotArea type="data" collapsedLevelsAreSubtotals="1" fieldPosition="0">
          <references count="4">
            <reference field="4294967294" count="1" selected="0">
              <x v="2"/>
            </reference>
            <reference field="0" count="1" selected="0">
              <x v="1"/>
            </reference>
            <reference field="1" count="1" selected="0">
              <x v="11"/>
            </reference>
            <reference field="2" count="31">
              <x v="184"/>
              <x v="185"/>
              <x v="186"/>
              <x v="187"/>
              <x v="188"/>
              <x v="189"/>
              <x v="190"/>
              <x v="191"/>
              <x v="192"/>
              <x v="193"/>
              <x v="194"/>
              <x v="195"/>
              <x v="196"/>
              <x v="197"/>
              <x v="198"/>
              <x v="199"/>
              <x v="200"/>
              <x v="201"/>
              <x v="202"/>
              <x v="203"/>
              <x v="204"/>
              <x v="205"/>
              <x v="206"/>
              <x v="207"/>
              <x v="208"/>
              <x v="209"/>
              <x v="210"/>
              <x v="211"/>
              <x v="212"/>
              <x v="213"/>
              <x v="214"/>
            </reference>
          </references>
        </pivotArea>
      </pivotAreas>
    </conditionalFormat>
    <conditionalFormat priority="344">
      <pivotAreas count="1">
        <pivotArea type="data" collapsedLevelsAreSubtotals="1" fieldPosition="0">
          <references count="3">
            <reference field="4294967294" count="1" selected="0">
              <x v="11"/>
            </reference>
            <reference field="0" count="1" selected="0">
              <x v="0"/>
            </reference>
            <reference field="1" count="12"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</reference>
          </references>
        </pivotArea>
      </pivotAreas>
    </conditionalFormat>
    <conditionalFormat priority="348">
      <pivotAreas count="1">
        <pivotArea type="data" collapsedLevelsAreSubtotals="1" fieldPosition="0">
          <references count="3">
            <reference field="4294967294" count="1" selected="0">
              <x v="10"/>
            </reference>
            <reference field="0" count="1" selected="0">
              <x v="0"/>
            </reference>
            <reference field="1" count="12"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</reference>
          </references>
        </pivotArea>
      </pivotAreas>
    </conditionalFormat>
    <conditionalFormat priority="352">
      <pivotAreas count="1">
        <pivotArea type="data" collapsedLevelsAreSubtotals="1" fieldPosition="0">
          <references count="3">
            <reference field="4294967294" count="1" selected="0">
              <x v="9"/>
            </reference>
            <reference field="0" count="1" selected="0">
              <x v="0"/>
            </reference>
            <reference field="1" count="12"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</reference>
          </references>
        </pivotArea>
      </pivotAreas>
    </conditionalFormat>
    <conditionalFormat priority="356">
      <pivotAreas count="1">
        <pivotArea type="data" collapsedLevelsAreSubtotals="1" fieldPosition="0">
          <references count="3">
            <reference field="4294967294" count="1" selected="0">
              <x v="8"/>
            </reference>
            <reference field="0" count="1" selected="0">
              <x v="0"/>
            </reference>
            <reference field="1" count="12"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</reference>
          </references>
        </pivotArea>
      </pivotAreas>
    </conditionalFormat>
    <conditionalFormat priority="360">
      <pivotAreas count="1">
        <pivotArea type="data" collapsedLevelsAreSubtotals="1" fieldPosition="0">
          <references count="3">
            <reference field="4294967294" count="1" selected="0">
              <x v="7"/>
            </reference>
            <reference field="0" count="1" selected="0">
              <x v="0"/>
            </reference>
            <reference field="1" count="12"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</reference>
          </references>
        </pivotArea>
      </pivotAreas>
    </conditionalFormat>
    <conditionalFormat priority="378">
      <pivotAreas count="2"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0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1"/>
            </reference>
          </references>
        </pivotArea>
      </pivotAreas>
    </conditionalFormat>
    <conditionalFormat priority="499">
      <pivotAreas count="1">
        <pivotArea type="data" collapsedLevelsAreSubtotals="1" fieldPosition="0">
          <references count="4">
            <reference field="4294967294" count="1" selected="0">
              <x v="2"/>
            </reference>
            <reference field="0" count="1" selected="0">
              <x v="1"/>
            </reference>
            <reference field="1" count="1" selected="0">
              <x v="10"/>
            </reference>
            <reference field="2" count="30">
              <x v="215"/>
              <x v="216"/>
              <x v="217"/>
              <x v="218"/>
              <x v="219"/>
              <x v="220"/>
              <x v="221"/>
              <x v="222"/>
              <x v="223"/>
              <x v="224"/>
              <x v="225"/>
              <x v="226"/>
              <x v="227"/>
              <x v="228"/>
              <x v="229"/>
              <x v="230"/>
              <x v="231"/>
              <x v="232"/>
              <x v="233"/>
              <x v="234"/>
              <x v="235"/>
              <x v="236"/>
              <x v="237"/>
              <x v="238"/>
              <x v="239"/>
              <x v="240"/>
              <x v="241"/>
              <x v="242"/>
              <x v="243"/>
              <x v="244"/>
            </reference>
          </references>
        </pivotArea>
      </pivotAreas>
    </conditionalFormat>
    <conditionalFormat priority="500">
      <pivotAreas count="1">
        <pivotArea type="data" collapsedLevelsAreSubtotals="1" fieldPosition="0">
          <references count="3">
            <reference field="4294967294" count="1" selected="0">
              <x v="2"/>
            </reference>
            <reference field="0" count="1" selected="0">
              <x v="0"/>
            </reference>
            <reference field="1" count="12"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</reference>
          </references>
        </pivotArea>
      </pivotAreas>
    </conditionalFormat>
  </conditionalFormats>
  <pivotHierarchies count="343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ps count="1">
        <mp field="22"/>
      </mps>
    </pivotHierarchy>
    <pivotHierarchy>
      <mps count="1">
        <mp field="20"/>
      </mp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ps count="1">
        <mp field="26"/>
      </mp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>
      <mps count="2">
        <mp field="3"/>
        <mp field="4"/>
      </mps>
      <members count="14" level="1">
        <member name=""/>
        <member name=""/>
        <member name=""/>
        <member name="[Dim Contract].[I Returned date].[R Year].&amp;[2020-01-01T00:00:00]"/>
        <member name="[Dim Contract].[I Returned date].[R Year].&amp;[2021-01-01T00:00:00]"/>
        <member name="[Dim Contract].[I Returned date].[R Year].&amp;[2022-01-01T00:00:00]"/>
        <member name="[Dim Contract].[I Returned date].[R Year].&amp;[2023-01-01T00:00:00]"/>
        <member name="[Dim Contract].[I Returned date].[R Year].&amp;[2024-01-01T00:00:00]"/>
        <member name="[Dim Contract].[I Returned date].[R Year].&amp;[2025-01-01T00:00:00]"/>
        <member name="[Dim Contract].[I Returned date].[R Year].&amp;[2026-01-01T00:00:00]"/>
        <member name="[Dim Contract].[I Returned date].[R Year].&amp;[2027-01-01T00:00:00]"/>
        <member name="[Dim Contract].[I Returned date].[R Year].&amp;[2028-01-01T00:00:00]"/>
        <member name="[Dim Contract].[I Returned date].[R Year].&amp;[2029-01-01T00:00:00]"/>
        <member name="[Dim Contract].[I Returned date].[R Year].&amp;[2030-01-01T00:00:00]"/>
      </members>
      <members count="11" level="2"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</members>
      <members count="29" level="3"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[Dim Contract].[I Returned date].[R Date].&amp;[2018-09-18T00:00:00]"/>
        <member name="[Dim Contract].[I Returned date].[R Date].&amp;[2018-09-19T00:00:00]"/>
        <member name="[Dim Contract].[I Returned date].[R Date].&amp;[2018-09-20T00:00:00]"/>
        <member name="[Dim Contract].[I Returned date].[R Date].&amp;[2018-09-21T00:00:00]"/>
        <member name="[Dim Contract].[I Returned date].[R Date].&amp;[2018-09-22T00:00:00]"/>
        <member name="[Dim Contract].[I Returned date].[R Date].&amp;[2018-09-23T00:00:00]"/>
        <member name="[Dim Contract].[I Returned date].[R Date].&amp;[2018-09-24T00:00:00]"/>
        <member name="[Dim Contract].[I Returned date].[R Date].&amp;[2018-09-25T00:00:00]"/>
        <member name="[Dim Contract].[I Returned date].[R Date].&amp;[2018-09-26T00:00:00]"/>
        <member name="[Dim Contract].[I Returned date].[R Date].&amp;[2018-09-27T00:00:00]"/>
        <member name="[Dim Contract].[I Returned date].[R Date].&amp;[2018-09-28T00:00:00]"/>
        <member name="[Dim Contract].[I Returned date].[R Date].&amp;[2018-09-29T00:00:00]"/>
        <member name="[Dim Contract].[I Returned date].[R Date].&amp;[2018-09-30T00:00:00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8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1000000}" name="СводнаяТаблица2" cacheId="16" applyNumberFormats="0" applyBorderFormats="0" applyFontFormats="0" applyPatternFormats="0" applyAlignmentFormats="0" applyWidthHeightFormats="1" dataCaption="Значения" updatedVersion="6" minRefreshableVersion="3" subtotalHiddenItems="1" itemPrintTitles="1" createdVersion="5" indent="0" outline="1" outlineData="1" multipleFieldFilters="0" fieldListSortAscending="1">
  <location ref="P9:GQ44" firstHeaderRow="1" firstDataRow="2" firstDataCol="1" rowPageCount="5" colPageCount="1"/>
  <pivotFields count="14">
    <pivotField axis="axisRow" allDrilled="1" showAll="0" dataSourceSort="1">
      <items count="10">
        <item c="1" x="0"/>
        <item c="1" x="1"/>
        <item c="1" x="2"/>
        <item c="1" x="3"/>
        <item c="1" x="4"/>
        <item c="1" x="5"/>
        <item c="1" x="6" d="1"/>
        <item c="1" x="7" d="1"/>
        <item c="1" x="8"/>
        <item t="default"/>
      </items>
    </pivotField>
    <pivotField axis="axisRow" showAll="0" dataSourceSort="1">
      <items count="37">
        <item c="1" x="0"/>
        <item c="1" x="1"/>
        <item c="1" x="2"/>
        <item c="1" x="3"/>
        <item c="1" x="4"/>
        <item c="1" x="5"/>
        <item c="1" x="6"/>
        <item c="1" x="7"/>
        <item c="1" x="8"/>
        <item c="1" x="9"/>
        <item c="1" x="10"/>
        <item c="1" x="11"/>
        <item c="1" x="12"/>
        <item c="1" x="13"/>
        <item c="1" x="14"/>
        <item c="1" x="15"/>
        <item c="1" x="16"/>
        <item c="1" x="17"/>
        <item c="1" x="18"/>
        <item c="1" x="19"/>
        <item c="1" x="20"/>
        <item c="1" x="21"/>
        <item c="1" x="22"/>
        <item c="1"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axis="axisRow" showAll="0" dataSourceSort="1">
      <items count="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showAll="0" dataSourceSort="1" defaultSubtotal="0" showPropTip="1"/>
    <pivotField showAll="0" dataSourceSort="1" defaultSubtotal="0" showPropTip="1"/>
    <pivotField dataField="1" showAll="0"/>
    <pivotField axis="axisPage" allDrilled="1" showAll="0" dataSourceSort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showAll="0" dataSourceSort="1" defaultSubtotal="0" showPropTip="1"/>
    <pivotField axis="axisPage" allDrilled="1" showAll="0" dataSourceSort="1" defaultAttributeDrillState="1">
      <items count="1">
        <item t="default"/>
      </items>
    </pivotField>
    <pivotField showAll="0" dataSourceSort="1" defaultSubtotal="0" showPropTip="1"/>
    <pivotField axis="axisPage" allDrilled="1" showAll="0" dataSourceSort="1" defaultAttributeDrillState="1">
      <items count="1">
        <item t="default"/>
      </items>
    </pivotField>
    <pivotField axis="axisCol" allDrilled="1" showAll="0" dataSourceSort="1" defaultAttributeDrillState="1">
      <items count="18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2">
    <field x="0"/>
    <field x="1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7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8"/>
    </i>
    <i t="grand">
      <x/>
    </i>
  </rowItems>
  <colFields count="1">
    <field x="13"/>
  </colFields>
  <colItems count="18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 t="grand">
      <x/>
    </i>
  </colItems>
  <pageFields count="5">
    <pageField fld="6" hier="34" name="[Dim Application].[I Client Type].[All]" cap="All"/>
    <pageField fld="7" hier="42" name="[Dim Application].[L Hub Center].[All]" cap="All"/>
    <pageField fld="8" hier="24" name="[Dim Application].[E Product Owner].[All]" cap="All"/>
    <pageField fld="10" hier="23" name="[Dim Application].[E Product].[All]" cap="All"/>
    <pageField fld="12" hier="25" name="[Dim Application].[E Product Type].[All]" cap="All"/>
  </pageFields>
  <dataFields count="1">
    <dataField fld="5" baseField="0" baseItem="0" numFmtId="9"/>
  </dataFields>
  <formats count="7">
    <format dxfId="754">
      <pivotArea type="all" dataOnly="0" outline="0" fieldPosition="0"/>
    </format>
    <format dxfId="753">
      <pivotArea field="0" type="button" dataOnly="0" labelOnly="1" outline="0" axis="axisRow" fieldPosition="0"/>
    </format>
    <format dxfId="752">
      <pivotArea dataOnly="0" labelOnly="1" fieldPosition="0">
        <references count="1">
          <reference field="0" count="0"/>
        </references>
      </pivotArea>
    </format>
    <format dxfId="751">
      <pivotArea dataOnly="0" labelOnly="1" grandRow="1" outline="0" fieldPosition="0"/>
    </format>
    <format dxfId="750">
      <pivotArea dataOnly="0" labelOnly="1" fieldPosition="0">
        <references count="1">
          <reference field="1" count="0"/>
        </references>
      </pivotArea>
    </format>
    <format dxfId="749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748">
      <pivotArea dataOnly="0" labelOnly="1" outline="0" fieldPosition="0">
        <references count="1">
          <reference field="4294967294" count="1">
            <x v="0"/>
          </reference>
        </references>
      </pivotArea>
    </format>
  </formats>
  <conditionalFormats count="65">
    <conditionalFormat priority="379">
      <pivotAreas count="5"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4"/>
            </reference>
            <reference field="13" count="1" selected="0">
              <x v="15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5"/>
            </reference>
            <reference field="13" count="1" selected="0">
              <x v="15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5"/>
            </reference>
            <reference field="1" count="12"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</reference>
            <reference field="13" count="1" selected="0">
              <x v="15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6"/>
            </reference>
            <reference field="13" count="1" selected="0">
              <x v="15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6"/>
            </reference>
            <reference field="1" count="11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</reference>
            <reference field="13" count="1" selected="0">
              <x v="15"/>
            </reference>
          </references>
        </pivotArea>
      </pivotAreas>
    </conditionalFormat>
    <conditionalFormat priority="380">
      <pivotAreas count="2"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5"/>
            </reference>
            <reference field="1" count="12"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</reference>
            <reference field="13" count="1" selected="0">
              <x v="15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6"/>
            </reference>
            <reference field="1" count="11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</reference>
            <reference field="13" count="1" selected="0">
              <x v="15"/>
            </reference>
          </references>
        </pivotArea>
      </pivotAreas>
    </conditionalFormat>
    <conditionalFormat priority="381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5"/>
            </reference>
            <reference field="1" count="12"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</reference>
            <reference field="13" count="1" selected="0">
              <x v="15"/>
            </reference>
          </references>
        </pivotArea>
      </pivotAreas>
    </conditionalFormat>
    <conditionalFormat priority="382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6"/>
            </reference>
            <reference field="1" count="11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</reference>
            <reference field="13" count="1" selected="0">
              <x v="15"/>
            </reference>
          </references>
        </pivotArea>
      </pivotAreas>
    </conditionalFormat>
    <conditionalFormat priority="383">
      <pivotAreas count="5"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4"/>
            </reference>
            <reference field="13" count="1" selected="0">
              <x v="14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5"/>
            </reference>
            <reference field="13" count="1" selected="0">
              <x v="14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5"/>
            </reference>
            <reference field="1" count="12"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</reference>
            <reference field="13" count="1" selected="0">
              <x v="14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6"/>
            </reference>
            <reference field="13" count="1" selected="0">
              <x v="14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6"/>
            </reference>
            <reference field="1" count="11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</reference>
            <reference field="13" count="1" selected="0">
              <x v="14"/>
            </reference>
          </references>
        </pivotArea>
      </pivotAreas>
    </conditionalFormat>
    <conditionalFormat priority="384">
      <pivotAreas count="2"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5"/>
            </reference>
            <reference field="1" count="12"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</reference>
            <reference field="13" count="1" selected="0">
              <x v="14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6"/>
            </reference>
            <reference field="1" count="11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</reference>
            <reference field="13" count="1" selected="0">
              <x v="14"/>
            </reference>
          </references>
        </pivotArea>
      </pivotAreas>
    </conditionalFormat>
    <conditionalFormat priority="385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5"/>
            </reference>
            <reference field="1" count="12"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</reference>
            <reference field="13" count="1" selected="0">
              <x v="14"/>
            </reference>
          </references>
        </pivotArea>
      </pivotAreas>
    </conditionalFormat>
    <conditionalFormat priority="386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6"/>
            </reference>
            <reference field="1" count="11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</reference>
            <reference field="13" count="1" selected="0">
              <x v="14"/>
            </reference>
          </references>
        </pivotArea>
      </pivotAreas>
    </conditionalFormat>
    <conditionalFormat priority="387">
      <pivotAreas count="5"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4"/>
            </reference>
            <reference field="13" count="1" selected="0">
              <x v="1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5"/>
            </reference>
            <reference field="13" count="1" selected="0">
              <x v="1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5"/>
            </reference>
            <reference field="1" count="12"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</reference>
            <reference field="13" count="1" selected="0">
              <x v="1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6"/>
            </reference>
            <reference field="13" count="1" selected="0">
              <x v="1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6"/>
            </reference>
            <reference field="1" count="11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</reference>
            <reference field="13" count="1" selected="0">
              <x v="13"/>
            </reference>
          </references>
        </pivotArea>
      </pivotAreas>
    </conditionalFormat>
    <conditionalFormat priority="388">
      <pivotAreas count="2"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5"/>
            </reference>
            <reference field="1" count="12"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</reference>
            <reference field="13" count="1" selected="0">
              <x v="1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6"/>
            </reference>
            <reference field="1" count="11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</reference>
            <reference field="13" count="1" selected="0">
              <x v="13"/>
            </reference>
          </references>
        </pivotArea>
      </pivotAreas>
    </conditionalFormat>
    <conditionalFormat priority="389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5"/>
            </reference>
            <reference field="1" count="12"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</reference>
            <reference field="13" count="1" selected="0">
              <x v="13"/>
            </reference>
          </references>
        </pivotArea>
      </pivotAreas>
    </conditionalFormat>
    <conditionalFormat priority="390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6"/>
            </reference>
            <reference field="1" count="11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</reference>
            <reference field="13" count="1" selected="0">
              <x v="13"/>
            </reference>
          </references>
        </pivotArea>
      </pivotAreas>
    </conditionalFormat>
    <conditionalFormat priority="391">
      <pivotAreas count="5"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4"/>
            </reference>
            <reference field="13" count="1" selected="0">
              <x v="12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5"/>
            </reference>
            <reference field="13" count="1" selected="0">
              <x v="12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5"/>
            </reference>
            <reference field="1" count="12"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</reference>
            <reference field="13" count="1" selected="0">
              <x v="12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6"/>
            </reference>
            <reference field="13" count="1" selected="0">
              <x v="12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6"/>
            </reference>
            <reference field="1" count="11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</reference>
            <reference field="13" count="1" selected="0">
              <x v="12"/>
            </reference>
          </references>
        </pivotArea>
      </pivotAreas>
    </conditionalFormat>
    <conditionalFormat priority="392">
      <pivotAreas count="2"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5"/>
            </reference>
            <reference field="1" count="12"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</reference>
            <reference field="13" count="1" selected="0">
              <x v="12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6"/>
            </reference>
            <reference field="1" count="11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</reference>
            <reference field="13" count="1" selected="0">
              <x v="12"/>
            </reference>
          </references>
        </pivotArea>
      </pivotAreas>
    </conditionalFormat>
    <conditionalFormat priority="393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5"/>
            </reference>
            <reference field="1" count="12"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</reference>
            <reference field="13" count="1" selected="0">
              <x v="12"/>
            </reference>
          </references>
        </pivotArea>
      </pivotAreas>
    </conditionalFormat>
    <conditionalFormat priority="394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6"/>
            </reference>
            <reference field="1" count="11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</reference>
            <reference field="13" count="1" selected="0">
              <x v="12"/>
            </reference>
          </references>
        </pivotArea>
      </pivotAreas>
    </conditionalFormat>
    <conditionalFormat priority="395">
      <pivotAreas count="5"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4"/>
            </reference>
            <reference field="13" count="1" selected="0">
              <x v="11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5"/>
            </reference>
            <reference field="13" count="1" selected="0">
              <x v="11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5"/>
            </reference>
            <reference field="1" count="12"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</reference>
            <reference field="13" count="1" selected="0">
              <x v="11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6"/>
            </reference>
            <reference field="13" count="1" selected="0">
              <x v="11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6"/>
            </reference>
            <reference field="1" count="11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</reference>
            <reference field="13" count="1" selected="0">
              <x v="11"/>
            </reference>
          </references>
        </pivotArea>
      </pivotAreas>
    </conditionalFormat>
    <conditionalFormat priority="396">
      <pivotAreas count="2"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5"/>
            </reference>
            <reference field="1" count="12"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</reference>
            <reference field="13" count="1" selected="0">
              <x v="11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6"/>
            </reference>
            <reference field="1" count="11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</reference>
            <reference field="13" count="1" selected="0">
              <x v="11"/>
            </reference>
          </references>
        </pivotArea>
      </pivotAreas>
    </conditionalFormat>
    <conditionalFormat priority="397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5"/>
            </reference>
            <reference field="1" count="12"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</reference>
            <reference field="13" count="1" selected="0">
              <x v="11"/>
            </reference>
          </references>
        </pivotArea>
      </pivotAreas>
    </conditionalFormat>
    <conditionalFormat priority="398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6"/>
            </reference>
            <reference field="1" count="11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</reference>
            <reference field="13" count="1" selected="0">
              <x v="11"/>
            </reference>
          </references>
        </pivotArea>
      </pivotAreas>
    </conditionalFormat>
    <conditionalFormat priority="399">
      <pivotAreas count="5"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4"/>
            </reference>
            <reference field="13" count="1" selected="0">
              <x v="10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5"/>
            </reference>
            <reference field="13" count="1" selected="0">
              <x v="10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5"/>
            </reference>
            <reference field="1" count="12"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</reference>
            <reference field="13" count="1" selected="0">
              <x v="10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6"/>
            </reference>
            <reference field="13" count="1" selected="0">
              <x v="10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6"/>
            </reference>
            <reference field="1" count="11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</reference>
            <reference field="13" count="1" selected="0">
              <x v="10"/>
            </reference>
          </references>
        </pivotArea>
      </pivotAreas>
    </conditionalFormat>
    <conditionalFormat priority="400">
      <pivotAreas count="2"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5"/>
            </reference>
            <reference field="1" count="12"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</reference>
            <reference field="13" count="1" selected="0">
              <x v="10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6"/>
            </reference>
            <reference field="1" count="11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</reference>
            <reference field="13" count="1" selected="0">
              <x v="10"/>
            </reference>
          </references>
        </pivotArea>
      </pivotAreas>
    </conditionalFormat>
    <conditionalFormat priority="401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5"/>
            </reference>
            <reference field="1" count="12"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</reference>
            <reference field="13" count="1" selected="0">
              <x v="10"/>
            </reference>
          </references>
        </pivotArea>
      </pivotAreas>
    </conditionalFormat>
    <conditionalFormat priority="402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6"/>
            </reference>
            <reference field="1" count="11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</reference>
            <reference field="13" count="1" selected="0">
              <x v="10"/>
            </reference>
          </references>
        </pivotArea>
      </pivotAreas>
    </conditionalFormat>
    <conditionalFormat priority="403">
      <pivotAreas count="5"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4"/>
            </reference>
            <reference field="13" count="1" selected="0">
              <x v="9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5"/>
            </reference>
            <reference field="13" count="1" selected="0">
              <x v="9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5"/>
            </reference>
            <reference field="1" count="12"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</reference>
            <reference field="13" count="1" selected="0">
              <x v="9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6"/>
            </reference>
            <reference field="13" count="1" selected="0">
              <x v="9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6"/>
            </reference>
            <reference field="1" count="11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</reference>
            <reference field="13" count="1" selected="0">
              <x v="9"/>
            </reference>
          </references>
        </pivotArea>
      </pivotAreas>
    </conditionalFormat>
    <conditionalFormat priority="404">
      <pivotAreas count="2"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5"/>
            </reference>
            <reference field="1" count="12"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</reference>
            <reference field="13" count="1" selected="0">
              <x v="9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6"/>
            </reference>
            <reference field="1" count="11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</reference>
            <reference field="13" count="1" selected="0">
              <x v="9"/>
            </reference>
          </references>
        </pivotArea>
      </pivotAreas>
    </conditionalFormat>
    <conditionalFormat priority="405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5"/>
            </reference>
            <reference field="1" count="12"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</reference>
            <reference field="13" count="1" selected="0">
              <x v="9"/>
            </reference>
          </references>
        </pivotArea>
      </pivotAreas>
    </conditionalFormat>
    <conditionalFormat priority="406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6"/>
            </reference>
            <reference field="1" count="11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</reference>
            <reference field="13" count="1" selected="0">
              <x v="9"/>
            </reference>
          </references>
        </pivotArea>
      </pivotAreas>
    </conditionalFormat>
    <conditionalFormat priority="407">
      <pivotAreas count="5"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4"/>
            </reference>
            <reference field="13" count="1" selected="0">
              <x v="8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5"/>
            </reference>
            <reference field="13" count="1" selected="0">
              <x v="8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5"/>
            </reference>
            <reference field="1" count="12"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</reference>
            <reference field="13" count="1" selected="0">
              <x v="8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6"/>
            </reference>
            <reference field="13" count="1" selected="0">
              <x v="8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6"/>
            </reference>
            <reference field="1" count="11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</reference>
            <reference field="13" count="1" selected="0">
              <x v="8"/>
            </reference>
          </references>
        </pivotArea>
      </pivotAreas>
    </conditionalFormat>
    <conditionalFormat priority="408">
      <pivotAreas count="2"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5"/>
            </reference>
            <reference field="1" count="12"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</reference>
            <reference field="13" count="1" selected="0">
              <x v="8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6"/>
            </reference>
            <reference field="1" count="11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</reference>
            <reference field="13" count="1" selected="0">
              <x v="8"/>
            </reference>
          </references>
        </pivotArea>
      </pivotAreas>
    </conditionalFormat>
    <conditionalFormat priority="409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5"/>
            </reference>
            <reference field="1" count="12"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</reference>
            <reference field="13" count="1" selected="0">
              <x v="8"/>
            </reference>
          </references>
        </pivotArea>
      </pivotAreas>
    </conditionalFormat>
    <conditionalFormat priority="410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6"/>
            </reference>
            <reference field="1" count="11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</reference>
            <reference field="13" count="1" selected="0">
              <x v="8"/>
            </reference>
          </references>
        </pivotArea>
      </pivotAreas>
    </conditionalFormat>
    <conditionalFormat priority="411">
      <pivotAreas count="5"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4"/>
            </reference>
            <reference field="13" count="1" selected="0">
              <x v="7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5"/>
            </reference>
            <reference field="13" count="1" selected="0">
              <x v="7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5"/>
            </reference>
            <reference field="1" count="12"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</reference>
            <reference field="13" count="1" selected="0">
              <x v="7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6"/>
            </reference>
            <reference field="13" count="1" selected="0">
              <x v="7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6"/>
            </reference>
            <reference field="1" count="11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</reference>
            <reference field="13" count="1" selected="0">
              <x v="7"/>
            </reference>
          </references>
        </pivotArea>
      </pivotAreas>
    </conditionalFormat>
    <conditionalFormat priority="412">
      <pivotAreas count="2"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5"/>
            </reference>
            <reference field="1" count="12"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</reference>
            <reference field="13" count="1" selected="0">
              <x v="7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6"/>
            </reference>
            <reference field="1" count="11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</reference>
            <reference field="13" count="1" selected="0">
              <x v="7"/>
            </reference>
          </references>
        </pivotArea>
      </pivotAreas>
    </conditionalFormat>
    <conditionalFormat priority="413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5"/>
            </reference>
            <reference field="1" count="12"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</reference>
            <reference field="13" count="1" selected="0">
              <x v="7"/>
            </reference>
          </references>
        </pivotArea>
      </pivotAreas>
    </conditionalFormat>
    <conditionalFormat priority="414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6"/>
            </reference>
            <reference field="1" count="11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</reference>
            <reference field="13" count="1" selected="0">
              <x v="7"/>
            </reference>
          </references>
        </pivotArea>
      </pivotAreas>
    </conditionalFormat>
    <conditionalFormat priority="415">
      <pivotAreas count="5"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4"/>
            </reference>
            <reference field="13" count="1" selected="0">
              <x v="6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5"/>
            </reference>
            <reference field="13" count="1" selected="0">
              <x v="6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5"/>
            </reference>
            <reference field="1" count="12"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</reference>
            <reference field="13" count="1" selected="0">
              <x v="6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6"/>
            </reference>
            <reference field="13" count="1" selected="0">
              <x v="6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6"/>
            </reference>
            <reference field="1" count="11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</reference>
            <reference field="13" count="1" selected="0">
              <x v="6"/>
            </reference>
          </references>
        </pivotArea>
      </pivotAreas>
    </conditionalFormat>
    <conditionalFormat priority="416">
      <pivotAreas count="2"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5"/>
            </reference>
            <reference field="1" count="12"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</reference>
            <reference field="13" count="1" selected="0">
              <x v="6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6"/>
            </reference>
            <reference field="1" count="11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</reference>
            <reference field="13" count="1" selected="0">
              <x v="6"/>
            </reference>
          </references>
        </pivotArea>
      </pivotAreas>
    </conditionalFormat>
    <conditionalFormat priority="417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5"/>
            </reference>
            <reference field="1" count="12"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</reference>
            <reference field="13" count="1" selected="0">
              <x v="6"/>
            </reference>
          </references>
        </pivotArea>
      </pivotAreas>
    </conditionalFormat>
    <conditionalFormat priority="418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6"/>
            </reference>
            <reference field="1" count="11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</reference>
            <reference field="13" count="1" selected="0">
              <x v="6"/>
            </reference>
          </references>
        </pivotArea>
      </pivotAreas>
    </conditionalFormat>
    <conditionalFormat priority="419">
      <pivotAreas count="5"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4"/>
            </reference>
            <reference field="13" count="1" selected="0">
              <x v="5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5"/>
            </reference>
            <reference field="13" count="1" selected="0">
              <x v="5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5"/>
            </reference>
            <reference field="1" count="12"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</reference>
            <reference field="13" count="1" selected="0">
              <x v="5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6"/>
            </reference>
            <reference field="13" count="1" selected="0">
              <x v="5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6"/>
            </reference>
            <reference field="1" count="11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</reference>
            <reference field="13" count="1" selected="0">
              <x v="5"/>
            </reference>
          </references>
        </pivotArea>
      </pivotAreas>
    </conditionalFormat>
    <conditionalFormat priority="420">
      <pivotAreas count="2"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5"/>
            </reference>
            <reference field="1" count="12"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</reference>
            <reference field="13" count="1" selected="0">
              <x v="5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6"/>
            </reference>
            <reference field="1" count="11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</reference>
            <reference field="13" count="1" selected="0">
              <x v="5"/>
            </reference>
          </references>
        </pivotArea>
      </pivotAreas>
    </conditionalFormat>
    <conditionalFormat priority="421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5"/>
            </reference>
            <reference field="1" count="12"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</reference>
            <reference field="13" count="1" selected="0">
              <x v="5"/>
            </reference>
          </references>
        </pivotArea>
      </pivotAreas>
    </conditionalFormat>
    <conditionalFormat priority="422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6"/>
            </reference>
            <reference field="1" count="11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</reference>
            <reference field="13" count="1" selected="0">
              <x v="5"/>
            </reference>
          </references>
        </pivotArea>
      </pivotAreas>
    </conditionalFormat>
    <conditionalFormat priority="423">
      <pivotAreas count="5"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4"/>
            </reference>
            <reference field="13" count="1" selected="0">
              <x v="4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5"/>
            </reference>
            <reference field="13" count="1" selected="0">
              <x v="4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5"/>
            </reference>
            <reference field="1" count="12"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</reference>
            <reference field="13" count="1" selected="0">
              <x v="4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6"/>
            </reference>
            <reference field="13" count="1" selected="0">
              <x v="4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6"/>
            </reference>
            <reference field="1" count="11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</reference>
            <reference field="13" count="1" selected="0">
              <x v="4"/>
            </reference>
          </references>
        </pivotArea>
      </pivotAreas>
    </conditionalFormat>
    <conditionalFormat priority="424">
      <pivotAreas count="2"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5"/>
            </reference>
            <reference field="1" count="12"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</reference>
            <reference field="13" count="1" selected="0">
              <x v="4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6"/>
            </reference>
            <reference field="1" count="11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</reference>
            <reference field="13" count="1" selected="0">
              <x v="4"/>
            </reference>
          </references>
        </pivotArea>
      </pivotAreas>
    </conditionalFormat>
    <conditionalFormat priority="425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5"/>
            </reference>
            <reference field="1" count="12"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</reference>
            <reference field="13" count="1" selected="0">
              <x v="4"/>
            </reference>
          </references>
        </pivotArea>
      </pivotAreas>
    </conditionalFormat>
    <conditionalFormat priority="426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6"/>
            </reference>
            <reference field="1" count="11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</reference>
            <reference field="13" count="1" selected="0">
              <x v="4"/>
            </reference>
          </references>
        </pivotArea>
      </pivotAreas>
    </conditionalFormat>
    <conditionalFormat priority="427">
      <pivotAreas count="5"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4"/>
            </reference>
            <reference field="13" count="1" selected="0">
              <x v="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5"/>
            </reference>
            <reference field="13" count="1" selected="0">
              <x v="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5"/>
            </reference>
            <reference field="1" count="12"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</reference>
            <reference field="13" count="1" selected="0">
              <x v="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6"/>
            </reference>
            <reference field="13" count="1" selected="0">
              <x v="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6"/>
            </reference>
            <reference field="1" count="11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</reference>
            <reference field="13" count="1" selected="0">
              <x v="3"/>
            </reference>
          </references>
        </pivotArea>
      </pivotAreas>
    </conditionalFormat>
    <conditionalFormat priority="428">
      <pivotAreas count="2"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5"/>
            </reference>
            <reference field="1" count="12"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</reference>
            <reference field="13" count="1" selected="0">
              <x v="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6"/>
            </reference>
            <reference field="1" count="11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</reference>
            <reference field="13" count="1" selected="0">
              <x v="3"/>
            </reference>
          </references>
        </pivotArea>
      </pivotAreas>
    </conditionalFormat>
    <conditionalFormat priority="429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5"/>
            </reference>
            <reference field="1" count="12"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</reference>
            <reference field="13" count="1" selected="0">
              <x v="3"/>
            </reference>
          </references>
        </pivotArea>
      </pivotAreas>
    </conditionalFormat>
    <conditionalFormat priority="430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6"/>
            </reference>
            <reference field="1" count="11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</reference>
            <reference field="13" count="1" selected="0">
              <x v="3"/>
            </reference>
          </references>
        </pivotArea>
      </pivotAreas>
    </conditionalFormat>
    <conditionalFormat priority="431">
      <pivotAreas count="5"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4"/>
            </reference>
            <reference field="13" count="1" selected="0">
              <x v="2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5"/>
            </reference>
            <reference field="13" count="1" selected="0">
              <x v="2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5"/>
            </reference>
            <reference field="1" count="12"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</reference>
            <reference field="13" count="1" selected="0">
              <x v="2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6"/>
            </reference>
            <reference field="13" count="1" selected="0">
              <x v="2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6"/>
            </reference>
            <reference field="1" count="11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</reference>
            <reference field="13" count="1" selected="0">
              <x v="2"/>
            </reference>
          </references>
        </pivotArea>
      </pivotAreas>
    </conditionalFormat>
    <conditionalFormat priority="432">
      <pivotAreas count="2"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5"/>
            </reference>
            <reference field="1" count="12"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</reference>
            <reference field="13" count="1" selected="0">
              <x v="2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6"/>
            </reference>
            <reference field="1" count="11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</reference>
            <reference field="13" count="1" selected="0">
              <x v="2"/>
            </reference>
          </references>
        </pivotArea>
      </pivotAreas>
    </conditionalFormat>
    <conditionalFormat priority="433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5"/>
            </reference>
            <reference field="1" count="12"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</reference>
            <reference field="13" count="1" selected="0">
              <x v="2"/>
            </reference>
          </references>
        </pivotArea>
      </pivotAreas>
    </conditionalFormat>
    <conditionalFormat priority="434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6"/>
            </reference>
            <reference field="1" count="11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</reference>
            <reference field="13" count="1" selected="0">
              <x v="2"/>
            </reference>
          </references>
        </pivotArea>
      </pivotAreas>
    </conditionalFormat>
    <conditionalFormat priority="435">
      <pivotAreas count="5"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4"/>
            </reference>
            <reference field="13" count="1" selected="0">
              <x v="1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5"/>
            </reference>
            <reference field="13" count="1" selected="0">
              <x v="1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5"/>
            </reference>
            <reference field="1" count="12"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</reference>
            <reference field="13" count="1" selected="0">
              <x v="1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6"/>
            </reference>
            <reference field="13" count="1" selected="0">
              <x v="1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6"/>
            </reference>
            <reference field="1" count="11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</reference>
            <reference field="13" count="1" selected="0">
              <x v="1"/>
            </reference>
          </references>
        </pivotArea>
      </pivotAreas>
    </conditionalFormat>
    <conditionalFormat priority="436">
      <pivotAreas count="2"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5"/>
            </reference>
            <reference field="1" count="12"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</reference>
            <reference field="13" count="1" selected="0">
              <x v="1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6"/>
            </reference>
            <reference field="1" count="11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</reference>
            <reference field="13" count="1" selected="0">
              <x v="1"/>
            </reference>
          </references>
        </pivotArea>
      </pivotAreas>
    </conditionalFormat>
    <conditionalFormat priority="437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5"/>
            </reference>
            <reference field="1" count="12"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</reference>
            <reference field="13" count="1" selected="0">
              <x v="1"/>
            </reference>
          </references>
        </pivotArea>
      </pivotAreas>
    </conditionalFormat>
    <conditionalFormat priority="438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6"/>
            </reference>
            <reference field="1" count="11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</reference>
            <reference field="13" count="1" selected="0">
              <x v="1"/>
            </reference>
          </references>
        </pivotArea>
      </pivotAreas>
    </conditionalFormat>
    <conditionalFormat priority="439">
      <pivotAreas count="5"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4"/>
            </reference>
            <reference field="13" count="1" selected="0">
              <x v="0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5"/>
            </reference>
            <reference field="13" count="1" selected="0">
              <x v="0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5"/>
            </reference>
            <reference field="1" count="12"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</reference>
            <reference field="13" count="1" selected="0">
              <x v="0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6"/>
            </reference>
            <reference field="13" count="1" selected="0">
              <x v="0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6"/>
            </reference>
            <reference field="1" count="11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</reference>
            <reference field="13" count="1" selected="0">
              <x v="0"/>
            </reference>
          </references>
        </pivotArea>
      </pivotAreas>
    </conditionalFormat>
    <conditionalFormat priority="467">
      <pivotAreas count="6"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5"/>
            </reference>
            <reference field="1" count="12"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</reference>
            <reference field="13" count="1" selected="0">
              <x v="0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6"/>
            </reference>
            <reference field="1" count="11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</reference>
            <reference field="13" count="1" selected="0">
              <x v="0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6"/>
            </reference>
            <reference field="1" count="11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</reference>
            <reference field="13" count="162" selected="0"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  <x v="60"/>
              <x v="61"/>
              <x v="62"/>
              <x v="63"/>
              <x v="64"/>
              <x v="65"/>
              <x v="66"/>
              <x v="67"/>
              <x v="68"/>
              <x v="69"/>
              <x v="70"/>
              <x v="71"/>
              <x v="72"/>
              <x v="73"/>
              <x v="74"/>
              <x v="75"/>
              <x v="76"/>
              <x v="77"/>
              <x v="78"/>
              <x v="79"/>
              <x v="80"/>
              <x v="81"/>
              <x v="82"/>
              <x v="83"/>
              <x v="84"/>
              <x v="85"/>
              <x v="86"/>
              <x v="87"/>
              <x v="88"/>
              <x v="89"/>
              <x v="90"/>
              <x v="91"/>
              <x v="92"/>
              <x v="93"/>
              <x v="94"/>
              <x v="95"/>
              <x v="96"/>
              <x v="97"/>
              <x v="98"/>
              <x v="99"/>
              <x v="100"/>
              <x v="101"/>
              <x v="102"/>
              <x v="103"/>
              <x v="104"/>
              <x v="105"/>
              <x v="106"/>
              <x v="107"/>
              <x v="108"/>
              <x v="109"/>
              <x v="110"/>
              <x v="111"/>
              <x v="112"/>
              <x v="113"/>
              <x v="114"/>
              <x v="115"/>
              <x v="116"/>
              <x v="117"/>
              <x v="118"/>
              <x v="119"/>
              <x v="120"/>
              <x v="121"/>
              <x v="122"/>
              <x v="123"/>
              <x v="124"/>
              <x v="125"/>
              <x v="126"/>
              <x v="127"/>
              <x v="128"/>
              <x v="129"/>
              <x v="130"/>
              <x v="131"/>
              <x v="132"/>
              <x v="133"/>
              <x v="134"/>
              <x v="135"/>
              <x v="136"/>
              <x v="137"/>
              <x v="138"/>
              <x v="139"/>
              <x v="140"/>
              <x v="141"/>
              <x v="142"/>
              <x v="143"/>
              <x v="144"/>
              <x v="145"/>
              <x v="146"/>
              <x v="147"/>
              <x v="148"/>
              <x v="149"/>
              <x v="150"/>
              <x v="151"/>
              <x v="152"/>
              <x v="153"/>
              <x v="154"/>
              <x v="155"/>
              <x v="156"/>
              <x v="157"/>
              <x v="158"/>
              <x v="159"/>
              <x v="160"/>
              <x v="161"/>
              <x v="162"/>
              <x v="163"/>
              <x v="164"/>
              <x v="165"/>
              <x v="166"/>
              <x v="167"/>
              <x v="168"/>
              <x v="169"/>
              <x v="170"/>
              <x v="171"/>
              <x v="173"/>
              <x v="174"/>
              <x v="175"/>
              <x v="176"/>
              <x v="177"/>
              <x v="179"/>
            </reference>
          </references>
        </pivotArea>
        <pivotArea type="data" grandCol="1" collapsedLevelsAreSubtotals="1" fieldPosition="0">
          <references count="3">
            <reference field="4294967294" count="1" selected="0">
              <x v="0"/>
            </reference>
            <reference field="0" count="1" selected="0">
              <x v="6"/>
            </reference>
            <reference field="1" count="11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5"/>
            </reference>
            <reference field="1" count="12"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</reference>
            <reference field="13" count="162" selected="0"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  <x v="60"/>
              <x v="61"/>
              <x v="62"/>
              <x v="63"/>
              <x v="64"/>
              <x v="65"/>
              <x v="66"/>
              <x v="67"/>
              <x v="68"/>
              <x v="69"/>
              <x v="70"/>
              <x v="71"/>
              <x v="72"/>
              <x v="73"/>
              <x v="74"/>
              <x v="75"/>
              <x v="76"/>
              <x v="77"/>
              <x v="78"/>
              <x v="79"/>
              <x v="80"/>
              <x v="81"/>
              <x v="82"/>
              <x v="83"/>
              <x v="84"/>
              <x v="85"/>
              <x v="86"/>
              <x v="87"/>
              <x v="88"/>
              <x v="89"/>
              <x v="90"/>
              <x v="91"/>
              <x v="92"/>
              <x v="93"/>
              <x v="94"/>
              <x v="95"/>
              <x v="96"/>
              <x v="97"/>
              <x v="98"/>
              <x v="99"/>
              <x v="100"/>
              <x v="101"/>
              <x v="102"/>
              <x v="103"/>
              <x v="104"/>
              <x v="105"/>
              <x v="106"/>
              <x v="107"/>
              <x v="108"/>
              <x v="109"/>
              <x v="110"/>
              <x v="111"/>
              <x v="112"/>
              <x v="113"/>
              <x v="114"/>
              <x v="115"/>
              <x v="116"/>
              <x v="117"/>
              <x v="118"/>
              <x v="119"/>
              <x v="120"/>
              <x v="121"/>
              <x v="122"/>
              <x v="123"/>
              <x v="124"/>
              <x v="125"/>
              <x v="126"/>
              <x v="127"/>
              <x v="128"/>
              <x v="129"/>
              <x v="130"/>
              <x v="131"/>
              <x v="132"/>
              <x v="133"/>
              <x v="134"/>
              <x v="135"/>
              <x v="136"/>
              <x v="137"/>
              <x v="138"/>
              <x v="139"/>
              <x v="140"/>
              <x v="141"/>
              <x v="142"/>
              <x v="143"/>
              <x v="144"/>
              <x v="145"/>
              <x v="146"/>
              <x v="147"/>
              <x v="148"/>
              <x v="149"/>
              <x v="150"/>
              <x v="151"/>
              <x v="152"/>
              <x v="153"/>
              <x v="154"/>
              <x v="155"/>
              <x v="156"/>
              <x v="157"/>
              <x v="158"/>
              <x v="159"/>
              <x v="160"/>
              <x v="161"/>
              <x v="162"/>
              <x v="163"/>
              <x v="164"/>
              <x v="165"/>
              <x v="166"/>
              <x v="167"/>
              <x v="168"/>
              <x v="169"/>
              <x v="170"/>
              <x v="171"/>
              <x v="173"/>
              <x v="174"/>
              <x v="175"/>
              <x v="176"/>
              <x v="177"/>
              <x v="179"/>
            </reference>
          </references>
        </pivotArea>
        <pivotArea type="data" grandCol="1" collapsedLevelsAreSubtotals="1" fieldPosition="0">
          <references count="3">
            <reference field="4294967294" count="1" selected="0">
              <x v="0"/>
            </reference>
            <reference field="0" count="1" selected="0">
              <x v="5"/>
            </reference>
            <reference field="1" count="12"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</reference>
          </references>
        </pivotArea>
      </pivotAreas>
    </conditionalFormat>
    <conditionalFormat priority="468">
      <pivotAreas count="3"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5"/>
            </reference>
            <reference field="1" count="12"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</reference>
            <reference field="13" count="1" selected="0">
              <x v="0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5"/>
            </reference>
            <reference field="1" count="12"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</reference>
            <reference field="13" count="162" selected="0"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  <x v="60"/>
              <x v="61"/>
              <x v="62"/>
              <x v="63"/>
              <x v="64"/>
              <x v="65"/>
              <x v="66"/>
              <x v="67"/>
              <x v="68"/>
              <x v="69"/>
              <x v="70"/>
              <x v="71"/>
              <x v="72"/>
              <x v="73"/>
              <x v="74"/>
              <x v="75"/>
              <x v="76"/>
              <x v="77"/>
              <x v="78"/>
              <x v="79"/>
              <x v="80"/>
              <x v="81"/>
              <x v="82"/>
              <x v="83"/>
              <x v="84"/>
              <x v="85"/>
              <x v="86"/>
              <x v="87"/>
              <x v="88"/>
              <x v="89"/>
              <x v="90"/>
              <x v="91"/>
              <x v="92"/>
              <x v="93"/>
              <x v="94"/>
              <x v="95"/>
              <x v="96"/>
              <x v="97"/>
              <x v="98"/>
              <x v="99"/>
              <x v="100"/>
              <x v="101"/>
              <x v="102"/>
              <x v="103"/>
              <x v="104"/>
              <x v="105"/>
              <x v="106"/>
              <x v="107"/>
              <x v="108"/>
              <x v="109"/>
              <x v="110"/>
              <x v="111"/>
              <x v="112"/>
              <x v="113"/>
              <x v="114"/>
              <x v="115"/>
              <x v="116"/>
              <x v="117"/>
              <x v="118"/>
              <x v="119"/>
              <x v="120"/>
              <x v="121"/>
              <x v="122"/>
              <x v="123"/>
              <x v="124"/>
              <x v="125"/>
              <x v="126"/>
              <x v="127"/>
              <x v="128"/>
              <x v="129"/>
              <x v="130"/>
              <x v="131"/>
              <x v="132"/>
              <x v="133"/>
              <x v="134"/>
              <x v="135"/>
              <x v="136"/>
              <x v="137"/>
              <x v="138"/>
              <x v="139"/>
              <x v="140"/>
              <x v="141"/>
              <x v="142"/>
              <x v="143"/>
              <x v="144"/>
              <x v="145"/>
              <x v="146"/>
              <x v="147"/>
              <x v="148"/>
              <x v="149"/>
              <x v="150"/>
              <x v="151"/>
              <x v="152"/>
              <x v="153"/>
              <x v="154"/>
              <x v="155"/>
              <x v="156"/>
              <x v="157"/>
              <x v="158"/>
              <x v="159"/>
              <x v="160"/>
              <x v="161"/>
              <x v="162"/>
              <x v="163"/>
              <x v="164"/>
              <x v="165"/>
              <x v="166"/>
              <x v="167"/>
              <x v="168"/>
              <x v="169"/>
              <x v="170"/>
              <x v="171"/>
              <x v="173"/>
              <x v="174"/>
              <x v="175"/>
              <x v="176"/>
              <x v="177"/>
              <x v="179"/>
            </reference>
          </references>
        </pivotArea>
        <pivotArea type="data" grandCol="1" collapsedLevelsAreSubtotals="1" fieldPosition="0">
          <references count="3">
            <reference field="4294967294" count="1" selected="0">
              <x v="0"/>
            </reference>
            <reference field="0" count="1" selected="0">
              <x v="5"/>
            </reference>
            <reference field="1" count="12"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</reference>
          </references>
        </pivotArea>
      </pivotAreas>
    </conditionalFormat>
    <conditionalFormat priority="469">
      <pivotAreas count="3"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6"/>
            </reference>
            <reference field="1" count="11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</reference>
            <reference field="13" count="1" selected="0">
              <x v="0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6"/>
            </reference>
            <reference field="1" count="11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</reference>
            <reference field="13" count="162" selected="0"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  <x v="60"/>
              <x v="61"/>
              <x v="62"/>
              <x v="63"/>
              <x v="64"/>
              <x v="65"/>
              <x v="66"/>
              <x v="67"/>
              <x v="68"/>
              <x v="69"/>
              <x v="70"/>
              <x v="71"/>
              <x v="72"/>
              <x v="73"/>
              <x v="74"/>
              <x v="75"/>
              <x v="76"/>
              <x v="77"/>
              <x v="78"/>
              <x v="79"/>
              <x v="80"/>
              <x v="81"/>
              <x v="82"/>
              <x v="83"/>
              <x v="84"/>
              <x v="85"/>
              <x v="86"/>
              <x v="87"/>
              <x v="88"/>
              <x v="89"/>
              <x v="90"/>
              <x v="91"/>
              <x v="92"/>
              <x v="93"/>
              <x v="94"/>
              <x v="95"/>
              <x v="96"/>
              <x v="97"/>
              <x v="98"/>
              <x v="99"/>
              <x v="100"/>
              <x v="101"/>
              <x v="102"/>
              <x v="103"/>
              <x v="104"/>
              <x v="105"/>
              <x v="106"/>
              <x v="107"/>
              <x v="108"/>
              <x v="109"/>
              <x v="110"/>
              <x v="111"/>
              <x v="112"/>
              <x v="113"/>
              <x v="114"/>
              <x v="115"/>
              <x v="116"/>
              <x v="117"/>
              <x v="118"/>
              <x v="119"/>
              <x v="120"/>
              <x v="121"/>
              <x v="122"/>
              <x v="123"/>
              <x v="124"/>
              <x v="125"/>
              <x v="126"/>
              <x v="127"/>
              <x v="128"/>
              <x v="129"/>
              <x v="130"/>
              <x v="131"/>
              <x v="132"/>
              <x v="133"/>
              <x v="134"/>
              <x v="135"/>
              <x v="136"/>
              <x v="137"/>
              <x v="138"/>
              <x v="139"/>
              <x v="140"/>
              <x v="141"/>
              <x v="142"/>
              <x v="143"/>
              <x v="144"/>
              <x v="145"/>
              <x v="146"/>
              <x v="147"/>
              <x v="148"/>
              <x v="149"/>
              <x v="150"/>
              <x v="151"/>
              <x v="152"/>
              <x v="153"/>
              <x v="154"/>
              <x v="155"/>
              <x v="156"/>
              <x v="157"/>
              <x v="158"/>
              <x v="159"/>
              <x v="160"/>
              <x v="161"/>
              <x v="162"/>
              <x v="163"/>
              <x v="164"/>
              <x v="165"/>
              <x v="166"/>
              <x v="167"/>
              <x v="168"/>
              <x v="169"/>
              <x v="170"/>
              <x v="171"/>
              <x v="173"/>
              <x v="174"/>
              <x v="175"/>
              <x v="176"/>
              <x v="177"/>
              <x v="179"/>
            </reference>
          </references>
        </pivotArea>
        <pivotArea type="data" grandCol="1" collapsedLevelsAreSubtotals="1" fieldPosition="0">
          <references count="3">
            <reference field="4294967294" count="1" selected="0">
              <x v="0"/>
            </reference>
            <reference field="0" count="1" selected="0">
              <x v="6"/>
            </reference>
            <reference field="1" count="11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</reference>
          </references>
        </pivotArea>
      </pivotAreas>
    </conditionalFormat>
    <conditionalFormat priority="470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6"/>
            </reference>
            <reference field="1" count="1" selected="0">
              <x v="10"/>
            </reference>
            <reference field="2" count="30"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</reference>
          </references>
        </pivotArea>
      </pivotAreas>
    </conditionalFormat>
  </conditionalFormats>
  <pivotHierarchies count="343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>
      <mps count="1">
        <mp field="11"/>
      </mps>
    </pivotHierarchy>
    <pivotHierarchy>
      <mps count="1">
        <mp field="9"/>
      </mp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>
      <mps count="2">
        <mp field="3"/>
        <mp field="4"/>
      </mp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81"/>
  </rowHierarchiesUsage>
  <colHierarchiesUsage count="1">
    <colHierarchyUsage hierarchyUsage="76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A00-000000000000}" name="СводнаяТаблица1" cacheId="20" applyNumberFormats="0" applyBorderFormats="0" applyFontFormats="0" applyPatternFormats="0" applyAlignmentFormats="0" applyWidthHeightFormats="1" dataCaption="Значения" updatedVersion="6" minRefreshableVersion="3" subtotalHiddenItems="1" itemPrintTitles="1" createdVersion="5" indent="0" outline="1" outlineData="1" multipleFieldFilters="0" fieldListSortAscending="1">
  <location ref="A7:F66" firstHeaderRow="0" firstDataRow="1" firstDataCol="1" rowPageCount="2" colPageCount="1"/>
  <pivotFields count="30">
    <pivotField axis="axisRow" allDrilled="1" showAll="0" dataSourceSort="1">
      <items count="5">
        <item s="1" c="1" x="0"/>
        <item s="1" c="1" x="1"/>
        <item s="1" c="1" x="2" d="1"/>
        <item s="1" c="1" x="3" d="1"/>
        <item t="default"/>
      </items>
    </pivotField>
    <pivotField axis="axisRow" showAll="0" dataSourceSort="1">
      <items count="54">
        <item c="1" x="0"/>
        <item c="1" x="1"/>
        <item c="1" x="2"/>
        <item c="1" x="3"/>
        <item c="1" x="4"/>
        <item c="1" x="5"/>
        <item c="1" x="6"/>
        <item c="1" x="7"/>
        <item c="1" x="8"/>
        <item c="1" x="9"/>
        <item c="1" x="10"/>
        <item c="1" x="11"/>
        <item c="1" x="12"/>
        <item c="1" x="13"/>
        <item c="1" x="14"/>
        <item c="1" x="15"/>
        <item c="1"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axis="axisRow" showAll="0" dataSourceSort="1">
      <items count="1">
        <item t="default"/>
      </items>
    </pivotField>
    <pivotField showAll="0" dataSourceSort="1" defaultSubtotal="0" showPropTip="1"/>
    <pivotField showAll="0" dataSourceSort="1" defaultSubtotal="0" showPropTip="1"/>
    <pivotField showAll="0" dataSourceSort="1" defaultSubtotal="0" showPropTip="1"/>
    <pivotField showAll="0" dataSourceSort="1" defaultSubtotal="0" showPropTip="1"/>
    <pivotField showAll="0" dataSourceSort="1" defaultSubtotal="0" showPropTip="1"/>
    <pivotField dataField="1" showAll="0"/>
    <pivotField axis="axisPage" allDrilled="1" showAll="0" dataSourceSort="1">
      <items count="5">
        <item c="1" x="0"/>
        <item c="1" x="1"/>
        <item c="1" x="2"/>
        <item c="1" x="3"/>
        <item t="default"/>
      </items>
    </pivotField>
    <pivotField axis="axisPage" showAll="0" dataSourceSort="1">
      <items count="27">
        <item c="1" x="0"/>
        <item c="1" x="1"/>
        <item c="1" x="2"/>
        <item c="1" x="3"/>
        <item c="1" x="4"/>
        <item c="1" x="5"/>
        <item c="1" x="6"/>
        <item c="1" x="7"/>
        <item c="1" x="8"/>
        <item c="1" x="9"/>
        <item c="1" x="10"/>
        <item c="1" x="11"/>
        <item c="1" x="12"/>
        <item c="1" x="13"/>
        <item c="1" x="14"/>
        <item c="1" x="15"/>
        <item c="1" x="16"/>
        <item c="1" x="17"/>
        <item c="1" x="18"/>
        <item c="1" x="19"/>
        <item c="1" x="20"/>
        <item c="1" x="21"/>
        <item c="1" x="22"/>
        <item c="1" x="23"/>
        <item c="1" x="24"/>
        <item c="1" x="25"/>
        <item t="default"/>
      </items>
    </pivotField>
    <pivotField axis="axisPage" showAll="0" dataSourceSort="1">
      <items count="1">
        <item t="default"/>
      </items>
    </pivotField>
    <pivotField showAll="0" dataSourceSort="1" defaultSubtotal="0" showPropTip="1"/>
    <pivotField showAll="0" dataSourceSort="1" defaultSubtotal="0" showPropTip="1"/>
    <pivotField axis="axisPage" allDrilled="1" showAll="0" dataSourceSort="1" defaultAttributeDrillState="1">
      <items count="1">
        <item t="default"/>
      </items>
    </pivotField>
    <pivotField showAll="0" dataSourceSort="1" defaultSubtotal="0" showPropTip="1"/>
    <pivotField axis="axisRow" allDrilled="1" showAll="0" sortType="ascending" defaultAttributeDrillState="1">
      <items count="318">
        <item x="132"/>
        <item x="184"/>
        <item x="95"/>
        <item x="11"/>
        <item x="152"/>
        <item x="185"/>
        <item x="54"/>
        <item x="106"/>
        <item x="186"/>
        <item x="174"/>
        <item x="28"/>
        <item x="46"/>
        <item x="84"/>
        <item x="69"/>
        <item x="85"/>
        <item x="29"/>
        <item x="187"/>
        <item x="70"/>
        <item x="56"/>
        <item x="188"/>
        <item x="86"/>
        <item x="42"/>
        <item x="51"/>
        <item x="189"/>
        <item x="12"/>
        <item x="190"/>
        <item x="191"/>
        <item x="164"/>
        <item x="192"/>
        <item x="73"/>
        <item x="126"/>
        <item x="193"/>
        <item x="74"/>
        <item x="145"/>
        <item x="6"/>
        <item x="13"/>
        <item x="14"/>
        <item x="156"/>
        <item x="87"/>
        <item x="137"/>
        <item x="194"/>
        <item x="195"/>
        <item s="1" x="0"/>
        <item x="88"/>
        <item x="107"/>
        <item x="151"/>
        <item x="127"/>
        <item x="30"/>
        <item x="180"/>
        <item x="64"/>
        <item x="108"/>
        <item x="181"/>
        <item x="182"/>
        <item x="96"/>
        <item x="183"/>
        <item x="15"/>
        <item x="196"/>
        <item x="197"/>
        <item x="89"/>
        <item x="198"/>
        <item x="16"/>
        <item x="199"/>
        <item x="200"/>
        <item x="201"/>
        <item x="31"/>
        <item x="32"/>
        <item x="165"/>
        <item x="97"/>
        <item x="33"/>
        <item x="34"/>
        <item x="52"/>
        <item x="123"/>
        <item x="202"/>
        <item x="203"/>
        <item x="55"/>
        <item x="204"/>
        <item x="205"/>
        <item x="206"/>
        <item x="90"/>
        <item x="142"/>
        <item x="65"/>
        <item x="57"/>
        <item x="58"/>
        <item x="143"/>
        <item x="75"/>
        <item x="175"/>
        <item x="207"/>
        <item x="133"/>
        <item x="98"/>
        <item x="7"/>
        <item x="17"/>
        <item x="18"/>
        <item x="43"/>
        <item x="157"/>
        <item x="166"/>
        <item x="158"/>
        <item x="59"/>
        <item x="208"/>
        <item x="209"/>
        <item x="210"/>
        <item x="211"/>
        <item x="212"/>
        <item x="47"/>
        <item x="213"/>
        <item x="109"/>
        <item x="154"/>
        <item x="214"/>
        <item x="76"/>
        <item x="71"/>
        <item x="215"/>
        <item x="176"/>
        <item x="216"/>
        <item x="217"/>
        <item x="218"/>
        <item x="35"/>
        <item x="3"/>
        <item x="50"/>
        <item x="219"/>
        <item x="220"/>
        <item x="221"/>
        <item x="222"/>
        <item x="134"/>
        <item x="223"/>
        <item x="4"/>
        <item x="224"/>
        <item x="139"/>
        <item x="99"/>
        <item x="225"/>
        <item x="226"/>
        <item x="140"/>
        <item x="227"/>
        <item x="159"/>
        <item x="228"/>
        <item x="19"/>
        <item x="20"/>
        <item x="172"/>
        <item x="229"/>
        <item x="173"/>
        <item x="66"/>
        <item x="230"/>
        <item x="231"/>
        <item x="232"/>
        <item x="21"/>
        <item x="144"/>
        <item x="22"/>
        <item x="160"/>
        <item x="91"/>
        <item x="60"/>
        <item x="233"/>
        <item x="110"/>
        <item x="111"/>
        <item x="112"/>
        <item x="113"/>
        <item x="114"/>
        <item x="115"/>
        <item x="116"/>
        <item x="77"/>
        <item x="92"/>
        <item x="167"/>
        <item x="155"/>
        <item x="48"/>
        <item x="234"/>
        <item x="146"/>
        <item x="150"/>
        <item x="235"/>
        <item x="236"/>
        <item x="237"/>
        <item x="238"/>
        <item x="36"/>
        <item x="239"/>
        <item x="240"/>
        <item x="241"/>
        <item x="242"/>
        <item x="243"/>
        <item x="244"/>
        <item x="245"/>
        <item x="117"/>
        <item x="149"/>
        <item x="246"/>
        <item x="247"/>
        <item x="248"/>
        <item x="249"/>
        <item x="100"/>
        <item x="101"/>
        <item x="102"/>
        <item x="103"/>
        <item x="177"/>
        <item x="250"/>
        <item x="251"/>
        <item x="252"/>
        <item x="61"/>
        <item x="141"/>
        <item x="147"/>
        <item x="253"/>
        <item x="23"/>
        <item x="37"/>
        <item x="53"/>
        <item x="136"/>
        <item x="72"/>
        <item x="67"/>
        <item x="171"/>
        <item x="254"/>
        <item x="255"/>
        <item x="256"/>
        <item x="257"/>
        <item x="258"/>
        <item x="78"/>
        <item x="124"/>
        <item x="259"/>
        <item x="260"/>
        <item x="8"/>
        <item x="261"/>
        <item x="262"/>
        <item x="263"/>
        <item x="24"/>
        <item x="264"/>
        <item x="49"/>
        <item x="265"/>
        <item x="135"/>
        <item x="38"/>
        <item s="1" x="1"/>
        <item x="79"/>
        <item x="266"/>
        <item x="267"/>
        <item x="268"/>
        <item x="269"/>
        <item x="270"/>
        <item x="271"/>
        <item x="272"/>
        <item x="39"/>
        <item x="68"/>
        <item x="273"/>
        <item x="80"/>
        <item x="274"/>
        <item x="169"/>
        <item x="275"/>
        <item x="9"/>
        <item x="276"/>
        <item x="277"/>
        <item x="278"/>
        <item x="104"/>
        <item x="279"/>
        <item x="44"/>
        <item x="161"/>
        <item x="280"/>
        <item x="162"/>
        <item x="281"/>
        <item x="282"/>
        <item x="105"/>
        <item x="128"/>
        <item x="283"/>
        <item x="284"/>
        <item x="45"/>
        <item x="40"/>
        <item x="285"/>
        <item x="168"/>
        <item x="286"/>
        <item x="41"/>
        <item x="287"/>
        <item x="288"/>
        <item x="163"/>
        <item x="289"/>
        <item x="290"/>
        <item x="291"/>
        <item x="81"/>
        <item x="292"/>
        <item x="293"/>
        <item x="129"/>
        <item x="170"/>
        <item x="118"/>
        <item x="5"/>
        <item x="25"/>
        <item x="294"/>
        <item x="295"/>
        <item x="296"/>
        <item x="297"/>
        <item x="298"/>
        <item x="299"/>
        <item x="300"/>
        <item x="119"/>
        <item x="130"/>
        <item x="301"/>
        <item x="178"/>
        <item x="179"/>
        <item x="120"/>
        <item x="121"/>
        <item x="82"/>
        <item x="122"/>
        <item x="26"/>
        <item x="27"/>
        <item x="302"/>
        <item x="303"/>
        <item x="153"/>
        <item x="304"/>
        <item x="305"/>
        <item x="306"/>
        <item x="307"/>
        <item x="83"/>
        <item x="308"/>
        <item x="62"/>
        <item x="309"/>
        <item x="138"/>
        <item x="10"/>
        <item x="310"/>
        <item x="311"/>
        <item x="312"/>
        <item x="313"/>
        <item x="93"/>
        <item x="125"/>
        <item x="314"/>
        <item x="148"/>
        <item x="94"/>
        <item s="1" x="2"/>
        <item x="315"/>
        <item x="316"/>
        <item x="63"/>
        <item x="131"/>
        <item t="default"/>
      </items>
    </pivotField>
    <pivotField showAll="0" dataSourceSort="1" defaultSubtotal="0" showPropTip="1"/>
    <pivotField showAll="0" dataSourceSort="1" defaultSubtotal="0" showPropTip="1"/>
    <pivotField showAll="0" dataSourceSort="1" defaultSubtotal="0" showPropTip="1"/>
    <pivotField showAll="0" dataSourceSort="1" defaultSubtotal="0" showPropTip="1"/>
    <pivotField showAll="0" dataSourceSort="1" defaultSubtotal="0" showPropTip="1"/>
    <pivotField showAll="0" dataSourceSort="1" defaultSubtotal="0" showPropTip="1"/>
    <pivotField showAll="0" dataSourceSort="1" defaultSubtotal="0" showPropTip="1"/>
    <pivotField dataField="1" showAll="0"/>
    <pivotField dataField="1" showAll="0"/>
    <pivotField dataField="1" showAll="0"/>
    <pivotField dataField="1" showAll="0"/>
    <pivotField showAll="0" dataSourceSort="1" defaultSubtotal="0" showPropTip="1"/>
    <pivotField showAll="0" dataSourceSort="1" defaultSubtotal="0" showPropTip="1"/>
  </pivotFields>
  <rowFields count="3">
    <field x="16"/>
    <field x="0"/>
    <field x="1"/>
  </rowFields>
  <rowItems count="59">
    <i>
      <x v="42"/>
    </i>
    <i r="1">
      <x/>
    </i>
    <i r="1">
      <x v="1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3"/>
    </i>
    <i r="2">
      <x v="12"/>
    </i>
    <i r="2">
      <x v="13"/>
    </i>
    <i r="2">
      <x v="14"/>
    </i>
    <i r="2">
      <x v="15"/>
    </i>
    <i r="2">
      <x v="16"/>
    </i>
    <i>
      <x v="220"/>
    </i>
    <i r="1">
      <x v="2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3"/>
    </i>
    <i r="2">
      <x v="12"/>
    </i>
    <i r="2">
      <x v="13"/>
    </i>
    <i r="2">
      <x v="14"/>
    </i>
    <i r="2">
      <x v="15"/>
    </i>
    <i r="2">
      <x v="16"/>
    </i>
    <i>
      <x v="312"/>
    </i>
    <i r="1">
      <x/>
    </i>
    <i r="1">
      <x v="1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3"/>
    </i>
    <i r="2">
      <x v="12"/>
    </i>
    <i r="2">
      <x v="13"/>
    </i>
    <i r="2">
      <x v="14"/>
    </i>
    <i r="2">
      <x v="15"/>
    </i>
    <i r="2">
      <x v="16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2">
    <pageField fld="14" hier="42" name="[Dim Client Type].[Client Type].[All]" cap="All"/>
    <pageField fld="9" hier="59" name="[Dim Division].[I Division].[All]" cap="All"/>
  </pageFields>
  <dataFields count="5">
    <dataField fld="25" baseField="0" baseItem="0"/>
    <dataField fld="26" baseField="0" baseItem="0"/>
    <dataField fld="27" baseField="0" baseItem="0"/>
    <dataField fld="24" baseField="0" baseItem="0"/>
    <dataField fld="8" baseField="1" baseItem="16" numFmtId="165"/>
  </dataFields>
  <formats count="341">
    <format dxfId="692">
      <pivotArea type="all" dataOnly="0" outline="0" fieldPosition="0"/>
    </format>
    <format dxfId="691">
      <pivotArea dataOnly="0" labelOnly="1" fieldPosition="0">
        <references count="1">
          <reference field="0" count="0"/>
        </references>
      </pivotArea>
    </format>
    <format dxfId="690">
      <pivotArea outline="0" fieldPosition="0">
        <references count="1">
          <reference field="4294967294" count="1">
            <x v="4"/>
          </reference>
        </references>
      </pivotArea>
    </format>
    <format dxfId="689">
      <pivotArea dataOnly="0" labelOnly="1" outline="0" fieldPosition="0">
        <references count="1">
          <reference field="4294967294" count="1">
            <x v="4"/>
          </reference>
        </references>
      </pivotArea>
    </format>
    <format dxfId="688">
      <pivotArea type="all" dataOnly="0" outline="0" fieldPosition="0"/>
    </format>
    <format dxfId="687">
      <pivotArea outline="0" collapsedLevelsAreSubtotals="1" fieldPosition="0"/>
    </format>
    <format dxfId="686">
      <pivotArea field="0" type="button" dataOnly="0" labelOnly="1" outline="0" axis="axisRow" fieldPosition="1"/>
    </format>
    <format dxfId="685">
      <pivotArea dataOnly="0" labelOnly="1" fieldPosition="0">
        <references count="1">
          <reference field="0" count="2">
            <x v="0"/>
            <x v="1"/>
          </reference>
        </references>
      </pivotArea>
    </format>
    <format dxfId="684">
      <pivotArea dataOnly="0" labelOnly="1" grandRow="1" outline="0" fieldPosition="0"/>
    </format>
    <format dxfId="683">
      <pivotArea dataOnly="0" labelOnly="1" fieldPosition="0">
        <references count="1">
          <reference field="1" count="0"/>
        </references>
      </pivotArea>
    </format>
    <format dxfId="682">
      <pivotArea dataOnly="0" labelOnly="1" fieldPosition="0">
        <references count="1">
          <reference field="2" count="0"/>
        </references>
      </pivotArea>
    </format>
    <format dxfId="681">
      <pivotArea dataOnly="0" labelOnly="1" outline="0" fieldPosition="0">
        <references count="1">
          <reference field="4294967294" count="1">
            <x v="4"/>
          </reference>
        </references>
      </pivotArea>
    </format>
    <format dxfId="680">
      <pivotArea collapsedLevelsAreSubtotals="1" fieldPosition="0">
        <references count="2">
          <reference field="4294967294" count="1" selected="0">
            <x v="4"/>
          </reference>
          <reference field="1" count="11">
            <x v="17"/>
            <x v="18"/>
            <x v="19"/>
            <x v="20"/>
            <x v="21"/>
            <x v="22"/>
            <x v="23"/>
            <x v="24"/>
            <x v="25"/>
            <x v="26"/>
            <x v="27"/>
          </reference>
        </references>
      </pivotArea>
    </format>
    <format dxfId="679">
      <pivotArea collapsedLevelsAreSubtotals="1" fieldPosition="0">
        <references count="2">
          <reference field="4294967294" count="1" selected="0">
            <x v="4"/>
          </reference>
          <reference field="1" count="1">
            <x v="28"/>
          </reference>
        </references>
      </pivotArea>
    </format>
    <format dxfId="678">
      <pivotArea collapsedLevelsAreSubtotals="1" fieldPosition="0">
        <references count="2">
          <reference field="4294967294" count="1" selected="0">
            <x v="4"/>
          </reference>
          <reference field="0" count="1">
            <x v="0"/>
          </reference>
        </references>
      </pivotArea>
    </format>
    <format dxfId="677">
      <pivotArea collapsedLevelsAreSubtotals="1" fieldPosition="0">
        <references count="2">
          <reference field="4294967294" count="1" selected="0">
            <x v="4"/>
          </reference>
          <reference field="0" count="1">
            <x v="1"/>
          </reference>
        </references>
      </pivotArea>
    </format>
    <format dxfId="676">
      <pivotArea collapsedLevelsAreSubtotals="1" fieldPosition="0">
        <references count="2">
          <reference field="4294967294" count="1" selected="0">
            <x v="4"/>
          </reference>
          <reference field="1" count="12"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</reference>
        </references>
      </pivotArea>
    </format>
    <format dxfId="675">
      <pivotArea collapsedLevelsAreSubtotals="1" fieldPosition="0">
        <references count="2">
          <reference field="4294967294" count="1" selected="0">
            <x v="4"/>
          </reference>
          <reference field="1" count="12"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</reference>
        </references>
      </pivotArea>
    </format>
    <format dxfId="674">
      <pivotArea outline="0" collapsedLevelsAreSubtotals="1" fieldPosition="0">
        <references count="1">
          <reference field="4294967294" count="1" selected="0">
            <x v="4"/>
          </reference>
        </references>
      </pivotArea>
    </format>
    <format dxfId="673">
      <pivotArea dataOnly="0" labelOnly="1" fieldPosition="0">
        <references count="1">
          <reference field="16" count="1">
            <x v="0"/>
          </reference>
        </references>
      </pivotArea>
    </format>
    <format dxfId="672">
      <pivotArea collapsedLevelsAreSubtotals="1" fieldPosition="0">
        <references count="2">
          <reference field="1" count="1" selected="0">
            <x v="29"/>
          </reference>
          <reference field="16" count="1">
            <x v="3"/>
          </reference>
        </references>
      </pivotArea>
    </format>
    <format dxfId="671">
      <pivotArea collapsedLevelsAreSubtotals="1" fieldPosition="0">
        <references count="2">
          <reference field="1" count="1" selected="0">
            <x v="29"/>
          </reference>
          <reference field="16" count="1">
            <x v="4"/>
          </reference>
        </references>
      </pivotArea>
    </format>
    <format dxfId="670">
      <pivotArea collapsedLevelsAreSubtotals="1" fieldPosition="0">
        <references count="2">
          <reference field="1" count="1" selected="0">
            <x v="29"/>
          </reference>
          <reference field="16" count="1">
            <x v="5"/>
          </reference>
        </references>
      </pivotArea>
    </format>
    <format dxfId="669">
      <pivotArea collapsedLevelsAreSubtotals="1" fieldPosition="0">
        <references count="2">
          <reference field="1" count="1" selected="0">
            <x v="29"/>
          </reference>
          <reference field="16" count="1">
            <x v="6"/>
          </reference>
        </references>
      </pivotArea>
    </format>
    <format dxfId="668">
      <pivotArea collapsedLevelsAreSubtotals="1" fieldPosition="0">
        <references count="2">
          <reference field="1" count="1" selected="0">
            <x v="29"/>
          </reference>
          <reference field="16" count="1">
            <x v="8"/>
          </reference>
        </references>
      </pivotArea>
    </format>
    <format dxfId="667">
      <pivotArea collapsedLevelsAreSubtotals="1" fieldPosition="0">
        <references count="2">
          <reference field="1" count="1" selected="0">
            <x v="29"/>
          </reference>
          <reference field="16" count="1">
            <x v="9"/>
          </reference>
        </references>
      </pivotArea>
    </format>
    <format dxfId="666">
      <pivotArea collapsedLevelsAreSubtotals="1" fieldPosition="0">
        <references count="2">
          <reference field="1" count="1" selected="0">
            <x v="29"/>
          </reference>
          <reference field="16" count="1">
            <x v="10"/>
          </reference>
        </references>
      </pivotArea>
    </format>
    <format dxfId="665">
      <pivotArea collapsedLevelsAreSubtotals="1" fieldPosition="0">
        <references count="2">
          <reference field="1" count="1" selected="0">
            <x v="29"/>
          </reference>
          <reference field="16" count="1">
            <x v="11"/>
          </reference>
        </references>
      </pivotArea>
    </format>
    <format dxfId="664">
      <pivotArea collapsedLevelsAreSubtotals="1" fieldPosition="0">
        <references count="2">
          <reference field="1" count="1" selected="0">
            <x v="29"/>
          </reference>
          <reference field="16" count="1">
            <x v="12"/>
          </reference>
        </references>
      </pivotArea>
    </format>
    <format dxfId="663">
      <pivotArea collapsedLevelsAreSubtotals="1" fieldPosition="0">
        <references count="2">
          <reference field="1" count="1" selected="0">
            <x v="29"/>
          </reference>
          <reference field="16" count="1">
            <x v="13"/>
          </reference>
        </references>
      </pivotArea>
    </format>
    <format dxfId="662">
      <pivotArea collapsedLevelsAreSubtotals="1" fieldPosition="0">
        <references count="2">
          <reference field="1" count="1" selected="0">
            <x v="29"/>
          </reference>
          <reference field="16" count="1">
            <x v="14"/>
          </reference>
        </references>
      </pivotArea>
    </format>
    <format dxfId="661">
      <pivotArea collapsedLevelsAreSubtotals="1" fieldPosition="0">
        <references count="2">
          <reference field="1" count="1" selected="0">
            <x v="29"/>
          </reference>
          <reference field="16" count="1">
            <x v="15"/>
          </reference>
        </references>
      </pivotArea>
    </format>
    <format dxfId="660">
      <pivotArea collapsedLevelsAreSubtotals="1" fieldPosition="0">
        <references count="2">
          <reference field="1" count="1" selected="0">
            <x v="29"/>
          </reference>
          <reference field="16" count="1">
            <x v="16"/>
          </reference>
        </references>
      </pivotArea>
    </format>
    <format dxfId="659">
      <pivotArea collapsedLevelsAreSubtotals="1" fieldPosition="0">
        <references count="2">
          <reference field="1" count="1" selected="0">
            <x v="29"/>
          </reference>
          <reference field="16" count="1">
            <x v="17"/>
          </reference>
        </references>
      </pivotArea>
    </format>
    <format dxfId="658">
      <pivotArea collapsedLevelsAreSubtotals="1" fieldPosition="0">
        <references count="2">
          <reference field="1" count="1" selected="0">
            <x v="29"/>
          </reference>
          <reference field="16" count="1">
            <x v="18"/>
          </reference>
        </references>
      </pivotArea>
    </format>
    <format dxfId="657">
      <pivotArea collapsedLevelsAreSubtotals="1" fieldPosition="0">
        <references count="2">
          <reference field="1" count="1" selected="0">
            <x v="29"/>
          </reference>
          <reference field="16" count="1">
            <x v="19"/>
          </reference>
        </references>
      </pivotArea>
    </format>
    <format dxfId="656">
      <pivotArea collapsedLevelsAreSubtotals="1" fieldPosition="0">
        <references count="2">
          <reference field="1" count="1" selected="0">
            <x v="29"/>
          </reference>
          <reference field="16" count="1">
            <x v="20"/>
          </reference>
        </references>
      </pivotArea>
    </format>
    <format dxfId="655">
      <pivotArea collapsedLevelsAreSubtotals="1" fieldPosition="0">
        <references count="2">
          <reference field="1" count="1" selected="0">
            <x v="29"/>
          </reference>
          <reference field="16" count="1">
            <x v="21"/>
          </reference>
        </references>
      </pivotArea>
    </format>
    <format dxfId="654">
      <pivotArea collapsedLevelsAreSubtotals="1" fieldPosition="0">
        <references count="2">
          <reference field="1" count="1" selected="0">
            <x v="29"/>
          </reference>
          <reference field="16" count="1">
            <x v="22"/>
          </reference>
        </references>
      </pivotArea>
    </format>
    <format dxfId="653">
      <pivotArea collapsedLevelsAreSubtotals="1" fieldPosition="0">
        <references count="2">
          <reference field="1" count="1" selected="0">
            <x v="29"/>
          </reference>
          <reference field="16" count="1">
            <x v="23"/>
          </reference>
        </references>
      </pivotArea>
    </format>
    <format dxfId="652">
      <pivotArea collapsedLevelsAreSubtotals="1" fieldPosition="0">
        <references count="2">
          <reference field="1" count="1" selected="0">
            <x v="29"/>
          </reference>
          <reference field="16" count="1">
            <x v="24"/>
          </reference>
        </references>
      </pivotArea>
    </format>
    <format dxfId="651">
      <pivotArea collapsedLevelsAreSubtotals="1" fieldPosition="0">
        <references count="2">
          <reference field="1" count="1" selected="0">
            <x v="29"/>
          </reference>
          <reference field="16" count="1">
            <x v="25"/>
          </reference>
        </references>
      </pivotArea>
    </format>
    <format dxfId="650">
      <pivotArea collapsedLevelsAreSubtotals="1" fieldPosition="0">
        <references count="2">
          <reference field="1" count="1" selected="0">
            <x v="29"/>
          </reference>
          <reference field="16" count="1">
            <x v="26"/>
          </reference>
        </references>
      </pivotArea>
    </format>
    <format dxfId="649">
      <pivotArea collapsedLevelsAreSubtotals="1" fieldPosition="0">
        <references count="2">
          <reference field="1" count="1" selected="0">
            <x v="29"/>
          </reference>
          <reference field="16" count="1">
            <x v="27"/>
          </reference>
        </references>
      </pivotArea>
    </format>
    <format dxfId="648">
      <pivotArea collapsedLevelsAreSubtotals="1" fieldPosition="0">
        <references count="2">
          <reference field="1" count="1" selected="0">
            <x v="29"/>
          </reference>
          <reference field="16" count="1">
            <x v="28"/>
          </reference>
        </references>
      </pivotArea>
    </format>
    <format dxfId="647">
      <pivotArea collapsedLevelsAreSubtotals="1" fieldPosition="0">
        <references count="2">
          <reference field="1" count="1" selected="0">
            <x v="29"/>
          </reference>
          <reference field="16" count="1">
            <x v="29"/>
          </reference>
        </references>
      </pivotArea>
    </format>
    <format dxfId="646">
      <pivotArea collapsedLevelsAreSubtotals="1" fieldPosition="0">
        <references count="2">
          <reference field="1" count="1" selected="0">
            <x v="29"/>
          </reference>
          <reference field="16" count="1">
            <x v="30"/>
          </reference>
        </references>
      </pivotArea>
    </format>
    <format dxfId="645">
      <pivotArea collapsedLevelsAreSubtotals="1" fieldPosition="0">
        <references count="2">
          <reference field="1" count="1" selected="0">
            <x v="29"/>
          </reference>
          <reference field="16" count="1">
            <x v="31"/>
          </reference>
        </references>
      </pivotArea>
    </format>
    <format dxfId="644">
      <pivotArea collapsedLevelsAreSubtotals="1" fieldPosition="0">
        <references count="2">
          <reference field="1" count="1" selected="0">
            <x v="29"/>
          </reference>
          <reference field="16" count="1">
            <x v="32"/>
          </reference>
        </references>
      </pivotArea>
    </format>
    <format dxfId="643">
      <pivotArea collapsedLevelsAreSubtotals="1" fieldPosition="0">
        <references count="2">
          <reference field="1" count="1" selected="0">
            <x v="29"/>
          </reference>
          <reference field="16" count="1">
            <x v="33"/>
          </reference>
        </references>
      </pivotArea>
    </format>
    <format dxfId="642">
      <pivotArea collapsedLevelsAreSubtotals="1" fieldPosition="0">
        <references count="2">
          <reference field="1" count="1" selected="0">
            <x v="29"/>
          </reference>
          <reference field="16" count="1">
            <x v="34"/>
          </reference>
        </references>
      </pivotArea>
    </format>
    <format dxfId="641">
      <pivotArea collapsedLevelsAreSubtotals="1" fieldPosition="0">
        <references count="2">
          <reference field="1" count="1" selected="0">
            <x v="29"/>
          </reference>
          <reference field="16" count="1">
            <x v="35"/>
          </reference>
        </references>
      </pivotArea>
    </format>
    <format dxfId="640">
      <pivotArea collapsedLevelsAreSubtotals="1" fieldPosition="0">
        <references count="2">
          <reference field="1" count="1" selected="0">
            <x v="29"/>
          </reference>
          <reference field="16" count="1">
            <x v="36"/>
          </reference>
        </references>
      </pivotArea>
    </format>
    <format dxfId="639">
      <pivotArea collapsedLevelsAreSubtotals="1" fieldPosition="0">
        <references count="2">
          <reference field="1" count="1" selected="0">
            <x v="29"/>
          </reference>
          <reference field="16" count="1">
            <x v="37"/>
          </reference>
        </references>
      </pivotArea>
    </format>
    <format dxfId="638">
      <pivotArea collapsedLevelsAreSubtotals="1" fieldPosition="0">
        <references count="2">
          <reference field="1" count="1" selected="0">
            <x v="29"/>
          </reference>
          <reference field="16" count="1">
            <x v="38"/>
          </reference>
        </references>
      </pivotArea>
    </format>
    <format dxfId="637">
      <pivotArea collapsedLevelsAreSubtotals="1" fieldPosition="0">
        <references count="2">
          <reference field="1" count="1" selected="0">
            <x v="29"/>
          </reference>
          <reference field="16" count="1">
            <x v="39"/>
          </reference>
        </references>
      </pivotArea>
    </format>
    <format dxfId="636">
      <pivotArea collapsedLevelsAreSubtotals="1" fieldPosition="0">
        <references count="2">
          <reference field="1" count="1" selected="0">
            <x v="29"/>
          </reference>
          <reference field="16" count="1">
            <x v="40"/>
          </reference>
        </references>
      </pivotArea>
    </format>
    <format dxfId="635">
      <pivotArea collapsedLevelsAreSubtotals="1" fieldPosition="0">
        <references count="2">
          <reference field="1" count="1" selected="0">
            <x v="29"/>
          </reference>
          <reference field="16" count="1">
            <x v="41"/>
          </reference>
        </references>
      </pivotArea>
    </format>
    <format dxfId="634">
      <pivotArea collapsedLevelsAreSubtotals="1" fieldPosition="0">
        <references count="2">
          <reference field="1" count="1" selected="0">
            <x v="29"/>
          </reference>
          <reference field="16" count="1">
            <x v="43"/>
          </reference>
        </references>
      </pivotArea>
    </format>
    <format dxfId="633">
      <pivotArea collapsedLevelsAreSubtotals="1" fieldPosition="0">
        <references count="2">
          <reference field="1" count="1" selected="0">
            <x v="29"/>
          </reference>
          <reference field="16" count="1">
            <x v="42"/>
          </reference>
        </references>
      </pivotArea>
    </format>
    <format dxfId="632">
      <pivotArea collapsedLevelsAreSubtotals="1" fieldPosition="0">
        <references count="2">
          <reference field="1" count="1" selected="0">
            <x v="29"/>
          </reference>
          <reference field="16" count="1">
            <x v="44"/>
          </reference>
        </references>
      </pivotArea>
    </format>
    <format dxfId="631">
      <pivotArea collapsedLevelsAreSubtotals="1" fieldPosition="0">
        <references count="2">
          <reference field="1" count="1" selected="0">
            <x v="29"/>
          </reference>
          <reference field="16" count="1">
            <x v="45"/>
          </reference>
        </references>
      </pivotArea>
    </format>
    <format dxfId="630">
      <pivotArea collapsedLevelsAreSubtotals="1" fieldPosition="0">
        <references count="2">
          <reference field="1" count="1" selected="0">
            <x v="29"/>
          </reference>
          <reference field="16" count="1">
            <x v="46"/>
          </reference>
        </references>
      </pivotArea>
    </format>
    <format dxfId="629">
      <pivotArea collapsedLevelsAreSubtotals="1" fieldPosition="0">
        <references count="2">
          <reference field="1" count="1" selected="0">
            <x v="29"/>
          </reference>
          <reference field="16" count="1">
            <x v="47"/>
          </reference>
        </references>
      </pivotArea>
    </format>
    <format dxfId="628">
      <pivotArea collapsedLevelsAreSubtotals="1" fieldPosition="0">
        <references count="2">
          <reference field="1" count="1" selected="0">
            <x v="29"/>
          </reference>
          <reference field="16" count="1">
            <x v="48"/>
          </reference>
        </references>
      </pivotArea>
    </format>
    <format dxfId="627">
      <pivotArea collapsedLevelsAreSubtotals="1" fieldPosition="0">
        <references count="2">
          <reference field="1" count="1" selected="0">
            <x v="29"/>
          </reference>
          <reference field="16" count="1">
            <x v="49"/>
          </reference>
        </references>
      </pivotArea>
    </format>
    <format dxfId="626">
      <pivotArea collapsedLevelsAreSubtotals="1" fieldPosition="0">
        <references count="2">
          <reference field="1" count="1" selected="0">
            <x v="29"/>
          </reference>
          <reference field="16" count="1">
            <x v="50"/>
          </reference>
        </references>
      </pivotArea>
    </format>
    <format dxfId="625">
      <pivotArea collapsedLevelsAreSubtotals="1" fieldPosition="0">
        <references count="2">
          <reference field="1" count="1" selected="0">
            <x v="29"/>
          </reference>
          <reference field="16" count="1">
            <x v="51"/>
          </reference>
        </references>
      </pivotArea>
    </format>
    <format dxfId="624">
      <pivotArea collapsedLevelsAreSubtotals="1" fieldPosition="0">
        <references count="2">
          <reference field="1" count="1" selected="0">
            <x v="29"/>
          </reference>
          <reference field="16" count="1">
            <x v="52"/>
          </reference>
        </references>
      </pivotArea>
    </format>
    <format dxfId="623">
      <pivotArea collapsedLevelsAreSubtotals="1" fieldPosition="0">
        <references count="2">
          <reference field="1" count="1" selected="0">
            <x v="29"/>
          </reference>
          <reference field="16" count="1">
            <x v="53"/>
          </reference>
        </references>
      </pivotArea>
    </format>
    <format dxfId="622">
      <pivotArea collapsedLevelsAreSubtotals="1" fieldPosition="0">
        <references count="2">
          <reference field="1" count="1" selected="0">
            <x v="29"/>
          </reference>
          <reference field="16" count="1">
            <x v="54"/>
          </reference>
        </references>
      </pivotArea>
    </format>
    <format dxfId="621">
      <pivotArea collapsedLevelsAreSubtotals="1" fieldPosition="0">
        <references count="2">
          <reference field="1" count="1" selected="0">
            <x v="29"/>
          </reference>
          <reference field="16" count="1">
            <x v="55"/>
          </reference>
        </references>
      </pivotArea>
    </format>
    <format dxfId="620">
      <pivotArea collapsedLevelsAreSubtotals="1" fieldPosition="0">
        <references count="2">
          <reference field="1" count="1" selected="0">
            <x v="29"/>
          </reference>
          <reference field="16" count="1">
            <x v="57"/>
          </reference>
        </references>
      </pivotArea>
    </format>
    <format dxfId="619">
      <pivotArea collapsedLevelsAreSubtotals="1" fieldPosition="0">
        <references count="2">
          <reference field="1" count="1" selected="0">
            <x v="29"/>
          </reference>
          <reference field="16" count="1">
            <x v="58"/>
          </reference>
        </references>
      </pivotArea>
    </format>
    <format dxfId="618">
      <pivotArea collapsedLevelsAreSubtotals="1" fieldPosition="0">
        <references count="2">
          <reference field="1" count="1" selected="0">
            <x v="29"/>
          </reference>
          <reference field="16" count="1">
            <x v="59"/>
          </reference>
        </references>
      </pivotArea>
    </format>
    <format dxfId="617">
      <pivotArea collapsedLevelsAreSubtotals="1" fieldPosition="0">
        <references count="2">
          <reference field="1" count="1" selected="0">
            <x v="29"/>
          </reference>
          <reference field="16" count="1">
            <x v="60"/>
          </reference>
        </references>
      </pivotArea>
    </format>
    <format dxfId="616">
      <pivotArea collapsedLevelsAreSubtotals="1" fieldPosition="0">
        <references count="2">
          <reference field="1" count="1" selected="0">
            <x v="29"/>
          </reference>
          <reference field="16" count="1">
            <x v="61"/>
          </reference>
        </references>
      </pivotArea>
    </format>
    <format dxfId="615">
      <pivotArea collapsedLevelsAreSubtotals="1" fieldPosition="0">
        <references count="2">
          <reference field="1" count="1" selected="0">
            <x v="29"/>
          </reference>
          <reference field="16" count="1">
            <x v="62"/>
          </reference>
        </references>
      </pivotArea>
    </format>
    <format dxfId="614">
      <pivotArea collapsedLevelsAreSubtotals="1" fieldPosition="0">
        <references count="2">
          <reference field="1" count="1" selected="0">
            <x v="29"/>
          </reference>
          <reference field="16" count="1">
            <x v="63"/>
          </reference>
        </references>
      </pivotArea>
    </format>
    <format dxfId="613">
      <pivotArea collapsedLevelsAreSubtotals="1" fieldPosition="0">
        <references count="2">
          <reference field="1" count="1" selected="0">
            <x v="29"/>
          </reference>
          <reference field="16" count="1">
            <x v="64"/>
          </reference>
        </references>
      </pivotArea>
    </format>
    <format dxfId="612">
      <pivotArea collapsedLevelsAreSubtotals="1" fieldPosition="0">
        <references count="2">
          <reference field="1" count="1" selected="0">
            <x v="29"/>
          </reference>
          <reference field="16" count="1">
            <x v="65"/>
          </reference>
        </references>
      </pivotArea>
    </format>
    <format dxfId="611">
      <pivotArea collapsedLevelsAreSubtotals="1" fieldPosition="0">
        <references count="2">
          <reference field="1" count="1" selected="0">
            <x v="29"/>
          </reference>
          <reference field="16" count="1">
            <x v="66"/>
          </reference>
        </references>
      </pivotArea>
    </format>
    <format dxfId="610">
      <pivotArea collapsedLevelsAreSubtotals="1" fieldPosition="0">
        <references count="2">
          <reference field="1" count="1" selected="0">
            <x v="29"/>
          </reference>
          <reference field="16" count="1">
            <x v="67"/>
          </reference>
        </references>
      </pivotArea>
    </format>
    <format dxfId="609">
      <pivotArea collapsedLevelsAreSubtotals="1" fieldPosition="0">
        <references count="2">
          <reference field="1" count="1" selected="0">
            <x v="29"/>
          </reference>
          <reference field="16" count="1">
            <x v="68"/>
          </reference>
        </references>
      </pivotArea>
    </format>
    <format dxfId="608">
      <pivotArea collapsedLevelsAreSubtotals="1" fieldPosition="0">
        <references count="2">
          <reference field="1" count="1" selected="0">
            <x v="29"/>
          </reference>
          <reference field="16" count="1">
            <x v="257"/>
          </reference>
        </references>
      </pivotArea>
    </format>
    <format dxfId="607">
      <pivotArea collapsedLevelsAreSubtotals="1" fieldPosition="0">
        <references count="2">
          <reference field="1" count="1" selected="0">
            <x v="29"/>
          </reference>
          <reference field="16" count="1">
            <x v="69"/>
          </reference>
        </references>
      </pivotArea>
    </format>
    <format dxfId="606">
      <pivotArea collapsedLevelsAreSubtotals="1" fieldPosition="0">
        <references count="2">
          <reference field="1" count="1" selected="0">
            <x v="29"/>
          </reference>
          <reference field="16" count="1">
            <x v="70"/>
          </reference>
        </references>
      </pivotArea>
    </format>
    <format dxfId="605">
      <pivotArea collapsedLevelsAreSubtotals="1" fieldPosition="0">
        <references count="2">
          <reference field="1" count="1" selected="0">
            <x v="29"/>
          </reference>
          <reference field="16" count="1">
            <x v="71"/>
          </reference>
        </references>
      </pivotArea>
    </format>
    <format dxfId="604">
      <pivotArea collapsedLevelsAreSubtotals="1" fieldPosition="0">
        <references count="3">
          <reference field="1" count="1" selected="0">
            <x v="29"/>
          </reference>
          <reference field="10" count="1" selected="0">
            <x v="0"/>
          </reference>
          <reference field="16" count="1">
            <x v="78"/>
          </reference>
        </references>
      </pivotArea>
    </format>
    <format dxfId="603">
      <pivotArea collapsedLevelsAreSubtotals="1" fieldPosition="0">
        <references count="3">
          <reference field="1" count="1" selected="0">
            <x v="29"/>
          </reference>
          <reference field="10" count="1" selected="0">
            <x v="0"/>
          </reference>
          <reference field="16" count="1">
            <x v="80"/>
          </reference>
        </references>
      </pivotArea>
    </format>
    <format dxfId="602">
      <pivotArea collapsedLevelsAreSubtotals="1" fieldPosition="0">
        <references count="3">
          <reference field="1" count="1" selected="0">
            <x v="29"/>
          </reference>
          <reference field="10" count="1" selected="0">
            <x v="0"/>
          </reference>
          <reference field="16" count="1">
            <x v="106"/>
          </reference>
        </references>
      </pivotArea>
    </format>
    <format dxfId="601">
      <pivotArea collapsedLevelsAreSubtotals="1" fieldPosition="0">
        <references count="3">
          <reference field="1" count="1" selected="0">
            <x v="29"/>
          </reference>
          <reference field="10" count="1" selected="0">
            <x v="0"/>
          </reference>
          <reference field="16" count="1">
            <x v="138"/>
          </reference>
        </references>
      </pivotArea>
    </format>
    <format dxfId="600">
      <pivotArea collapsedLevelsAreSubtotals="1" fieldPosition="0">
        <references count="3">
          <reference field="1" count="1" selected="0">
            <x v="29"/>
          </reference>
          <reference field="10" count="1" selected="0">
            <x v="0"/>
          </reference>
          <reference field="16" count="1">
            <x v="146"/>
          </reference>
        </references>
      </pivotArea>
    </format>
    <format dxfId="599">
      <pivotArea collapsedLevelsAreSubtotals="1" fieldPosition="0">
        <references count="3">
          <reference field="1" count="1" selected="0">
            <x v="29"/>
          </reference>
          <reference field="10" count="1" selected="0">
            <x v="0"/>
          </reference>
          <reference field="16" count="1">
            <x v="157"/>
          </reference>
        </references>
      </pivotArea>
    </format>
    <format dxfId="598">
      <pivotArea collapsedLevelsAreSubtotals="1" fieldPosition="0">
        <references count="3">
          <reference field="1" count="1" selected="0">
            <x v="29"/>
          </reference>
          <reference field="10" count="1" selected="0">
            <x v="0"/>
          </reference>
          <reference field="16" count="1">
            <x v="189"/>
          </reference>
        </references>
      </pivotArea>
    </format>
    <format dxfId="597">
      <pivotArea collapsedLevelsAreSubtotals="1" fieldPosition="0">
        <references count="3">
          <reference field="1" count="1" selected="0">
            <x v="29"/>
          </reference>
          <reference field="10" count="1" selected="0">
            <x v="0"/>
          </reference>
          <reference field="16" count="1">
            <x v="196"/>
          </reference>
        </references>
      </pivotArea>
    </format>
    <format dxfId="596">
      <pivotArea collapsedLevelsAreSubtotals="1" fieldPosition="0">
        <references count="3">
          <reference field="1" count="1" selected="0">
            <x v="29"/>
          </reference>
          <reference field="10" count="1" selected="0">
            <x v="0"/>
          </reference>
          <reference field="16" count="1">
            <x v="199"/>
          </reference>
        </references>
      </pivotArea>
    </format>
    <format dxfId="595">
      <pivotArea collapsedLevelsAreSubtotals="1" fieldPosition="0">
        <references count="3">
          <reference field="1" count="1" selected="0">
            <x v="29"/>
          </reference>
          <reference field="10" count="1" selected="0">
            <x v="0"/>
          </reference>
          <reference field="16" count="1">
            <x v="230"/>
          </reference>
        </references>
      </pivotArea>
    </format>
    <format dxfId="594">
      <pivotArea collapsedLevelsAreSubtotals="1" fieldPosition="0">
        <references count="3">
          <reference field="1" count="1" selected="0">
            <x v="29"/>
          </reference>
          <reference field="10" count="1" selected="0">
            <x v="0"/>
          </reference>
          <reference field="16" count="1">
            <x v="247"/>
          </reference>
        </references>
      </pivotArea>
    </format>
    <format dxfId="593">
      <pivotArea collapsedLevelsAreSubtotals="1" fieldPosition="0">
        <references count="3">
          <reference field="1" count="1" selected="0">
            <x v="29"/>
          </reference>
          <reference field="10" count="1" selected="0">
            <x v="0"/>
          </reference>
          <reference field="16" count="1">
            <x v="261"/>
          </reference>
        </references>
      </pivotArea>
    </format>
    <format dxfId="592">
      <pivotArea collapsedLevelsAreSubtotals="1" fieldPosition="0">
        <references count="3">
          <reference field="1" count="1" selected="0">
            <x v="29"/>
          </reference>
          <reference field="10" count="1" selected="0">
            <x v="0"/>
          </reference>
          <reference field="16" count="1">
            <x v="307"/>
          </reference>
        </references>
      </pivotArea>
    </format>
    <format dxfId="591">
      <pivotArea collapsedLevelsAreSubtotals="1" fieldPosition="0">
        <references count="3">
          <reference field="1" count="1" selected="0">
            <x v="29"/>
          </reference>
          <reference field="10" count="1" selected="0">
            <x v="0"/>
          </reference>
          <reference field="16" count="1">
            <x v="311"/>
          </reference>
        </references>
      </pivotArea>
    </format>
    <format dxfId="590">
      <pivotArea collapsedLevelsAreSubtotals="1" fieldPosition="0">
        <references count="3">
          <reference field="1" count="1" selected="0">
            <x v="29"/>
          </reference>
          <reference field="10" count="1" selected="0">
            <x v="1"/>
          </reference>
          <reference field="16" count="1">
            <x v="81"/>
          </reference>
        </references>
      </pivotArea>
    </format>
    <format dxfId="589">
      <pivotArea collapsedLevelsAreSubtotals="1" fieldPosition="0">
        <references count="3">
          <reference field="1" count="1" selected="0">
            <x v="29"/>
          </reference>
          <reference field="10" count="1" selected="0">
            <x v="1"/>
          </reference>
          <reference field="16" count="1">
            <x v="82"/>
          </reference>
        </references>
      </pivotArea>
    </format>
    <format dxfId="588">
      <pivotArea collapsedLevelsAreSubtotals="1" fieldPosition="0">
        <references count="3">
          <reference field="1" count="1" selected="0">
            <x v="29"/>
          </reference>
          <reference field="10" count="1" selected="0">
            <x v="1"/>
          </reference>
          <reference field="16" count="1">
            <x v="96"/>
          </reference>
        </references>
      </pivotArea>
    </format>
    <format dxfId="587">
      <pivotArea collapsedLevelsAreSubtotals="1" fieldPosition="0">
        <references count="3">
          <reference field="1" count="1" selected="0">
            <x v="29"/>
          </reference>
          <reference field="10" count="1" selected="0">
            <x v="1"/>
          </reference>
          <reference field="16" count="1">
            <x v="128"/>
          </reference>
        </references>
      </pivotArea>
    </format>
    <format dxfId="586">
      <pivotArea collapsedLevelsAreSubtotals="1" fieldPosition="0">
        <references count="3">
          <reference field="1" count="1" selected="0">
            <x v="29"/>
          </reference>
          <reference field="10" count="1" selected="0">
            <x v="1"/>
          </reference>
          <reference field="16" count="1">
            <x v="147"/>
          </reference>
        </references>
      </pivotArea>
    </format>
    <format dxfId="585">
      <pivotArea collapsedLevelsAreSubtotals="1" fieldPosition="0">
        <references count="3">
          <reference field="1" count="1" selected="0">
            <x v="29"/>
          </reference>
          <reference field="10" count="1" selected="0">
            <x v="1"/>
          </reference>
          <reference field="16" count="1">
            <x v="190"/>
          </reference>
        </references>
      </pivotArea>
    </format>
    <format dxfId="584">
      <pivotArea collapsedLevelsAreSubtotals="1" fieldPosition="0">
        <references count="3">
          <reference field="1" count="1" selected="0">
            <x v="29"/>
          </reference>
          <reference field="10" count="1" selected="0">
            <x v="1"/>
          </reference>
          <reference field="16" count="1">
            <x v="203"/>
          </reference>
        </references>
      </pivotArea>
    </format>
    <format dxfId="583">
      <pivotArea collapsedLevelsAreSubtotals="1" fieldPosition="0">
        <references count="3">
          <reference field="1" count="1" selected="0">
            <x v="29"/>
          </reference>
          <reference field="10" count="1" selected="0">
            <x v="1"/>
          </reference>
          <reference field="16" count="1">
            <x v="211"/>
          </reference>
        </references>
      </pivotArea>
    </format>
    <format dxfId="582">
      <pivotArea collapsedLevelsAreSubtotals="1" fieldPosition="0">
        <references count="3">
          <reference field="1" count="1" selected="0">
            <x v="29"/>
          </reference>
          <reference field="10" count="1" selected="0">
            <x v="1"/>
          </reference>
          <reference field="16" count="1">
            <x v="290"/>
          </reference>
        </references>
      </pivotArea>
    </format>
    <format dxfId="581">
      <pivotArea collapsedLevelsAreSubtotals="1" fieldPosition="0">
        <references count="3">
          <reference field="1" count="1" selected="0">
            <x v="29"/>
          </reference>
          <reference field="10" count="1" selected="0">
            <x v="1"/>
          </reference>
          <reference field="16" count="1">
            <x v="299"/>
          </reference>
        </references>
      </pivotArea>
    </format>
    <format dxfId="580">
      <pivotArea collapsedLevelsAreSubtotals="1" fieldPosition="0">
        <references count="3">
          <reference field="1" count="1" selected="0">
            <x v="29"/>
          </reference>
          <reference field="10" count="1" selected="0">
            <x v="1"/>
          </reference>
          <reference field="16" count="1">
            <x v="315"/>
          </reference>
        </references>
      </pivotArea>
    </format>
    <format dxfId="579">
      <pivotArea collapsedLevelsAreSubtotals="1" fieldPosition="0">
        <references count="3">
          <reference field="1" count="1" selected="0">
            <x v="29"/>
          </reference>
          <reference field="10" count="1" selected="0">
            <x v="2"/>
          </reference>
          <reference field="16" count="1">
            <x v="84"/>
          </reference>
        </references>
      </pivotArea>
    </format>
    <format dxfId="578">
      <pivotArea collapsedLevelsAreSubtotals="1" fieldPosition="0">
        <references count="3">
          <reference field="1" count="1" selected="0">
            <x v="29"/>
          </reference>
          <reference field="10" count="1" selected="0">
            <x v="2"/>
          </reference>
          <reference field="16" count="1">
            <x v="107"/>
          </reference>
        </references>
      </pivotArea>
    </format>
    <format dxfId="577">
      <pivotArea collapsedLevelsAreSubtotals="1" fieldPosition="0">
        <references count="3">
          <reference field="1" count="1" selected="0">
            <x v="29"/>
          </reference>
          <reference field="10" count="1" selected="0">
            <x v="2"/>
          </reference>
          <reference field="16" count="1">
            <x v="156"/>
          </reference>
        </references>
      </pivotArea>
    </format>
    <format dxfId="576">
      <pivotArea collapsedLevelsAreSubtotals="1" fieldPosition="0">
        <references count="3">
          <reference field="1" count="1" selected="0">
            <x v="29"/>
          </reference>
          <reference field="10" count="1" selected="0">
            <x v="2"/>
          </reference>
          <reference field="16" count="1">
            <x v="175"/>
          </reference>
        </references>
      </pivotArea>
    </format>
    <format dxfId="575">
      <pivotArea collapsedLevelsAreSubtotals="1" fieldPosition="0">
        <references count="3">
          <reference field="1" count="1" selected="0">
            <x v="29"/>
          </reference>
          <reference field="10" count="1" selected="0">
            <x v="2"/>
          </reference>
          <reference field="16" count="1">
            <x v="206"/>
          </reference>
        </references>
      </pivotArea>
    </format>
    <format dxfId="574">
      <pivotArea collapsedLevelsAreSubtotals="1" fieldPosition="0">
        <references count="3">
          <reference field="1" count="1" selected="0">
            <x v="29"/>
          </reference>
          <reference field="10" count="1" selected="0">
            <x v="2"/>
          </reference>
          <reference field="16" count="1">
            <x v="232"/>
          </reference>
        </references>
      </pivotArea>
    </format>
    <format dxfId="573">
      <pivotArea collapsedLevelsAreSubtotals="1" fieldPosition="0">
        <references count="3">
          <reference field="1" count="1" selected="0">
            <x v="29"/>
          </reference>
          <reference field="10" count="1" selected="0">
            <x v="2"/>
          </reference>
          <reference field="16" count="1">
            <x v="242"/>
          </reference>
        </references>
      </pivotArea>
    </format>
    <format dxfId="572">
      <pivotArea collapsedLevelsAreSubtotals="1" fieldPosition="0">
        <references count="3">
          <reference field="1" count="1" selected="0">
            <x v="29"/>
          </reference>
          <reference field="10" count="1" selected="0">
            <x v="2"/>
          </reference>
          <reference field="16" count="1">
            <x v="252"/>
          </reference>
        </references>
      </pivotArea>
    </format>
    <format dxfId="571">
      <pivotArea collapsedLevelsAreSubtotals="1" fieldPosition="0">
        <references count="3">
          <reference field="1" count="1" selected="0">
            <x v="29"/>
          </reference>
          <reference field="10" count="1" selected="0">
            <x v="2"/>
          </reference>
          <reference field="16" count="1">
            <x v="264"/>
          </reference>
        </references>
      </pivotArea>
    </format>
    <format dxfId="570">
      <pivotArea collapsedLevelsAreSubtotals="1" fieldPosition="0">
        <references count="3">
          <reference field="1" count="1" selected="0">
            <x v="29"/>
          </reference>
          <reference field="10" count="1" selected="0">
            <x v="2"/>
          </reference>
          <reference field="16" count="1">
            <x v="286"/>
          </reference>
        </references>
      </pivotArea>
    </format>
    <format dxfId="569">
      <pivotArea collapsedLevelsAreSubtotals="1" fieldPosition="0">
        <references count="3">
          <reference field="1" count="1" selected="0">
            <x v="29"/>
          </reference>
          <reference field="10" count="1" selected="0">
            <x v="2"/>
          </reference>
          <reference field="16" count="1">
            <x v="297"/>
          </reference>
        </references>
      </pivotArea>
    </format>
    <format dxfId="568">
      <pivotArea collapsedLevelsAreSubtotals="1" fieldPosition="0">
        <references count="3">
          <reference field="1" count="1" selected="0">
            <x v="29"/>
          </reference>
          <reference field="10" count="1" selected="0">
            <x v="2"/>
          </reference>
          <reference field="16" count="1">
            <x v="314"/>
          </reference>
        </references>
      </pivotArea>
    </format>
    <format dxfId="567">
      <pivotArea collapsedLevelsAreSubtotals="1" fieldPosition="0">
        <references count="3">
          <reference field="1" count="1" selected="0">
            <x v="29"/>
          </reference>
          <reference field="10" count="1" selected="0">
            <x v="3"/>
          </reference>
          <reference field="16" count="1">
            <x v="87"/>
          </reference>
        </references>
      </pivotArea>
    </format>
    <format dxfId="566">
      <pivotArea collapsedLevelsAreSubtotals="1" fieldPosition="0">
        <references count="3">
          <reference field="1" count="1" selected="0">
            <x v="29"/>
          </reference>
          <reference field="10" count="1" selected="0">
            <x v="3"/>
          </reference>
          <reference field="16" count="1">
            <x v="102"/>
          </reference>
        </references>
      </pivotArea>
    </format>
    <format dxfId="565">
      <pivotArea collapsedLevelsAreSubtotals="1" fieldPosition="0">
        <references count="3">
          <reference field="1" count="1" selected="0">
            <x v="29"/>
          </reference>
          <reference field="10" count="1" selected="0">
            <x v="3"/>
          </reference>
          <reference field="16" count="1">
            <x v="121"/>
          </reference>
        </references>
      </pivotArea>
    </format>
    <format dxfId="564">
      <pivotArea collapsedLevelsAreSubtotals="1" fieldPosition="0">
        <references count="3">
          <reference field="1" count="1" selected="0">
            <x v="29"/>
          </reference>
          <reference field="10" count="1" selected="0">
            <x v="3"/>
          </reference>
          <reference field="16" count="1">
            <x v="154"/>
          </reference>
        </references>
      </pivotArea>
    </format>
    <format dxfId="563">
      <pivotArea collapsedLevelsAreSubtotals="1" fieldPosition="0">
        <references count="3">
          <reference field="1" count="1" selected="0">
            <x v="29"/>
          </reference>
          <reference field="10" count="1" selected="0">
            <x v="3"/>
          </reference>
          <reference field="16" count="1">
            <x v="160"/>
          </reference>
        </references>
      </pivotArea>
    </format>
    <format dxfId="562">
      <pivotArea collapsedLevelsAreSubtotals="1" fieldPosition="0">
        <references count="3">
          <reference field="1" count="1" selected="0">
            <x v="29"/>
          </reference>
          <reference field="10" count="1" selected="0">
            <x v="3"/>
          </reference>
          <reference field="16" count="1">
            <x v="216"/>
          </reference>
        </references>
      </pivotArea>
    </format>
    <format dxfId="561">
      <pivotArea collapsedLevelsAreSubtotals="1" fieldPosition="0">
        <references count="3">
          <reference field="1" count="1" selected="0">
            <x v="29"/>
          </reference>
          <reference field="10" count="1" selected="0">
            <x v="3"/>
          </reference>
          <reference field="16" count="1">
            <x v="218"/>
          </reference>
        </references>
      </pivotArea>
    </format>
    <format dxfId="560">
      <pivotArea collapsedLevelsAreSubtotals="1" fieldPosition="0">
        <references count="3">
          <reference field="1" count="1" selected="0">
            <x v="29"/>
          </reference>
          <reference field="10" count="1" selected="0">
            <x v="3"/>
          </reference>
          <reference field="16" count="1">
            <x v="310"/>
          </reference>
        </references>
      </pivotArea>
    </format>
    <format dxfId="559">
      <pivotArea collapsedLevelsAreSubtotals="1" fieldPosition="0">
        <references count="3">
          <reference field="1" count="1" selected="0">
            <x v="29"/>
          </reference>
          <reference field="10" count="1" selected="0">
            <x v="4"/>
          </reference>
          <reference field="16" count="1">
            <x v="125"/>
          </reference>
        </references>
      </pivotArea>
    </format>
    <format dxfId="558">
      <pivotArea collapsedLevelsAreSubtotals="1" fieldPosition="0">
        <references count="3">
          <reference field="1" count="1" selected="0">
            <x v="29"/>
          </reference>
          <reference field="10" count="1" selected="0">
            <x v="4"/>
          </reference>
          <reference field="16" count="1">
            <x v="129"/>
          </reference>
        </references>
      </pivotArea>
    </format>
    <format dxfId="557">
      <pivotArea collapsedLevelsAreSubtotals="1" fieldPosition="0">
        <references count="3">
          <reference field="1" count="1" selected="0">
            <x v="29"/>
          </reference>
          <reference field="10" count="1" selected="0">
            <x v="4"/>
          </reference>
          <reference field="16" count="1">
            <x v="191"/>
          </reference>
        </references>
      </pivotArea>
    </format>
    <format dxfId="556">
      <pivotArea collapsedLevelsAreSubtotals="1" fieldPosition="0">
        <references count="3">
          <reference field="1" count="1" selected="0">
            <x v="29"/>
          </reference>
          <reference field="10" count="1" selected="0">
            <x v="4"/>
          </reference>
          <reference field="16" count="1">
            <x v="204"/>
          </reference>
        </references>
      </pivotArea>
    </format>
    <format dxfId="555">
      <pivotArea collapsedLevelsAreSubtotals="1" fieldPosition="0">
        <references count="3">
          <reference field="1" count="1" selected="0">
            <x v="29"/>
          </reference>
          <reference field="10" count="1" selected="0">
            <x v="4"/>
          </reference>
          <reference field="16" count="1">
            <x v="56"/>
          </reference>
        </references>
      </pivotArea>
    </format>
    <format dxfId="554">
      <pivotArea collapsedLevelsAreSubtotals="1" fieldPosition="0">
        <references count="3">
          <reference field="1" count="1" selected="0">
            <x v="29"/>
          </reference>
          <reference field="10" count="1" selected="0">
            <x v="4"/>
          </reference>
          <reference field="16" count="1">
            <x v="274"/>
          </reference>
        </references>
      </pivotArea>
    </format>
    <format dxfId="553">
      <pivotArea collapsedLevelsAreSubtotals="1" fieldPosition="0">
        <references count="3">
          <reference field="1" count="1" selected="0">
            <x v="29"/>
          </reference>
          <reference field="10" count="1" selected="0">
            <x v="4"/>
          </reference>
          <reference field="16" count="1">
            <x v="312"/>
          </reference>
        </references>
      </pivotArea>
    </format>
    <format dxfId="552">
      <pivotArea collapsedLevelsAreSubtotals="1" fieldPosition="0">
        <references count="3">
          <reference field="1" count="1" selected="0">
            <x v="29"/>
          </reference>
          <reference field="10" count="1" selected="0">
            <x v="5"/>
          </reference>
          <reference field="16" count="1">
            <x v="92"/>
          </reference>
        </references>
      </pivotArea>
    </format>
    <format dxfId="551">
      <pivotArea collapsedLevelsAreSubtotals="1" fieldPosition="0">
        <references count="3">
          <reference field="1" count="1" selected="0">
            <x v="29"/>
          </reference>
          <reference field="10" count="1" selected="0">
            <x v="5"/>
          </reference>
          <reference field="16" count="1">
            <x v="109"/>
          </reference>
        </references>
      </pivotArea>
    </format>
    <format dxfId="550">
      <pivotArea collapsedLevelsAreSubtotals="1" fieldPosition="0">
        <references count="3">
          <reference field="1" count="1" selected="0">
            <x v="29"/>
          </reference>
          <reference field="10" count="1" selected="0">
            <x v="5"/>
          </reference>
          <reference field="16" count="1">
            <x v="177"/>
          </reference>
        </references>
      </pivotArea>
    </format>
    <format dxfId="549">
      <pivotArea collapsedLevelsAreSubtotals="1" fieldPosition="0">
        <references count="3">
          <reference field="1" count="1" selected="0">
            <x v="29"/>
          </reference>
          <reference field="10" count="1" selected="0">
            <x v="5"/>
          </reference>
          <reference field="16" count="1">
            <x v="187"/>
          </reference>
        </references>
      </pivotArea>
    </format>
    <format dxfId="548">
      <pivotArea collapsedLevelsAreSubtotals="1" fieldPosition="0">
        <references count="3">
          <reference field="1" count="1" selected="0">
            <x v="29"/>
          </reference>
          <reference field="10" count="1" selected="0">
            <x v="5"/>
          </reference>
          <reference field="16" count="1">
            <x v="212"/>
          </reference>
        </references>
      </pivotArea>
    </format>
    <format dxfId="547">
      <pivotArea collapsedLevelsAreSubtotals="1" fieldPosition="0">
        <references count="3">
          <reference field="1" count="1" selected="0">
            <x v="29"/>
          </reference>
          <reference field="10" count="1" selected="0">
            <x v="5"/>
          </reference>
          <reference field="16" count="1">
            <x v="241"/>
          </reference>
        </references>
      </pivotArea>
    </format>
    <format dxfId="546">
      <pivotArea collapsedLevelsAreSubtotals="1" fieldPosition="0">
        <references count="3">
          <reference field="1" count="1" selected="0">
            <x v="29"/>
          </reference>
          <reference field="10" count="1" selected="0">
            <x v="5"/>
          </reference>
          <reference field="16" count="1">
            <x v="244"/>
          </reference>
        </references>
      </pivotArea>
    </format>
    <format dxfId="545">
      <pivotArea collapsedLevelsAreSubtotals="1" fieldPosition="0">
        <references count="3">
          <reference field="1" count="1" selected="0">
            <x v="29"/>
          </reference>
          <reference field="10" count="1" selected="0">
            <x v="5"/>
          </reference>
          <reference field="16" count="1">
            <x v="265"/>
          </reference>
        </references>
      </pivotArea>
    </format>
    <format dxfId="544">
      <pivotArea collapsedLevelsAreSubtotals="1" fieldPosition="0">
        <references count="3">
          <reference field="1" count="1" selected="0">
            <x v="29"/>
          </reference>
          <reference field="10" count="1" selected="0">
            <x v="5"/>
          </reference>
          <reference field="16" count="1">
            <x v="291"/>
          </reference>
        </references>
      </pivotArea>
    </format>
    <format dxfId="543">
      <pivotArea collapsedLevelsAreSubtotals="1" fieldPosition="0">
        <references count="3">
          <reference field="1" count="1" selected="0">
            <x v="29"/>
          </reference>
          <reference field="10" count="1" selected="0">
            <x v="5"/>
          </reference>
          <reference field="16" count="1">
            <x v="293"/>
          </reference>
        </references>
      </pivotArea>
    </format>
    <format dxfId="542">
      <pivotArea collapsedLevelsAreSubtotals="1" fieldPosition="0">
        <references count="3">
          <reference field="1" count="1" selected="0">
            <x v="29"/>
          </reference>
          <reference field="10" count="1" selected="0">
            <x v="5"/>
          </reference>
          <reference field="16" count="1">
            <x v="295"/>
          </reference>
        </references>
      </pivotArea>
    </format>
    <format dxfId="541">
      <pivotArea collapsedLevelsAreSubtotals="1" fieldPosition="0">
        <references count="3">
          <reference field="1" count="1" selected="0">
            <x v="29"/>
          </reference>
          <reference field="10" count="1" selected="0">
            <x v="6"/>
          </reference>
          <reference field="16" count="1">
            <x v="139"/>
          </reference>
        </references>
      </pivotArea>
    </format>
    <format dxfId="540">
      <pivotArea collapsedLevelsAreSubtotals="1" fieldPosition="0">
        <references count="3">
          <reference field="1" count="1" selected="0">
            <x v="29"/>
          </reference>
          <reference field="10" count="1" selected="0">
            <x v="6"/>
          </reference>
          <reference field="16" count="1">
            <x v="162"/>
          </reference>
        </references>
      </pivotArea>
    </format>
    <format dxfId="539">
      <pivotArea collapsedLevelsAreSubtotals="1" fieldPosition="0">
        <references count="3">
          <reference field="1" count="1" selected="0">
            <x v="29"/>
          </reference>
          <reference field="10" count="1" selected="0">
            <x v="6"/>
          </reference>
          <reference field="16" count="1">
            <x v="192"/>
          </reference>
        </references>
      </pivotArea>
    </format>
    <format dxfId="538">
      <pivotArea collapsedLevelsAreSubtotals="1" fieldPosition="0">
        <references count="3">
          <reference field="1" count="1" selected="0">
            <x v="29"/>
          </reference>
          <reference field="10" count="1" selected="0">
            <x v="6"/>
          </reference>
          <reference field="16" count="1">
            <x v="197"/>
          </reference>
        </references>
      </pivotArea>
    </format>
    <format dxfId="537">
      <pivotArea collapsedLevelsAreSubtotals="1" fieldPosition="0">
        <references count="3">
          <reference field="1" count="1" selected="0">
            <x v="29"/>
          </reference>
          <reference field="10" count="1" selected="0">
            <x v="6"/>
          </reference>
          <reference field="16" count="1">
            <x v="298"/>
          </reference>
        </references>
      </pivotArea>
    </format>
    <format dxfId="536">
      <pivotArea collapsedLevelsAreSubtotals="1" fieldPosition="0">
        <references count="3">
          <reference field="1" count="1" selected="0">
            <x v="29"/>
          </reference>
          <reference field="10" count="1" selected="0">
            <x v="1048832"/>
          </reference>
          <reference field="16" count="1">
            <x v="74"/>
          </reference>
        </references>
      </pivotArea>
    </format>
    <format dxfId="535">
      <pivotArea collapsedLevelsAreSubtotals="1" fieldPosition="0">
        <references count="3">
          <reference field="1" count="1" selected="0">
            <x v="29"/>
          </reference>
          <reference field="10" count="1" selected="0">
            <x v="1048832"/>
          </reference>
          <reference field="16" count="1">
            <x v="76"/>
          </reference>
        </references>
      </pivotArea>
    </format>
    <format dxfId="534">
      <pivotArea collapsedLevelsAreSubtotals="1" fieldPosition="0">
        <references count="3">
          <reference field="1" count="1" selected="0">
            <x v="29"/>
          </reference>
          <reference field="10" count="1" selected="0">
            <x v="7"/>
          </reference>
          <reference field="16" count="1">
            <x v="74"/>
          </reference>
        </references>
      </pivotArea>
    </format>
    <format dxfId="533">
      <pivotArea collapsedLevelsAreSubtotals="1" fieldPosition="0">
        <references count="3">
          <reference field="1" count="1" selected="0">
            <x v="29"/>
          </reference>
          <reference field="10" count="1" selected="0">
            <x v="7"/>
          </reference>
          <reference field="16" count="1">
            <x v="249"/>
          </reference>
        </references>
      </pivotArea>
    </format>
    <format dxfId="532">
      <pivotArea collapsedLevelsAreSubtotals="1" fieldPosition="0">
        <references count="3">
          <reference field="1" count="1" selected="0">
            <x v="29"/>
          </reference>
          <reference field="10" count="1" selected="0">
            <x v="7"/>
          </reference>
          <reference field="16" count="1">
            <x v="267"/>
          </reference>
        </references>
      </pivotArea>
    </format>
    <format dxfId="531">
      <pivotArea collapsedLevelsAreSubtotals="1" fieldPosition="0">
        <references count="3">
          <reference field="1" count="1" selected="0">
            <x v="29"/>
          </reference>
          <reference field="10" count="1" selected="0">
            <x v="7"/>
          </reference>
          <reference field="16" count="1">
            <x v="269"/>
          </reference>
        </references>
      </pivotArea>
    </format>
    <format dxfId="530">
      <pivotArea collapsedLevelsAreSubtotals="1" fieldPosition="0">
        <references count="3">
          <reference field="1" count="1" selected="0">
            <x v="29"/>
          </reference>
          <reference field="10" count="1" selected="0">
            <x v="7"/>
          </reference>
          <reference field="16" count="1">
            <x v="280"/>
          </reference>
        </references>
      </pivotArea>
    </format>
    <format dxfId="529">
      <pivotArea collapsedLevelsAreSubtotals="1" fieldPosition="0">
        <references count="3">
          <reference field="1" count="1" selected="0">
            <x v="29"/>
          </reference>
          <reference field="10" count="1" selected="0">
            <x v="7"/>
          </reference>
          <reference field="16" count="1">
            <x v="304"/>
          </reference>
        </references>
      </pivotArea>
    </format>
    <format dxfId="528">
      <pivotArea collapsedLevelsAreSubtotals="1" fieldPosition="0">
        <references count="3">
          <reference field="1" count="1" selected="0">
            <x v="29"/>
          </reference>
          <reference field="10" count="1" selected="0">
            <x v="7"/>
          </reference>
          <reference field="16" count="1">
            <x v="316"/>
          </reference>
        </references>
      </pivotArea>
    </format>
    <format dxfId="527">
      <pivotArea collapsedLevelsAreSubtotals="1" fieldPosition="0">
        <references count="3">
          <reference field="1" count="1" selected="0">
            <x v="29"/>
          </reference>
          <reference field="10" count="1" selected="0">
            <x v="8"/>
          </reference>
          <reference field="16" count="1">
            <x v="114"/>
          </reference>
        </references>
      </pivotArea>
    </format>
    <format dxfId="526">
      <pivotArea collapsedLevelsAreSubtotals="1" fieldPosition="0">
        <references count="3">
          <reference field="1" count="1" selected="0">
            <x v="29"/>
          </reference>
          <reference field="10" count="1" selected="0">
            <x v="8"/>
          </reference>
          <reference field="16" count="1">
            <x v="168"/>
          </reference>
        </references>
      </pivotArea>
    </format>
    <format dxfId="525">
      <pivotArea collapsedLevelsAreSubtotals="1" fieldPosition="0">
        <references count="3">
          <reference field="1" count="1" selected="0">
            <x v="29"/>
          </reference>
          <reference field="10" count="1" selected="0">
            <x v="8"/>
          </reference>
          <reference field="16" count="1">
            <x v="195"/>
          </reference>
        </references>
      </pivotArea>
    </format>
    <format dxfId="524">
      <pivotArea collapsedLevelsAreSubtotals="1" fieldPosition="0">
        <references count="3">
          <reference field="1" count="1" selected="0">
            <x v="29"/>
          </reference>
          <reference field="10" count="1" selected="0">
            <x v="8"/>
          </reference>
          <reference field="16" count="1">
            <x v="253"/>
          </reference>
        </references>
      </pivotArea>
    </format>
    <format dxfId="523">
      <pivotArea collapsedLevelsAreSubtotals="1" fieldPosition="0">
        <references count="3">
          <reference field="1" count="1" selected="0">
            <x v="29"/>
          </reference>
          <reference field="10" count="1" selected="0">
            <x v="8"/>
          </reference>
          <reference field="16" count="1">
            <x v="296"/>
          </reference>
        </references>
      </pivotArea>
    </format>
    <format dxfId="522">
      <pivotArea collapsedLevelsAreSubtotals="1" fieldPosition="0">
        <references count="3">
          <reference field="1" count="1" selected="0">
            <x v="29"/>
          </reference>
          <reference field="10" count="1" selected="0">
            <x v="8"/>
          </reference>
          <reference field="16" count="1">
            <x v="306"/>
          </reference>
        </references>
      </pivotArea>
    </format>
    <format dxfId="521">
      <pivotArea collapsedLevelsAreSubtotals="1" fieldPosition="0">
        <references count="3">
          <reference field="1" count="1" selected="0">
            <x v="29"/>
          </reference>
          <reference field="10" count="1" selected="0">
            <x v="9"/>
          </reference>
          <reference field="16" count="1">
            <x v="174"/>
          </reference>
        </references>
      </pivotArea>
    </format>
    <format dxfId="520">
      <pivotArea collapsedLevelsAreSubtotals="1" fieldPosition="0">
        <references count="3">
          <reference field="1" count="1" selected="0">
            <x v="29"/>
          </reference>
          <reference field="10" count="1" selected="0">
            <x v="9"/>
          </reference>
          <reference field="16" count="1">
            <x v="180"/>
          </reference>
        </references>
      </pivotArea>
    </format>
    <format dxfId="519">
      <pivotArea collapsedLevelsAreSubtotals="1" fieldPosition="0">
        <references count="3">
          <reference field="1" count="1" selected="0">
            <x v="29"/>
          </reference>
          <reference field="10" count="1" selected="0">
            <x v="9"/>
          </reference>
          <reference field="16" count="1">
            <x v="205"/>
          </reference>
        </references>
      </pivotArea>
    </format>
    <format dxfId="518">
      <pivotArea collapsedLevelsAreSubtotals="1" fieldPosition="0">
        <references count="3">
          <reference field="1" count="1" selected="0">
            <x v="29"/>
          </reference>
          <reference field="10" count="1" selected="0">
            <x v="9"/>
          </reference>
          <reference field="16" count="1">
            <x v="219"/>
          </reference>
        </references>
      </pivotArea>
    </format>
    <format dxfId="517">
      <pivotArea collapsedLevelsAreSubtotals="1" fieldPosition="0">
        <references count="3">
          <reference field="1" count="1" selected="0">
            <x v="29"/>
          </reference>
          <reference field="10" count="1" selected="0">
            <x v="9"/>
          </reference>
          <reference field="16" count="1">
            <x v="223"/>
          </reference>
        </references>
      </pivotArea>
    </format>
    <format dxfId="516">
      <pivotArea collapsedLevelsAreSubtotals="1" fieldPosition="0">
        <references count="3">
          <reference field="1" count="1" selected="0">
            <x v="29"/>
          </reference>
          <reference field="10" count="1" selected="0">
            <x v="9"/>
          </reference>
          <reference field="16" count="1">
            <x v="229"/>
          </reference>
        </references>
      </pivotArea>
    </format>
    <format dxfId="515">
      <pivotArea collapsedLevelsAreSubtotals="1" fieldPosition="0">
        <references count="3">
          <reference field="1" count="1" selected="0">
            <x v="29"/>
          </reference>
          <reference field="10" count="1" selected="0">
            <x v="9"/>
          </reference>
          <reference field="16" count="1">
            <x v="258"/>
          </reference>
        </references>
      </pivotArea>
    </format>
    <format dxfId="514">
      <pivotArea collapsedLevelsAreSubtotals="1" fieldPosition="0">
        <references count="3">
          <reference field="1" count="1" selected="0">
            <x v="29"/>
          </reference>
          <reference field="10" count="1" selected="0">
            <x v="9"/>
          </reference>
          <reference field="16" count="1">
            <x v="303"/>
          </reference>
        </references>
      </pivotArea>
    </format>
    <format dxfId="513">
      <pivotArea collapsedLevelsAreSubtotals="1" fieldPosition="0">
        <references count="3">
          <reference field="1" count="1" selected="0">
            <x v="29"/>
          </reference>
          <reference field="10" count="1" selected="0">
            <x v="10"/>
          </reference>
          <reference field="16" count="1">
            <x v="135"/>
          </reference>
        </references>
      </pivotArea>
    </format>
    <format dxfId="512">
      <pivotArea collapsedLevelsAreSubtotals="1" fieldPosition="0">
        <references count="3">
          <reference field="1" count="1" selected="0">
            <x v="29"/>
          </reference>
          <reference field="10" count="1" selected="0">
            <x v="10"/>
          </reference>
          <reference field="16" count="1">
            <x v="140"/>
          </reference>
        </references>
      </pivotArea>
    </format>
    <format dxfId="511">
      <pivotArea collapsedLevelsAreSubtotals="1" fieldPosition="0">
        <references count="3">
          <reference field="1" count="1" selected="0">
            <x v="29"/>
          </reference>
          <reference field="10" count="1" selected="0">
            <x v="10"/>
          </reference>
          <reference field="16" count="1">
            <x v="149"/>
          </reference>
        </references>
      </pivotArea>
    </format>
    <format dxfId="510">
      <pivotArea collapsedLevelsAreSubtotals="1" fieldPosition="0">
        <references count="3">
          <reference field="1" count="1" selected="0">
            <x v="29"/>
          </reference>
          <reference field="10" count="1" selected="0">
            <x v="10"/>
          </reference>
          <reference field="16" count="1">
            <x v="166"/>
          </reference>
        </references>
      </pivotArea>
    </format>
    <format dxfId="509">
      <pivotArea collapsedLevelsAreSubtotals="1" fieldPosition="0">
        <references count="3">
          <reference field="1" count="1" selected="0">
            <x v="29"/>
          </reference>
          <reference field="10" count="1" selected="0">
            <x v="10"/>
          </reference>
          <reference field="16" count="1">
            <x v="169"/>
          </reference>
        </references>
      </pivotArea>
    </format>
    <format dxfId="508">
      <pivotArea collapsedLevelsAreSubtotals="1" fieldPosition="0">
        <references count="3">
          <reference field="1" count="1" selected="0">
            <x v="29"/>
          </reference>
          <reference field="10" count="1" selected="0">
            <x v="10"/>
          </reference>
          <reference field="16" count="1">
            <x v="179"/>
          </reference>
        </references>
      </pivotArea>
    </format>
    <format dxfId="507">
      <pivotArea collapsedLevelsAreSubtotals="1" fieldPosition="0">
        <references count="3">
          <reference field="1" count="1" selected="0">
            <x v="29"/>
          </reference>
          <reference field="10" count="1" selected="0">
            <x v="10"/>
          </reference>
          <reference field="16" count="1">
            <x v="222"/>
          </reference>
        </references>
      </pivotArea>
    </format>
    <format dxfId="506">
      <pivotArea collapsedLevelsAreSubtotals="1" fieldPosition="0">
        <references count="3">
          <reference field="1" count="1" selected="0">
            <x v="29"/>
          </reference>
          <reference field="10" count="1" selected="0">
            <x v="10"/>
          </reference>
          <reference field="16" count="1">
            <x v="226"/>
          </reference>
        </references>
      </pivotArea>
    </format>
    <format dxfId="505">
      <pivotArea collapsedLevelsAreSubtotals="1" fieldPosition="0">
        <references count="3">
          <reference field="1" count="1" selected="0">
            <x v="29"/>
          </reference>
          <reference field="10" count="1" selected="0">
            <x v="10"/>
          </reference>
          <reference field="16" count="1">
            <x v="250"/>
          </reference>
        </references>
      </pivotArea>
    </format>
    <format dxfId="504">
      <pivotArea collapsedLevelsAreSubtotals="1" fieldPosition="0">
        <references count="3">
          <reference field="1" count="1" selected="0">
            <x v="29"/>
          </reference>
          <reference field="10" count="1" selected="0">
            <x v="10"/>
          </reference>
          <reference field="16" count="1">
            <x v="256"/>
          </reference>
        </references>
      </pivotArea>
    </format>
    <format dxfId="503">
      <pivotArea collapsedLevelsAreSubtotals="1" fieldPosition="0">
        <references count="3">
          <reference field="1" count="1" selected="0">
            <x v="29"/>
          </reference>
          <reference field="10" count="1" selected="0">
            <x v="10"/>
          </reference>
          <reference field="16" count="1">
            <x v="7"/>
          </reference>
        </references>
      </pivotArea>
    </format>
    <format dxfId="502">
      <pivotArea collapsedLevelsAreSubtotals="1" fieldPosition="0">
        <references count="3">
          <reference field="1" count="1" selected="0">
            <x v="29"/>
          </reference>
          <reference field="10" count="1" selected="0">
            <x v="10"/>
          </reference>
          <reference field="16" count="1">
            <x v="305"/>
          </reference>
        </references>
      </pivotArea>
    </format>
    <format dxfId="501">
      <pivotArea collapsedLevelsAreSubtotals="1" fieldPosition="0">
        <references count="3">
          <reference field="1" count="1" selected="0">
            <x v="29"/>
          </reference>
          <reference field="10" count="1" selected="0">
            <x v="11"/>
          </reference>
          <reference field="16" count="1">
            <x v="76"/>
          </reference>
        </references>
      </pivotArea>
    </format>
    <format dxfId="500">
      <pivotArea collapsedLevelsAreSubtotals="1" fieldPosition="0">
        <references count="3">
          <reference field="1" count="1" selected="0">
            <x v="29"/>
          </reference>
          <reference field="10" count="1" selected="0">
            <x v="11"/>
          </reference>
          <reference field="16" count="1">
            <x v="105"/>
          </reference>
        </references>
      </pivotArea>
    </format>
    <format dxfId="499">
      <pivotArea collapsedLevelsAreSubtotals="1" fieldPosition="0">
        <references count="3">
          <reference field="1" count="1" selected="0">
            <x v="29"/>
          </reference>
          <reference field="10" count="1" selected="0">
            <x v="11"/>
          </reference>
          <reference field="16" count="1">
            <x v="112"/>
          </reference>
        </references>
      </pivotArea>
    </format>
    <format dxfId="498">
      <pivotArea collapsedLevelsAreSubtotals="1" fieldPosition="0">
        <references count="3">
          <reference field="1" count="1" selected="0">
            <x v="29"/>
          </reference>
          <reference field="10" count="1" selected="0">
            <x v="11"/>
          </reference>
          <reference field="16" count="1">
            <x v="136"/>
          </reference>
        </references>
      </pivotArea>
    </format>
    <format dxfId="497">
      <pivotArea collapsedLevelsAreSubtotals="1" fieldPosition="0">
        <references count="3">
          <reference field="1" count="1" selected="0">
            <x v="29"/>
          </reference>
          <reference field="10" count="1" selected="0">
            <x v="11"/>
          </reference>
          <reference field="16" count="1">
            <x v="150"/>
          </reference>
        </references>
      </pivotArea>
    </format>
    <format dxfId="496">
      <pivotArea collapsedLevelsAreSubtotals="1" fieldPosition="0">
        <references count="3">
          <reference field="1" count="1" selected="0">
            <x v="29"/>
          </reference>
          <reference field="10" count="1" selected="0">
            <x v="11"/>
          </reference>
          <reference field="16" count="1">
            <x v="159"/>
          </reference>
        </references>
      </pivotArea>
    </format>
    <format dxfId="495">
      <pivotArea collapsedLevelsAreSubtotals="1" fieldPosition="0">
        <references count="3">
          <reference field="1" count="1" selected="0">
            <x v="29"/>
          </reference>
          <reference field="10" count="1" selected="0">
            <x v="11"/>
          </reference>
          <reference field="16" count="1">
            <x v="161"/>
          </reference>
        </references>
      </pivotArea>
    </format>
    <format dxfId="494">
      <pivotArea collapsedLevelsAreSubtotals="1" fieldPosition="0">
        <references count="3">
          <reference field="1" count="1" selected="0">
            <x v="29"/>
          </reference>
          <reference field="10" count="1" selected="0">
            <x v="11"/>
          </reference>
          <reference field="16" count="1">
            <x v="200"/>
          </reference>
        </references>
      </pivotArea>
    </format>
    <format dxfId="493">
      <pivotArea collapsedLevelsAreSubtotals="1" fieldPosition="0">
        <references count="3">
          <reference field="1" count="1" selected="0">
            <x v="29"/>
          </reference>
          <reference field="10" count="1" selected="0">
            <x v="11"/>
          </reference>
          <reference field="16" count="1">
            <x v="202"/>
          </reference>
        </references>
      </pivotArea>
    </format>
    <format dxfId="492">
      <pivotArea collapsedLevelsAreSubtotals="1" fieldPosition="0">
        <references count="3">
          <reference field="1" count="1" selected="0">
            <x v="29"/>
          </reference>
          <reference field="10" count="1" selected="0">
            <x v="11"/>
          </reference>
          <reference field="16" count="1">
            <x v="227"/>
          </reference>
        </references>
      </pivotArea>
    </format>
    <format dxfId="491">
      <pivotArea collapsedLevelsAreSubtotals="1" fieldPosition="0">
        <references count="3">
          <reference field="1" count="1" selected="0">
            <x v="29"/>
          </reference>
          <reference field="10" count="1" selected="0">
            <x v="11"/>
          </reference>
          <reference field="16" count="1">
            <x v="231"/>
          </reference>
        </references>
      </pivotArea>
    </format>
    <format dxfId="490">
      <pivotArea collapsedLevelsAreSubtotals="1" fieldPosition="0">
        <references count="3">
          <reference field="1" count="1" selected="0">
            <x v="29"/>
          </reference>
          <reference field="10" count="1" selected="0">
            <x v="11"/>
          </reference>
          <reference field="16" count="1">
            <x v="235"/>
          </reference>
        </references>
      </pivotArea>
    </format>
    <format dxfId="489">
      <pivotArea collapsedLevelsAreSubtotals="1" fieldPosition="0">
        <references count="3">
          <reference field="1" count="1" selected="0">
            <x v="29"/>
          </reference>
          <reference field="10" count="1" selected="0">
            <x v="11"/>
          </reference>
          <reference field="16" count="1">
            <x v="301"/>
          </reference>
        </references>
      </pivotArea>
    </format>
    <format dxfId="488">
      <pivotArea collapsedLevelsAreSubtotals="1" fieldPosition="0">
        <references count="3">
          <reference field="1" count="1" selected="0">
            <x v="29"/>
          </reference>
          <reference field="10" count="1" selected="0">
            <x v="12"/>
          </reference>
          <reference field="16" count="1">
            <x v="72"/>
          </reference>
        </references>
      </pivotArea>
    </format>
    <format dxfId="487">
      <pivotArea collapsedLevelsAreSubtotals="1" fieldPosition="0">
        <references count="3">
          <reference field="1" count="1" selected="0">
            <x v="29"/>
          </reference>
          <reference field="10" count="1" selected="0">
            <x v="1048832"/>
          </reference>
          <reference field="16" count="1">
            <x v="72"/>
          </reference>
        </references>
      </pivotArea>
    </format>
    <format dxfId="486">
      <pivotArea collapsedLevelsAreSubtotals="1" fieldPosition="0">
        <references count="3">
          <reference field="1" count="1" selected="0">
            <x v="29"/>
          </reference>
          <reference field="10" count="1" selected="0">
            <x v="1048832"/>
          </reference>
          <reference field="16" count="1">
            <x v="73"/>
          </reference>
        </references>
      </pivotArea>
    </format>
    <format dxfId="485">
      <pivotArea collapsedLevelsAreSubtotals="1" fieldPosition="0">
        <references count="3">
          <reference field="1" count="1" selected="0">
            <x v="29"/>
          </reference>
          <reference field="10" count="1" selected="0">
            <x v="1048832"/>
          </reference>
          <reference field="16" count="1">
            <x v="75"/>
          </reference>
        </references>
      </pivotArea>
    </format>
    <format dxfId="484">
      <pivotArea collapsedLevelsAreSubtotals="1" fieldPosition="0">
        <references count="3">
          <reference field="1" count="1" selected="0">
            <x v="29"/>
          </reference>
          <reference field="10" count="1" selected="0">
            <x v="1048832"/>
          </reference>
          <reference field="16" count="1">
            <x v="77"/>
          </reference>
        </references>
      </pivotArea>
    </format>
    <format dxfId="483">
      <pivotArea collapsedLevelsAreSubtotals="1" fieldPosition="0">
        <references count="3">
          <reference field="1" count="1" selected="0">
            <x v="29"/>
          </reference>
          <reference field="10" count="1" selected="0">
            <x v="12"/>
          </reference>
          <reference field="16" count="1">
            <x v="79"/>
          </reference>
        </references>
      </pivotArea>
    </format>
    <format dxfId="482">
      <pivotArea collapsedLevelsAreSubtotals="1" fieldPosition="0">
        <references count="3">
          <reference field="1" count="1" selected="0">
            <x v="29"/>
          </reference>
          <reference field="10" count="1" selected="0">
            <x v="12"/>
          </reference>
          <reference field="16" count="1">
            <x v="83"/>
          </reference>
        </references>
      </pivotArea>
    </format>
    <format dxfId="481">
      <pivotArea collapsedLevelsAreSubtotals="1" fieldPosition="0">
        <references count="3">
          <reference field="1" count="1" selected="0">
            <x v="29"/>
          </reference>
          <reference field="10" count="1" selected="0">
            <x v="12"/>
          </reference>
          <reference field="16" count="1">
            <x v="101"/>
          </reference>
        </references>
      </pivotArea>
    </format>
    <format dxfId="480">
      <pivotArea collapsedLevelsAreSubtotals="1" fieldPosition="0">
        <references count="3">
          <reference field="1" count="1" selected="0">
            <x v="29"/>
          </reference>
          <reference field="10" count="1" selected="0">
            <x v="12"/>
          </reference>
          <reference field="16" count="1">
            <x v="111"/>
          </reference>
        </references>
      </pivotArea>
    </format>
    <format dxfId="479">
      <pivotArea collapsedLevelsAreSubtotals="1" fieldPosition="0">
        <references count="3">
          <reference field="1" count="1" selected="0">
            <x v="29"/>
          </reference>
          <reference field="10" count="1" selected="0">
            <x v="12"/>
          </reference>
          <reference field="16" count="1">
            <x v="143"/>
          </reference>
        </references>
      </pivotArea>
    </format>
    <format dxfId="478">
      <pivotArea collapsedLevelsAreSubtotals="1" fieldPosition="0">
        <references count="3">
          <reference field="1" count="1" selected="0">
            <x v="29"/>
          </reference>
          <reference field="10" count="1" selected="0">
            <x v="12"/>
          </reference>
          <reference field="16" count="1">
            <x v="148"/>
          </reference>
        </references>
      </pivotArea>
    </format>
    <format dxfId="477">
      <pivotArea collapsedLevelsAreSubtotals="1" fieldPosition="0">
        <references count="3">
          <reference field="1" count="1" selected="0">
            <x v="29"/>
          </reference>
          <reference field="10" count="1" selected="0">
            <x v="12"/>
          </reference>
          <reference field="16" count="1">
            <x v="178"/>
          </reference>
        </references>
      </pivotArea>
    </format>
    <format dxfId="476">
      <pivotArea collapsedLevelsAreSubtotals="1" fieldPosition="0">
        <references count="3">
          <reference field="1" count="1" selected="0">
            <x v="29"/>
          </reference>
          <reference field="10" count="1" selected="0">
            <x v="12"/>
          </reference>
          <reference field="16" count="1">
            <x v="215"/>
          </reference>
        </references>
      </pivotArea>
    </format>
    <format dxfId="475">
      <pivotArea collapsedLevelsAreSubtotals="1" fieldPosition="0">
        <references count="3">
          <reference field="1" count="1" selected="0">
            <x v="29"/>
          </reference>
          <reference field="10" count="1" selected="0">
            <x v="12"/>
          </reference>
          <reference field="16" count="1">
            <x v="228"/>
          </reference>
        </references>
      </pivotArea>
    </format>
    <format dxfId="474">
      <pivotArea collapsedLevelsAreSubtotals="1" fieldPosition="0">
        <references count="3">
          <reference field="1" count="1" selected="0">
            <x v="29"/>
          </reference>
          <reference field="10" count="1" selected="0">
            <x v="12"/>
          </reference>
          <reference field="16" count="1">
            <x v="254"/>
          </reference>
        </references>
      </pivotArea>
    </format>
    <format dxfId="473">
      <pivotArea collapsedLevelsAreSubtotals="1" fieldPosition="0">
        <references count="3">
          <reference field="1" count="1" selected="0">
            <x v="29"/>
          </reference>
          <reference field="10" count="1" selected="0">
            <x v="12"/>
          </reference>
          <reference field="16" count="1">
            <x v="278"/>
          </reference>
        </references>
      </pivotArea>
    </format>
    <format dxfId="472">
      <pivotArea collapsedLevelsAreSubtotals="1" fieldPosition="0">
        <references count="3">
          <reference field="1" count="1" selected="0">
            <x v="29"/>
          </reference>
          <reference field="10" count="1" selected="0">
            <x v="13"/>
          </reference>
          <reference field="16" count="1">
            <x v="88"/>
          </reference>
        </references>
      </pivotArea>
    </format>
    <format dxfId="471">
      <pivotArea collapsedLevelsAreSubtotals="1" fieldPosition="0">
        <references count="3">
          <reference field="1" count="1" selected="0">
            <x v="29"/>
          </reference>
          <reference field="10" count="1" selected="0">
            <x v="13"/>
          </reference>
          <reference field="16" count="1">
            <x v="126"/>
          </reference>
        </references>
      </pivotArea>
    </format>
    <format dxfId="470">
      <pivotArea collapsedLevelsAreSubtotals="1" fieldPosition="0">
        <references count="3">
          <reference field="1" count="1" selected="0">
            <x v="29"/>
          </reference>
          <reference field="10" count="1" selected="0">
            <x v="13"/>
          </reference>
          <reference field="16" count="1">
            <x v="132"/>
          </reference>
        </references>
      </pivotArea>
    </format>
    <format dxfId="469">
      <pivotArea collapsedLevelsAreSubtotals="1" fieldPosition="0">
        <references count="3">
          <reference field="1" count="1" selected="0">
            <x v="29"/>
          </reference>
          <reference field="10" count="1" selected="0">
            <x v="13"/>
          </reference>
          <reference field="16" count="1">
            <x v="182"/>
          </reference>
        </references>
      </pivotArea>
    </format>
    <format dxfId="468">
      <pivotArea collapsedLevelsAreSubtotals="1" fieldPosition="0">
        <references count="3">
          <reference field="1" count="1" selected="0">
            <x v="29"/>
          </reference>
          <reference field="10" count="1" selected="0">
            <x v="13"/>
          </reference>
          <reference field="16" count="1">
            <x v="183"/>
          </reference>
        </references>
      </pivotArea>
    </format>
    <format dxfId="467">
      <pivotArea collapsedLevelsAreSubtotals="1" fieldPosition="0">
        <references count="3">
          <reference field="1" count="1" selected="0">
            <x v="29"/>
          </reference>
          <reference field="10" count="1" selected="0">
            <x v="13"/>
          </reference>
          <reference field="16" count="1">
            <x v="221"/>
          </reference>
        </references>
      </pivotArea>
    </format>
    <format dxfId="466">
      <pivotArea collapsedLevelsAreSubtotals="1" fieldPosition="0">
        <references count="3">
          <reference field="1" count="1" selected="0">
            <x v="29"/>
          </reference>
          <reference field="10" count="1" selected="0">
            <x v="13"/>
          </reference>
          <reference field="16" count="1">
            <x v="225"/>
          </reference>
        </references>
      </pivotArea>
    </format>
    <format dxfId="465">
      <pivotArea collapsedLevelsAreSubtotals="1" fieldPosition="0">
        <references count="3">
          <reference field="1" count="1" selected="0">
            <x v="29"/>
          </reference>
          <reference field="10" count="1" selected="0">
            <x v="13"/>
          </reference>
          <reference field="16" count="1">
            <x v="294"/>
          </reference>
        </references>
      </pivotArea>
    </format>
    <format dxfId="464">
      <pivotArea collapsedLevelsAreSubtotals="1" fieldPosition="0">
        <references count="3">
          <reference field="1" count="1" selected="0">
            <x v="29"/>
          </reference>
          <reference field="10" count="1" selected="0">
            <x v="14"/>
          </reference>
          <reference field="16" count="1">
            <x v="77"/>
          </reference>
        </references>
      </pivotArea>
    </format>
    <format dxfId="463">
      <pivotArea collapsedLevelsAreSubtotals="1" fieldPosition="0">
        <references count="3">
          <reference field="1" count="1" selected="0">
            <x v="29"/>
          </reference>
          <reference field="10" count="1" selected="0">
            <x v="14"/>
          </reference>
          <reference field="16" count="1">
            <x v="124"/>
          </reference>
        </references>
      </pivotArea>
    </format>
    <format dxfId="462">
      <pivotArea collapsedLevelsAreSubtotals="1" fieldPosition="0">
        <references count="3">
          <reference field="1" count="1" selected="0">
            <x v="29"/>
          </reference>
          <reference field="10" count="1" selected="0">
            <x v="14"/>
          </reference>
          <reference field="16" count="1">
            <x v="170"/>
          </reference>
        </references>
      </pivotArea>
    </format>
    <format dxfId="461">
      <pivotArea collapsedLevelsAreSubtotals="1" fieldPosition="0">
        <references count="3">
          <reference field="1" count="1" selected="0">
            <x v="29"/>
          </reference>
          <reference field="10" count="1" selected="0">
            <x v="14"/>
          </reference>
          <reference field="16" count="1">
            <x v="184"/>
          </reference>
        </references>
      </pivotArea>
    </format>
    <format dxfId="460">
      <pivotArea collapsedLevelsAreSubtotals="1" fieldPosition="0">
        <references count="3">
          <reference field="1" count="1" selected="0">
            <x v="29"/>
          </reference>
          <reference field="10" count="1" selected="0">
            <x v="14"/>
          </reference>
          <reference field="16" count="1">
            <x v="185"/>
          </reference>
        </references>
      </pivotArea>
    </format>
    <format dxfId="459">
      <pivotArea collapsedLevelsAreSubtotals="1" fieldPosition="0">
        <references count="3">
          <reference field="1" count="1" selected="0">
            <x v="29"/>
          </reference>
          <reference field="10" count="1" selected="0">
            <x v="14"/>
          </reference>
          <reference field="16" count="1">
            <x v="240"/>
          </reference>
        </references>
      </pivotArea>
    </format>
    <format dxfId="458">
      <pivotArea collapsedLevelsAreSubtotals="1" fieldPosition="0">
        <references count="3">
          <reference field="1" count="1" selected="0">
            <x v="29"/>
          </reference>
          <reference field="10" count="1" selected="0">
            <x v="14"/>
          </reference>
          <reference field="16" count="1">
            <x v="248"/>
          </reference>
        </references>
      </pivotArea>
    </format>
    <format dxfId="457">
      <pivotArea collapsedLevelsAreSubtotals="1" fieldPosition="0">
        <references count="3">
          <reference field="1" count="1" selected="0">
            <x v="29"/>
          </reference>
          <reference field="10" count="1" selected="0">
            <x v="15"/>
          </reference>
          <reference field="16" count="1">
            <x v="73"/>
          </reference>
        </references>
      </pivotArea>
    </format>
    <format dxfId="456">
      <pivotArea collapsedLevelsAreSubtotals="1" fieldPosition="0">
        <references count="3">
          <reference field="1" count="1" selected="0">
            <x v="29"/>
          </reference>
          <reference field="10" count="1" selected="0">
            <x v="15"/>
          </reference>
          <reference field="16" count="1">
            <x v="85"/>
          </reference>
        </references>
      </pivotArea>
    </format>
    <format dxfId="455">
      <pivotArea collapsedLevelsAreSubtotals="1" fieldPosition="0">
        <references count="3">
          <reference field="1" count="1" selected="0">
            <x v="29"/>
          </reference>
          <reference field="10" count="1" selected="0">
            <x v="15"/>
          </reference>
          <reference field="16" count="1">
            <x v="110"/>
          </reference>
        </references>
      </pivotArea>
    </format>
    <format dxfId="454">
      <pivotArea collapsedLevelsAreSubtotals="1" fieldPosition="0">
        <references count="3">
          <reference field="1" count="1" selected="0">
            <x v="29"/>
          </reference>
          <reference field="10" count="1" selected="0">
            <x v="15"/>
          </reference>
          <reference field="16" count="1">
            <x v="173"/>
          </reference>
        </references>
      </pivotArea>
    </format>
    <format dxfId="453">
      <pivotArea collapsedLevelsAreSubtotals="1" fieldPosition="0">
        <references count="3">
          <reference field="1" count="1" selected="0">
            <x v="29"/>
          </reference>
          <reference field="10" count="1" selected="0">
            <x v="15"/>
          </reference>
          <reference field="16" count="1">
            <x v="282"/>
          </reference>
        </references>
      </pivotArea>
    </format>
    <format dxfId="452">
      <pivotArea collapsedLevelsAreSubtotals="1" fieldPosition="0">
        <references count="3">
          <reference field="1" count="1" selected="0">
            <x v="29"/>
          </reference>
          <reference field="10" count="1" selected="0">
            <x v="15"/>
          </reference>
          <reference field="16" count="1">
            <x v="186"/>
          </reference>
        </references>
      </pivotArea>
    </format>
    <format dxfId="451">
      <pivotArea collapsedLevelsAreSubtotals="1" fieldPosition="0">
        <references count="3">
          <reference field="1" count="1" selected="0">
            <x v="29"/>
          </reference>
          <reference field="10" count="1" selected="0">
            <x v="15"/>
          </reference>
          <reference field="16" count="1">
            <x v="213"/>
          </reference>
        </references>
      </pivotArea>
    </format>
    <format dxfId="450">
      <pivotArea collapsedLevelsAreSubtotals="1" fieldPosition="0">
        <references count="3">
          <reference field="1" count="1" selected="0">
            <x v="29"/>
          </reference>
          <reference field="10" count="1" selected="0">
            <x v="15"/>
          </reference>
          <reference field="16" count="1">
            <x v="283"/>
          </reference>
        </references>
      </pivotArea>
    </format>
    <format dxfId="449">
      <pivotArea collapsedLevelsAreSubtotals="1" fieldPosition="0">
        <references count="3">
          <reference field="1" count="1" selected="0">
            <x v="29"/>
          </reference>
          <reference field="10" count="1" selected="0">
            <x v="16"/>
          </reference>
          <reference field="16" count="1">
            <x v="93"/>
          </reference>
        </references>
      </pivotArea>
    </format>
    <format dxfId="448">
      <pivotArea collapsedLevelsAreSubtotals="1" fieldPosition="0">
        <references count="3">
          <reference field="1" count="1" selected="0">
            <x v="29"/>
          </reference>
          <reference field="10" count="1" selected="0">
            <x v="16"/>
          </reference>
          <reference field="16" count="1">
            <x v="95"/>
          </reference>
        </references>
      </pivotArea>
    </format>
    <format dxfId="447">
      <pivotArea collapsedLevelsAreSubtotals="1" fieldPosition="0">
        <references count="3">
          <reference field="1" count="1" selected="0">
            <x v="29"/>
          </reference>
          <reference field="10" count="1" selected="0">
            <x v="16"/>
          </reference>
          <reference field="16" count="1">
            <x v="98"/>
          </reference>
        </references>
      </pivotArea>
    </format>
    <format dxfId="446">
      <pivotArea collapsedLevelsAreSubtotals="1" fieldPosition="0">
        <references count="3">
          <reference field="1" count="1" selected="0">
            <x v="29"/>
          </reference>
          <reference field="10" count="1" selected="0">
            <x v="16"/>
          </reference>
          <reference field="16" count="1">
            <x v="100"/>
          </reference>
        </references>
      </pivotArea>
    </format>
    <format dxfId="445">
      <pivotArea collapsedLevelsAreSubtotals="1" fieldPosition="0">
        <references count="3">
          <reference field="1" count="1" selected="0">
            <x v="29"/>
          </reference>
          <reference field="10" count="1" selected="0">
            <x v="16"/>
          </reference>
          <reference field="16" count="1">
            <x v="130"/>
          </reference>
        </references>
      </pivotArea>
    </format>
    <format dxfId="444">
      <pivotArea collapsedLevelsAreSubtotals="1" fieldPosition="0">
        <references count="3">
          <reference field="1" count="1" selected="0">
            <x v="29"/>
          </reference>
          <reference field="10" count="1" selected="0">
            <x v="16"/>
          </reference>
          <reference field="16" count="1">
            <x v="131"/>
          </reference>
        </references>
      </pivotArea>
    </format>
    <format dxfId="443">
      <pivotArea collapsedLevelsAreSubtotals="1" fieldPosition="0">
        <references count="3">
          <reference field="1" count="1" selected="0">
            <x v="29"/>
          </reference>
          <reference field="10" count="1" selected="0">
            <x v="16"/>
          </reference>
          <reference field="16" count="1">
            <x v="145"/>
          </reference>
        </references>
      </pivotArea>
    </format>
    <format dxfId="442">
      <pivotArea collapsedLevelsAreSubtotals="1" fieldPosition="0">
        <references count="3">
          <reference field="1" count="1" selected="0">
            <x v="29"/>
          </reference>
          <reference field="10" count="1" selected="0">
            <x v="16"/>
          </reference>
          <reference field="16" count="1">
            <x v="158"/>
          </reference>
        </references>
      </pivotArea>
    </format>
    <format dxfId="441">
      <pivotArea collapsedLevelsAreSubtotals="1" fieldPosition="0">
        <references count="3">
          <reference field="1" count="1" selected="0">
            <x v="29"/>
          </reference>
          <reference field="10" count="1" selected="0">
            <x v="16"/>
          </reference>
          <reference field="16" count="1">
            <x v="164"/>
          </reference>
        </references>
      </pivotArea>
    </format>
    <format dxfId="440">
      <pivotArea collapsedLevelsAreSubtotals="1" fieldPosition="0">
        <references count="3">
          <reference field="1" count="1" selected="0">
            <x v="29"/>
          </reference>
          <reference field="10" count="1" selected="0">
            <x v="16"/>
          </reference>
          <reference field="16" count="1">
            <x v="201"/>
          </reference>
        </references>
      </pivotArea>
    </format>
    <format dxfId="439">
      <pivotArea collapsedLevelsAreSubtotals="1" fieldPosition="0">
        <references count="3">
          <reference field="1" count="1" selected="0">
            <x v="29"/>
          </reference>
          <reference field="10" count="1" selected="0">
            <x v="16"/>
          </reference>
          <reference field="16" count="1">
            <x v="243"/>
          </reference>
        </references>
      </pivotArea>
    </format>
    <format dxfId="438">
      <pivotArea collapsedLevelsAreSubtotals="1" fieldPosition="0">
        <references count="3">
          <reference field="1" count="1" selected="0">
            <x v="29"/>
          </reference>
          <reference field="10" count="1" selected="0">
            <x v="16"/>
          </reference>
          <reference field="16" count="1">
            <x v="245"/>
          </reference>
        </references>
      </pivotArea>
    </format>
    <format dxfId="437">
      <pivotArea collapsedLevelsAreSubtotals="1" fieldPosition="0">
        <references count="3">
          <reference field="1" count="1" selected="0">
            <x v="29"/>
          </reference>
          <reference field="10" count="1" selected="0">
            <x v="16"/>
          </reference>
          <reference field="16" count="1">
            <x v="260"/>
          </reference>
        </references>
      </pivotArea>
    </format>
    <format dxfId="436">
      <pivotArea collapsedLevelsAreSubtotals="1" fieldPosition="0">
        <references count="3">
          <reference field="1" count="1" selected="0">
            <x v="29"/>
          </reference>
          <reference field="10" count="1" selected="0">
            <x v="16"/>
          </reference>
          <reference field="16" count="1">
            <x v="276"/>
          </reference>
        </references>
      </pivotArea>
    </format>
    <format dxfId="435">
      <pivotArea collapsedLevelsAreSubtotals="1" fieldPosition="0">
        <references count="3">
          <reference field="1" count="1" selected="0">
            <x v="29"/>
          </reference>
          <reference field="10" count="1" selected="0">
            <x v="17"/>
          </reference>
          <reference field="16" count="1">
            <x v="75"/>
          </reference>
        </references>
      </pivotArea>
    </format>
    <format dxfId="434">
      <pivotArea collapsedLevelsAreSubtotals="1" fieldPosition="0">
        <references count="3">
          <reference field="1" count="1" selected="0">
            <x v="29"/>
          </reference>
          <reference field="10" count="1" selected="0">
            <x v="17"/>
          </reference>
          <reference field="16" count="1">
            <x v="89"/>
          </reference>
        </references>
      </pivotArea>
    </format>
    <format dxfId="433">
      <pivotArea collapsedLevelsAreSubtotals="1" fieldPosition="0">
        <references count="3">
          <reference field="1" count="1" selected="0">
            <x v="29"/>
          </reference>
          <reference field="10" count="1" selected="0">
            <x v="17"/>
          </reference>
          <reference field="16" count="1">
            <x v="108"/>
          </reference>
        </references>
      </pivotArea>
    </format>
    <format dxfId="432">
      <pivotArea collapsedLevelsAreSubtotals="1" fieldPosition="0">
        <references count="3">
          <reference field="1" count="1" selected="0">
            <x v="29"/>
          </reference>
          <reference field="10" count="1" selected="0">
            <x v="17"/>
          </reference>
          <reference field="16" count="1">
            <x v="198"/>
          </reference>
        </references>
      </pivotArea>
    </format>
    <format dxfId="431">
      <pivotArea collapsedLevelsAreSubtotals="1" fieldPosition="0">
        <references count="3">
          <reference field="1" count="1" selected="0">
            <x v="29"/>
          </reference>
          <reference field="10" count="1" selected="0">
            <x v="17"/>
          </reference>
          <reference field="16" count="1">
            <x v="210"/>
          </reference>
        </references>
      </pivotArea>
    </format>
    <format dxfId="430">
      <pivotArea collapsedLevelsAreSubtotals="1" fieldPosition="0">
        <references count="3">
          <reference field="1" count="1" selected="0">
            <x v="29"/>
          </reference>
          <reference field="10" count="1" selected="0">
            <x v="17"/>
          </reference>
          <reference field="16" count="1">
            <x v="236"/>
          </reference>
        </references>
      </pivotArea>
    </format>
    <format dxfId="429">
      <pivotArea collapsedLevelsAreSubtotals="1" fieldPosition="0">
        <references count="3">
          <reference field="1" count="1" selected="0">
            <x v="29"/>
          </reference>
          <reference field="10" count="1" selected="0">
            <x v="17"/>
          </reference>
          <reference field="16" count="1">
            <x v="300"/>
          </reference>
        </references>
      </pivotArea>
    </format>
    <format dxfId="428">
      <pivotArea collapsedLevelsAreSubtotals="1" fieldPosition="0">
        <references count="3">
          <reference field="1" count="1" selected="0">
            <x v="29"/>
          </reference>
          <reference field="10" count="1" selected="0">
            <x v="17"/>
          </reference>
          <reference field="16" count="1">
            <x v="302"/>
          </reference>
        </references>
      </pivotArea>
    </format>
    <format dxfId="427">
      <pivotArea collapsedLevelsAreSubtotals="1" fieldPosition="0">
        <references count="3">
          <reference field="1" count="1" selected="0">
            <x v="29"/>
          </reference>
          <reference field="10" count="1" selected="0">
            <x v="18"/>
          </reference>
          <reference field="16" count="1">
            <x v="116"/>
          </reference>
        </references>
      </pivotArea>
    </format>
    <format dxfId="426">
      <pivotArea collapsedLevelsAreSubtotals="1" fieldPosition="0">
        <references count="3">
          <reference field="1" count="1" selected="0">
            <x v="29"/>
          </reference>
          <reference field="10" count="1" selected="0">
            <x v="18"/>
          </reference>
          <reference field="16" count="1">
            <x v="118"/>
          </reference>
        </references>
      </pivotArea>
    </format>
    <format dxfId="425">
      <pivotArea collapsedLevelsAreSubtotals="1" fieldPosition="0">
        <references count="3">
          <reference field="1" count="1" selected="0">
            <x v="29"/>
          </reference>
          <reference field="10" count="1" selected="0">
            <x v="18"/>
          </reference>
          <reference field="16" count="1">
            <x v="152"/>
          </reference>
        </references>
      </pivotArea>
    </format>
    <format dxfId="424">
      <pivotArea collapsedLevelsAreSubtotals="1" fieldPosition="0">
        <references count="3">
          <reference field="1" count="1" selected="0">
            <x v="29"/>
          </reference>
          <reference field="10" count="1" selected="0">
            <x v="18"/>
          </reference>
          <reference field="16" count="1">
            <x v="171"/>
          </reference>
        </references>
      </pivotArea>
    </format>
    <format dxfId="423">
      <pivotArea collapsedLevelsAreSubtotals="1" fieldPosition="0">
        <references count="3">
          <reference field="1" count="1" selected="0">
            <x v="29"/>
          </reference>
          <reference field="10" count="1" selected="0">
            <x v="18"/>
          </reference>
          <reference field="16" count="1">
            <x v="193"/>
          </reference>
        </references>
      </pivotArea>
    </format>
    <format dxfId="422">
      <pivotArea collapsedLevelsAreSubtotals="1" fieldPosition="0">
        <references count="3">
          <reference field="1" count="1" selected="0">
            <x v="29"/>
          </reference>
          <reference field="10" count="1" selected="0">
            <x v="18"/>
          </reference>
          <reference field="16" count="1">
            <x v="209"/>
          </reference>
        </references>
      </pivotArea>
    </format>
    <format dxfId="421">
      <pivotArea collapsedLevelsAreSubtotals="1" fieldPosition="0">
        <references count="3">
          <reference field="1" count="1" selected="0">
            <x v="29"/>
          </reference>
          <reference field="10" count="1" selected="0">
            <x v="18"/>
          </reference>
          <reference field="16" count="1">
            <x v="277"/>
          </reference>
        </references>
      </pivotArea>
    </format>
    <format dxfId="420">
      <pivotArea collapsedLevelsAreSubtotals="1" fieldPosition="0">
        <references count="3">
          <reference field="1" count="1" selected="0">
            <x v="29"/>
          </reference>
          <reference field="10" count="1" selected="0">
            <x v="19"/>
          </reference>
          <reference field="16" count="1">
            <x v="86"/>
          </reference>
        </references>
      </pivotArea>
    </format>
    <format dxfId="419">
      <pivotArea collapsedLevelsAreSubtotals="1" fieldPosition="0">
        <references count="3">
          <reference field="1" count="1" selected="0">
            <x v="29"/>
          </reference>
          <reference field="10" count="1" selected="0">
            <x v="19"/>
          </reference>
          <reference field="16" count="1">
            <x v="270"/>
          </reference>
        </references>
      </pivotArea>
    </format>
    <format dxfId="418">
      <pivotArea collapsedLevelsAreSubtotals="1" fieldPosition="0">
        <references count="3">
          <reference field="1" count="1" selected="0">
            <x v="29"/>
          </reference>
          <reference field="10" count="1" selected="0">
            <x v="19"/>
          </reference>
          <reference field="16" count="1">
            <x v="104"/>
          </reference>
        </references>
      </pivotArea>
    </format>
    <format dxfId="417">
      <pivotArea collapsedLevelsAreSubtotals="1" fieldPosition="0">
        <references count="3">
          <reference field="1" count="1" selected="0">
            <x v="29"/>
          </reference>
          <reference field="10" count="1" selected="0">
            <x v="19"/>
          </reference>
          <reference field="16" count="1">
            <x v="115"/>
          </reference>
        </references>
      </pivotArea>
    </format>
    <format dxfId="416">
      <pivotArea collapsedLevelsAreSubtotals="1" fieldPosition="0">
        <references count="3">
          <reference field="1" count="1" selected="0">
            <x v="29"/>
          </reference>
          <reference field="10" count="1" selected="0">
            <x v="19"/>
          </reference>
          <reference field="16" count="1">
            <x v="122"/>
          </reference>
        </references>
      </pivotArea>
    </format>
    <format dxfId="415">
      <pivotArea collapsedLevelsAreSubtotals="1" fieldPosition="0">
        <references count="3">
          <reference field="1" count="1" selected="0">
            <x v="29"/>
          </reference>
          <reference field="10" count="1" selected="0">
            <x v="19"/>
          </reference>
          <reference field="16" count="1">
            <x v="151"/>
          </reference>
        </references>
      </pivotArea>
    </format>
    <format dxfId="414">
      <pivotArea collapsedLevelsAreSubtotals="1" fieldPosition="0">
        <references count="3">
          <reference field="1" count="1" selected="0">
            <x v="29"/>
          </reference>
          <reference field="10" count="1" selected="0">
            <x v="19"/>
          </reference>
          <reference field="16" count="1">
            <x v="163"/>
          </reference>
        </references>
      </pivotArea>
    </format>
    <format dxfId="413">
      <pivotArea collapsedLevelsAreSubtotals="1" fieldPosition="0">
        <references count="3">
          <reference field="1" count="1" selected="0">
            <x v="29"/>
          </reference>
          <reference field="10" count="1" selected="0">
            <x v="19"/>
          </reference>
          <reference field="16" count="1">
            <x v="262"/>
          </reference>
        </references>
      </pivotArea>
    </format>
    <format dxfId="412">
      <pivotArea collapsedLevelsAreSubtotals="1" fieldPosition="0">
        <references count="3">
          <reference field="1" count="1" selected="0">
            <x v="29"/>
          </reference>
          <reference field="10" count="1" selected="0">
            <x v="19"/>
          </reference>
          <reference field="16" count="1">
            <x v="275"/>
          </reference>
        </references>
      </pivotArea>
    </format>
    <format dxfId="411">
      <pivotArea collapsedLevelsAreSubtotals="1" fieldPosition="0">
        <references count="3">
          <reference field="1" count="1" selected="0">
            <x v="29"/>
          </reference>
          <reference field="10" count="1" selected="0">
            <x v="19"/>
          </reference>
          <reference field="16" count="1">
            <x v="279"/>
          </reference>
        </references>
      </pivotArea>
    </format>
    <format dxfId="410">
      <pivotArea collapsedLevelsAreSubtotals="1" fieldPosition="0">
        <references count="3">
          <reference field="1" count="1" selected="0">
            <x v="29"/>
          </reference>
          <reference field="10" count="1" selected="0">
            <x v="19"/>
          </reference>
          <reference field="16" count="1">
            <x v="284"/>
          </reference>
        </references>
      </pivotArea>
    </format>
    <format dxfId="409">
      <pivotArea collapsedLevelsAreSubtotals="1" fieldPosition="0">
        <references count="3">
          <reference field="1" count="1" selected="0">
            <x v="29"/>
          </reference>
          <reference field="10" count="1" selected="0">
            <x v="19"/>
          </reference>
          <reference field="16" count="1">
            <x v="287"/>
          </reference>
        </references>
      </pivotArea>
    </format>
    <format dxfId="408">
      <pivotArea collapsedLevelsAreSubtotals="1" fieldPosition="0">
        <references count="3">
          <reference field="1" count="1" selected="0">
            <x v="29"/>
          </reference>
          <reference field="10" count="1" selected="0">
            <x v="20"/>
          </reference>
          <reference field="16" count="1">
            <x v="285"/>
          </reference>
        </references>
      </pivotArea>
    </format>
    <format dxfId="407">
      <pivotArea collapsedLevelsAreSubtotals="1" fieldPosition="0">
        <references count="3">
          <reference field="1" count="1" selected="0">
            <x v="29"/>
          </reference>
          <reference field="10" count="1" selected="0">
            <x v="21"/>
          </reference>
          <reference field="16" count="1">
            <x v="99"/>
          </reference>
        </references>
      </pivotArea>
    </format>
    <format dxfId="406">
      <pivotArea collapsedLevelsAreSubtotals="1" fieldPosition="0">
        <references count="3">
          <reference field="1" count="1" selected="0">
            <x v="29"/>
          </reference>
          <reference field="10" count="1" selected="0">
            <x v="21"/>
          </reference>
          <reference field="16" count="1">
            <x v="117"/>
          </reference>
        </references>
      </pivotArea>
    </format>
    <format dxfId="405">
      <pivotArea collapsedLevelsAreSubtotals="1" fieldPosition="0">
        <references count="3">
          <reference field="1" count="1" selected="0">
            <x v="29"/>
          </reference>
          <reference field="10" count="1" selected="0">
            <x v="21"/>
          </reference>
          <reference field="16" count="1">
            <x v="120"/>
          </reference>
        </references>
      </pivotArea>
    </format>
    <format dxfId="404">
      <pivotArea collapsedLevelsAreSubtotals="1" fieldPosition="0">
        <references count="3">
          <reference field="1" count="1" selected="0">
            <x v="29"/>
          </reference>
          <reference field="10" count="1" selected="0">
            <x v="21"/>
          </reference>
          <reference field="16" count="1">
            <x v="123"/>
          </reference>
        </references>
      </pivotArea>
    </format>
    <format dxfId="403">
      <pivotArea collapsedLevelsAreSubtotals="1" fieldPosition="0">
        <references count="3">
          <reference field="1" count="1" selected="0">
            <x v="29"/>
          </reference>
          <reference field="10" count="1" selected="0">
            <x v="21"/>
          </reference>
          <reference field="16" count="1">
            <x v="127"/>
          </reference>
        </references>
      </pivotArea>
    </format>
    <format dxfId="402">
      <pivotArea collapsedLevelsAreSubtotals="1" fieldPosition="0">
        <references count="3">
          <reference field="1" count="1" selected="0">
            <x v="29"/>
          </reference>
          <reference field="10" count="1" selected="0">
            <x v="21"/>
          </reference>
          <reference field="16" count="1">
            <x v="176"/>
          </reference>
        </references>
      </pivotArea>
    </format>
    <format dxfId="401">
      <pivotArea collapsedLevelsAreSubtotals="1" fieldPosition="0">
        <references count="3">
          <reference field="1" count="1" selected="0">
            <x v="29"/>
          </reference>
          <reference field="10" count="1" selected="0">
            <x v="21"/>
          </reference>
          <reference field="16" count="1">
            <x v="217"/>
          </reference>
        </references>
      </pivotArea>
    </format>
    <format dxfId="400">
      <pivotArea collapsedLevelsAreSubtotals="1" fieldPosition="0">
        <references count="3">
          <reference field="1" count="1" selected="0">
            <x v="29"/>
          </reference>
          <reference field="10" count="1" selected="0">
            <x v="21"/>
          </reference>
          <reference field="16" count="1">
            <x v="233"/>
          </reference>
        </references>
      </pivotArea>
    </format>
    <format dxfId="399">
      <pivotArea collapsedLevelsAreSubtotals="1" fieldPosition="0">
        <references count="3">
          <reference field="1" count="1" selected="0">
            <x v="29"/>
          </reference>
          <reference field="10" count="1" selected="0">
            <x v="21"/>
          </reference>
          <reference field="16" count="1">
            <x v="259"/>
          </reference>
        </references>
      </pivotArea>
    </format>
    <format dxfId="398">
      <pivotArea collapsedLevelsAreSubtotals="1" fieldPosition="0">
        <references count="3">
          <reference field="1" count="1" selected="0">
            <x v="29"/>
          </reference>
          <reference field="10" count="1" selected="0">
            <x v="21"/>
          </reference>
          <reference field="16" count="1">
            <x v="268"/>
          </reference>
        </references>
      </pivotArea>
    </format>
    <format dxfId="397">
      <pivotArea collapsedLevelsAreSubtotals="1" fieldPosition="0">
        <references count="3">
          <reference field="1" count="1" selected="0">
            <x v="29"/>
          </reference>
          <reference field="10" count="1" selected="0">
            <x v="21"/>
          </reference>
          <reference field="16" count="1">
            <x v="272"/>
          </reference>
        </references>
      </pivotArea>
    </format>
    <format dxfId="396">
      <pivotArea collapsedLevelsAreSubtotals="1" fieldPosition="0">
        <references count="3">
          <reference field="1" count="1" selected="0">
            <x v="29"/>
          </reference>
          <reference field="10" count="1" selected="0">
            <x v="22"/>
          </reference>
          <reference field="16" count="1">
            <x v="94"/>
          </reference>
        </references>
      </pivotArea>
    </format>
    <format dxfId="395">
      <pivotArea collapsedLevelsAreSubtotals="1" fieldPosition="0">
        <references count="3">
          <reference field="1" count="1" selected="0">
            <x v="29"/>
          </reference>
          <reference field="10" count="1" selected="0">
            <x v="22"/>
          </reference>
          <reference field="16" count="1">
            <x v="113"/>
          </reference>
        </references>
      </pivotArea>
    </format>
    <format dxfId="394">
      <pivotArea collapsedLevelsAreSubtotals="1" fieldPosition="0">
        <references count="3">
          <reference field="1" count="1" selected="0">
            <x v="29"/>
          </reference>
          <reference field="10" count="1" selected="0">
            <x v="22"/>
          </reference>
          <reference field="16" count="1">
            <x v="119"/>
          </reference>
        </references>
      </pivotArea>
    </format>
    <format dxfId="393">
      <pivotArea collapsedLevelsAreSubtotals="1" fieldPosition="0">
        <references count="3">
          <reference field="1" count="1" selected="0">
            <x v="29"/>
          </reference>
          <reference field="10" count="1" selected="0">
            <x v="22"/>
          </reference>
          <reference field="16" count="1">
            <x v="141"/>
          </reference>
        </references>
      </pivotArea>
    </format>
    <format dxfId="392">
      <pivotArea collapsedLevelsAreSubtotals="1" fieldPosition="0">
        <references count="3">
          <reference field="1" count="1" selected="0">
            <x v="29"/>
          </reference>
          <reference field="10" count="1" selected="0">
            <x v="22"/>
          </reference>
          <reference field="16" count="1">
            <x v="167"/>
          </reference>
        </references>
      </pivotArea>
    </format>
    <format dxfId="391">
      <pivotArea collapsedLevelsAreSubtotals="1" fieldPosition="0">
        <references count="3">
          <reference field="1" count="1" selected="0">
            <x v="29"/>
          </reference>
          <reference field="10" count="1" selected="0">
            <x v="22"/>
          </reference>
          <reference field="16" count="1">
            <x v="194"/>
          </reference>
        </references>
      </pivotArea>
    </format>
    <format dxfId="390">
      <pivotArea collapsedLevelsAreSubtotals="1" fieldPosition="0">
        <references count="3">
          <reference field="1" count="1" selected="0">
            <x v="29"/>
          </reference>
          <reference field="10" count="1" selected="0">
            <x v="22"/>
          </reference>
          <reference field="16" count="1">
            <x v="214"/>
          </reference>
        </references>
      </pivotArea>
    </format>
    <format dxfId="389">
      <pivotArea collapsedLevelsAreSubtotals="1" fieldPosition="0">
        <references count="3">
          <reference field="1" count="1" selected="0">
            <x v="29"/>
          </reference>
          <reference field="10" count="1" selected="0">
            <x v="22"/>
          </reference>
          <reference field="16" count="1">
            <x v="234"/>
          </reference>
        </references>
      </pivotArea>
    </format>
    <format dxfId="388">
      <pivotArea collapsedLevelsAreSubtotals="1" fieldPosition="0">
        <references count="3">
          <reference field="1" count="1" selected="0">
            <x v="29"/>
          </reference>
          <reference field="10" count="1" selected="0">
            <x v="22"/>
          </reference>
          <reference field="16" count="1">
            <x v="255"/>
          </reference>
        </references>
      </pivotArea>
    </format>
    <format dxfId="387">
      <pivotArea collapsedLevelsAreSubtotals="1" fieldPosition="0">
        <references count="3">
          <reference field="1" count="1" selected="0">
            <x v="29"/>
          </reference>
          <reference field="10" count="1" selected="0">
            <x v="22"/>
          </reference>
          <reference field="16" count="1">
            <x v="271"/>
          </reference>
        </references>
      </pivotArea>
    </format>
    <format dxfId="386">
      <pivotArea collapsedLevelsAreSubtotals="1" fieldPosition="0">
        <references count="3">
          <reference field="1" count="1" selected="0">
            <x v="29"/>
          </reference>
          <reference field="10" count="1" selected="0">
            <x v="22"/>
          </reference>
          <reference field="16" count="1">
            <x v="289"/>
          </reference>
        </references>
      </pivotArea>
    </format>
    <format dxfId="385">
      <pivotArea collapsedLevelsAreSubtotals="1" fieldPosition="0">
        <references count="3">
          <reference field="1" count="1" selected="0">
            <x v="29"/>
          </reference>
          <reference field="10" count="1" selected="0">
            <x v="23"/>
          </reference>
          <reference field="16" count="1">
            <x v="90"/>
          </reference>
        </references>
      </pivotArea>
    </format>
    <format dxfId="384">
      <pivotArea collapsedLevelsAreSubtotals="1" fieldPosition="0">
        <references count="3">
          <reference field="1" count="1" selected="0">
            <x v="29"/>
          </reference>
          <reference field="10" count="1" selected="0">
            <x v="23"/>
          </reference>
          <reference field="16" count="1">
            <x v="142"/>
          </reference>
        </references>
      </pivotArea>
    </format>
    <format dxfId="383">
      <pivotArea collapsedLevelsAreSubtotals="1" fieldPosition="0">
        <references count="3">
          <reference field="1" count="1" selected="0">
            <x v="29"/>
          </reference>
          <reference field="10" count="1" selected="0">
            <x v="23"/>
          </reference>
          <reference field="16" count="1">
            <x v="144"/>
          </reference>
        </references>
      </pivotArea>
    </format>
    <format dxfId="382">
      <pivotArea collapsedLevelsAreSubtotals="1" fieldPosition="0">
        <references count="3">
          <reference field="1" count="1" selected="0">
            <x v="29"/>
          </reference>
          <reference field="10" count="1" selected="0">
            <x v="23"/>
          </reference>
          <reference field="16" count="1">
            <x v="165"/>
          </reference>
        </references>
      </pivotArea>
    </format>
    <format dxfId="381">
      <pivotArea collapsedLevelsAreSubtotals="1" fieldPosition="0">
        <references count="3">
          <reference field="1" count="1" selected="0">
            <x v="29"/>
          </reference>
          <reference field="10" count="1" selected="0">
            <x v="23"/>
          </reference>
          <reference field="16" count="1">
            <x v="181"/>
          </reference>
        </references>
      </pivotArea>
    </format>
    <format dxfId="380">
      <pivotArea collapsedLevelsAreSubtotals="1" fieldPosition="0">
        <references count="3">
          <reference field="1" count="1" selected="0">
            <x v="29"/>
          </reference>
          <reference field="10" count="1" selected="0">
            <x v="23"/>
          </reference>
          <reference field="16" count="1">
            <x v="273"/>
          </reference>
        </references>
      </pivotArea>
    </format>
    <format dxfId="379">
      <pivotArea collapsedLevelsAreSubtotals="1" fieldPosition="0">
        <references count="3">
          <reference field="1" count="1" selected="0">
            <x v="29"/>
          </reference>
          <reference field="10" count="1" selected="0">
            <x v="23"/>
          </reference>
          <reference field="16" count="1">
            <x v="281"/>
          </reference>
        </references>
      </pivotArea>
    </format>
    <format dxfId="378">
      <pivotArea collapsedLevelsAreSubtotals="1" fieldPosition="0">
        <references count="3">
          <reference field="1" count="1" selected="0">
            <x v="29"/>
          </reference>
          <reference field="10" count="1" selected="0">
            <x v="23"/>
          </reference>
          <reference field="16" count="1">
            <x v="288"/>
          </reference>
        </references>
      </pivotArea>
    </format>
    <format dxfId="377">
      <pivotArea collapsedLevelsAreSubtotals="1" fieldPosition="0">
        <references count="3">
          <reference field="1" count="1" selected="0">
            <x v="29"/>
          </reference>
          <reference field="10" count="1" selected="0">
            <x v="23"/>
          </reference>
          <reference field="16" count="1">
            <x v="292"/>
          </reference>
        </references>
      </pivotArea>
    </format>
    <format dxfId="376">
      <pivotArea collapsedLevelsAreSubtotals="1" fieldPosition="0">
        <references count="3">
          <reference field="1" count="1" selected="0">
            <x v="29"/>
          </reference>
          <reference field="10" count="1" selected="0">
            <x v="24"/>
          </reference>
          <reference field="16" count="1">
            <x v="91"/>
          </reference>
        </references>
      </pivotArea>
    </format>
    <format dxfId="375">
      <pivotArea collapsedLevelsAreSubtotals="1" fieldPosition="0">
        <references count="3">
          <reference field="1" count="1" selected="0">
            <x v="29"/>
          </reference>
          <reference field="10" count="1" selected="0">
            <x v="24"/>
          </reference>
          <reference field="16" count="1">
            <x v="103"/>
          </reference>
        </references>
      </pivotArea>
    </format>
    <format dxfId="374">
      <pivotArea collapsedLevelsAreSubtotals="1" fieldPosition="0">
        <references count="3">
          <reference field="1" count="1" selected="0">
            <x v="29"/>
          </reference>
          <reference field="10" count="1" selected="0">
            <x v="24"/>
          </reference>
          <reference field="16" count="1">
            <x v="133"/>
          </reference>
        </references>
      </pivotArea>
    </format>
    <format dxfId="373">
      <pivotArea collapsedLevelsAreSubtotals="1" fieldPosition="0">
        <references count="3">
          <reference field="1" count="1" selected="0">
            <x v="29"/>
          </reference>
          <reference field="10" count="1" selected="0">
            <x v="24"/>
          </reference>
          <reference field="16" count="1">
            <x v="134"/>
          </reference>
        </references>
      </pivotArea>
    </format>
    <format dxfId="372">
      <pivotArea collapsedLevelsAreSubtotals="1" fieldPosition="0">
        <references count="3">
          <reference field="1" count="1" selected="0">
            <x v="29"/>
          </reference>
          <reference field="10" count="1" selected="0">
            <x v="24"/>
          </reference>
          <reference field="16" count="1">
            <x v="137"/>
          </reference>
        </references>
      </pivotArea>
    </format>
    <format dxfId="371">
      <pivotArea collapsedLevelsAreSubtotals="1" fieldPosition="0">
        <references count="3">
          <reference field="1" count="1" selected="0">
            <x v="29"/>
          </reference>
          <reference field="10" count="1" selected="0">
            <x v="24"/>
          </reference>
          <reference field="16" count="1">
            <x v="153"/>
          </reference>
        </references>
      </pivotArea>
    </format>
    <format dxfId="370">
      <pivotArea collapsedLevelsAreSubtotals="1" fieldPosition="0">
        <references count="3">
          <reference field="1" count="1" selected="0">
            <x v="29"/>
          </reference>
          <reference field="10" count="1" selected="0">
            <x v="24"/>
          </reference>
          <reference field="16" count="1">
            <x v="207"/>
          </reference>
        </references>
      </pivotArea>
    </format>
    <format dxfId="369">
      <pivotArea collapsedLevelsAreSubtotals="1" fieldPosition="0">
        <references count="3">
          <reference field="1" count="1" selected="0">
            <x v="29"/>
          </reference>
          <reference field="10" count="1" selected="0">
            <x v="24"/>
          </reference>
          <reference field="16" count="1">
            <x v="238"/>
          </reference>
        </references>
      </pivotArea>
    </format>
    <format dxfId="368">
      <pivotArea collapsedLevelsAreSubtotals="1" fieldPosition="0">
        <references count="3">
          <reference field="1" count="1" selected="0">
            <x v="29"/>
          </reference>
          <reference field="10" count="1" selected="0">
            <x v="24"/>
          </reference>
          <reference field="16" count="1">
            <x v="239"/>
          </reference>
        </references>
      </pivotArea>
    </format>
    <format dxfId="367">
      <pivotArea collapsedLevelsAreSubtotals="1" fieldPosition="0">
        <references count="3">
          <reference field="1" count="1" selected="0">
            <x v="29"/>
          </reference>
          <reference field="10" count="1" selected="0">
            <x v="24"/>
          </reference>
          <reference field="16" count="1">
            <x v="263"/>
          </reference>
        </references>
      </pivotArea>
    </format>
    <format dxfId="366">
      <pivotArea collapsedLevelsAreSubtotals="1" fieldPosition="0">
        <references count="3">
          <reference field="1" count="1" selected="0">
            <x v="29"/>
          </reference>
          <reference field="10" count="1" selected="0">
            <x v="24"/>
          </reference>
          <reference field="16" count="1">
            <x v="308"/>
          </reference>
        </references>
      </pivotArea>
    </format>
    <format dxfId="365">
      <pivotArea collapsedLevelsAreSubtotals="1" fieldPosition="0">
        <references count="3">
          <reference field="1" count="1" selected="0">
            <x v="29"/>
          </reference>
          <reference field="10" count="1" selected="0">
            <x v="25"/>
          </reference>
          <reference field="16" count="1">
            <x v="97"/>
          </reference>
        </references>
      </pivotArea>
    </format>
    <format dxfId="364">
      <pivotArea collapsedLevelsAreSubtotals="1" fieldPosition="0">
        <references count="3">
          <reference field="1" count="1" selected="0">
            <x v="29"/>
          </reference>
          <reference field="10" count="1" selected="0">
            <x v="25"/>
          </reference>
          <reference field="16" count="1">
            <x v="155"/>
          </reference>
        </references>
      </pivotArea>
    </format>
    <format dxfId="363">
      <pivotArea collapsedLevelsAreSubtotals="1" fieldPosition="0">
        <references count="3">
          <reference field="1" count="1" selected="0">
            <x v="29"/>
          </reference>
          <reference field="10" count="1" selected="0">
            <x v="25"/>
          </reference>
          <reference field="16" count="1">
            <x v="172"/>
          </reference>
        </references>
      </pivotArea>
    </format>
    <format dxfId="362">
      <pivotArea collapsedLevelsAreSubtotals="1" fieldPosition="0">
        <references count="3">
          <reference field="1" count="1" selected="0">
            <x v="29"/>
          </reference>
          <reference field="10" count="1" selected="0">
            <x v="25"/>
          </reference>
          <reference field="16" count="1">
            <x v="188"/>
          </reference>
        </references>
      </pivotArea>
    </format>
    <format dxfId="361">
      <pivotArea collapsedLevelsAreSubtotals="1" fieldPosition="0">
        <references count="3">
          <reference field="1" count="1" selected="0">
            <x v="29"/>
          </reference>
          <reference field="10" count="1" selected="0">
            <x v="25"/>
          </reference>
          <reference field="16" count="1">
            <x v="208"/>
          </reference>
        </references>
      </pivotArea>
    </format>
    <format dxfId="360">
      <pivotArea collapsedLevelsAreSubtotals="1" fieldPosition="0">
        <references count="3">
          <reference field="1" count="1" selected="0">
            <x v="29"/>
          </reference>
          <reference field="10" count="1" selected="0">
            <x v="25"/>
          </reference>
          <reference field="16" count="1">
            <x v="224"/>
          </reference>
        </references>
      </pivotArea>
    </format>
    <format dxfId="359">
      <pivotArea collapsedLevelsAreSubtotals="1" fieldPosition="0">
        <references count="3">
          <reference field="1" count="1" selected="0">
            <x v="29"/>
          </reference>
          <reference field="10" count="1" selected="0">
            <x v="25"/>
          </reference>
          <reference field="16" count="1">
            <x v="237"/>
          </reference>
        </references>
      </pivotArea>
    </format>
    <format dxfId="358">
      <pivotArea collapsedLevelsAreSubtotals="1" fieldPosition="0">
        <references count="3">
          <reference field="1" count="1" selected="0">
            <x v="29"/>
          </reference>
          <reference field="10" count="1" selected="0">
            <x v="25"/>
          </reference>
          <reference field="16" count="1">
            <x v="246"/>
          </reference>
        </references>
      </pivotArea>
    </format>
    <format dxfId="357">
      <pivotArea collapsedLevelsAreSubtotals="1" fieldPosition="0">
        <references count="3">
          <reference field="1" count="1" selected="0">
            <x v="29"/>
          </reference>
          <reference field="10" count="1" selected="0">
            <x v="25"/>
          </reference>
          <reference field="16" count="1">
            <x v="251"/>
          </reference>
        </references>
      </pivotArea>
    </format>
    <format dxfId="356">
      <pivotArea collapsedLevelsAreSubtotals="1" fieldPosition="0">
        <references count="3">
          <reference field="1" count="1" selected="0">
            <x v="29"/>
          </reference>
          <reference field="10" count="1" selected="0">
            <x v="25"/>
          </reference>
          <reference field="16" count="1">
            <x v="266"/>
          </reference>
        </references>
      </pivotArea>
    </format>
    <format dxfId="355">
      <pivotArea collapsedLevelsAreSubtotals="1" fieldPosition="0">
        <references count="3">
          <reference field="1" count="1" selected="0">
            <x v="29"/>
          </reference>
          <reference field="10" count="1" selected="0">
            <x v="25"/>
          </reference>
          <reference field="16" count="1">
            <x v="309"/>
          </reference>
        </references>
      </pivotArea>
    </format>
    <format dxfId="354">
      <pivotArea collapsedLevelsAreSubtotals="1" fieldPosition="0">
        <references count="3">
          <reference field="1" count="1" selected="0">
            <x v="29"/>
          </reference>
          <reference field="10" count="1" selected="0">
            <x v="25"/>
          </reference>
          <reference field="16" count="1">
            <x v="313"/>
          </reference>
        </references>
      </pivotArea>
    </format>
    <format dxfId="353">
      <pivotArea outline="0" collapsedLevelsAreSubtotals="1" fieldPosition="0"/>
    </format>
    <format dxfId="352">
      <pivotArea dataOnly="0" labelOnly="1" outline="0" fieldPosition="0">
        <references count="1">
          <reference field="4294967294" count="3">
            <x v="0"/>
            <x v="3"/>
            <x v="4"/>
          </reference>
        </references>
      </pivotArea>
    </format>
  </formats>
  <conditionalFormats count="352">
    <conditionalFormat priority="354">
      <pivotAreas count="2">
        <pivotArea type="data" collapsedLevelsAreSubtotals="1" fieldPosition="0">
          <references count="4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16" count="1">
              <x v="0"/>
            </reference>
          </references>
        </pivotArea>
        <pivotArea type="data" collapsedLevelsAreSubtotals="1" fieldPosition="0">
          <references count="4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16" count="1">
              <x v="0"/>
            </reference>
          </references>
        </pivotArea>
      </pivotAreas>
    </conditionalFormat>
    <conditionalFormat priority="353">
      <pivotAreas count="2">
        <pivotArea type="data" collapsedLevelsAreSubtotals="1" fieldPosition="0">
          <references count="4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16" count="1">
              <x v="1"/>
            </reference>
          </references>
        </pivotArea>
        <pivotArea type="data" collapsedLevelsAreSubtotals="1" fieldPosition="0">
          <references count="4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16" count="1">
              <x v="1"/>
            </reference>
          </references>
        </pivotArea>
      </pivotAreas>
    </conditionalFormat>
    <conditionalFormat priority="352">
      <pivotAreas count="2">
        <pivotArea type="data" collapsedLevelsAreSubtotals="1" fieldPosition="0">
          <references count="4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16" count="1">
              <x v="2"/>
            </reference>
          </references>
        </pivotArea>
        <pivotArea type="data" collapsedLevelsAreSubtotals="1" fieldPosition="0">
          <references count="4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16" count="1">
              <x v="2"/>
            </reference>
          </references>
        </pivotArea>
      </pivotAreas>
    </conditionalFormat>
    <conditionalFormat priority="351">
      <pivotAreas count="2">
        <pivotArea type="data" collapsedLevelsAreSubtotals="1" fieldPosition="0">
          <references count="4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16" count="1">
              <x v="3"/>
            </reference>
          </references>
        </pivotArea>
        <pivotArea type="data" collapsedLevelsAreSubtotals="1" fieldPosition="0">
          <references count="4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16" count="1">
              <x v="3"/>
            </reference>
          </references>
        </pivotArea>
      </pivotAreas>
    </conditionalFormat>
    <conditionalFormat priority="350">
      <pivotAreas count="2">
        <pivotArea type="data" collapsedLevelsAreSubtotals="1" fieldPosition="0">
          <references count="4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16" count="1">
              <x v="4"/>
            </reference>
          </references>
        </pivotArea>
        <pivotArea type="data" collapsedLevelsAreSubtotals="1" fieldPosition="0">
          <references count="4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16" count="1">
              <x v="4"/>
            </reference>
          </references>
        </pivotArea>
      </pivotAreas>
    </conditionalFormat>
    <conditionalFormat priority="349">
      <pivotAreas count="2">
        <pivotArea type="data" collapsedLevelsAreSubtotals="1" fieldPosition="0">
          <references count="4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16" count="1">
              <x v="5"/>
            </reference>
          </references>
        </pivotArea>
        <pivotArea type="data" collapsedLevelsAreSubtotals="1" fieldPosition="0">
          <references count="4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16" count="1">
              <x v="5"/>
            </reference>
          </references>
        </pivotArea>
      </pivotAreas>
    </conditionalFormat>
    <conditionalFormat priority="348">
      <pivotAreas count="2">
        <pivotArea type="data" collapsedLevelsAreSubtotals="1" fieldPosition="0">
          <references count="4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16" count="1">
              <x v="6"/>
            </reference>
          </references>
        </pivotArea>
        <pivotArea type="data" collapsedLevelsAreSubtotals="1" fieldPosition="0">
          <references count="4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16" count="1">
              <x v="6"/>
            </reference>
          </references>
        </pivotArea>
      </pivotAreas>
    </conditionalFormat>
    <conditionalFormat priority="347">
      <pivotAreas count="2">
        <pivotArea type="data" collapsedLevelsAreSubtotals="1" fieldPosition="0">
          <references count="4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16" count="1">
              <x v="8"/>
            </reference>
          </references>
        </pivotArea>
        <pivotArea type="data" collapsedLevelsAreSubtotals="1" fieldPosition="0">
          <references count="4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16" count="1">
              <x v="8"/>
            </reference>
          </references>
        </pivotArea>
      </pivotAreas>
    </conditionalFormat>
    <conditionalFormat priority="346">
      <pivotAreas count="2">
        <pivotArea type="data" collapsedLevelsAreSubtotals="1" fieldPosition="0">
          <references count="4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16" count="1">
              <x v="9"/>
            </reference>
          </references>
        </pivotArea>
        <pivotArea type="data" collapsedLevelsAreSubtotals="1" fieldPosition="0">
          <references count="4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16" count="1">
              <x v="9"/>
            </reference>
          </references>
        </pivotArea>
      </pivotAreas>
    </conditionalFormat>
    <conditionalFormat priority="345">
      <pivotAreas count="2">
        <pivotArea type="data" collapsedLevelsAreSubtotals="1" fieldPosition="0">
          <references count="4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16" count="1">
              <x v="10"/>
            </reference>
          </references>
        </pivotArea>
        <pivotArea type="data" collapsedLevelsAreSubtotals="1" fieldPosition="0">
          <references count="4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16" count="1">
              <x v="10"/>
            </reference>
          </references>
        </pivotArea>
      </pivotAreas>
    </conditionalFormat>
    <conditionalFormat priority="344">
      <pivotAreas count="2">
        <pivotArea type="data" collapsedLevelsAreSubtotals="1" fieldPosition="0">
          <references count="4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16" count="1">
              <x v="11"/>
            </reference>
          </references>
        </pivotArea>
        <pivotArea type="data" collapsedLevelsAreSubtotals="1" fieldPosition="0">
          <references count="4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16" count="1">
              <x v="11"/>
            </reference>
          </references>
        </pivotArea>
      </pivotAreas>
    </conditionalFormat>
    <conditionalFormat priority="343">
      <pivotAreas count="2">
        <pivotArea type="data" collapsedLevelsAreSubtotals="1" fieldPosition="0">
          <references count="4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16" count="1">
              <x v="12"/>
            </reference>
          </references>
        </pivotArea>
        <pivotArea type="data" collapsedLevelsAreSubtotals="1" fieldPosition="0">
          <references count="4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16" count="1">
              <x v="12"/>
            </reference>
          </references>
        </pivotArea>
      </pivotAreas>
    </conditionalFormat>
    <conditionalFormat priority="342">
      <pivotAreas count="2">
        <pivotArea type="data" collapsedLevelsAreSubtotals="1" fieldPosition="0">
          <references count="4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16" count="1">
              <x v="13"/>
            </reference>
          </references>
        </pivotArea>
        <pivotArea type="data" collapsedLevelsAreSubtotals="1" fieldPosition="0">
          <references count="4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16" count="1">
              <x v="13"/>
            </reference>
          </references>
        </pivotArea>
      </pivotAreas>
    </conditionalFormat>
    <conditionalFormat priority="341">
      <pivotAreas count="2">
        <pivotArea type="data" collapsedLevelsAreSubtotals="1" fieldPosition="0">
          <references count="4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16" count="1">
              <x v="14"/>
            </reference>
          </references>
        </pivotArea>
        <pivotArea type="data" collapsedLevelsAreSubtotals="1" fieldPosition="0">
          <references count="4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16" count="1">
              <x v="14"/>
            </reference>
          </references>
        </pivotArea>
      </pivotAreas>
    </conditionalFormat>
    <conditionalFormat priority="340">
      <pivotAreas count="2">
        <pivotArea type="data" collapsedLevelsAreSubtotals="1" fieldPosition="0">
          <references count="4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16" count="1">
              <x v="15"/>
            </reference>
          </references>
        </pivotArea>
        <pivotArea type="data" collapsedLevelsAreSubtotals="1" fieldPosition="0">
          <references count="4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16" count="1">
              <x v="15"/>
            </reference>
          </references>
        </pivotArea>
      </pivotAreas>
    </conditionalFormat>
    <conditionalFormat priority="339">
      <pivotAreas count="2">
        <pivotArea type="data" collapsedLevelsAreSubtotals="1" fieldPosition="0">
          <references count="4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16" count="1">
              <x v="16"/>
            </reference>
          </references>
        </pivotArea>
        <pivotArea type="data" collapsedLevelsAreSubtotals="1" fieldPosition="0">
          <references count="4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16" count="1">
              <x v="16"/>
            </reference>
          </references>
        </pivotArea>
      </pivotAreas>
    </conditionalFormat>
    <conditionalFormat priority="338">
      <pivotAreas count="2">
        <pivotArea type="data" collapsedLevelsAreSubtotals="1" fieldPosition="0">
          <references count="4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16" count="1">
              <x v="17"/>
            </reference>
          </references>
        </pivotArea>
        <pivotArea type="data" collapsedLevelsAreSubtotals="1" fieldPosition="0">
          <references count="4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16" count="1">
              <x v="17"/>
            </reference>
          </references>
        </pivotArea>
      </pivotAreas>
    </conditionalFormat>
    <conditionalFormat priority="337">
      <pivotAreas count="2">
        <pivotArea type="data" collapsedLevelsAreSubtotals="1" fieldPosition="0">
          <references count="4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16" count="1">
              <x v="18"/>
            </reference>
          </references>
        </pivotArea>
        <pivotArea type="data" collapsedLevelsAreSubtotals="1" fieldPosition="0">
          <references count="4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16" count="1">
              <x v="18"/>
            </reference>
          </references>
        </pivotArea>
      </pivotAreas>
    </conditionalFormat>
    <conditionalFormat priority="336">
      <pivotAreas count="2">
        <pivotArea type="data" collapsedLevelsAreSubtotals="1" fieldPosition="0">
          <references count="4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16" count="1">
              <x v="19"/>
            </reference>
          </references>
        </pivotArea>
        <pivotArea type="data" collapsedLevelsAreSubtotals="1" fieldPosition="0">
          <references count="4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16" count="1">
              <x v="19"/>
            </reference>
          </references>
        </pivotArea>
      </pivotAreas>
    </conditionalFormat>
    <conditionalFormat priority="335">
      <pivotAreas count="2">
        <pivotArea type="data" collapsedLevelsAreSubtotals="1" fieldPosition="0">
          <references count="4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16" count="1">
              <x v="20"/>
            </reference>
          </references>
        </pivotArea>
        <pivotArea type="data" collapsedLevelsAreSubtotals="1" fieldPosition="0">
          <references count="4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16" count="1">
              <x v="20"/>
            </reference>
          </references>
        </pivotArea>
      </pivotAreas>
    </conditionalFormat>
    <conditionalFormat priority="334">
      <pivotAreas count="2">
        <pivotArea type="data" collapsedLevelsAreSubtotals="1" fieldPosition="0">
          <references count="4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16" count="1">
              <x v="21"/>
            </reference>
          </references>
        </pivotArea>
        <pivotArea type="data" collapsedLevelsAreSubtotals="1" fieldPosition="0">
          <references count="4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16" count="1">
              <x v="21"/>
            </reference>
          </references>
        </pivotArea>
      </pivotAreas>
    </conditionalFormat>
    <conditionalFormat priority="332">
      <pivotAreas count="2">
        <pivotArea type="data" collapsedLevelsAreSubtotals="1" fieldPosition="0">
          <references count="4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16" count="1">
              <x v="23"/>
            </reference>
          </references>
        </pivotArea>
        <pivotArea type="data" collapsedLevelsAreSubtotals="1" fieldPosition="0">
          <references count="4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16" count="1">
              <x v="23"/>
            </reference>
          </references>
        </pivotArea>
      </pivotAreas>
    </conditionalFormat>
    <conditionalFormat priority="331">
      <pivotAreas count="2">
        <pivotArea type="data" collapsedLevelsAreSubtotals="1" fieldPosition="0">
          <references count="4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16" count="1">
              <x v="24"/>
            </reference>
          </references>
        </pivotArea>
        <pivotArea type="data" collapsedLevelsAreSubtotals="1" fieldPosition="0">
          <references count="4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16" count="1">
              <x v="24"/>
            </reference>
          </references>
        </pivotArea>
      </pivotAreas>
    </conditionalFormat>
    <conditionalFormat priority="330">
      <pivotAreas count="2">
        <pivotArea type="data" collapsedLevelsAreSubtotals="1" fieldPosition="0">
          <references count="4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16" count="1">
              <x v="25"/>
            </reference>
          </references>
        </pivotArea>
        <pivotArea type="data" collapsedLevelsAreSubtotals="1" fieldPosition="0">
          <references count="4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16" count="1">
              <x v="25"/>
            </reference>
          </references>
        </pivotArea>
      </pivotAreas>
    </conditionalFormat>
    <conditionalFormat priority="329">
      <pivotAreas count="2">
        <pivotArea type="data" collapsedLevelsAreSubtotals="1" fieldPosition="0">
          <references count="4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16" count="1">
              <x v="26"/>
            </reference>
          </references>
        </pivotArea>
        <pivotArea type="data" collapsedLevelsAreSubtotals="1" fieldPosition="0">
          <references count="4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16" count="1">
              <x v="26"/>
            </reference>
          </references>
        </pivotArea>
      </pivotAreas>
    </conditionalFormat>
    <conditionalFormat priority="328">
      <pivotAreas count="2">
        <pivotArea type="data" collapsedLevelsAreSubtotals="1" fieldPosition="0">
          <references count="4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16" count="1">
              <x v="27"/>
            </reference>
          </references>
        </pivotArea>
        <pivotArea type="data" collapsedLevelsAreSubtotals="1" fieldPosition="0">
          <references count="4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16" count="1">
              <x v="27"/>
            </reference>
          </references>
        </pivotArea>
      </pivotAreas>
    </conditionalFormat>
    <conditionalFormat priority="327">
      <pivotAreas count="2">
        <pivotArea type="data" collapsedLevelsAreSubtotals="1" fieldPosition="0">
          <references count="4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16" count="1">
              <x v="28"/>
            </reference>
          </references>
        </pivotArea>
        <pivotArea type="data" collapsedLevelsAreSubtotals="1" fieldPosition="0">
          <references count="4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16" count="1">
              <x v="28"/>
            </reference>
          </references>
        </pivotArea>
      </pivotAreas>
    </conditionalFormat>
    <conditionalFormat priority="326">
      <pivotAreas count="2">
        <pivotArea type="data" collapsedLevelsAreSubtotals="1" fieldPosition="0">
          <references count="4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16" count="1">
              <x v="29"/>
            </reference>
          </references>
        </pivotArea>
        <pivotArea type="data" collapsedLevelsAreSubtotals="1" fieldPosition="0">
          <references count="4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16" count="1">
              <x v="29"/>
            </reference>
          </references>
        </pivotArea>
      </pivotAreas>
    </conditionalFormat>
    <conditionalFormat priority="325">
      <pivotAreas count="2">
        <pivotArea type="data" collapsedLevelsAreSubtotals="1" fieldPosition="0">
          <references count="4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16" count="1">
              <x v="30"/>
            </reference>
          </references>
        </pivotArea>
        <pivotArea type="data" collapsedLevelsAreSubtotals="1" fieldPosition="0">
          <references count="4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16" count="1">
              <x v="30"/>
            </reference>
          </references>
        </pivotArea>
      </pivotAreas>
    </conditionalFormat>
    <conditionalFormat priority="324">
      <pivotAreas count="2">
        <pivotArea type="data" collapsedLevelsAreSubtotals="1" fieldPosition="0">
          <references count="4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16" count="1">
              <x v="31"/>
            </reference>
          </references>
        </pivotArea>
        <pivotArea type="data" collapsedLevelsAreSubtotals="1" fieldPosition="0">
          <references count="4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16" count="1">
              <x v="31"/>
            </reference>
          </references>
        </pivotArea>
      </pivotAreas>
    </conditionalFormat>
    <conditionalFormat priority="323">
      <pivotAreas count="2">
        <pivotArea type="data" collapsedLevelsAreSubtotals="1" fieldPosition="0">
          <references count="4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16" count="1">
              <x v="32"/>
            </reference>
          </references>
        </pivotArea>
        <pivotArea type="data" collapsedLevelsAreSubtotals="1" fieldPosition="0">
          <references count="4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16" count="1">
              <x v="32"/>
            </reference>
          </references>
        </pivotArea>
      </pivotAreas>
    </conditionalFormat>
    <conditionalFormat priority="322">
      <pivotAreas count="2">
        <pivotArea type="data" collapsedLevelsAreSubtotals="1" fieldPosition="0">
          <references count="4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16" count="1">
              <x v="33"/>
            </reference>
          </references>
        </pivotArea>
        <pivotArea type="data" collapsedLevelsAreSubtotals="1" fieldPosition="0">
          <references count="4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16" count="1">
              <x v="33"/>
            </reference>
          </references>
        </pivotArea>
      </pivotAreas>
    </conditionalFormat>
    <conditionalFormat priority="321">
      <pivotAreas count="2">
        <pivotArea type="data" collapsedLevelsAreSubtotals="1" fieldPosition="0">
          <references count="4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16" count="1">
              <x v="34"/>
            </reference>
          </references>
        </pivotArea>
        <pivotArea type="data" collapsedLevelsAreSubtotals="1" fieldPosition="0">
          <references count="4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16" count="1">
              <x v="34"/>
            </reference>
          </references>
        </pivotArea>
      </pivotAreas>
    </conditionalFormat>
    <conditionalFormat priority="320">
      <pivotAreas count="2">
        <pivotArea type="data" collapsedLevelsAreSubtotals="1" fieldPosition="0">
          <references count="4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16" count="1">
              <x v="35"/>
            </reference>
          </references>
        </pivotArea>
        <pivotArea type="data" collapsedLevelsAreSubtotals="1" fieldPosition="0">
          <references count="4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16" count="1">
              <x v="35"/>
            </reference>
          </references>
        </pivotArea>
      </pivotAreas>
    </conditionalFormat>
    <conditionalFormat priority="319">
      <pivotAreas count="2">
        <pivotArea type="data" collapsedLevelsAreSubtotals="1" fieldPosition="0">
          <references count="4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16" count="1">
              <x v="36"/>
            </reference>
          </references>
        </pivotArea>
        <pivotArea type="data" collapsedLevelsAreSubtotals="1" fieldPosition="0">
          <references count="4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16" count="1">
              <x v="36"/>
            </reference>
          </references>
        </pivotArea>
      </pivotAreas>
    </conditionalFormat>
    <conditionalFormat priority="318">
      <pivotAreas count="2">
        <pivotArea type="data" collapsedLevelsAreSubtotals="1" fieldPosition="0">
          <references count="4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16" count="1">
              <x v="37"/>
            </reference>
          </references>
        </pivotArea>
        <pivotArea type="data" collapsedLevelsAreSubtotals="1" fieldPosition="0">
          <references count="4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16" count="1">
              <x v="37"/>
            </reference>
          </references>
        </pivotArea>
      </pivotAreas>
    </conditionalFormat>
    <conditionalFormat priority="317">
      <pivotAreas count="2">
        <pivotArea type="data" collapsedLevelsAreSubtotals="1" fieldPosition="0">
          <references count="4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16" count="1">
              <x v="38"/>
            </reference>
          </references>
        </pivotArea>
        <pivotArea type="data" collapsedLevelsAreSubtotals="1" fieldPosition="0">
          <references count="4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16" count="1">
              <x v="38"/>
            </reference>
          </references>
        </pivotArea>
      </pivotAreas>
    </conditionalFormat>
    <conditionalFormat priority="316">
      <pivotAreas count="2">
        <pivotArea type="data" collapsedLevelsAreSubtotals="1" fieldPosition="0">
          <references count="4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16" count="1">
              <x v="39"/>
            </reference>
          </references>
        </pivotArea>
        <pivotArea type="data" collapsedLevelsAreSubtotals="1" fieldPosition="0">
          <references count="4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16" count="1">
              <x v="39"/>
            </reference>
          </references>
        </pivotArea>
      </pivotAreas>
    </conditionalFormat>
    <conditionalFormat priority="315">
      <pivotAreas count="2">
        <pivotArea type="data" collapsedLevelsAreSubtotals="1" fieldPosition="0">
          <references count="4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16" count="1">
              <x v="40"/>
            </reference>
          </references>
        </pivotArea>
        <pivotArea type="data" collapsedLevelsAreSubtotals="1" fieldPosition="0">
          <references count="4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16" count="1">
              <x v="40"/>
            </reference>
          </references>
        </pivotArea>
      </pivotAreas>
    </conditionalFormat>
    <conditionalFormat priority="314">
      <pivotAreas count="2">
        <pivotArea type="data" collapsedLevelsAreSubtotals="1" fieldPosition="0">
          <references count="4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16" count="1">
              <x v="41"/>
            </reference>
          </references>
        </pivotArea>
        <pivotArea type="data" collapsedLevelsAreSubtotals="1" fieldPosition="0">
          <references count="4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16" count="1">
              <x v="41"/>
            </reference>
          </references>
        </pivotArea>
      </pivotAreas>
    </conditionalFormat>
    <conditionalFormat priority="313">
      <pivotAreas count="2">
        <pivotArea type="data" collapsedLevelsAreSubtotals="1" fieldPosition="0">
          <references count="4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16" count="1">
              <x v="43"/>
            </reference>
          </references>
        </pivotArea>
        <pivotArea type="data" collapsedLevelsAreSubtotals="1" fieldPosition="0">
          <references count="4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16" count="1">
              <x v="43"/>
            </reference>
          </references>
        </pivotArea>
      </pivotAreas>
    </conditionalFormat>
    <conditionalFormat priority="312">
      <pivotAreas count="2">
        <pivotArea type="data" collapsedLevelsAreSubtotals="1" fieldPosition="0">
          <references count="4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16" count="1">
              <x v="42"/>
            </reference>
          </references>
        </pivotArea>
        <pivotArea type="data" collapsedLevelsAreSubtotals="1" fieldPosition="0">
          <references count="4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16" count="1">
              <x v="42"/>
            </reference>
          </references>
        </pivotArea>
      </pivotAreas>
    </conditionalFormat>
    <conditionalFormat priority="311">
      <pivotAreas count="2">
        <pivotArea type="data" collapsedLevelsAreSubtotals="1" fieldPosition="0">
          <references count="4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16" count="1">
              <x v="44"/>
            </reference>
          </references>
        </pivotArea>
        <pivotArea type="data" collapsedLevelsAreSubtotals="1" fieldPosition="0">
          <references count="4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16" count="1">
              <x v="44"/>
            </reference>
          </references>
        </pivotArea>
      </pivotAreas>
    </conditionalFormat>
    <conditionalFormat priority="310">
      <pivotAreas count="2">
        <pivotArea type="data" collapsedLevelsAreSubtotals="1" fieldPosition="0">
          <references count="4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16" count="1">
              <x v="45"/>
            </reference>
          </references>
        </pivotArea>
        <pivotArea type="data" collapsedLevelsAreSubtotals="1" fieldPosition="0">
          <references count="4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16" count="1">
              <x v="45"/>
            </reference>
          </references>
        </pivotArea>
      </pivotAreas>
    </conditionalFormat>
    <conditionalFormat priority="309">
      <pivotAreas count="2">
        <pivotArea type="data" collapsedLevelsAreSubtotals="1" fieldPosition="0">
          <references count="4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16" count="1">
              <x v="46"/>
            </reference>
          </references>
        </pivotArea>
        <pivotArea type="data" collapsedLevelsAreSubtotals="1" fieldPosition="0">
          <references count="4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16" count="1">
              <x v="46"/>
            </reference>
          </references>
        </pivotArea>
      </pivotAreas>
    </conditionalFormat>
    <conditionalFormat priority="308">
      <pivotAreas count="2">
        <pivotArea type="data" collapsedLevelsAreSubtotals="1" fieldPosition="0">
          <references count="4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16" count="1">
              <x v="47"/>
            </reference>
          </references>
        </pivotArea>
        <pivotArea type="data" collapsedLevelsAreSubtotals="1" fieldPosition="0">
          <references count="4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16" count="1">
              <x v="47"/>
            </reference>
          </references>
        </pivotArea>
      </pivotAreas>
    </conditionalFormat>
    <conditionalFormat priority="307">
      <pivotAreas count="2">
        <pivotArea type="data" collapsedLevelsAreSubtotals="1" fieldPosition="0">
          <references count="4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16" count="1">
              <x v="48"/>
            </reference>
          </references>
        </pivotArea>
        <pivotArea type="data" collapsedLevelsAreSubtotals="1" fieldPosition="0">
          <references count="4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16" count="1">
              <x v="48"/>
            </reference>
          </references>
        </pivotArea>
      </pivotAreas>
    </conditionalFormat>
    <conditionalFormat priority="306">
      <pivotAreas count="2">
        <pivotArea type="data" collapsedLevelsAreSubtotals="1" fieldPosition="0">
          <references count="4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16" count="1">
              <x v="49"/>
            </reference>
          </references>
        </pivotArea>
        <pivotArea type="data" collapsedLevelsAreSubtotals="1" fieldPosition="0">
          <references count="4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16" count="1">
              <x v="49"/>
            </reference>
          </references>
        </pivotArea>
      </pivotAreas>
    </conditionalFormat>
    <conditionalFormat priority="305">
      <pivotAreas count="2">
        <pivotArea type="data" collapsedLevelsAreSubtotals="1" fieldPosition="0">
          <references count="4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16" count="1">
              <x v="50"/>
            </reference>
          </references>
        </pivotArea>
        <pivotArea type="data" collapsedLevelsAreSubtotals="1" fieldPosition="0">
          <references count="4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16" count="1">
              <x v="50"/>
            </reference>
          </references>
        </pivotArea>
      </pivotAreas>
    </conditionalFormat>
    <conditionalFormat priority="304">
      <pivotAreas count="2">
        <pivotArea type="data" collapsedLevelsAreSubtotals="1" fieldPosition="0">
          <references count="4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16" count="1">
              <x v="51"/>
            </reference>
          </references>
        </pivotArea>
        <pivotArea type="data" collapsedLevelsAreSubtotals="1" fieldPosition="0">
          <references count="4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16" count="1">
              <x v="51"/>
            </reference>
          </references>
        </pivotArea>
      </pivotAreas>
    </conditionalFormat>
    <conditionalFormat priority="303">
      <pivotAreas count="2">
        <pivotArea type="data" collapsedLevelsAreSubtotals="1" fieldPosition="0">
          <references count="4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16" count="1">
              <x v="52"/>
            </reference>
          </references>
        </pivotArea>
        <pivotArea type="data" collapsedLevelsAreSubtotals="1" fieldPosition="0">
          <references count="4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16" count="1">
              <x v="52"/>
            </reference>
          </references>
        </pivotArea>
      </pivotAreas>
    </conditionalFormat>
    <conditionalFormat priority="302">
      <pivotAreas count="2">
        <pivotArea type="data" collapsedLevelsAreSubtotals="1" fieldPosition="0">
          <references count="4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16" count="1">
              <x v="53"/>
            </reference>
          </references>
        </pivotArea>
        <pivotArea type="data" collapsedLevelsAreSubtotals="1" fieldPosition="0">
          <references count="4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16" count="1">
              <x v="53"/>
            </reference>
          </references>
        </pivotArea>
      </pivotAreas>
    </conditionalFormat>
    <conditionalFormat priority="301">
      <pivotAreas count="2">
        <pivotArea type="data" collapsedLevelsAreSubtotals="1" fieldPosition="0">
          <references count="4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16" count="1">
              <x v="54"/>
            </reference>
          </references>
        </pivotArea>
        <pivotArea type="data" collapsedLevelsAreSubtotals="1" fieldPosition="0">
          <references count="4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16" count="1">
              <x v="54"/>
            </reference>
          </references>
        </pivotArea>
      </pivotAreas>
    </conditionalFormat>
    <conditionalFormat priority="300">
      <pivotAreas count="2">
        <pivotArea type="data" collapsedLevelsAreSubtotals="1" fieldPosition="0">
          <references count="4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16" count="1">
              <x v="55"/>
            </reference>
          </references>
        </pivotArea>
        <pivotArea type="data" collapsedLevelsAreSubtotals="1" fieldPosition="0">
          <references count="4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16" count="1">
              <x v="55"/>
            </reference>
          </references>
        </pivotArea>
      </pivotAreas>
    </conditionalFormat>
    <conditionalFormat priority="299">
      <pivotAreas count="2">
        <pivotArea type="data" collapsedLevelsAreSubtotals="1" fieldPosition="0">
          <references count="4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16" count="1">
              <x v="57"/>
            </reference>
          </references>
        </pivotArea>
        <pivotArea type="data" collapsedLevelsAreSubtotals="1" fieldPosition="0">
          <references count="4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16" count="1">
              <x v="57"/>
            </reference>
          </references>
        </pivotArea>
      </pivotAreas>
    </conditionalFormat>
    <conditionalFormat priority="298">
      <pivotAreas count="2">
        <pivotArea type="data" collapsedLevelsAreSubtotals="1" fieldPosition="0">
          <references count="4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16" count="1">
              <x v="58"/>
            </reference>
          </references>
        </pivotArea>
        <pivotArea type="data" collapsedLevelsAreSubtotals="1" fieldPosition="0">
          <references count="4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16" count="1">
              <x v="58"/>
            </reference>
          </references>
        </pivotArea>
      </pivotAreas>
    </conditionalFormat>
    <conditionalFormat priority="297">
      <pivotAreas count="2">
        <pivotArea type="data" collapsedLevelsAreSubtotals="1" fieldPosition="0">
          <references count="4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16" count="1">
              <x v="59"/>
            </reference>
          </references>
        </pivotArea>
        <pivotArea type="data" collapsedLevelsAreSubtotals="1" fieldPosition="0">
          <references count="4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16" count="1">
              <x v="59"/>
            </reference>
          </references>
        </pivotArea>
      </pivotAreas>
    </conditionalFormat>
    <conditionalFormat priority="296">
      <pivotAreas count="2">
        <pivotArea type="data" collapsedLevelsAreSubtotals="1" fieldPosition="0">
          <references count="4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16" count="1">
              <x v="60"/>
            </reference>
          </references>
        </pivotArea>
        <pivotArea type="data" collapsedLevelsAreSubtotals="1" fieldPosition="0">
          <references count="4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16" count="1">
              <x v="60"/>
            </reference>
          </references>
        </pivotArea>
      </pivotAreas>
    </conditionalFormat>
    <conditionalFormat priority="295">
      <pivotAreas count="2">
        <pivotArea type="data" collapsedLevelsAreSubtotals="1" fieldPosition="0">
          <references count="4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16" count="1">
              <x v="61"/>
            </reference>
          </references>
        </pivotArea>
        <pivotArea type="data" collapsedLevelsAreSubtotals="1" fieldPosition="0">
          <references count="4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16" count="1">
              <x v="61"/>
            </reference>
          </references>
        </pivotArea>
      </pivotAreas>
    </conditionalFormat>
    <conditionalFormat priority="294">
      <pivotAreas count="2">
        <pivotArea type="data" collapsedLevelsAreSubtotals="1" fieldPosition="0">
          <references count="4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16" count="1">
              <x v="62"/>
            </reference>
          </references>
        </pivotArea>
        <pivotArea type="data" collapsedLevelsAreSubtotals="1" fieldPosition="0">
          <references count="4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16" count="1">
              <x v="62"/>
            </reference>
          </references>
        </pivotArea>
      </pivotAreas>
    </conditionalFormat>
    <conditionalFormat priority="293">
      <pivotAreas count="2">
        <pivotArea type="data" collapsedLevelsAreSubtotals="1" fieldPosition="0">
          <references count="4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16" count="1">
              <x v="63"/>
            </reference>
          </references>
        </pivotArea>
        <pivotArea type="data" collapsedLevelsAreSubtotals="1" fieldPosition="0">
          <references count="4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16" count="1">
              <x v="63"/>
            </reference>
          </references>
        </pivotArea>
      </pivotAreas>
    </conditionalFormat>
    <conditionalFormat priority="292">
      <pivotAreas count="2">
        <pivotArea type="data" collapsedLevelsAreSubtotals="1" fieldPosition="0">
          <references count="4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16" count="1">
              <x v="64"/>
            </reference>
          </references>
        </pivotArea>
        <pivotArea type="data" collapsedLevelsAreSubtotals="1" fieldPosition="0">
          <references count="4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16" count="1">
              <x v="64"/>
            </reference>
          </references>
        </pivotArea>
      </pivotAreas>
    </conditionalFormat>
    <conditionalFormat priority="291">
      <pivotAreas count="2">
        <pivotArea type="data" collapsedLevelsAreSubtotals="1" fieldPosition="0">
          <references count="4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16" count="1">
              <x v="65"/>
            </reference>
          </references>
        </pivotArea>
        <pivotArea type="data" collapsedLevelsAreSubtotals="1" fieldPosition="0">
          <references count="4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16" count="1">
              <x v="65"/>
            </reference>
          </references>
        </pivotArea>
      </pivotAreas>
    </conditionalFormat>
    <conditionalFormat priority="290">
      <pivotAreas count="2">
        <pivotArea type="data" collapsedLevelsAreSubtotals="1" fieldPosition="0">
          <references count="4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16" count="1">
              <x v="66"/>
            </reference>
          </references>
        </pivotArea>
        <pivotArea type="data" collapsedLevelsAreSubtotals="1" fieldPosition="0">
          <references count="4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16" count="1">
              <x v="66"/>
            </reference>
          </references>
        </pivotArea>
      </pivotAreas>
    </conditionalFormat>
    <conditionalFormat priority="289">
      <pivotAreas count="2">
        <pivotArea type="data" collapsedLevelsAreSubtotals="1" fieldPosition="0">
          <references count="4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16" count="1">
              <x v="67"/>
            </reference>
          </references>
        </pivotArea>
        <pivotArea type="data" collapsedLevelsAreSubtotals="1" fieldPosition="0">
          <references count="4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16" count="1">
              <x v="67"/>
            </reference>
          </references>
        </pivotArea>
      </pivotAreas>
    </conditionalFormat>
    <conditionalFormat priority="288">
      <pivotAreas count="2">
        <pivotArea type="data" collapsedLevelsAreSubtotals="1" fieldPosition="0">
          <references count="4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16" count="1">
              <x v="68"/>
            </reference>
          </references>
        </pivotArea>
        <pivotArea type="data" collapsedLevelsAreSubtotals="1" fieldPosition="0">
          <references count="4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16" count="1">
              <x v="68"/>
            </reference>
          </references>
        </pivotArea>
      </pivotAreas>
    </conditionalFormat>
    <conditionalFormat priority="287">
      <pivotAreas count="2">
        <pivotArea type="data" collapsedLevelsAreSubtotals="1" fieldPosition="0">
          <references count="4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16" count="1">
              <x v="257"/>
            </reference>
          </references>
        </pivotArea>
        <pivotArea type="data" collapsedLevelsAreSubtotals="1" fieldPosition="0">
          <references count="4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16" count="1">
              <x v="257"/>
            </reference>
          </references>
        </pivotArea>
      </pivotAreas>
    </conditionalFormat>
    <conditionalFormat priority="286">
      <pivotAreas count="2">
        <pivotArea type="data" collapsedLevelsAreSubtotals="1" fieldPosition="0">
          <references count="4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16" count="1">
              <x v="69"/>
            </reference>
          </references>
        </pivotArea>
        <pivotArea type="data" collapsedLevelsAreSubtotals="1" fieldPosition="0">
          <references count="4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16" count="1">
              <x v="69"/>
            </reference>
          </references>
        </pivotArea>
      </pivotAreas>
    </conditionalFormat>
    <conditionalFormat priority="284">
      <pivotAreas count="2">
        <pivotArea type="data" collapsedLevelsAreSubtotals="1" fieldPosition="0">
          <references count="4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16" count="1">
              <x v="71"/>
            </reference>
          </references>
        </pivotArea>
        <pivotArea type="data" collapsedLevelsAreSubtotals="1" fieldPosition="0">
          <references count="4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16" count="1">
              <x v="71"/>
            </reference>
          </references>
        </pivotArea>
      </pivotAreas>
    </conditionalFormat>
    <conditionalFormat priority="283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0"/>
            </reference>
            <reference field="10" count="1" selected="0">
              <x v="0"/>
            </reference>
            <reference field="16" count="1">
              <x v="78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0"/>
            </reference>
            <reference field="10" count="1" selected="0">
              <x v="0"/>
            </reference>
            <reference field="16" count="1">
              <x v="78"/>
            </reference>
          </references>
        </pivotArea>
      </pivotAreas>
    </conditionalFormat>
    <conditionalFormat priority="282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0"/>
            </reference>
            <reference field="10" count="1" selected="0">
              <x v="0"/>
            </reference>
            <reference field="16" count="1">
              <x v="80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0"/>
            </reference>
            <reference field="10" count="1" selected="0">
              <x v="0"/>
            </reference>
            <reference field="16" count="1">
              <x v="80"/>
            </reference>
          </references>
        </pivotArea>
      </pivotAreas>
    </conditionalFormat>
    <conditionalFormat priority="281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0"/>
            </reference>
            <reference field="10" count="1" selected="0">
              <x v="0"/>
            </reference>
            <reference field="16" count="1">
              <x v="106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0"/>
            </reference>
            <reference field="10" count="1" selected="0">
              <x v="0"/>
            </reference>
            <reference field="16" count="1">
              <x v="106"/>
            </reference>
          </references>
        </pivotArea>
      </pivotAreas>
    </conditionalFormat>
    <conditionalFormat priority="280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0"/>
            </reference>
            <reference field="10" count="1" selected="0">
              <x v="0"/>
            </reference>
            <reference field="16" count="1">
              <x v="138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0"/>
            </reference>
            <reference field="10" count="1" selected="0">
              <x v="0"/>
            </reference>
            <reference field="16" count="1">
              <x v="138"/>
            </reference>
          </references>
        </pivotArea>
      </pivotAreas>
    </conditionalFormat>
    <conditionalFormat priority="279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0"/>
            </reference>
            <reference field="10" count="1" selected="0">
              <x v="0"/>
            </reference>
            <reference field="16" count="1">
              <x v="146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0"/>
            </reference>
            <reference field="10" count="1" selected="0">
              <x v="0"/>
            </reference>
            <reference field="16" count="1">
              <x v="146"/>
            </reference>
          </references>
        </pivotArea>
      </pivotAreas>
    </conditionalFormat>
    <conditionalFormat priority="278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0"/>
            </reference>
            <reference field="10" count="1" selected="0">
              <x v="0"/>
            </reference>
            <reference field="16" count="1">
              <x v="157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0"/>
            </reference>
            <reference field="10" count="1" selected="0">
              <x v="0"/>
            </reference>
            <reference field="16" count="1">
              <x v="157"/>
            </reference>
          </references>
        </pivotArea>
      </pivotAreas>
    </conditionalFormat>
    <conditionalFormat priority="277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0"/>
            </reference>
            <reference field="10" count="1" selected="0">
              <x v="0"/>
            </reference>
            <reference field="16" count="1">
              <x v="189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0"/>
            </reference>
            <reference field="10" count="1" selected="0">
              <x v="0"/>
            </reference>
            <reference field="16" count="1">
              <x v="189"/>
            </reference>
          </references>
        </pivotArea>
      </pivotAreas>
    </conditionalFormat>
    <conditionalFormat priority="276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0"/>
            </reference>
            <reference field="10" count="1" selected="0">
              <x v="0"/>
            </reference>
            <reference field="16" count="1">
              <x v="196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0"/>
            </reference>
            <reference field="10" count="1" selected="0">
              <x v="0"/>
            </reference>
            <reference field="16" count="1">
              <x v="196"/>
            </reference>
          </references>
        </pivotArea>
      </pivotAreas>
    </conditionalFormat>
    <conditionalFormat priority="275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0"/>
            </reference>
            <reference field="10" count="1" selected="0">
              <x v="0"/>
            </reference>
            <reference field="16" count="1">
              <x v="199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0"/>
            </reference>
            <reference field="10" count="1" selected="0">
              <x v="0"/>
            </reference>
            <reference field="16" count="1">
              <x v="199"/>
            </reference>
          </references>
        </pivotArea>
      </pivotAreas>
    </conditionalFormat>
    <conditionalFormat priority="274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0"/>
            </reference>
            <reference field="10" count="1" selected="0">
              <x v="0"/>
            </reference>
            <reference field="16" count="1">
              <x v="230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0"/>
            </reference>
            <reference field="10" count="1" selected="0">
              <x v="0"/>
            </reference>
            <reference field="16" count="1">
              <x v="230"/>
            </reference>
          </references>
        </pivotArea>
      </pivotAreas>
    </conditionalFormat>
    <conditionalFormat priority="273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0"/>
            </reference>
            <reference field="10" count="1" selected="0">
              <x v="0"/>
            </reference>
            <reference field="16" count="1">
              <x v="247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0"/>
            </reference>
            <reference field="10" count="1" selected="0">
              <x v="0"/>
            </reference>
            <reference field="16" count="1">
              <x v="247"/>
            </reference>
          </references>
        </pivotArea>
      </pivotAreas>
    </conditionalFormat>
    <conditionalFormat priority="272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0"/>
            </reference>
            <reference field="10" count="1" selected="0">
              <x v="0"/>
            </reference>
            <reference field="16" count="1">
              <x v="261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0"/>
            </reference>
            <reference field="10" count="1" selected="0">
              <x v="0"/>
            </reference>
            <reference field="16" count="1">
              <x v="261"/>
            </reference>
          </references>
        </pivotArea>
      </pivotAreas>
    </conditionalFormat>
    <conditionalFormat priority="271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0"/>
            </reference>
            <reference field="10" count="1" selected="0">
              <x v="0"/>
            </reference>
            <reference field="16" count="1">
              <x v="307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0"/>
            </reference>
            <reference field="10" count="1" selected="0">
              <x v="0"/>
            </reference>
            <reference field="16" count="1">
              <x v="307"/>
            </reference>
          </references>
        </pivotArea>
      </pivotAreas>
    </conditionalFormat>
    <conditionalFormat priority="270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0"/>
            </reference>
            <reference field="10" count="1" selected="0">
              <x v="0"/>
            </reference>
            <reference field="16" count="1">
              <x v="311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0"/>
            </reference>
            <reference field="10" count="1" selected="0">
              <x v="0"/>
            </reference>
            <reference field="16" count="1">
              <x v="311"/>
            </reference>
          </references>
        </pivotArea>
      </pivotAreas>
    </conditionalFormat>
    <conditionalFormat priority="269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0"/>
            </reference>
            <reference field="10" count="1" selected="0">
              <x v="1"/>
            </reference>
            <reference field="16" count="1">
              <x v="81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0"/>
            </reference>
            <reference field="10" count="1" selected="0">
              <x v="1"/>
            </reference>
            <reference field="16" count="1">
              <x v="81"/>
            </reference>
          </references>
        </pivotArea>
      </pivotAreas>
    </conditionalFormat>
    <conditionalFormat priority="268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0"/>
            </reference>
            <reference field="10" count="1" selected="0">
              <x v="1"/>
            </reference>
            <reference field="16" count="1">
              <x v="82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0"/>
            </reference>
            <reference field="10" count="1" selected="0">
              <x v="1"/>
            </reference>
            <reference field="16" count="1">
              <x v="82"/>
            </reference>
          </references>
        </pivotArea>
      </pivotAreas>
    </conditionalFormat>
    <conditionalFormat priority="267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0"/>
            </reference>
            <reference field="10" count="1" selected="0">
              <x v="1"/>
            </reference>
            <reference field="16" count="1">
              <x v="96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0"/>
            </reference>
            <reference field="10" count="1" selected="0">
              <x v="1"/>
            </reference>
            <reference field="16" count="1">
              <x v="96"/>
            </reference>
          </references>
        </pivotArea>
      </pivotAreas>
    </conditionalFormat>
    <conditionalFormat priority="266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0"/>
            </reference>
            <reference field="10" count="1" selected="0">
              <x v="1"/>
            </reference>
            <reference field="16" count="1">
              <x v="128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0"/>
            </reference>
            <reference field="10" count="1" selected="0">
              <x v="1"/>
            </reference>
            <reference field="16" count="1">
              <x v="128"/>
            </reference>
          </references>
        </pivotArea>
      </pivotAreas>
    </conditionalFormat>
    <conditionalFormat priority="265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0"/>
            </reference>
            <reference field="10" count="1" selected="0">
              <x v="1"/>
            </reference>
            <reference field="16" count="1">
              <x v="147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0"/>
            </reference>
            <reference field="10" count="1" selected="0">
              <x v="1"/>
            </reference>
            <reference field="16" count="1">
              <x v="147"/>
            </reference>
          </references>
        </pivotArea>
      </pivotAreas>
    </conditionalFormat>
    <conditionalFormat priority="264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0"/>
            </reference>
            <reference field="10" count="1" selected="0">
              <x v="1"/>
            </reference>
            <reference field="16" count="1">
              <x v="190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0"/>
            </reference>
            <reference field="10" count="1" selected="0">
              <x v="1"/>
            </reference>
            <reference field="16" count="1">
              <x v="190"/>
            </reference>
          </references>
        </pivotArea>
      </pivotAreas>
    </conditionalFormat>
    <conditionalFormat priority="263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0"/>
            </reference>
            <reference field="10" count="1" selected="0">
              <x v="1"/>
            </reference>
            <reference field="16" count="1">
              <x v="203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0"/>
            </reference>
            <reference field="10" count="1" selected="0">
              <x v="1"/>
            </reference>
            <reference field="16" count="1">
              <x v="203"/>
            </reference>
          </references>
        </pivotArea>
      </pivotAreas>
    </conditionalFormat>
    <conditionalFormat priority="262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0"/>
            </reference>
            <reference field="10" count="1" selected="0">
              <x v="1"/>
            </reference>
            <reference field="16" count="1">
              <x v="211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0"/>
            </reference>
            <reference field="10" count="1" selected="0">
              <x v="1"/>
            </reference>
            <reference field="16" count="1">
              <x v="211"/>
            </reference>
          </references>
        </pivotArea>
      </pivotAreas>
    </conditionalFormat>
    <conditionalFormat priority="261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0"/>
            </reference>
            <reference field="10" count="1" selected="0">
              <x v="1"/>
            </reference>
            <reference field="16" count="1">
              <x v="290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0"/>
            </reference>
            <reference field="10" count="1" selected="0">
              <x v="1"/>
            </reference>
            <reference field="16" count="1">
              <x v="290"/>
            </reference>
          </references>
        </pivotArea>
      </pivotAreas>
    </conditionalFormat>
    <conditionalFormat priority="260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0"/>
            </reference>
            <reference field="10" count="1" selected="0">
              <x v="1"/>
            </reference>
            <reference field="16" count="1">
              <x v="299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0"/>
            </reference>
            <reference field="10" count="1" selected="0">
              <x v="1"/>
            </reference>
            <reference field="16" count="1">
              <x v="299"/>
            </reference>
          </references>
        </pivotArea>
      </pivotAreas>
    </conditionalFormat>
    <conditionalFormat priority="259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0"/>
            </reference>
            <reference field="10" count="1" selected="0">
              <x v="1"/>
            </reference>
            <reference field="16" count="1">
              <x v="315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0"/>
            </reference>
            <reference field="10" count="1" selected="0">
              <x v="1"/>
            </reference>
            <reference field="16" count="1">
              <x v="315"/>
            </reference>
          </references>
        </pivotArea>
      </pivotAreas>
    </conditionalFormat>
    <conditionalFormat priority="258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0"/>
            </reference>
            <reference field="10" count="1" selected="0">
              <x v="2"/>
            </reference>
            <reference field="16" count="1">
              <x v="84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0"/>
            </reference>
            <reference field="10" count="1" selected="0">
              <x v="2"/>
            </reference>
            <reference field="16" count="1">
              <x v="84"/>
            </reference>
          </references>
        </pivotArea>
      </pivotAreas>
    </conditionalFormat>
    <conditionalFormat priority="257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0"/>
            </reference>
            <reference field="10" count="1" selected="0">
              <x v="2"/>
            </reference>
            <reference field="16" count="1">
              <x v="107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0"/>
            </reference>
            <reference field="10" count="1" selected="0">
              <x v="2"/>
            </reference>
            <reference field="16" count="1">
              <x v="107"/>
            </reference>
          </references>
        </pivotArea>
      </pivotAreas>
    </conditionalFormat>
    <conditionalFormat priority="256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0"/>
            </reference>
            <reference field="10" count="1" selected="0">
              <x v="2"/>
            </reference>
            <reference field="16" count="1">
              <x v="156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0"/>
            </reference>
            <reference field="10" count="1" selected="0">
              <x v="2"/>
            </reference>
            <reference field="16" count="1">
              <x v="156"/>
            </reference>
          </references>
        </pivotArea>
      </pivotAreas>
    </conditionalFormat>
    <conditionalFormat priority="255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0"/>
            </reference>
            <reference field="10" count="1" selected="0">
              <x v="2"/>
            </reference>
            <reference field="16" count="1">
              <x v="175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0"/>
            </reference>
            <reference field="10" count="1" selected="0">
              <x v="2"/>
            </reference>
            <reference field="16" count="1">
              <x v="175"/>
            </reference>
          </references>
        </pivotArea>
      </pivotAreas>
    </conditionalFormat>
    <conditionalFormat priority="254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0"/>
            </reference>
            <reference field="10" count="1" selected="0">
              <x v="2"/>
            </reference>
            <reference field="16" count="1">
              <x v="206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0"/>
            </reference>
            <reference field="10" count="1" selected="0">
              <x v="2"/>
            </reference>
            <reference field="16" count="1">
              <x v="206"/>
            </reference>
          </references>
        </pivotArea>
      </pivotAreas>
    </conditionalFormat>
    <conditionalFormat priority="253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0"/>
            </reference>
            <reference field="10" count="1" selected="0">
              <x v="2"/>
            </reference>
            <reference field="16" count="1">
              <x v="232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0"/>
            </reference>
            <reference field="10" count="1" selected="0">
              <x v="2"/>
            </reference>
            <reference field="16" count="1">
              <x v="232"/>
            </reference>
          </references>
        </pivotArea>
      </pivotAreas>
    </conditionalFormat>
    <conditionalFormat priority="252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0"/>
            </reference>
            <reference field="10" count="1" selected="0">
              <x v="2"/>
            </reference>
            <reference field="16" count="1">
              <x v="242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0"/>
            </reference>
            <reference field="10" count="1" selected="0">
              <x v="2"/>
            </reference>
            <reference field="16" count="1">
              <x v="242"/>
            </reference>
          </references>
        </pivotArea>
      </pivotAreas>
    </conditionalFormat>
    <conditionalFormat priority="251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0"/>
            </reference>
            <reference field="10" count="1" selected="0">
              <x v="2"/>
            </reference>
            <reference field="16" count="1">
              <x v="252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0"/>
            </reference>
            <reference field="10" count="1" selected="0">
              <x v="2"/>
            </reference>
            <reference field="16" count="1">
              <x v="252"/>
            </reference>
          </references>
        </pivotArea>
      </pivotAreas>
    </conditionalFormat>
    <conditionalFormat priority="250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0"/>
            </reference>
            <reference field="10" count="1" selected="0">
              <x v="2"/>
            </reference>
            <reference field="16" count="1">
              <x v="264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0"/>
            </reference>
            <reference field="10" count="1" selected="0">
              <x v="2"/>
            </reference>
            <reference field="16" count="1">
              <x v="264"/>
            </reference>
          </references>
        </pivotArea>
      </pivotAreas>
    </conditionalFormat>
    <conditionalFormat priority="249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0"/>
            </reference>
            <reference field="10" count="1" selected="0">
              <x v="2"/>
            </reference>
            <reference field="16" count="1">
              <x v="286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0"/>
            </reference>
            <reference field="10" count="1" selected="0">
              <x v="2"/>
            </reference>
            <reference field="16" count="1">
              <x v="286"/>
            </reference>
          </references>
        </pivotArea>
      </pivotAreas>
    </conditionalFormat>
    <conditionalFormat priority="248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0"/>
            </reference>
            <reference field="10" count="1" selected="0">
              <x v="2"/>
            </reference>
            <reference field="16" count="1">
              <x v="297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0"/>
            </reference>
            <reference field="10" count="1" selected="0">
              <x v="2"/>
            </reference>
            <reference field="16" count="1">
              <x v="297"/>
            </reference>
          </references>
        </pivotArea>
      </pivotAreas>
    </conditionalFormat>
    <conditionalFormat priority="247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0"/>
            </reference>
            <reference field="10" count="1" selected="0">
              <x v="2"/>
            </reference>
            <reference field="16" count="1">
              <x v="314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0"/>
            </reference>
            <reference field="10" count="1" selected="0">
              <x v="2"/>
            </reference>
            <reference field="16" count="1">
              <x v="314"/>
            </reference>
          </references>
        </pivotArea>
      </pivotAreas>
    </conditionalFormat>
    <conditionalFormat priority="246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0"/>
            </reference>
            <reference field="10" count="1" selected="0">
              <x v="3"/>
            </reference>
            <reference field="16" count="1">
              <x v="87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0"/>
            </reference>
            <reference field="10" count="1" selected="0">
              <x v="3"/>
            </reference>
            <reference field="16" count="1">
              <x v="87"/>
            </reference>
          </references>
        </pivotArea>
      </pivotAreas>
    </conditionalFormat>
    <conditionalFormat priority="245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0"/>
            </reference>
            <reference field="10" count="1" selected="0">
              <x v="3"/>
            </reference>
            <reference field="16" count="1">
              <x v="102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0"/>
            </reference>
            <reference field="10" count="1" selected="0">
              <x v="3"/>
            </reference>
            <reference field="16" count="1">
              <x v="102"/>
            </reference>
          </references>
        </pivotArea>
      </pivotAreas>
    </conditionalFormat>
    <conditionalFormat priority="244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0"/>
            </reference>
            <reference field="10" count="1" selected="0">
              <x v="3"/>
            </reference>
            <reference field="16" count="1">
              <x v="121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0"/>
            </reference>
            <reference field="10" count="1" selected="0">
              <x v="3"/>
            </reference>
            <reference field="16" count="1">
              <x v="121"/>
            </reference>
          </references>
        </pivotArea>
      </pivotAreas>
    </conditionalFormat>
    <conditionalFormat priority="243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0"/>
            </reference>
            <reference field="10" count="1" selected="0">
              <x v="3"/>
            </reference>
            <reference field="16" count="1">
              <x v="154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0"/>
            </reference>
            <reference field="10" count="1" selected="0">
              <x v="3"/>
            </reference>
            <reference field="16" count="1">
              <x v="154"/>
            </reference>
          </references>
        </pivotArea>
      </pivotAreas>
    </conditionalFormat>
    <conditionalFormat priority="242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0"/>
            </reference>
            <reference field="10" count="1" selected="0">
              <x v="3"/>
            </reference>
            <reference field="16" count="1">
              <x v="160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0"/>
            </reference>
            <reference field="10" count="1" selected="0">
              <x v="3"/>
            </reference>
            <reference field="16" count="1">
              <x v="160"/>
            </reference>
          </references>
        </pivotArea>
      </pivotAreas>
    </conditionalFormat>
    <conditionalFormat priority="241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0"/>
            </reference>
            <reference field="10" count="1" selected="0">
              <x v="3"/>
            </reference>
            <reference field="16" count="1">
              <x v="216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0"/>
            </reference>
            <reference field="10" count="1" selected="0">
              <x v="3"/>
            </reference>
            <reference field="16" count="1">
              <x v="216"/>
            </reference>
          </references>
        </pivotArea>
      </pivotAreas>
    </conditionalFormat>
    <conditionalFormat priority="240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0"/>
            </reference>
            <reference field="10" count="1" selected="0">
              <x v="3"/>
            </reference>
            <reference field="16" count="1">
              <x v="218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0"/>
            </reference>
            <reference field="10" count="1" selected="0">
              <x v="3"/>
            </reference>
            <reference field="16" count="1">
              <x v="218"/>
            </reference>
          </references>
        </pivotArea>
      </pivotAreas>
    </conditionalFormat>
    <conditionalFormat priority="239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0"/>
            </reference>
            <reference field="10" count="1" selected="0">
              <x v="3"/>
            </reference>
            <reference field="16" count="1">
              <x v="310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0"/>
            </reference>
            <reference field="10" count="1" selected="0">
              <x v="3"/>
            </reference>
            <reference field="16" count="1">
              <x v="310"/>
            </reference>
          </references>
        </pivotArea>
      </pivotAreas>
    </conditionalFormat>
    <conditionalFormat priority="238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0"/>
            </reference>
            <reference field="10" count="1" selected="0">
              <x v="4"/>
            </reference>
            <reference field="16" count="1">
              <x v="125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0"/>
            </reference>
            <reference field="10" count="1" selected="0">
              <x v="4"/>
            </reference>
            <reference field="16" count="1">
              <x v="125"/>
            </reference>
          </references>
        </pivotArea>
      </pivotAreas>
    </conditionalFormat>
    <conditionalFormat priority="237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0"/>
            </reference>
            <reference field="10" count="1" selected="0">
              <x v="4"/>
            </reference>
            <reference field="16" count="1">
              <x v="129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0"/>
            </reference>
            <reference field="10" count="1" selected="0">
              <x v="4"/>
            </reference>
            <reference field="16" count="1">
              <x v="129"/>
            </reference>
          </references>
        </pivotArea>
      </pivotAreas>
    </conditionalFormat>
    <conditionalFormat priority="236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0"/>
            </reference>
            <reference field="10" count="1" selected="0">
              <x v="4"/>
            </reference>
            <reference field="16" count="1">
              <x v="191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0"/>
            </reference>
            <reference field="10" count="1" selected="0">
              <x v="4"/>
            </reference>
            <reference field="16" count="1">
              <x v="191"/>
            </reference>
          </references>
        </pivotArea>
      </pivotAreas>
    </conditionalFormat>
    <conditionalFormat priority="235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0"/>
            </reference>
            <reference field="10" count="1" selected="0">
              <x v="4"/>
            </reference>
            <reference field="16" count="1">
              <x v="204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0"/>
            </reference>
            <reference field="10" count="1" selected="0">
              <x v="4"/>
            </reference>
            <reference field="16" count="1">
              <x v="204"/>
            </reference>
          </references>
        </pivotArea>
      </pivotAreas>
    </conditionalFormat>
    <conditionalFormat priority="234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0"/>
            </reference>
            <reference field="10" count="1" selected="0">
              <x v="4"/>
            </reference>
            <reference field="16" count="1">
              <x v="56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0"/>
            </reference>
            <reference field="10" count="1" selected="0">
              <x v="4"/>
            </reference>
            <reference field="16" count="1">
              <x v="56"/>
            </reference>
          </references>
        </pivotArea>
      </pivotAreas>
    </conditionalFormat>
    <conditionalFormat priority="233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0"/>
            </reference>
            <reference field="10" count="1" selected="0">
              <x v="4"/>
            </reference>
            <reference field="16" count="1">
              <x v="274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0"/>
            </reference>
            <reference field="10" count="1" selected="0">
              <x v="4"/>
            </reference>
            <reference field="16" count="1">
              <x v="274"/>
            </reference>
          </references>
        </pivotArea>
      </pivotAreas>
    </conditionalFormat>
    <conditionalFormat priority="232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0"/>
            </reference>
            <reference field="10" count="1" selected="0">
              <x v="4"/>
            </reference>
            <reference field="16" count="1">
              <x v="312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0"/>
            </reference>
            <reference field="10" count="1" selected="0">
              <x v="4"/>
            </reference>
            <reference field="16" count="1">
              <x v="312"/>
            </reference>
          </references>
        </pivotArea>
      </pivotAreas>
    </conditionalFormat>
    <conditionalFormat priority="231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0"/>
            </reference>
            <reference field="10" count="1" selected="0">
              <x v="5"/>
            </reference>
            <reference field="16" count="1">
              <x v="92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0"/>
            </reference>
            <reference field="10" count="1" selected="0">
              <x v="5"/>
            </reference>
            <reference field="16" count="1">
              <x v="92"/>
            </reference>
          </references>
        </pivotArea>
      </pivotAreas>
    </conditionalFormat>
    <conditionalFormat priority="230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0"/>
            </reference>
            <reference field="10" count="1" selected="0">
              <x v="5"/>
            </reference>
            <reference field="16" count="1">
              <x v="109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0"/>
            </reference>
            <reference field="10" count="1" selected="0">
              <x v="5"/>
            </reference>
            <reference field="16" count="1">
              <x v="109"/>
            </reference>
          </references>
        </pivotArea>
      </pivotAreas>
    </conditionalFormat>
    <conditionalFormat priority="229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0"/>
            </reference>
            <reference field="10" count="1" selected="0">
              <x v="5"/>
            </reference>
            <reference field="16" count="1">
              <x v="177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0"/>
            </reference>
            <reference field="10" count="1" selected="0">
              <x v="5"/>
            </reference>
            <reference field="16" count="1">
              <x v="177"/>
            </reference>
          </references>
        </pivotArea>
      </pivotAreas>
    </conditionalFormat>
    <conditionalFormat priority="228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0"/>
            </reference>
            <reference field="10" count="1" selected="0">
              <x v="5"/>
            </reference>
            <reference field="16" count="1">
              <x v="187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0"/>
            </reference>
            <reference field="10" count="1" selected="0">
              <x v="5"/>
            </reference>
            <reference field="16" count="1">
              <x v="187"/>
            </reference>
          </references>
        </pivotArea>
      </pivotAreas>
    </conditionalFormat>
    <conditionalFormat priority="227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0"/>
            </reference>
            <reference field="10" count="1" selected="0">
              <x v="5"/>
            </reference>
            <reference field="16" count="1">
              <x v="212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0"/>
            </reference>
            <reference field="10" count="1" selected="0">
              <x v="5"/>
            </reference>
            <reference field="16" count="1">
              <x v="212"/>
            </reference>
          </references>
        </pivotArea>
      </pivotAreas>
    </conditionalFormat>
    <conditionalFormat priority="226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0"/>
            </reference>
            <reference field="10" count="1" selected="0">
              <x v="5"/>
            </reference>
            <reference field="16" count="1">
              <x v="241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0"/>
            </reference>
            <reference field="10" count="1" selected="0">
              <x v="5"/>
            </reference>
            <reference field="16" count="1">
              <x v="241"/>
            </reference>
          </references>
        </pivotArea>
      </pivotAreas>
    </conditionalFormat>
    <conditionalFormat priority="225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0"/>
            </reference>
            <reference field="10" count="1" selected="0">
              <x v="5"/>
            </reference>
            <reference field="16" count="1">
              <x v="244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0"/>
            </reference>
            <reference field="10" count="1" selected="0">
              <x v="5"/>
            </reference>
            <reference field="16" count="1">
              <x v="244"/>
            </reference>
          </references>
        </pivotArea>
      </pivotAreas>
    </conditionalFormat>
    <conditionalFormat priority="224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0"/>
            </reference>
            <reference field="10" count="1" selected="0">
              <x v="5"/>
            </reference>
            <reference field="16" count="1">
              <x v="265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0"/>
            </reference>
            <reference field="10" count="1" selected="0">
              <x v="5"/>
            </reference>
            <reference field="16" count="1">
              <x v="265"/>
            </reference>
          </references>
        </pivotArea>
      </pivotAreas>
    </conditionalFormat>
    <conditionalFormat priority="223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0"/>
            </reference>
            <reference field="10" count="1" selected="0">
              <x v="5"/>
            </reference>
            <reference field="16" count="1">
              <x v="291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0"/>
            </reference>
            <reference field="10" count="1" selected="0">
              <x v="5"/>
            </reference>
            <reference field="16" count="1">
              <x v="291"/>
            </reference>
          </references>
        </pivotArea>
      </pivotAreas>
    </conditionalFormat>
    <conditionalFormat priority="222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0"/>
            </reference>
            <reference field="10" count="1" selected="0">
              <x v="5"/>
            </reference>
            <reference field="16" count="1">
              <x v="293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0"/>
            </reference>
            <reference field="10" count="1" selected="0">
              <x v="5"/>
            </reference>
            <reference field="16" count="1">
              <x v="293"/>
            </reference>
          </references>
        </pivotArea>
      </pivotAreas>
    </conditionalFormat>
    <conditionalFormat priority="221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0"/>
            </reference>
            <reference field="10" count="1" selected="0">
              <x v="5"/>
            </reference>
            <reference field="16" count="1">
              <x v="295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0"/>
            </reference>
            <reference field="10" count="1" selected="0">
              <x v="5"/>
            </reference>
            <reference field="16" count="1">
              <x v="295"/>
            </reference>
          </references>
        </pivotArea>
      </pivotAreas>
    </conditionalFormat>
    <conditionalFormat priority="220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0"/>
            </reference>
            <reference field="10" count="1" selected="0">
              <x v="6"/>
            </reference>
            <reference field="16" count="1">
              <x v="22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0"/>
            </reference>
            <reference field="10" count="1" selected="0">
              <x v="6"/>
            </reference>
            <reference field="16" count="1">
              <x v="22"/>
            </reference>
          </references>
        </pivotArea>
      </pivotAreas>
    </conditionalFormat>
    <conditionalFormat priority="219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0"/>
            </reference>
            <reference field="10" count="1" selected="0">
              <x v="6"/>
            </reference>
            <reference field="16" count="1">
              <x v="70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0"/>
            </reference>
            <reference field="10" count="1" selected="0">
              <x v="6"/>
            </reference>
            <reference field="16" count="1">
              <x v="70"/>
            </reference>
          </references>
        </pivotArea>
      </pivotAreas>
    </conditionalFormat>
    <conditionalFormat priority="218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0"/>
            </reference>
            <reference field="10" count="1" selected="0">
              <x v="6"/>
            </reference>
            <reference field="16" count="1">
              <x v="139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0"/>
            </reference>
            <reference field="10" count="1" selected="0">
              <x v="6"/>
            </reference>
            <reference field="16" count="1">
              <x v="139"/>
            </reference>
          </references>
        </pivotArea>
      </pivotAreas>
    </conditionalFormat>
    <conditionalFormat priority="217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0"/>
            </reference>
            <reference field="10" count="1" selected="0">
              <x v="6"/>
            </reference>
            <reference field="16" count="1">
              <x v="162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0"/>
            </reference>
            <reference field="10" count="1" selected="0">
              <x v="6"/>
            </reference>
            <reference field="16" count="1">
              <x v="162"/>
            </reference>
          </references>
        </pivotArea>
      </pivotAreas>
    </conditionalFormat>
    <conditionalFormat priority="216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0"/>
            </reference>
            <reference field="10" count="1" selected="0">
              <x v="6"/>
            </reference>
            <reference field="16" count="1">
              <x v="192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0"/>
            </reference>
            <reference field="10" count="1" selected="0">
              <x v="6"/>
            </reference>
            <reference field="16" count="1">
              <x v="192"/>
            </reference>
          </references>
        </pivotArea>
      </pivotAreas>
    </conditionalFormat>
    <conditionalFormat priority="215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0"/>
            </reference>
            <reference field="10" count="1" selected="0">
              <x v="6"/>
            </reference>
            <reference field="16" count="1">
              <x v="197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0"/>
            </reference>
            <reference field="10" count="1" selected="0">
              <x v="6"/>
            </reference>
            <reference field="16" count="1">
              <x v="197"/>
            </reference>
          </references>
        </pivotArea>
      </pivotAreas>
    </conditionalFormat>
    <conditionalFormat priority="214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0"/>
            </reference>
            <reference field="10" count="1" selected="0">
              <x v="6"/>
            </reference>
            <reference field="16" count="1">
              <x v="298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0"/>
            </reference>
            <reference field="10" count="1" selected="0">
              <x v="6"/>
            </reference>
            <reference field="16" count="1">
              <x v="298"/>
            </reference>
          </references>
        </pivotArea>
      </pivotAreas>
    </conditionalFormat>
    <conditionalFormat priority="213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1"/>
            </reference>
            <reference field="10" count="1" selected="0">
              <x v="1048832"/>
            </reference>
            <reference field="16" count="1">
              <x v="74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1"/>
            </reference>
            <reference field="10" count="1" selected="0">
              <x v="1048832"/>
            </reference>
            <reference field="16" count="1">
              <x v="74"/>
            </reference>
          </references>
        </pivotArea>
      </pivotAreas>
    </conditionalFormat>
    <conditionalFormat priority="212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1"/>
            </reference>
            <reference field="10" count="1" selected="0">
              <x v="1048832"/>
            </reference>
            <reference field="16" count="1">
              <x v="76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1"/>
            </reference>
            <reference field="10" count="1" selected="0">
              <x v="1048832"/>
            </reference>
            <reference field="16" count="1">
              <x v="76"/>
            </reference>
          </references>
        </pivotArea>
      </pivotAreas>
    </conditionalFormat>
    <conditionalFormat priority="211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1"/>
            </reference>
            <reference field="10" count="1" selected="0">
              <x v="7"/>
            </reference>
            <reference field="16" count="1">
              <x v="74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1"/>
            </reference>
            <reference field="10" count="1" selected="0">
              <x v="7"/>
            </reference>
            <reference field="16" count="1">
              <x v="74"/>
            </reference>
          </references>
        </pivotArea>
      </pivotAreas>
    </conditionalFormat>
    <conditionalFormat priority="210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1"/>
            </reference>
            <reference field="10" count="1" selected="0">
              <x v="7"/>
            </reference>
            <reference field="16" count="1">
              <x v="249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1"/>
            </reference>
            <reference field="10" count="1" selected="0">
              <x v="7"/>
            </reference>
            <reference field="16" count="1">
              <x v="249"/>
            </reference>
          </references>
        </pivotArea>
      </pivotAreas>
    </conditionalFormat>
    <conditionalFormat priority="209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1"/>
            </reference>
            <reference field="10" count="1" selected="0">
              <x v="7"/>
            </reference>
            <reference field="16" count="1">
              <x v="267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1"/>
            </reference>
            <reference field="10" count="1" selected="0">
              <x v="7"/>
            </reference>
            <reference field="16" count="1">
              <x v="267"/>
            </reference>
          </references>
        </pivotArea>
      </pivotAreas>
    </conditionalFormat>
    <conditionalFormat priority="208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1"/>
            </reference>
            <reference field="10" count="1" selected="0">
              <x v="7"/>
            </reference>
            <reference field="16" count="1">
              <x v="269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1"/>
            </reference>
            <reference field="10" count="1" selected="0">
              <x v="7"/>
            </reference>
            <reference field="16" count="1">
              <x v="269"/>
            </reference>
          </references>
        </pivotArea>
      </pivotAreas>
    </conditionalFormat>
    <conditionalFormat priority="207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1"/>
            </reference>
            <reference field="10" count="1" selected="0">
              <x v="7"/>
            </reference>
            <reference field="16" count="1">
              <x v="280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1"/>
            </reference>
            <reference field="10" count="1" selected="0">
              <x v="7"/>
            </reference>
            <reference field="16" count="1">
              <x v="280"/>
            </reference>
          </references>
        </pivotArea>
      </pivotAreas>
    </conditionalFormat>
    <conditionalFormat priority="206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1"/>
            </reference>
            <reference field="10" count="1" selected="0">
              <x v="7"/>
            </reference>
            <reference field="16" count="1">
              <x v="304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1"/>
            </reference>
            <reference field="10" count="1" selected="0">
              <x v="7"/>
            </reference>
            <reference field="16" count="1">
              <x v="304"/>
            </reference>
          </references>
        </pivotArea>
      </pivotAreas>
    </conditionalFormat>
    <conditionalFormat priority="205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1"/>
            </reference>
            <reference field="10" count="1" selected="0">
              <x v="7"/>
            </reference>
            <reference field="16" count="1">
              <x v="316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1"/>
            </reference>
            <reference field="10" count="1" selected="0">
              <x v="7"/>
            </reference>
            <reference field="16" count="1">
              <x v="316"/>
            </reference>
          </references>
        </pivotArea>
      </pivotAreas>
    </conditionalFormat>
    <conditionalFormat priority="204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1"/>
            </reference>
            <reference field="10" count="1" selected="0">
              <x v="8"/>
            </reference>
            <reference field="16" count="1">
              <x v="114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1"/>
            </reference>
            <reference field="10" count="1" selected="0">
              <x v="8"/>
            </reference>
            <reference field="16" count="1">
              <x v="114"/>
            </reference>
          </references>
        </pivotArea>
      </pivotAreas>
    </conditionalFormat>
    <conditionalFormat priority="203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1"/>
            </reference>
            <reference field="10" count="1" selected="0">
              <x v="8"/>
            </reference>
            <reference field="16" count="1">
              <x v="168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1"/>
            </reference>
            <reference field="10" count="1" selected="0">
              <x v="8"/>
            </reference>
            <reference field="16" count="1">
              <x v="168"/>
            </reference>
          </references>
        </pivotArea>
      </pivotAreas>
    </conditionalFormat>
    <conditionalFormat priority="202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1"/>
            </reference>
            <reference field="10" count="1" selected="0">
              <x v="8"/>
            </reference>
            <reference field="16" count="1">
              <x v="195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1"/>
            </reference>
            <reference field="10" count="1" selected="0">
              <x v="8"/>
            </reference>
            <reference field="16" count="1">
              <x v="195"/>
            </reference>
          </references>
        </pivotArea>
      </pivotAreas>
    </conditionalFormat>
    <conditionalFormat priority="201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1"/>
            </reference>
            <reference field="10" count="1" selected="0">
              <x v="8"/>
            </reference>
            <reference field="16" count="1">
              <x v="253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1"/>
            </reference>
            <reference field="10" count="1" selected="0">
              <x v="8"/>
            </reference>
            <reference field="16" count="1">
              <x v="253"/>
            </reference>
          </references>
        </pivotArea>
      </pivotAreas>
    </conditionalFormat>
    <conditionalFormat priority="200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1"/>
            </reference>
            <reference field="10" count="1" selected="0">
              <x v="8"/>
            </reference>
            <reference field="16" count="1">
              <x v="296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1"/>
            </reference>
            <reference field="10" count="1" selected="0">
              <x v="8"/>
            </reference>
            <reference field="16" count="1">
              <x v="296"/>
            </reference>
          </references>
        </pivotArea>
      </pivotAreas>
    </conditionalFormat>
    <conditionalFormat priority="199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1"/>
            </reference>
            <reference field="10" count="1" selected="0">
              <x v="8"/>
            </reference>
            <reference field="16" count="1">
              <x v="306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1"/>
            </reference>
            <reference field="10" count="1" selected="0">
              <x v="8"/>
            </reference>
            <reference field="16" count="1">
              <x v="306"/>
            </reference>
          </references>
        </pivotArea>
      </pivotAreas>
    </conditionalFormat>
    <conditionalFormat priority="198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1"/>
            </reference>
            <reference field="10" count="1" selected="0">
              <x v="9"/>
            </reference>
            <reference field="16" count="1">
              <x v="174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1"/>
            </reference>
            <reference field="10" count="1" selected="0">
              <x v="9"/>
            </reference>
            <reference field="16" count="1">
              <x v="174"/>
            </reference>
          </references>
        </pivotArea>
      </pivotAreas>
    </conditionalFormat>
    <conditionalFormat priority="197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1"/>
            </reference>
            <reference field="10" count="1" selected="0">
              <x v="9"/>
            </reference>
            <reference field="16" count="1">
              <x v="180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1"/>
            </reference>
            <reference field="10" count="1" selected="0">
              <x v="9"/>
            </reference>
            <reference field="16" count="1">
              <x v="180"/>
            </reference>
          </references>
        </pivotArea>
      </pivotAreas>
    </conditionalFormat>
    <conditionalFormat priority="196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1"/>
            </reference>
            <reference field="10" count="1" selected="0">
              <x v="9"/>
            </reference>
            <reference field="16" count="1">
              <x v="205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1"/>
            </reference>
            <reference field="10" count="1" selected="0">
              <x v="9"/>
            </reference>
            <reference field="16" count="1">
              <x v="205"/>
            </reference>
          </references>
        </pivotArea>
      </pivotAreas>
    </conditionalFormat>
    <conditionalFormat priority="195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1"/>
            </reference>
            <reference field="10" count="1" selected="0">
              <x v="9"/>
            </reference>
            <reference field="16" count="1">
              <x v="219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1"/>
            </reference>
            <reference field="10" count="1" selected="0">
              <x v="9"/>
            </reference>
            <reference field="16" count="1">
              <x v="219"/>
            </reference>
          </references>
        </pivotArea>
      </pivotAreas>
    </conditionalFormat>
    <conditionalFormat priority="194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1"/>
            </reference>
            <reference field="10" count="1" selected="0">
              <x v="9"/>
            </reference>
            <reference field="16" count="1">
              <x v="223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1"/>
            </reference>
            <reference field="10" count="1" selected="0">
              <x v="9"/>
            </reference>
            <reference field="16" count="1">
              <x v="223"/>
            </reference>
          </references>
        </pivotArea>
      </pivotAreas>
    </conditionalFormat>
    <conditionalFormat priority="193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1"/>
            </reference>
            <reference field="10" count="1" selected="0">
              <x v="9"/>
            </reference>
            <reference field="16" count="1">
              <x v="229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1"/>
            </reference>
            <reference field="10" count="1" selected="0">
              <x v="9"/>
            </reference>
            <reference field="16" count="1">
              <x v="229"/>
            </reference>
          </references>
        </pivotArea>
      </pivotAreas>
    </conditionalFormat>
    <conditionalFormat priority="192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1"/>
            </reference>
            <reference field="10" count="1" selected="0">
              <x v="9"/>
            </reference>
            <reference field="16" count="1">
              <x v="258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1"/>
            </reference>
            <reference field="10" count="1" selected="0">
              <x v="9"/>
            </reference>
            <reference field="16" count="1">
              <x v="258"/>
            </reference>
          </references>
        </pivotArea>
      </pivotAreas>
    </conditionalFormat>
    <conditionalFormat priority="191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1"/>
            </reference>
            <reference field="10" count="1" selected="0">
              <x v="9"/>
            </reference>
            <reference field="16" count="1">
              <x v="303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1"/>
            </reference>
            <reference field="10" count="1" selected="0">
              <x v="9"/>
            </reference>
            <reference field="16" count="1">
              <x v="303"/>
            </reference>
          </references>
        </pivotArea>
      </pivotAreas>
    </conditionalFormat>
    <conditionalFormat priority="190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1"/>
            </reference>
            <reference field="10" count="1" selected="0">
              <x v="10"/>
            </reference>
            <reference field="16" count="1">
              <x v="135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1"/>
            </reference>
            <reference field="10" count="1" selected="0">
              <x v="10"/>
            </reference>
            <reference field="16" count="1">
              <x v="135"/>
            </reference>
          </references>
        </pivotArea>
      </pivotAreas>
    </conditionalFormat>
    <conditionalFormat priority="189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1"/>
            </reference>
            <reference field="10" count="1" selected="0">
              <x v="10"/>
            </reference>
            <reference field="16" count="1">
              <x v="140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1"/>
            </reference>
            <reference field="10" count="1" selected="0">
              <x v="10"/>
            </reference>
            <reference field="16" count="1">
              <x v="140"/>
            </reference>
          </references>
        </pivotArea>
      </pivotAreas>
    </conditionalFormat>
    <conditionalFormat priority="188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1"/>
            </reference>
            <reference field="10" count="1" selected="0">
              <x v="10"/>
            </reference>
            <reference field="16" count="1">
              <x v="149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1"/>
            </reference>
            <reference field="10" count="1" selected="0">
              <x v="10"/>
            </reference>
            <reference field="16" count="1">
              <x v="149"/>
            </reference>
          </references>
        </pivotArea>
      </pivotAreas>
    </conditionalFormat>
    <conditionalFormat priority="187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1"/>
            </reference>
            <reference field="10" count="1" selected="0">
              <x v="10"/>
            </reference>
            <reference field="16" count="1">
              <x v="166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1"/>
            </reference>
            <reference field="10" count="1" selected="0">
              <x v="10"/>
            </reference>
            <reference field="16" count="1">
              <x v="166"/>
            </reference>
          </references>
        </pivotArea>
      </pivotAreas>
    </conditionalFormat>
    <conditionalFormat priority="186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1"/>
            </reference>
            <reference field="10" count="1" selected="0">
              <x v="10"/>
            </reference>
            <reference field="16" count="1">
              <x v="169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1"/>
            </reference>
            <reference field="10" count="1" selected="0">
              <x v="10"/>
            </reference>
            <reference field="16" count="1">
              <x v="169"/>
            </reference>
          </references>
        </pivotArea>
      </pivotAreas>
    </conditionalFormat>
    <conditionalFormat priority="185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1"/>
            </reference>
            <reference field="10" count="1" selected="0">
              <x v="10"/>
            </reference>
            <reference field="16" count="1">
              <x v="179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1"/>
            </reference>
            <reference field="10" count="1" selected="0">
              <x v="10"/>
            </reference>
            <reference field="16" count="1">
              <x v="179"/>
            </reference>
          </references>
        </pivotArea>
      </pivotAreas>
    </conditionalFormat>
    <conditionalFormat priority="184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1"/>
            </reference>
            <reference field="10" count="1" selected="0">
              <x v="10"/>
            </reference>
            <reference field="16" count="1">
              <x v="222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1"/>
            </reference>
            <reference field="10" count="1" selected="0">
              <x v="10"/>
            </reference>
            <reference field="16" count="1">
              <x v="222"/>
            </reference>
          </references>
        </pivotArea>
      </pivotAreas>
    </conditionalFormat>
    <conditionalFormat priority="183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1"/>
            </reference>
            <reference field="10" count="1" selected="0">
              <x v="10"/>
            </reference>
            <reference field="16" count="1">
              <x v="226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1"/>
            </reference>
            <reference field="10" count="1" selected="0">
              <x v="10"/>
            </reference>
            <reference field="16" count="1">
              <x v="226"/>
            </reference>
          </references>
        </pivotArea>
      </pivotAreas>
    </conditionalFormat>
    <conditionalFormat priority="182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1"/>
            </reference>
            <reference field="10" count="1" selected="0">
              <x v="10"/>
            </reference>
            <reference field="16" count="1">
              <x v="250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1"/>
            </reference>
            <reference field="10" count="1" selected="0">
              <x v="10"/>
            </reference>
            <reference field="16" count="1">
              <x v="250"/>
            </reference>
          </references>
        </pivotArea>
      </pivotAreas>
    </conditionalFormat>
    <conditionalFormat priority="181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1"/>
            </reference>
            <reference field="10" count="1" selected="0">
              <x v="10"/>
            </reference>
            <reference field="16" count="1">
              <x v="256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1"/>
            </reference>
            <reference field="10" count="1" selected="0">
              <x v="10"/>
            </reference>
            <reference field="16" count="1">
              <x v="256"/>
            </reference>
          </references>
        </pivotArea>
      </pivotAreas>
    </conditionalFormat>
    <conditionalFormat priority="180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1"/>
            </reference>
            <reference field="10" count="1" selected="0">
              <x v="10"/>
            </reference>
            <reference field="16" count="1">
              <x v="7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1"/>
            </reference>
            <reference field="10" count="1" selected="0">
              <x v="10"/>
            </reference>
            <reference field="16" count="1">
              <x v="7"/>
            </reference>
          </references>
        </pivotArea>
      </pivotAreas>
    </conditionalFormat>
    <conditionalFormat priority="179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1"/>
            </reference>
            <reference field="10" count="1" selected="0">
              <x v="10"/>
            </reference>
            <reference field="16" count="1">
              <x v="305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1"/>
            </reference>
            <reference field="10" count="1" selected="0">
              <x v="10"/>
            </reference>
            <reference field="16" count="1">
              <x v="305"/>
            </reference>
          </references>
        </pivotArea>
      </pivotAreas>
    </conditionalFormat>
    <conditionalFormat priority="178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1"/>
            </reference>
            <reference field="10" count="1" selected="0">
              <x v="11"/>
            </reference>
            <reference field="16" count="1">
              <x v="76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1"/>
            </reference>
            <reference field="10" count="1" selected="0">
              <x v="11"/>
            </reference>
            <reference field="16" count="1">
              <x v="76"/>
            </reference>
          </references>
        </pivotArea>
      </pivotAreas>
    </conditionalFormat>
    <conditionalFormat priority="177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1"/>
            </reference>
            <reference field="10" count="1" selected="0">
              <x v="11"/>
            </reference>
            <reference field="16" count="1">
              <x v="105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1"/>
            </reference>
            <reference field="10" count="1" selected="0">
              <x v="11"/>
            </reference>
            <reference field="16" count="1">
              <x v="105"/>
            </reference>
          </references>
        </pivotArea>
      </pivotAreas>
    </conditionalFormat>
    <conditionalFormat priority="176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1"/>
            </reference>
            <reference field="10" count="1" selected="0">
              <x v="11"/>
            </reference>
            <reference field="16" count="1">
              <x v="112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1"/>
            </reference>
            <reference field="10" count="1" selected="0">
              <x v="11"/>
            </reference>
            <reference field="16" count="1">
              <x v="112"/>
            </reference>
          </references>
        </pivotArea>
      </pivotAreas>
    </conditionalFormat>
    <conditionalFormat priority="175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1"/>
            </reference>
            <reference field="10" count="1" selected="0">
              <x v="11"/>
            </reference>
            <reference field="16" count="1">
              <x v="136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1"/>
            </reference>
            <reference field="10" count="1" selected="0">
              <x v="11"/>
            </reference>
            <reference field="16" count="1">
              <x v="136"/>
            </reference>
          </references>
        </pivotArea>
      </pivotAreas>
    </conditionalFormat>
    <conditionalFormat priority="174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1"/>
            </reference>
            <reference field="10" count="1" selected="0">
              <x v="11"/>
            </reference>
            <reference field="16" count="1">
              <x v="150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1"/>
            </reference>
            <reference field="10" count="1" selected="0">
              <x v="11"/>
            </reference>
            <reference field="16" count="1">
              <x v="150"/>
            </reference>
          </references>
        </pivotArea>
      </pivotAreas>
    </conditionalFormat>
    <conditionalFormat priority="173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1"/>
            </reference>
            <reference field="10" count="1" selected="0">
              <x v="11"/>
            </reference>
            <reference field="16" count="1">
              <x v="159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1"/>
            </reference>
            <reference field="10" count="1" selected="0">
              <x v="11"/>
            </reference>
            <reference field="16" count="1">
              <x v="159"/>
            </reference>
          </references>
        </pivotArea>
      </pivotAreas>
    </conditionalFormat>
    <conditionalFormat priority="172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1"/>
            </reference>
            <reference field="10" count="1" selected="0">
              <x v="11"/>
            </reference>
            <reference field="16" count="1">
              <x v="161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1"/>
            </reference>
            <reference field="10" count="1" selected="0">
              <x v="11"/>
            </reference>
            <reference field="16" count="1">
              <x v="161"/>
            </reference>
          </references>
        </pivotArea>
      </pivotAreas>
    </conditionalFormat>
    <conditionalFormat priority="171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1"/>
            </reference>
            <reference field="10" count="1" selected="0">
              <x v="11"/>
            </reference>
            <reference field="16" count="1">
              <x v="200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1"/>
            </reference>
            <reference field="10" count="1" selected="0">
              <x v="11"/>
            </reference>
            <reference field="16" count="1">
              <x v="200"/>
            </reference>
          </references>
        </pivotArea>
      </pivotAreas>
    </conditionalFormat>
    <conditionalFormat priority="170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1"/>
            </reference>
            <reference field="10" count="1" selected="0">
              <x v="11"/>
            </reference>
            <reference field="16" count="1">
              <x v="202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1"/>
            </reference>
            <reference field="10" count="1" selected="0">
              <x v="11"/>
            </reference>
            <reference field="16" count="1">
              <x v="202"/>
            </reference>
          </references>
        </pivotArea>
      </pivotAreas>
    </conditionalFormat>
    <conditionalFormat priority="169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1"/>
            </reference>
            <reference field="10" count="1" selected="0">
              <x v="11"/>
            </reference>
            <reference field="16" count="1">
              <x v="227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1"/>
            </reference>
            <reference field="10" count="1" selected="0">
              <x v="11"/>
            </reference>
            <reference field="16" count="1">
              <x v="227"/>
            </reference>
          </references>
        </pivotArea>
      </pivotAreas>
    </conditionalFormat>
    <conditionalFormat priority="168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1"/>
            </reference>
            <reference field="10" count="1" selected="0">
              <x v="11"/>
            </reference>
            <reference field="16" count="1">
              <x v="231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1"/>
            </reference>
            <reference field="10" count="1" selected="0">
              <x v="11"/>
            </reference>
            <reference field="16" count="1">
              <x v="231"/>
            </reference>
          </references>
        </pivotArea>
      </pivotAreas>
    </conditionalFormat>
    <conditionalFormat priority="167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1"/>
            </reference>
            <reference field="10" count="1" selected="0">
              <x v="11"/>
            </reference>
            <reference field="16" count="1">
              <x v="235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1"/>
            </reference>
            <reference field="10" count="1" selected="0">
              <x v="11"/>
            </reference>
            <reference field="16" count="1">
              <x v="235"/>
            </reference>
          </references>
        </pivotArea>
      </pivotAreas>
    </conditionalFormat>
    <conditionalFormat priority="166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1"/>
            </reference>
            <reference field="10" count="1" selected="0">
              <x v="11"/>
            </reference>
            <reference field="16" count="1">
              <x v="301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1"/>
            </reference>
            <reference field="10" count="1" selected="0">
              <x v="11"/>
            </reference>
            <reference field="16" count="1">
              <x v="301"/>
            </reference>
          </references>
        </pivotArea>
      </pivotAreas>
    </conditionalFormat>
    <conditionalFormat priority="165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2"/>
            </reference>
            <reference field="10" count="1" selected="0">
              <x v="12"/>
            </reference>
            <reference field="16" count="1">
              <x v="72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2"/>
            </reference>
            <reference field="10" count="1" selected="0">
              <x v="12"/>
            </reference>
            <reference field="16" count="1">
              <x v="72"/>
            </reference>
          </references>
        </pivotArea>
      </pivotAreas>
    </conditionalFormat>
    <conditionalFormat priority="164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2"/>
            </reference>
            <reference field="10" count="1" selected="0">
              <x v="1048832"/>
            </reference>
            <reference field="16" count="1">
              <x v="72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2"/>
            </reference>
            <reference field="10" count="1" selected="0">
              <x v="1048832"/>
            </reference>
            <reference field="16" count="1">
              <x v="72"/>
            </reference>
          </references>
        </pivotArea>
      </pivotAreas>
    </conditionalFormat>
    <conditionalFormat priority="163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2"/>
            </reference>
            <reference field="10" count="1" selected="0">
              <x v="1048832"/>
            </reference>
            <reference field="16" count="1">
              <x v="73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2"/>
            </reference>
            <reference field="10" count="1" selected="0">
              <x v="1048832"/>
            </reference>
            <reference field="16" count="1">
              <x v="73"/>
            </reference>
          </references>
        </pivotArea>
      </pivotAreas>
    </conditionalFormat>
    <conditionalFormat priority="162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2"/>
            </reference>
            <reference field="10" count="1" selected="0">
              <x v="1048832"/>
            </reference>
            <reference field="16" count="1">
              <x v="75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2"/>
            </reference>
            <reference field="10" count="1" selected="0">
              <x v="1048832"/>
            </reference>
            <reference field="16" count="1">
              <x v="75"/>
            </reference>
          </references>
        </pivotArea>
      </pivotAreas>
    </conditionalFormat>
    <conditionalFormat priority="161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2"/>
            </reference>
            <reference field="10" count="1" selected="0">
              <x v="1048832"/>
            </reference>
            <reference field="16" count="1">
              <x v="77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2"/>
            </reference>
            <reference field="10" count="1" selected="0">
              <x v="1048832"/>
            </reference>
            <reference field="16" count="1">
              <x v="77"/>
            </reference>
          </references>
        </pivotArea>
      </pivotAreas>
    </conditionalFormat>
    <conditionalFormat priority="160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2"/>
            </reference>
            <reference field="10" count="1" selected="0">
              <x v="12"/>
            </reference>
            <reference field="16" count="1">
              <x v="79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2"/>
            </reference>
            <reference field="10" count="1" selected="0">
              <x v="12"/>
            </reference>
            <reference field="16" count="1">
              <x v="79"/>
            </reference>
          </references>
        </pivotArea>
      </pivotAreas>
    </conditionalFormat>
    <conditionalFormat priority="159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2"/>
            </reference>
            <reference field="10" count="1" selected="0">
              <x v="12"/>
            </reference>
            <reference field="16" count="1">
              <x v="83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2"/>
            </reference>
            <reference field="10" count="1" selected="0">
              <x v="12"/>
            </reference>
            <reference field="16" count="1">
              <x v="83"/>
            </reference>
          </references>
        </pivotArea>
      </pivotAreas>
    </conditionalFormat>
    <conditionalFormat priority="158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2"/>
            </reference>
            <reference field="10" count="1" selected="0">
              <x v="12"/>
            </reference>
            <reference field="16" count="1">
              <x v="101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2"/>
            </reference>
            <reference field="10" count="1" selected="0">
              <x v="12"/>
            </reference>
            <reference field="16" count="1">
              <x v="101"/>
            </reference>
          </references>
        </pivotArea>
      </pivotAreas>
    </conditionalFormat>
    <conditionalFormat priority="157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2"/>
            </reference>
            <reference field="10" count="1" selected="0">
              <x v="12"/>
            </reference>
            <reference field="16" count="1">
              <x v="111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2"/>
            </reference>
            <reference field="10" count="1" selected="0">
              <x v="12"/>
            </reference>
            <reference field="16" count="1">
              <x v="111"/>
            </reference>
          </references>
        </pivotArea>
      </pivotAreas>
    </conditionalFormat>
    <conditionalFormat priority="156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2"/>
            </reference>
            <reference field="10" count="1" selected="0">
              <x v="12"/>
            </reference>
            <reference field="16" count="1">
              <x v="143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2"/>
            </reference>
            <reference field="10" count="1" selected="0">
              <x v="12"/>
            </reference>
            <reference field="16" count="1">
              <x v="143"/>
            </reference>
          </references>
        </pivotArea>
      </pivotAreas>
    </conditionalFormat>
    <conditionalFormat priority="155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2"/>
            </reference>
            <reference field="10" count="1" selected="0">
              <x v="12"/>
            </reference>
            <reference field="16" count="1">
              <x v="148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2"/>
            </reference>
            <reference field="10" count="1" selected="0">
              <x v="12"/>
            </reference>
            <reference field="16" count="1">
              <x v="148"/>
            </reference>
          </references>
        </pivotArea>
      </pivotAreas>
    </conditionalFormat>
    <conditionalFormat priority="154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2"/>
            </reference>
            <reference field="10" count="1" selected="0">
              <x v="12"/>
            </reference>
            <reference field="16" count="1">
              <x v="178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2"/>
            </reference>
            <reference field="10" count="1" selected="0">
              <x v="12"/>
            </reference>
            <reference field="16" count="1">
              <x v="178"/>
            </reference>
          </references>
        </pivotArea>
      </pivotAreas>
    </conditionalFormat>
    <conditionalFormat priority="153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2"/>
            </reference>
            <reference field="10" count="1" selected="0">
              <x v="12"/>
            </reference>
            <reference field="16" count="1">
              <x v="215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2"/>
            </reference>
            <reference field="10" count="1" selected="0">
              <x v="12"/>
            </reference>
            <reference field="16" count="1">
              <x v="215"/>
            </reference>
          </references>
        </pivotArea>
      </pivotAreas>
    </conditionalFormat>
    <conditionalFormat priority="152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2"/>
            </reference>
            <reference field="10" count="1" selected="0">
              <x v="12"/>
            </reference>
            <reference field="16" count="1">
              <x v="228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2"/>
            </reference>
            <reference field="10" count="1" selected="0">
              <x v="12"/>
            </reference>
            <reference field="16" count="1">
              <x v="228"/>
            </reference>
          </references>
        </pivotArea>
      </pivotAreas>
    </conditionalFormat>
    <conditionalFormat priority="151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2"/>
            </reference>
            <reference field="10" count="1" selected="0">
              <x v="12"/>
            </reference>
            <reference field="16" count="1">
              <x v="254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2"/>
            </reference>
            <reference field="10" count="1" selected="0">
              <x v="12"/>
            </reference>
            <reference field="16" count="1">
              <x v="254"/>
            </reference>
          </references>
        </pivotArea>
      </pivotAreas>
    </conditionalFormat>
    <conditionalFormat priority="150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2"/>
            </reference>
            <reference field="10" count="1" selected="0">
              <x v="12"/>
            </reference>
            <reference field="16" count="1">
              <x v="278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2"/>
            </reference>
            <reference field="10" count="1" selected="0">
              <x v="12"/>
            </reference>
            <reference field="16" count="1">
              <x v="278"/>
            </reference>
          </references>
        </pivotArea>
      </pivotAreas>
    </conditionalFormat>
    <conditionalFormat priority="149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2"/>
            </reference>
            <reference field="10" count="1" selected="0">
              <x v="13"/>
            </reference>
            <reference field="16" count="1">
              <x v="88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2"/>
            </reference>
            <reference field="10" count="1" selected="0">
              <x v="13"/>
            </reference>
            <reference field="16" count="1">
              <x v="88"/>
            </reference>
          </references>
        </pivotArea>
      </pivotAreas>
    </conditionalFormat>
    <conditionalFormat priority="148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2"/>
            </reference>
            <reference field="10" count="1" selected="0">
              <x v="13"/>
            </reference>
            <reference field="16" count="1">
              <x v="126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2"/>
            </reference>
            <reference field="10" count="1" selected="0">
              <x v="13"/>
            </reference>
            <reference field="16" count="1">
              <x v="126"/>
            </reference>
          </references>
        </pivotArea>
      </pivotAreas>
    </conditionalFormat>
    <conditionalFormat priority="147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2"/>
            </reference>
            <reference field="10" count="1" selected="0">
              <x v="13"/>
            </reference>
            <reference field="16" count="1">
              <x v="132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2"/>
            </reference>
            <reference field="10" count="1" selected="0">
              <x v="13"/>
            </reference>
            <reference field="16" count="1">
              <x v="132"/>
            </reference>
          </references>
        </pivotArea>
      </pivotAreas>
    </conditionalFormat>
    <conditionalFormat priority="146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2"/>
            </reference>
            <reference field="10" count="1" selected="0">
              <x v="13"/>
            </reference>
            <reference field="16" count="1">
              <x v="182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2"/>
            </reference>
            <reference field="10" count="1" selected="0">
              <x v="13"/>
            </reference>
            <reference field="16" count="1">
              <x v="182"/>
            </reference>
          </references>
        </pivotArea>
      </pivotAreas>
    </conditionalFormat>
    <conditionalFormat priority="145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2"/>
            </reference>
            <reference field="10" count="1" selected="0">
              <x v="13"/>
            </reference>
            <reference field="16" count="1">
              <x v="183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2"/>
            </reference>
            <reference field="10" count="1" selected="0">
              <x v="13"/>
            </reference>
            <reference field="16" count="1">
              <x v="183"/>
            </reference>
          </references>
        </pivotArea>
      </pivotAreas>
    </conditionalFormat>
    <conditionalFormat priority="144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2"/>
            </reference>
            <reference field="10" count="1" selected="0">
              <x v="13"/>
            </reference>
            <reference field="16" count="1">
              <x v="221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2"/>
            </reference>
            <reference field="10" count="1" selected="0">
              <x v="13"/>
            </reference>
            <reference field="16" count="1">
              <x v="221"/>
            </reference>
          </references>
        </pivotArea>
      </pivotAreas>
    </conditionalFormat>
    <conditionalFormat priority="143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2"/>
            </reference>
            <reference field="10" count="1" selected="0">
              <x v="13"/>
            </reference>
            <reference field="16" count="1">
              <x v="225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2"/>
            </reference>
            <reference field="10" count="1" selected="0">
              <x v="13"/>
            </reference>
            <reference field="16" count="1">
              <x v="225"/>
            </reference>
          </references>
        </pivotArea>
      </pivotAreas>
    </conditionalFormat>
    <conditionalFormat priority="142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2"/>
            </reference>
            <reference field="10" count="1" selected="0">
              <x v="13"/>
            </reference>
            <reference field="16" count="1">
              <x v="294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2"/>
            </reference>
            <reference field="10" count="1" selected="0">
              <x v="13"/>
            </reference>
            <reference field="16" count="1">
              <x v="294"/>
            </reference>
          </references>
        </pivotArea>
      </pivotAreas>
    </conditionalFormat>
    <conditionalFormat priority="141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2"/>
            </reference>
            <reference field="10" count="1" selected="0">
              <x v="14"/>
            </reference>
            <reference field="16" count="1">
              <x v="77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2"/>
            </reference>
            <reference field="10" count="1" selected="0">
              <x v="14"/>
            </reference>
            <reference field="16" count="1">
              <x v="77"/>
            </reference>
          </references>
        </pivotArea>
      </pivotAreas>
    </conditionalFormat>
    <conditionalFormat priority="140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2"/>
            </reference>
            <reference field="10" count="1" selected="0">
              <x v="14"/>
            </reference>
            <reference field="16" count="1">
              <x v="124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2"/>
            </reference>
            <reference field="10" count="1" selected="0">
              <x v="14"/>
            </reference>
            <reference field="16" count="1">
              <x v="124"/>
            </reference>
          </references>
        </pivotArea>
      </pivotAreas>
    </conditionalFormat>
    <conditionalFormat priority="139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2"/>
            </reference>
            <reference field="10" count="1" selected="0">
              <x v="14"/>
            </reference>
            <reference field="16" count="1">
              <x v="170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2"/>
            </reference>
            <reference field="10" count="1" selected="0">
              <x v="14"/>
            </reference>
            <reference field="16" count="1">
              <x v="170"/>
            </reference>
          </references>
        </pivotArea>
      </pivotAreas>
    </conditionalFormat>
    <conditionalFormat priority="138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2"/>
            </reference>
            <reference field="10" count="1" selected="0">
              <x v="14"/>
            </reference>
            <reference field="16" count="1">
              <x v="184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2"/>
            </reference>
            <reference field="10" count="1" selected="0">
              <x v="14"/>
            </reference>
            <reference field="16" count="1">
              <x v="184"/>
            </reference>
          </references>
        </pivotArea>
      </pivotAreas>
    </conditionalFormat>
    <conditionalFormat priority="137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2"/>
            </reference>
            <reference field="10" count="1" selected="0">
              <x v="14"/>
            </reference>
            <reference field="16" count="1">
              <x v="185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2"/>
            </reference>
            <reference field="10" count="1" selected="0">
              <x v="14"/>
            </reference>
            <reference field="16" count="1">
              <x v="185"/>
            </reference>
          </references>
        </pivotArea>
      </pivotAreas>
    </conditionalFormat>
    <conditionalFormat priority="136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2"/>
            </reference>
            <reference field="10" count="1" selected="0">
              <x v="14"/>
            </reference>
            <reference field="16" count="1">
              <x v="240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2"/>
            </reference>
            <reference field="10" count="1" selected="0">
              <x v="14"/>
            </reference>
            <reference field="16" count="1">
              <x v="240"/>
            </reference>
          </references>
        </pivotArea>
      </pivotAreas>
    </conditionalFormat>
    <conditionalFormat priority="135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2"/>
            </reference>
            <reference field="10" count="1" selected="0">
              <x v="14"/>
            </reference>
            <reference field="16" count="1">
              <x v="248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2"/>
            </reference>
            <reference field="10" count="1" selected="0">
              <x v="14"/>
            </reference>
            <reference field="16" count="1">
              <x v="248"/>
            </reference>
          </references>
        </pivotArea>
      </pivotAreas>
    </conditionalFormat>
    <conditionalFormat priority="134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2"/>
            </reference>
            <reference field="10" count="1" selected="0">
              <x v="15"/>
            </reference>
            <reference field="16" count="1">
              <x v="73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2"/>
            </reference>
            <reference field="10" count="1" selected="0">
              <x v="15"/>
            </reference>
            <reference field="16" count="1">
              <x v="73"/>
            </reference>
          </references>
        </pivotArea>
      </pivotAreas>
    </conditionalFormat>
    <conditionalFormat priority="133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2"/>
            </reference>
            <reference field="10" count="1" selected="0">
              <x v="15"/>
            </reference>
            <reference field="16" count="1">
              <x v="85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2"/>
            </reference>
            <reference field="10" count="1" selected="0">
              <x v="15"/>
            </reference>
            <reference field="16" count="1">
              <x v="85"/>
            </reference>
          </references>
        </pivotArea>
      </pivotAreas>
    </conditionalFormat>
    <conditionalFormat priority="132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2"/>
            </reference>
            <reference field="10" count="1" selected="0">
              <x v="15"/>
            </reference>
            <reference field="16" count="1">
              <x v="110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2"/>
            </reference>
            <reference field="10" count="1" selected="0">
              <x v="15"/>
            </reference>
            <reference field="16" count="1">
              <x v="110"/>
            </reference>
          </references>
        </pivotArea>
      </pivotAreas>
    </conditionalFormat>
    <conditionalFormat priority="131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2"/>
            </reference>
            <reference field="10" count="1" selected="0">
              <x v="15"/>
            </reference>
            <reference field="16" count="1">
              <x v="173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2"/>
            </reference>
            <reference field="10" count="1" selected="0">
              <x v="15"/>
            </reference>
            <reference field="16" count="1">
              <x v="173"/>
            </reference>
          </references>
        </pivotArea>
      </pivotAreas>
    </conditionalFormat>
    <conditionalFormat priority="130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2"/>
            </reference>
            <reference field="10" count="1" selected="0">
              <x v="15"/>
            </reference>
            <reference field="16" count="1">
              <x v="282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2"/>
            </reference>
            <reference field="10" count="1" selected="0">
              <x v="15"/>
            </reference>
            <reference field="16" count="1">
              <x v="282"/>
            </reference>
          </references>
        </pivotArea>
      </pivotAreas>
    </conditionalFormat>
    <conditionalFormat priority="129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2"/>
            </reference>
            <reference field="10" count="1" selected="0">
              <x v="15"/>
            </reference>
            <reference field="16" count="1">
              <x v="186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2"/>
            </reference>
            <reference field="10" count="1" selected="0">
              <x v="15"/>
            </reference>
            <reference field="16" count="1">
              <x v="186"/>
            </reference>
          </references>
        </pivotArea>
      </pivotAreas>
    </conditionalFormat>
    <conditionalFormat priority="128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2"/>
            </reference>
            <reference field="10" count="1" selected="0">
              <x v="15"/>
            </reference>
            <reference field="16" count="1">
              <x v="213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2"/>
            </reference>
            <reference field="10" count="1" selected="0">
              <x v="15"/>
            </reference>
            <reference field="16" count="1">
              <x v="213"/>
            </reference>
          </references>
        </pivotArea>
      </pivotAreas>
    </conditionalFormat>
    <conditionalFormat priority="127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2"/>
            </reference>
            <reference field="10" count="1" selected="0">
              <x v="15"/>
            </reference>
            <reference field="16" count="1">
              <x v="283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2"/>
            </reference>
            <reference field="10" count="1" selected="0">
              <x v="15"/>
            </reference>
            <reference field="16" count="1">
              <x v="283"/>
            </reference>
          </references>
        </pivotArea>
      </pivotAreas>
    </conditionalFormat>
    <conditionalFormat priority="126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2"/>
            </reference>
            <reference field="10" count="1" selected="0">
              <x v="16"/>
            </reference>
            <reference field="16" count="1">
              <x v="93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2"/>
            </reference>
            <reference field="10" count="1" selected="0">
              <x v="16"/>
            </reference>
            <reference field="16" count="1">
              <x v="93"/>
            </reference>
          </references>
        </pivotArea>
      </pivotAreas>
    </conditionalFormat>
    <conditionalFormat priority="125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2"/>
            </reference>
            <reference field="10" count="1" selected="0">
              <x v="16"/>
            </reference>
            <reference field="16" count="1">
              <x v="95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2"/>
            </reference>
            <reference field="10" count="1" selected="0">
              <x v="16"/>
            </reference>
            <reference field="16" count="1">
              <x v="95"/>
            </reference>
          </references>
        </pivotArea>
      </pivotAreas>
    </conditionalFormat>
    <conditionalFormat priority="124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2"/>
            </reference>
            <reference field="10" count="1" selected="0">
              <x v="16"/>
            </reference>
            <reference field="16" count="1">
              <x v="98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2"/>
            </reference>
            <reference field="10" count="1" selected="0">
              <x v="16"/>
            </reference>
            <reference field="16" count="1">
              <x v="98"/>
            </reference>
          </references>
        </pivotArea>
      </pivotAreas>
    </conditionalFormat>
    <conditionalFormat priority="123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2"/>
            </reference>
            <reference field="10" count="1" selected="0">
              <x v="16"/>
            </reference>
            <reference field="16" count="1">
              <x v="100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2"/>
            </reference>
            <reference field="10" count="1" selected="0">
              <x v="16"/>
            </reference>
            <reference field="16" count="1">
              <x v="100"/>
            </reference>
          </references>
        </pivotArea>
      </pivotAreas>
    </conditionalFormat>
    <conditionalFormat priority="122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2"/>
            </reference>
            <reference field="10" count="1" selected="0">
              <x v="16"/>
            </reference>
            <reference field="16" count="1">
              <x v="130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2"/>
            </reference>
            <reference field="10" count="1" selected="0">
              <x v="16"/>
            </reference>
            <reference field="16" count="1">
              <x v="130"/>
            </reference>
          </references>
        </pivotArea>
      </pivotAreas>
    </conditionalFormat>
    <conditionalFormat priority="121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2"/>
            </reference>
            <reference field="10" count="1" selected="0">
              <x v="16"/>
            </reference>
            <reference field="16" count="1">
              <x v="131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2"/>
            </reference>
            <reference field="10" count="1" selected="0">
              <x v="16"/>
            </reference>
            <reference field="16" count="1">
              <x v="131"/>
            </reference>
          </references>
        </pivotArea>
      </pivotAreas>
    </conditionalFormat>
    <conditionalFormat priority="120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2"/>
            </reference>
            <reference field="10" count="1" selected="0">
              <x v="16"/>
            </reference>
            <reference field="16" count="1">
              <x v="145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2"/>
            </reference>
            <reference field="10" count="1" selected="0">
              <x v="16"/>
            </reference>
            <reference field="16" count="1">
              <x v="145"/>
            </reference>
          </references>
        </pivotArea>
      </pivotAreas>
    </conditionalFormat>
    <conditionalFormat priority="119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2"/>
            </reference>
            <reference field="10" count="1" selected="0">
              <x v="16"/>
            </reference>
            <reference field="16" count="1">
              <x v="158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2"/>
            </reference>
            <reference field="10" count="1" selected="0">
              <x v="16"/>
            </reference>
            <reference field="16" count="1">
              <x v="158"/>
            </reference>
          </references>
        </pivotArea>
      </pivotAreas>
    </conditionalFormat>
    <conditionalFormat priority="118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2"/>
            </reference>
            <reference field="10" count="1" selected="0">
              <x v="16"/>
            </reference>
            <reference field="16" count="1">
              <x v="164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2"/>
            </reference>
            <reference field="10" count="1" selected="0">
              <x v="16"/>
            </reference>
            <reference field="16" count="1">
              <x v="164"/>
            </reference>
          </references>
        </pivotArea>
      </pivotAreas>
    </conditionalFormat>
    <conditionalFormat priority="117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2"/>
            </reference>
            <reference field="10" count="1" selected="0">
              <x v="16"/>
            </reference>
            <reference field="16" count="1">
              <x v="201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2"/>
            </reference>
            <reference field="10" count="1" selected="0">
              <x v="16"/>
            </reference>
            <reference field="16" count="1">
              <x v="201"/>
            </reference>
          </references>
        </pivotArea>
      </pivotAreas>
    </conditionalFormat>
    <conditionalFormat priority="116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2"/>
            </reference>
            <reference field="10" count="1" selected="0">
              <x v="16"/>
            </reference>
            <reference field="16" count="1">
              <x v="243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2"/>
            </reference>
            <reference field="10" count="1" selected="0">
              <x v="16"/>
            </reference>
            <reference field="16" count="1">
              <x v="243"/>
            </reference>
          </references>
        </pivotArea>
      </pivotAreas>
    </conditionalFormat>
    <conditionalFormat priority="115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2"/>
            </reference>
            <reference field="10" count="1" selected="0">
              <x v="16"/>
            </reference>
            <reference field="16" count="1">
              <x v="245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2"/>
            </reference>
            <reference field="10" count="1" selected="0">
              <x v="16"/>
            </reference>
            <reference field="16" count="1">
              <x v="245"/>
            </reference>
          </references>
        </pivotArea>
      </pivotAreas>
    </conditionalFormat>
    <conditionalFormat priority="114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2"/>
            </reference>
            <reference field="10" count="1" selected="0">
              <x v="16"/>
            </reference>
            <reference field="16" count="1">
              <x v="260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2"/>
            </reference>
            <reference field="10" count="1" selected="0">
              <x v="16"/>
            </reference>
            <reference field="16" count="1">
              <x v="260"/>
            </reference>
          </references>
        </pivotArea>
      </pivotAreas>
    </conditionalFormat>
    <conditionalFormat priority="113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2"/>
            </reference>
            <reference field="10" count="1" selected="0">
              <x v="16"/>
            </reference>
            <reference field="16" count="1">
              <x v="276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2"/>
            </reference>
            <reference field="10" count="1" selected="0">
              <x v="16"/>
            </reference>
            <reference field="16" count="1">
              <x v="276"/>
            </reference>
          </references>
        </pivotArea>
      </pivotAreas>
    </conditionalFormat>
    <conditionalFormat priority="112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2"/>
            </reference>
            <reference field="10" count="1" selected="0">
              <x v="17"/>
            </reference>
            <reference field="16" count="1">
              <x v="75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2"/>
            </reference>
            <reference field="10" count="1" selected="0">
              <x v="17"/>
            </reference>
            <reference field="16" count="1">
              <x v="75"/>
            </reference>
          </references>
        </pivotArea>
      </pivotAreas>
    </conditionalFormat>
    <conditionalFormat priority="111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2"/>
            </reference>
            <reference field="10" count="1" selected="0">
              <x v="17"/>
            </reference>
            <reference field="16" count="1">
              <x v="89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2"/>
            </reference>
            <reference field="10" count="1" selected="0">
              <x v="17"/>
            </reference>
            <reference field="16" count="1">
              <x v="89"/>
            </reference>
          </references>
        </pivotArea>
      </pivotAreas>
    </conditionalFormat>
    <conditionalFormat priority="110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2"/>
            </reference>
            <reference field="10" count="1" selected="0">
              <x v="17"/>
            </reference>
            <reference field="16" count="1">
              <x v="108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2"/>
            </reference>
            <reference field="10" count="1" selected="0">
              <x v="17"/>
            </reference>
            <reference field="16" count="1">
              <x v="108"/>
            </reference>
          </references>
        </pivotArea>
      </pivotAreas>
    </conditionalFormat>
    <conditionalFormat priority="109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2"/>
            </reference>
            <reference field="10" count="1" selected="0">
              <x v="17"/>
            </reference>
            <reference field="16" count="1">
              <x v="198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2"/>
            </reference>
            <reference field="10" count="1" selected="0">
              <x v="17"/>
            </reference>
            <reference field="16" count="1">
              <x v="198"/>
            </reference>
          </references>
        </pivotArea>
      </pivotAreas>
    </conditionalFormat>
    <conditionalFormat priority="108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2"/>
            </reference>
            <reference field="10" count="1" selected="0">
              <x v="17"/>
            </reference>
            <reference field="16" count="1">
              <x v="210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2"/>
            </reference>
            <reference field="10" count="1" selected="0">
              <x v="17"/>
            </reference>
            <reference field="16" count="1">
              <x v="210"/>
            </reference>
          </references>
        </pivotArea>
      </pivotAreas>
    </conditionalFormat>
    <conditionalFormat priority="107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2"/>
            </reference>
            <reference field="10" count="1" selected="0">
              <x v="17"/>
            </reference>
            <reference field="16" count="1">
              <x v="236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2"/>
            </reference>
            <reference field="10" count="1" selected="0">
              <x v="17"/>
            </reference>
            <reference field="16" count="1">
              <x v="236"/>
            </reference>
          </references>
        </pivotArea>
      </pivotAreas>
    </conditionalFormat>
    <conditionalFormat priority="106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2"/>
            </reference>
            <reference field="10" count="1" selected="0">
              <x v="17"/>
            </reference>
            <reference field="16" count="1">
              <x v="300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2"/>
            </reference>
            <reference field="10" count="1" selected="0">
              <x v="17"/>
            </reference>
            <reference field="16" count="1">
              <x v="300"/>
            </reference>
          </references>
        </pivotArea>
      </pivotAreas>
    </conditionalFormat>
    <conditionalFormat priority="105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2"/>
            </reference>
            <reference field="10" count="1" selected="0">
              <x v="17"/>
            </reference>
            <reference field="16" count="1">
              <x v="302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2"/>
            </reference>
            <reference field="10" count="1" selected="0">
              <x v="17"/>
            </reference>
            <reference field="16" count="1">
              <x v="302"/>
            </reference>
          </references>
        </pivotArea>
      </pivotAreas>
    </conditionalFormat>
    <conditionalFormat priority="104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2"/>
            </reference>
            <reference field="10" count="1" selected="0">
              <x v="18"/>
            </reference>
            <reference field="16" count="1">
              <x v="116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2"/>
            </reference>
            <reference field="10" count="1" selected="0">
              <x v="18"/>
            </reference>
            <reference field="16" count="1">
              <x v="116"/>
            </reference>
          </references>
        </pivotArea>
      </pivotAreas>
    </conditionalFormat>
    <conditionalFormat priority="103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2"/>
            </reference>
            <reference field="10" count="1" selected="0">
              <x v="18"/>
            </reference>
            <reference field="16" count="1">
              <x v="118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2"/>
            </reference>
            <reference field="10" count="1" selected="0">
              <x v="18"/>
            </reference>
            <reference field="16" count="1">
              <x v="118"/>
            </reference>
          </references>
        </pivotArea>
      </pivotAreas>
    </conditionalFormat>
    <conditionalFormat priority="102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2"/>
            </reference>
            <reference field="10" count="1" selected="0">
              <x v="18"/>
            </reference>
            <reference field="16" count="1">
              <x v="152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2"/>
            </reference>
            <reference field="10" count="1" selected="0">
              <x v="18"/>
            </reference>
            <reference field="16" count="1">
              <x v="152"/>
            </reference>
          </references>
        </pivotArea>
      </pivotAreas>
    </conditionalFormat>
    <conditionalFormat priority="101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2"/>
            </reference>
            <reference field="10" count="1" selected="0">
              <x v="18"/>
            </reference>
            <reference field="16" count="1">
              <x v="171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2"/>
            </reference>
            <reference field="10" count="1" selected="0">
              <x v="18"/>
            </reference>
            <reference field="16" count="1">
              <x v="171"/>
            </reference>
          </references>
        </pivotArea>
      </pivotAreas>
    </conditionalFormat>
    <conditionalFormat priority="100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2"/>
            </reference>
            <reference field="10" count="1" selected="0">
              <x v="18"/>
            </reference>
            <reference field="16" count="1">
              <x v="193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2"/>
            </reference>
            <reference field="10" count="1" selected="0">
              <x v="18"/>
            </reference>
            <reference field="16" count="1">
              <x v="193"/>
            </reference>
          </references>
        </pivotArea>
      </pivotAreas>
    </conditionalFormat>
    <conditionalFormat priority="99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2"/>
            </reference>
            <reference field="10" count="1" selected="0">
              <x v="18"/>
            </reference>
            <reference field="16" count="1">
              <x v="209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2"/>
            </reference>
            <reference field="10" count="1" selected="0">
              <x v="18"/>
            </reference>
            <reference field="16" count="1">
              <x v="209"/>
            </reference>
          </references>
        </pivotArea>
      </pivotAreas>
    </conditionalFormat>
    <conditionalFormat priority="98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2"/>
            </reference>
            <reference field="10" count="1" selected="0">
              <x v="18"/>
            </reference>
            <reference field="16" count="1">
              <x v="277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2"/>
            </reference>
            <reference field="10" count="1" selected="0">
              <x v="18"/>
            </reference>
            <reference field="16" count="1">
              <x v="277"/>
            </reference>
          </references>
        </pivotArea>
      </pivotAreas>
    </conditionalFormat>
    <conditionalFormat priority="97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3"/>
            </reference>
            <reference field="10" count="1" selected="0">
              <x v="19"/>
            </reference>
            <reference field="16" count="1">
              <x v="86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3"/>
            </reference>
            <reference field="10" count="1" selected="0">
              <x v="19"/>
            </reference>
            <reference field="16" count="1">
              <x v="86"/>
            </reference>
          </references>
        </pivotArea>
      </pivotAreas>
    </conditionalFormat>
    <conditionalFormat priority="96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3"/>
            </reference>
            <reference field="10" count="1" selected="0">
              <x v="19"/>
            </reference>
            <reference field="16" count="1">
              <x v="270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3"/>
            </reference>
            <reference field="10" count="1" selected="0">
              <x v="19"/>
            </reference>
            <reference field="16" count="1">
              <x v="270"/>
            </reference>
          </references>
        </pivotArea>
      </pivotAreas>
    </conditionalFormat>
    <conditionalFormat priority="95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3"/>
            </reference>
            <reference field="10" count="1" selected="0">
              <x v="19"/>
            </reference>
            <reference field="16" count="1">
              <x v="104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3"/>
            </reference>
            <reference field="10" count="1" selected="0">
              <x v="19"/>
            </reference>
            <reference field="16" count="1">
              <x v="104"/>
            </reference>
          </references>
        </pivotArea>
      </pivotAreas>
    </conditionalFormat>
    <conditionalFormat priority="94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3"/>
            </reference>
            <reference field="10" count="1" selected="0">
              <x v="19"/>
            </reference>
            <reference field="16" count="1">
              <x v="115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3"/>
            </reference>
            <reference field="10" count="1" selected="0">
              <x v="19"/>
            </reference>
            <reference field="16" count="1">
              <x v="115"/>
            </reference>
          </references>
        </pivotArea>
      </pivotAreas>
    </conditionalFormat>
    <conditionalFormat priority="93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3"/>
            </reference>
            <reference field="10" count="1" selected="0">
              <x v="19"/>
            </reference>
            <reference field="16" count="1">
              <x v="122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3"/>
            </reference>
            <reference field="10" count="1" selected="0">
              <x v="19"/>
            </reference>
            <reference field="16" count="1">
              <x v="122"/>
            </reference>
          </references>
        </pivotArea>
      </pivotAreas>
    </conditionalFormat>
    <conditionalFormat priority="92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3"/>
            </reference>
            <reference field="10" count="1" selected="0">
              <x v="19"/>
            </reference>
            <reference field="16" count="1">
              <x v="151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3"/>
            </reference>
            <reference field="10" count="1" selected="0">
              <x v="19"/>
            </reference>
            <reference field="16" count="1">
              <x v="151"/>
            </reference>
          </references>
        </pivotArea>
      </pivotAreas>
    </conditionalFormat>
    <conditionalFormat priority="91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3"/>
            </reference>
            <reference field="10" count="1" selected="0">
              <x v="19"/>
            </reference>
            <reference field="16" count="1">
              <x v="163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3"/>
            </reference>
            <reference field="10" count="1" selected="0">
              <x v="19"/>
            </reference>
            <reference field="16" count="1">
              <x v="163"/>
            </reference>
          </references>
        </pivotArea>
      </pivotAreas>
    </conditionalFormat>
    <conditionalFormat priority="90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3"/>
            </reference>
            <reference field="10" count="1" selected="0">
              <x v="19"/>
            </reference>
            <reference field="16" count="1">
              <x v="262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3"/>
            </reference>
            <reference field="10" count="1" selected="0">
              <x v="19"/>
            </reference>
            <reference field="16" count="1">
              <x v="262"/>
            </reference>
          </references>
        </pivotArea>
      </pivotAreas>
    </conditionalFormat>
    <conditionalFormat priority="89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3"/>
            </reference>
            <reference field="10" count="1" selected="0">
              <x v="19"/>
            </reference>
            <reference field="16" count="1">
              <x v="275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3"/>
            </reference>
            <reference field="10" count="1" selected="0">
              <x v="19"/>
            </reference>
            <reference field="16" count="1">
              <x v="275"/>
            </reference>
          </references>
        </pivotArea>
      </pivotAreas>
    </conditionalFormat>
    <conditionalFormat priority="88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3"/>
            </reference>
            <reference field="10" count="1" selected="0">
              <x v="19"/>
            </reference>
            <reference field="16" count="1">
              <x v="279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3"/>
            </reference>
            <reference field="10" count="1" selected="0">
              <x v="19"/>
            </reference>
            <reference field="16" count="1">
              <x v="279"/>
            </reference>
          </references>
        </pivotArea>
      </pivotAreas>
    </conditionalFormat>
    <conditionalFormat priority="87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3"/>
            </reference>
            <reference field="10" count="1" selected="0">
              <x v="19"/>
            </reference>
            <reference field="16" count="1">
              <x v="284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3"/>
            </reference>
            <reference field="10" count="1" selected="0">
              <x v="19"/>
            </reference>
            <reference field="16" count="1">
              <x v="284"/>
            </reference>
          </references>
        </pivotArea>
      </pivotAreas>
    </conditionalFormat>
    <conditionalFormat priority="86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3"/>
            </reference>
            <reference field="10" count="1" selected="0">
              <x v="19"/>
            </reference>
            <reference field="16" count="1">
              <x v="287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3"/>
            </reference>
            <reference field="10" count="1" selected="0">
              <x v="19"/>
            </reference>
            <reference field="16" count="1">
              <x v="287"/>
            </reference>
          </references>
        </pivotArea>
      </pivotAreas>
    </conditionalFormat>
    <conditionalFormat priority="85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3"/>
            </reference>
            <reference field="10" count="1" selected="0">
              <x v="20"/>
            </reference>
            <reference field="16" count="1">
              <x v="285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3"/>
            </reference>
            <reference field="10" count="1" selected="0">
              <x v="20"/>
            </reference>
            <reference field="16" count="1">
              <x v="285"/>
            </reference>
          </references>
        </pivotArea>
      </pivotAreas>
    </conditionalFormat>
    <conditionalFormat priority="84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3"/>
            </reference>
            <reference field="10" count="1" selected="0">
              <x v="21"/>
            </reference>
            <reference field="16" count="1">
              <x v="99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3"/>
            </reference>
            <reference field="10" count="1" selected="0">
              <x v="21"/>
            </reference>
            <reference field="16" count="1">
              <x v="99"/>
            </reference>
          </references>
        </pivotArea>
      </pivotAreas>
    </conditionalFormat>
    <conditionalFormat priority="83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3"/>
            </reference>
            <reference field="10" count="1" selected="0">
              <x v="21"/>
            </reference>
            <reference field="16" count="1">
              <x v="117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3"/>
            </reference>
            <reference field="10" count="1" selected="0">
              <x v="21"/>
            </reference>
            <reference field="16" count="1">
              <x v="117"/>
            </reference>
          </references>
        </pivotArea>
      </pivotAreas>
    </conditionalFormat>
    <conditionalFormat priority="82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3"/>
            </reference>
            <reference field="10" count="1" selected="0">
              <x v="21"/>
            </reference>
            <reference field="16" count="1">
              <x v="120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3"/>
            </reference>
            <reference field="10" count="1" selected="0">
              <x v="21"/>
            </reference>
            <reference field="16" count="1">
              <x v="120"/>
            </reference>
          </references>
        </pivotArea>
      </pivotAreas>
    </conditionalFormat>
    <conditionalFormat priority="81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3"/>
            </reference>
            <reference field="10" count="1" selected="0">
              <x v="21"/>
            </reference>
            <reference field="16" count="1">
              <x v="123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3"/>
            </reference>
            <reference field="10" count="1" selected="0">
              <x v="21"/>
            </reference>
            <reference field="16" count="1">
              <x v="123"/>
            </reference>
          </references>
        </pivotArea>
      </pivotAreas>
    </conditionalFormat>
    <conditionalFormat priority="80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3"/>
            </reference>
            <reference field="10" count="1" selected="0">
              <x v="21"/>
            </reference>
            <reference field="16" count="1">
              <x v="127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3"/>
            </reference>
            <reference field="10" count="1" selected="0">
              <x v="21"/>
            </reference>
            <reference field="16" count="1">
              <x v="127"/>
            </reference>
          </references>
        </pivotArea>
      </pivotAreas>
    </conditionalFormat>
    <conditionalFormat priority="79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3"/>
            </reference>
            <reference field="10" count="1" selected="0">
              <x v="21"/>
            </reference>
            <reference field="16" count="1">
              <x v="176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3"/>
            </reference>
            <reference field="10" count="1" selected="0">
              <x v="21"/>
            </reference>
            <reference field="16" count="1">
              <x v="176"/>
            </reference>
          </references>
        </pivotArea>
      </pivotAreas>
    </conditionalFormat>
    <conditionalFormat priority="78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3"/>
            </reference>
            <reference field="10" count="1" selected="0">
              <x v="21"/>
            </reference>
            <reference field="16" count="1">
              <x v="217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3"/>
            </reference>
            <reference field="10" count="1" selected="0">
              <x v="21"/>
            </reference>
            <reference field="16" count="1">
              <x v="217"/>
            </reference>
          </references>
        </pivotArea>
      </pivotAreas>
    </conditionalFormat>
    <conditionalFormat priority="77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3"/>
            </reference>
            <reference field="10" count="1" selected="0">
              <x v="21"/>
            </reference>
            <reference field="16" count="1">
              <x v="233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3"/>
            </reference>
            <reference field="10" count="1" selected="0">
              <x v="21"/>
            </reference>
            <reference field="16" count="1">
              <x v="233"/>
            </reference>
          </references>
        </pivotArea>
      </pivotAreas>
    </conditionalFormat>
    <conditionalFormat priority="76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3"/>
            </reference>
            <reference field="10" count="1" selected="0">
              <x v="21"/>
            </reference>
            <reference field="16" count="1">
              <x v="259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3"/>
            </reference>
            <reference field="10" count="1" selected="0">
              <x v="21"/>
            </reference>
            <reference field="16" count="1">
              <x v="259"/>
            </reference>
          </references>
        </pivotArea>
      </pivotAreas>
    </conditionalFormat>
    <conditionalFormat priority="75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3"/>
            </reference>
            <reference field="10" count="1" selected="0">
              <x v="21"/>
            </reference>
            <reference field="16" count="1">
              <x v="268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3"/>
            </reference>
            <reference field="10" count="1" selected="0">
              <x v="21"/>
            </reference>
            <reference field="16" count="1">
              <x v="268"/>
            </reference>
          </references>
        </pivotArea>
      </pivotAreas>
    </conditionalFormat>
    <conditionalFormat priority="74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3"/>
            </reference>
            <reference field="10" count="1" selected="0">
              <x v="21"/>
            </reference>
            <reference field="16" count="1">
              <x v="272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3"/>
            </reference>
            <reference field="10" count="1" selected="0">
              <x v="21"/>
            </reference>
            <reference field="16" count="1">
              <x v="272"/>
            </reference>
          </references>
        </pivotArea>
      </pivotAreas>
    </conditionalFormat>
    <conditionalFormat priority="73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3"/>
            </reference>
            <reference field="10" count="1" selected="0">
              <x v="22"/>
            </reference>
            <reference field="16" count="1">
              <x v="94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3"/>
            </reference>
            <reference field="10" count="1" selected="0">
              <x v="22"/>
            </reference>
            <reference field="16" count="1">
              <x v="94"/>
            </reference>
          </references>
        </pivotArea>
      </pivotAreas>
    </conditionalFormat>
    <conditionalFormat priority="72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3"/>
            </reference>
            <reference field="10" count="1" selected="0">
              <x v="22"/>
            </reference>
            <reference field="16" count="1">
              <x v="113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3"/>
            </reference>
            <reference field="10" count="1" selected="0">
              <x v="22"/>
            </reference>
            <reference field="16" count="1">
              <x v="113"/>
            </reference>
          </references>
        </pivotArea>
      </pivotAreas>
    </conditionalFormat>
    <conditionalFormat priority="71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3"/>
            </reference>
            <reference field="10" count="1" selected="0">
              <x v="22"/>
            </reference>
            <reference field="16" count="1">
              <x v="119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3"/>
            </reference>
            <reference field="10" count="1" selected="0">
              <x v="22"/>
            </reference>
            <reference field="16" count="1">
              <x v="119"/>
            </reference>
          </references>
        </pivotArea>
      </pivotAreas>
    </conditionalFormat>
    <conditionalFormat priority="70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3"/>
            </reference>
            <reference field="10" count="1" selected="0">
              <x v="22"/>
            </reference>
            <reference field="16" count="1">
              <x v="141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3"/>
            </reference>
            <reference field="10" count="1" selected="0">
              <x v="22"/>
            </reference>
            <reference field="16" count="1">
              <x v="141"/>
            </reference>
          </references>
        </pivotArea>
      </pivotAreas>
    </conditionalFormat>
    <conditionalFormat priority="69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3"/>
            </reference>
            <reference field="10" count="1" selected="0">
              <x v="22"/>
            </reference>
            <reference field="16" count="1">
              <x v="167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3"/>
            </reference>
            <reference field="10" count="1" selected="0">
              <x v="22"/>
            </reference>
            <reference field="16" count="1">
              <x v="167"/>
            </reference>
          </references>
        </pivotArea>
      </pivotAreas>
    </conditionalFormat>
    <conditionalFormat priority="68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3"/>
            </reference>
            <reference field="10" count="1" selected="0">
              <x v="22"/>
            </reference>
            <reference field="16" count="1">
              <x v="194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3"/>
            </reference>
            <reference field="10" count="1" selected="0">
              <x v="22"/>
            </reference>
            <reference field="16" count="1">
              <x v="194"/>
            </reference>
          </references>
        </pivotArea>
      </pivotAreas>
    </conditionalFormat>
    <conditionalFormat priority="67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3"/>
            </reference>
            <reference field="10" count="1" selected="0">
              <x v="22"/>
            </reference>
            <reference field="16" count="1">
              <x v="214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3"/>
            </reference>
            <reference field="10" count="1" selected="0">
              <x v="22"/>
            </reference>
            <reference field="16" count="1">
              <x v="214"/>
            </reference>
          </references>
        </pivotArea>
      </pivotAreas>
    </conditionalFormat>
    <conditionalFormat priority="66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3"/>
            </reference>
            <reference field="10" count="1" selected="0">
              <x v="22"/>
            </reference>
            <reference field="16" count="1">
              <x v="234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3"/>
            </reference>
            <reference field="10" count="1" selected="0">
              <x v="22"/>
            </reference>
            <reference field="16" count="1">
              <x v="234"/>
            </reference>
          </references>
        </pivotArea>
      </pivotAreas>
    </conditionalFormat>
    <conditionalFormat priority="65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3"/>
            </reference>
            <reference field="10" count="1" selected="0">
              <x v="22"/>
            </reference>
            <reference field="16" count="1">
              <x v="255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3"/>
            </reference>
            <reference field="10" count="1" selected="0">
              <x v="22"/>
            </reference>
            <reference field="16" count="1">
              <x v="255"/>
            </reference>
          </references>
        </pivotArea>
      </pivotAreas>
    </conditionalFormat>
    <conditionalFormat priority="64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3"/>
            </reference>
            <reference field="10" count="1" selected="0">
              <x v="22"/>
            </reference>
            <reference field="16" count="1">
              <x v="271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3"/>
            </reference>
            <reference field="10" count="1" selected="0">
              <x v="22"/>
            </reference>
            <reference field="16" count="1">
              <x v="271"/>
            </reference>
          </references>
        </pivotArea>
      </pivotAreas>
    </conditionalFormat>
    <conditionalFormat priority="63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3"/>
            </reference>
            <reference field="10" count="1" selected="0">
              <x v="22"/>
            </reference>
            <reference field="16" count="1">
              <x v="289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3"/>
            </reference>
            <reference field="10" count="1" selected="0">
              <x v="22"/>
            </reference>
            <reference field="16" count="1">
              <x v="289"/>
            </reference>
          </references>
        </pivotArea>
      </pivotAreas>
    </conditionalFormat>
    <conditionalFormat priority="62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3"/>
            </reference>
            <reference field="10" count="1" selected="0">
              <x v="23"/>
            </reference>
            <reference field="16" count="1">
              <x v="90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3"/>
            </reference>
            <reference field="10" count="1" selected="0">
              <x v="23"/>
            </reference>
            <reference field="16" count="1">
              <x v="90"/>
            </reference>
          </references>
        </pivotArea>
      </pivotAreas>
    </conditionalFormat>
    <conditionalFormat priority="61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3"/>
            </reference>
            <reference field="10" count="1" selected="0">
              <x v="23"/>
            </reference>
            <reference field="16" count="1">
              <x v="142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3"/>
            </reference>
            <reference field="10" count="1" selected="0">
              <x v="23"/>
            </reference>
            <reference field="16" count="1">
              <x v="142"/>
            </reference>
          </references>
        </pivotArea>
      </pivotAreas>
    </conditionalFormat>
    <conditionalFormat priority="60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3"/>
            </reference>
            <reference field="10" count="1" selected="0">
              <x v="23"/>
            </reference>
            <reference field="16" count="1">
              <x v="144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3"/>
            </reference>
            <reference field="10" count="1" selected="0">
              <x v="23"/>
            </reference>
            <reference field="16" count="1">
              <x v="144"/>
            </reference>
          </references>
        </pivotArea>
      </pivotAreas>
    </conditionalFormat>
    <conditionalFormat priority="59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3"/>
            </reference>
            <reference field="10" count="1" selected="0">
              <x v="23"/>
            </reference>
            <reference field="16" count="1">
              <x v="165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3"/>
            </reference>
            <reference field="10" count="1" selected="0">
              <x v="23"/>
            </reference>
            <reference field="16" count="1">
              <x v="165"/>
            </reference>
          </references>
        </pivotArea>
      </pivotAreas>
    </conditionalFormat>
    <conditionalFormat priority="58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3"/>
            </reference>
            <reference field="10" count="1" selected="0">
              <x v="23"/>
            </reference>
            <reference field="16" count="1">
              <x v="181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3"/>
            </reference>
            <reference field="10" count="1" selected="0">
              <x v="23"/>
            </reference>
            <reference field="16" count="1">
              <x v="181"/>
            </reference>
          </references>
        </pivotArea>
      </pivotAreas>
    </conditionalFormat>
    <conditionalFormat priority="57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3"/>
            </reference>
            <reference field="10" count="1" selected="0">
              <x v="23"/>
            </reference>
            <reference field="16" count="1">
              <x v="273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3"/>
            </reference>
            <reference field="10" count="1" selected="0">
              <x v="23"/>
            </reference>
            <reference field="16" count="1">
              <x v="273"/>
            </reference>
          </references>
        </pivotArea>
      </pivotAreas>
    </conditionalFormat>
    <conditionalFormat priority="56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3"/>
            </reference>
            <reference field="10" count="1" selected="0">
              <x v="23"/>
            </reference>
            <reference field="16" count="1">
              <x v="281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3"/>
            </reference>
            <reference field="10" count="1" selected="0">
              <x v="23"/>
            </reference>
            <reference field="16" count="1">
              <x v="281"/>
            </reference>
          </references>
        </pivotArea>
      </pivotAreas>
    </conditionalFormat>
    <conditionalFormat priority="55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3"/>
            </reference>
            <reference field="10" count="1" selected="0">
              <x v="23"/>
            </reference>
            <reference field="16" count="1">
              <x v="288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3"/>
            </reference>
            <reference field="10" count="1" selected="0">
              <x v="23"/>
            </reference>
            <reference field="16" count="1">
              <x v="288"/>
            </reference>
          </references>
        </pivotArea>
      </pivotAreas>
    </conditionalFormat>
    <conditionalFormat priority="54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3"/>
            </reference>
            <reference field="10" count="1" selected="0">
              <x v="23"/>
            </reference>
            <reference field="16" count="1">
              <x v="292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3"/>
            </reference>
            <reference field="10" count="1" selected="0">
              <x v="23"/>
            </reference>
            <reference field="16" count="1">
              <x v="292"/>
            </reference>
          </references>
        </pivotArea>
      </pivotAreas>
    </conditionalFormat>
    <conditionalFormat priority="53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3"/>
            </reference>
            <reference field="10" count="1" selected="0">
              <x v="24"/>
            </reference>
            <reference field="16" count="1">
              <x v="91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3"/>
            </reference>
            <reference field="10" count="1" selected="0">
              <x v="24"/>
            </reference>
            <reference field="16" count="1">
              <x v="91"/>
            </reference>
          </references>
        </pivotArea>
      </pivotAreas>
    </conditionalFormat>
    <conditionalFormat priority="52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3"/>
            </reference>
            <reference field="10" count="1" selected="0">
              <x v="24"/>
            </reference>
            <reference field="16" count="1">
              <x v="103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3"/>
            </reference>
            <reference field="10" count="1" selected="0">
              <x v="24"/>
            </reference>
            <reference field="16" count="1">
              <x v="103"/>
            </reference>
          </references>
        </pivotArea>
      </pivotAreas>
    </conditionalFormat>
    <conditionalFormat priority="51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3"/>
            </reference>
            <reference field="10" count="1" selected="0">
              <x v="24"/>
            </reference>
            <reference field="16" count="1">
              <x v="133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3"/>
            </reference>
            <reference field="10" count="1" selected="0">
              <x v="24"/>
            </reference>
            <reference field="16" count="1">
              <x v="133"/>
            </reference>
          </references>
        </pivotArea>
      </pivotAreas>
    </conditionalFormat>
    <conditionalFormat priority="50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3"/>
            </reference>
            <reference field="10" count="1" selected="0">
              <x v="24"/>
            </reference>
            <reference field="16" count="1">
              <x v="134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3"/>
            </reference>
            <reference field="10" count="1" selected="0">
              <x v="24"/>
            </reference>
            <reference field="16" count="1">
              <x v="134"/>
            </reference>
          </references>
        </pivotArea>
      </pivotAreas>
    </conditionalFormat>
    <conditionalFormat priority="49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3"/>
            </reference>
            <reference field="10" count="1" selected="0">
              <x v="24"/>
            </reference>
            <reference field="16" count="1">
              <x v="137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3"/>
            </reference>
            <reference field="10" count="1" selected="0">
              <x v="24"/>
            </reference>
            <reference field="16" count="1">
              <x v="137"/>
            </reference>
          </references>
        </pivotArea>
      </pivotAreas>
    </conditionalFormat>
    <conditionalFormat priority="48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3"/>
            </reference>
            <reference field="10" count="1" selected="0">
              <x v="24"/>
            </reference>
            <reference field="16" count="1">
              <x v="153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3"/>
            </reference>
            <reference field="10" count="1" selected="0">
              <x v="24"/>
            </reference>
            <reference field="16" count="1">
              <x v="153"/>
            </reference>
          </references>
        </pivotArea>
      </pivotAreas>
    </conditionalFormat>
    <conditionalFormat priority="47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3"/>
            </reference>
            <reference field="10" count="1" selected="0">
              <x v="24"/>
            </reference>
            <reference field="16" count="1">
              <x v="207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3"/>
            </reference>
            <reference field="10" count="1" selected="0">
              <x v="24"/>
            </reference>
            <reference field="16" count="1">
              <x v="207"/>
            </reference>
          </references>
        </pivotArea>
      </pivotAreas>
    </conditionalFormat>
    <conditionalFormat priority="46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3"/>
            </reference>
            <reference field="10" count="1" selected="0">
              <x v="24"/>
            </reference>
            <reference field="16" count="1">
              <x v="238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3"/>
            </reference>
            <reference field="10" count="1" selected="0">
              <x v="24"/>
            </reference>
            <reference field="16" count="1">
              <x v="238"/>
            </reference>
          </references>
        </pivotArea>
      </pivotAreas>
    </conditionalFormat>
    <conditionalFormat priority="45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3"/>
            </reference>
            <reference field="10" count="1" selected="0">
              <x v="24"/>
            </reference>
            <reference field="16" count="1">
              <x v="239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3"/>
            </reference>
            <reference field="10" count="1" selected="0">
              <x v="24"/>
            </reference>
            <reference field="16" count="1">
              <x v="239"/>
            </reference>
          </references>
        </pivotArea>
      </pivotAreas>
    </conditionalFormat>
    <conditionalFormat priority="44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3"/>
            </reference>
            <reference field="10" count="1" selected="0">
              <x v="24"/>
            </reference>
            <reference field="16" count="1">
              <x v="263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3"/>
            </reference>
            <reference field="10" count="1" selected="0">
              <x v="24"/>
            </reference>
            <reference field="16" count="1">
              <x v="263"/>
            </reference>
          </references>
        </pivotArea>
      </pivotAreas>
    </conditionalFormat>
    <conditionalFormat priority="43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3"/>
            </reference>
            <reference field="10" count="1" selected="0">
              <x v="24"/>
            </reference>
            <reference field="16" count="1">
              <x v="308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3"/>
            </reference>
            <reference field="10" count="1" selected="0">
              <x v="24"/>
            </reference>
            <reference field="16" count="1">
              <x v="308"/>
            </reference>
          </references>
        </pivotArea>
      </pivotAreas>
    </conditionalFormat>
    <conditionalFormat priority="42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3"/>
            </reference>
            <reference field="10" count="1" selected="0">
              <x v="25"/>
            </reference>
            <reference field="16" count="1">
              <x v="97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3"/>
            </reference>
            <reference field="10" count="1" selected="0">
              <x v="25"/>
            </reference>
            <reference field="16" count="1">
              <x v="97"/>
            </reference>
          </references>
        </pivotArea>
      </pivotAreas>
    </conditionalFormat>
    <conditionalFormat priority="41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3"/>
            </reference>
            <reference field="10" count="1" selected="0">
              <x v="25"/>
            </reference>
            <reference field="16" count="1">
              <x v="155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3"/>
            </reference>
            <reference field="10" count="1" selected="0">
              <x v="25"/>
            </reference>
            <reference field="16" count="1">
              <x v="155"/>
            </reference>
          </references>
        </pivotArea>
      </pivotAreas>
    </conditionalFormat>
    <conditionalFormat priority="40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3"/>
            </reference>
            <reference field="10" count="1" selected="0">
              <x v="25"/>
            </reference>
            <reference field="16" count="1">
              <x v="172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3"/>
            </reference>
            <reference field="10" count="1" selected="0">
              <x v="25"/>
            </reference>
            <reference field="16" count="1">
              <x v="172"/>
            </reference>
          </references>
        </pivotArea>
      </pivotAreas>
    </conditionalFormat>
    <conditionalFormat priority="39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3"/>
            </reference>
            <reference field="10" count="1" selected="0">
              <x v="25"/>
            </reference>
            <reference field="16" count="1">
              <x v="188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3"/>
            </reference>
            <reference field="10" count="1" selected="0">
              <x v="25"/>
            </reference>
            <reference field="16" count="1">
              <x v="188"/>
            </reference>
          </references>
        </pivotArea>
      </pivotAreas>
    </conditionalFormat>
    <conditionalFormat priority="38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3"/>
            </reference>
            <reference field="10" count="1" selected="0">
              <x v="25"/>
            </reference>
            <reference field="16" count="1">
              <x v="208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3"/>
            </reference>
            <reference field="10" count="1" selected="0">
              <x v="25"/>
            </reference>
            <reference field="16" count="1">
              <x v="208"/>
            </reference>
          </references>
        </pivotArea>
      </pivotAreas>
    </conditionalFormat>
    <conditionalFormat priority="37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3"/>
            </reference>
            <reference field="10" count="1" selected="0">
              <x v="25"/>
            </reference>
            <reference field="16" count="1">
              <x v="224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3"/>
            </reference>
            <reference field="10" count="1" selected="0">
              <x v="25"/>
            </reference>
            <reference field="16" count="1">
              <x v="224"/>
            </reference>
          </references>
        </pivotArea>
      </pivotAreas>
    </conditionalFormat>
    <conditionalFormat priority="36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3"/>
            </reference>
            <reference field="10" count="1" selected="0">
              <x v="25"/>
            </reference>
            <reference field="16" count="1">
              <x v="237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3"/>
            </reference>
            <reference field="10" count="1" selected="0">
              <x v="25"/>
            </reference>
            <reference field="16" count="1">
              <x v="237"/>
            </reference>
          </references>
        </pivotArea>
      </pivotAreas>
    </conditionalFormat>
    <conditionalFormat priority="35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3"/>
            </reference>
            <reference field="10" count="1" selected="0">
              <x v="25"/>
            </reference>
            <reference field="16" count="1">
              <x v="246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3"/>
            </reference>
            <reference field="10" count="1" selected="0">
              <x v="25"/>
            </reference>
            <reference field="16" count="1">
              <x v="246"/>
            </reference>
          </references>
        </pivotArea>
      </pivotAreas>
    </conditionalFormat>
    <conditionalFormat priority="34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3"/>
            </reference>
            <reference field="10" count="1" selected="0">
              <x v="25"/>
            </reference>
            <reference field="16" count="1">
              <x v="251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3"/>
            </reference>
            <reference field="10" count="1" selected="0">
              <x v="25"/>
            </reference>
            <reference field="16" count="1">
              <x v="251"/>
            </reference>
          </references>
        </pivotArea>
      </pivotAreas>
    </conditionalFormat>
    <conditionalFormat priority="33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3"/>
            </reference>
            <reference field="10" count="1" selected="0">
              <x v="25"/>
            </reference>
            <reference field="16" count="1">
              <x v="266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3"/>
            </reference>
            <reference field="10" count="1" selected="0">
              <x v="25"/>
            </reference>
            <reference field="16" count="1">
              <x v="266"/>
            </reference>
          </references>
        </pivotArea>
      </pivotAreas>
    </conditionalFormat>
    <conditionalFormat priority="32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3"/>
            </reference>
            <reference field="10" count="1" selected="0">
              <x v="25"/>
            </reference>
            <reference field="16" count="1">
              <x v="309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3"/>
            </reference>
            <reference field="10" count="1" selected="0">
              <x v="25"/>
            </reference>
            <reference field="16" count="1">
              <x v="309"/>
            </reference>
          </references>
        </pivotArea>
      </pivotAreas>
    </conditionalFormat>
    <conditionalFormat priority="31">
      <pivotAreas count="2">
        <pivotArea type="data" collapsedLevelsAreSubtotals="1" fieldPosition="0">
          <references count="6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3"/>
            </reference>
            <reference field="10" count="1" selected="0">
              <x v="25"/>
            </reference>
            <reference field="16" count="1">
              <x v="313"/>
            </reference>
          </references>
        </pivotArea>
        <pivotArea type="data" collapsedLevelsAreSubtotals="1" fieldPosition="0">
          <references count="6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3"/>
            </reference>
            <reference field="10" count="1" selected="0">
              <x v="25"/>
            </reference>
            <reference field="16" count="1">
              <x v="313"/>
            </reference>
          </references>
        </pivotArea>
      </pivotAreas>
    </conditionalFormat>
    <conditionalFormat priority="30">
      <pivotAreas count="2">
        <pivotArea type="data" collapsedLevelsAreSubtotals="1" fieldPosition="0">
          <references count="4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>
              <x v="0"/>
            </reference>
          </references>
        </pivotArea>
        <pivotArea type="data" collapsedLevelsAreSubtotals="1" fieldPosition="0">
          <references count="4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>
              <x v="0"/>
            </reference>
          </references>
        </pivotArea>
      </pivotAreas>
    </conditionalFormat>
    <conditionalFormat priority="29">
      <pivotAreas count="2">
        <pivotArea type="data" collapsedLevelsAreSubtotals="1" fieldPosition="0">
          <references count="5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0"/>
            </reference>
            <reference field="10" count="1">
              <x v="0"/>
            </reference>
          </references>
        </pivotArea>
        <pivotArea type="data" collapsedLevelsAreSubtotals="1" fieldPosition="0">
          <references count="5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0"/>
            </reference>
            <reference field="10" count="1">
              <x v="0"/>
            </reference>
          </references>
        </pivotArea>
      </pivotAreas>
    </conditionalFormat>
    <conditionalFormat priority="28">
      <pivotAreas count="2">
        <pivotArea type="data" collapsedLevelsAreSubtotals="1" fieldPosition="0">
          <references count="5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0"/>
            </reference>
            <reference field="10" count="1">
              <x v="1"/>
            </reference>
          </references>
        </pivotArea>
        <pivotArea type="data" collapsedLevelsAreSubtotals="1" fieldPosition="0">
          <references count="5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0"/>
            </reference>
            <reference field="10" count="1">
              <x v="1"/>
            </reference>
          </references>
        </pivotArea>
      </pivotAreas>
    </conditionalFormat>
    <conditionalFormat priority="27">
      <pivotAreas count="2">
        <pivotArea type="data" collapsedLevelsAreSubtotals="1" fieldPosition="0">
          <references count="5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0"/>
            </reference>
            <reference field="10" count="1">
              <x v="2"/>
            </reference>
          </references>
        </pivotArea>
        <pivotArea type="data" collapsedLevelsAreSubtotals="1" fieldPosition="0">
          <references count="5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0"/>
            </reference>
            <reference field="10" count="1">
              <x v="2"/>
            </reference>
          </references>
        </pivotArea>
      </pivotAreas>
    </conditionalFormat>
    <conditionalFormat priority="26">
      <pivotAreas count="2">
        <pivotArea type="data" collapsedLevelsAreSubtotals="1" fieldPosition="0">
          <references count="5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0"/>
            </reference>
            <reference field="10" count="1">
              <x v="3"/>
            </reference>
          </references>
        </pivotArea>
        <pivotArea type="data" collapsedLevelsAreSubtotals="1" fieldPosition="0">
          <references count="5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0"/>
            </reference>
            <reference field="10" count="1">
              <x v="3"/>
            </reference>
          </references>
        </pivotArea>
      </pivotAreas>
    </conditionalFormat>
    <conditionalFormat priority="25">
      <pivotAreas count="2">
        <pivotArea type="data" collapsedLevelsAreSubtotals="1" fieldPosition="0">
          <references count="5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0"/>
            </reference>
            <reference field="10" count="1">
              <x v="4"/>
            </reference>
          </references>
        </pivotArea>
        <pivotArea type="data" collapsedLevelsAreSubtotals="1" fieldPosition="0">
          <references count="5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0"/>
            </reference>
            <reference field="10" count="1">
              <x v="4"/>
            </reference>
          </references>
        </pivotArea>
      </pivotAreas>
    </conditionalFormat>
    <conditionalFormat priority="24">
      <pivotAreas count="2">
        <pivotArea type="data" collapsedLevelsAreSubtotals="1" fieldPosition="0">
          <references count="5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0"/>
            </reference>
            <reference field="10" count="1">
              <x v="5"/>
            </reference>
          </references>
        </pivotArea>
        <pivotArea type="data" collapsedLevelsAreSubtotals="1" fieldPosition="0">
          <references count="5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0"/>
            </reference>
            <reference field="10" count="1">
              <x v="5"/>
            </reference>
          </references>
        </pivotArea>
      </pivotAreas>
    </conditionalFormat>
    <conditionalFormat priority="23">
      <pivotAreas count="2">
        <pivotArea type="data" collapsedLevelsAreSubtotals="1" fieldPosition="0">
          <references count="5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0"/>
            </reference>
            <reference field="10" count="1">
              <x v="6"/>
            </reference>
          </references>
        </pivotArea>
        <pivotArea type="data" collapsedLevelsAreSubtotals="1" fieldPosition="0">
          <references count="5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0"/>
            </reference>
            <reference field="10" count="1">
              <x v="6"/>
            </reference>
          </references>
        </pivotArea>
      </pivotAreas>
    </conditionalFormat>
    <conditionalFormat priority="22">
      <pivotAreas count="2">
        <pivotArea type="data" collapsedLevelsAreSubtotals="1" fieldPosition="0">
          <references count="4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>
              <x v="1"/>
            </reference>
          </references>
        </pivotArea>
        <pivotArea type="data" collapsedLevelsAreSubtotals="1" fieldPosition="0">
          <references count="4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>
              <x v="1"/>
            </reference>
          </references>
        </pivotArea>
      </pivotAreas>
    </conditionalFormat>
    <conditionalFormat priority="21">
      <pivotAreas count="2">
        <pivotArea type="data" collapsedLevelsAreSubtotals="1" fieldPosition="0">
          <references count="5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1"/>
            </reference>
            <reference field="10" count="1">
              <x v="7"/>
            </reference>
          </references>
        </pivotArea>
        <pivotArea type="data" collapsedLevelsAreSubtotals="1" fieldPosition="0">
          <references count="5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1"/>
            </reference>
            <reference field="10" count="1">
              <x v="7"/>
            </reference>
          </references>
        </pivotArea>
      </pivotAreas>
    </conditionalFormat>
    <conditionalFormat priority="20">
      <pivotAreas count="2">
        <pivotArea type="data" collapsedLevelsAreSubtotals="1" fieldPosition="0">
          <references count="5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1"/>
            </reference>
            <reference field="10" count="1">
              <x v="8"/>
            </reference>
          </references>
        </pivotArea>
        <pivotArea type="data" collapsedLevelsAreSubtotals="1" fieldPosition="0">
          <references count="5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1"/>
            </reference>
            <reference field="10" count="1">
              <x v="8"/>
            </reference>
          </references>
        </pivotArea>
      </pivotAreas>
    </conditionalFormat>
    <conditionalFormat priority="19">
      <pivotAreas count="2">
        <pivotArea type="data" collapsedLevelsAreSubtotals="1" fieldPosition="0">
          <references count="5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1"/>
            </reference>
            <reference field="10" count="1">
              <x v="9"/>
            </reference>
          </references>
        </pivotArea>
        <pivotArea type="data" collapsedLevelsAreSubtotals="1" fieldPosition="0">
          <references count="5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1"/>
            </reference>
            <reference field="10" count="1">
              <x v="9"/>
            </reference>
          </references>
        </pivotArea>
      </pivotAreas>
    </conditionalFormat>
    <conditionalFormat priority="18">
      <pivotAreas count="2">
        <pivotArea type="data" collapsedLevelsAreSubtotals="1" fieldPosition="0">
          <references count="5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1"/>
            </reference>
            <reference field="10" count="1">
              <x v="10"/>
            </reference>
          </references>
        </pivotArea>
        <pivotArea type="data" collapsedLevelsAreSubtotals="1" fieldPosition="0">
          <references count="5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1"/>
            </reference>
            <reference field="10" count="1">
              <x v="10"/>
            </reference>
          </references>
        </pivotArea>
      </pivotAreas>
    </conditionalFormat>
    <conditionalFormat priority="17">
      <pivotAreas count="2">
        <pivotArea type="data" collapsedLevelsAreSubtotals="1" fieldPosition="0">
          <references count="5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1"/>
            </reference>
            <reference field="10" count="1">
              <x v="11"/>
            </reference>
          </references>
        </pivotArea>
        <pivotArea type="data" collapsedLevelsAreSubtotals="1" fieldPosition="0">
          <references count="5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1"/>
            </reference>
            <reference field="10" count="1">
              <x v="11"/>
            </reference>
          </references>
        </pivotArea>
      </pivotAreas>
    </conditionalFormat>
    <conditionalFormat priority="16">
      <pivotAreas count="2">
        <pivotArea type="data" collapsedLevelsAreSubtotals="1" fieldPosition="0">
          <references count="4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>
              <x v="2"/>
            </reference>
          </references>
        </pivotArea>
        <pivotArea type="data" collapsedLevelsAreSubtotals="1" fieldPosition="0">
          <references count="4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>
              <x v="2"/>
            </reference>
          </references>
        </pivotArea>
      </pivotAreas>
    </conditionalFormat>
    <conditionalFormat priority="15">
      <pivotAreas count="2">
        <pivotArea type="data" collapsedLevelsAreSubtotals="1" fieldPosition="0">
          <references count="5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2"/>
            </reference>
            <reference field="10" count="1">
              <x v="12"/>
            </reference>
          </references>
        </pivotArea>
        <pivotArea type="data" collapsedLevelsAreSubtotals="1" fieldPosition="0">
          <references count="5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2"/>
            </reference>
            <reference field="10" count="1">
              <x v="12"/>
            </reference>
          </references>
        </pivotArea>
      </pivotAreas>
    </conditionalFormat>
    <conditionalFormat priority="14">
      <pivotAreas count="2">
        <pivotArea type="data" collapsedLevelsAreSubtotals="1" fieldPosition="0">
          <references count="5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2"/>
            </reference>
            <reference field="10" count="1">
              <x v="13"/>
            </reference>
          </references>
        </pivotArea>
        <pivotArea type="data" collapsedLevelsAreSubtotals="1" fieldPosition="0">
          <references count="5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2"/>
            </reference>
            <reference field="10" count="1">
              <x v="13"/>
            </reference>
          </references>
        </pivotArea>
      </pivotAreas>
    </conditionalFormat>
    <conditionalFormat priority="13">
      <pivotAreas count="2">
        <pivotArea type="data" collapsedLevelsAreSubtotals="1" fieldPosition="0">
          <references count="5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2"/>
            </reference>
            <reference field="10" count="1">
              <x v="14"/>
            </reference>
          </references>
        </pivotArea>
        <pivotArea type="data" collapsedLevelsAreSubtotals="1" fieldPosition="0">
          <references count="5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2"/>
            </reference>
            <reference field="10" count="1">
              <x v="14"/>
            </reference>
          </references>
        </pivotArea>
      </pivotAreas>
    </conditionalFormat>
    <conditionalFormat priority="12">
      <pivotAreas count="2">
        <pivotArea type="data" collapsedLevelsAreSubtotals="1" fieldPosition="0">
          <references count="5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2"/>
            </reference>
            <reference field="10" count="1">
              <x v="15"/>
            </reference>
          </references>
        </pivotArea>
        <pivotArea type="data" collapsedLevelsAreSubtotals="1" fieldPosition="0">
          <references count="5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2"/>
            </reference>
            <reference field="10" count="1">
              <x v="15"/>
            </reference>
          </references>
        </pivotArea>
      </pivotAreas>
    </conditionalFormat>
    <conditionalFormat priority="11">
      <pivotAreas count="2">
        <pivotArea type="data" collapsedLevelsAreSubtotals="1" fieldPosition="0">
          <references count="5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2"/>
            </reference>
            <reference field="10" count="1">
              <x v="16"/>
            </reference>
          </references>
        </pivotArea>
        <pivotArea type="data" collapsedLevelsAreSubtotals="1" fieldPosition="0">
          <references count="5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2"/>
            </reference>
            <reference field="10" count="1">
              <x v="16"/>
            </reference>
          </references>
        </pivotArea>
      </pivotAreas>
    </conditionalFormat>
    <conditionalFormat priority="10">
      <pivotAreas count="2">
        <pivotArea type="data" collapsedLevelsAreSubtotals="1" fieldPosition="0">
          <references count="5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2"/>
            </reference>
            <reference field="10" count="1">
              <x v="17"/>
            </reference>
          </references>
        </pivotArea>
        <pivotArea type="data" collapsedLevelsAreSubtotals="1" fieldPosition="0">
          <references count="5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2"/>
            </reference>
            <reference field="10" count="1">
              <x v="17"/>
            </reference>
          </references>
        </pivotArea>
      </pivotAreas>
    </conditionalFormat>
    <conditionalFormat priority="9">
      <pivotAreas count="2">
        <pivotArea type="data" collapsedLevelsAreSubtotals="1" fieldPosition="0">
          <references count="5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2"/>
            </reference>
            <reference field="10" count="1">
              <x v="18"/>
            </reference>
          </references>
        </pivotArea>
        <pivotArea type="data" collapsedLevelsAreSubtotals="1" fieldPosition="0">
          <references count="5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2"/>
            </reference>
            <reference field="10" count="1">
              <x v="18"/>
            </reference>
          </references>
        </pivotArea>
      </pivotAreas>
    </conditionalFormat>
    <conditionalFormat priority="8">
      <pivotAreas count="2">
        <pivotArea type="data" collapsedLevelsAreSubtotals="1" fieldPosition="0">
          <references count="4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>
              <x v="3"/>
            </reference>
          </references>
        </pivotArea>
        <pivotArea type="data" collapsedLevelsAreSubtotals="1" fieldPosition="0">
          <references count="4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>
              <x v="3"/>
            </reference>
          </references>
        </pivotArea>
      </pivotAreas>
    </conditionalFormat>
    <conditionalFormat priority="7">
      <pivotAreas count="2">
        <pivotArea type="data" collapsedLevelsAreSubtotals="1" fieldPosition="0">
          <references count="5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3"/>
            </reference>
            <reference field="10" count="1">
              <x v="19"/>
            </reference>
          </references>
        </pivotArea>
        <pivotArea type="data" collapsedLevelsAreSubtotals="1" fieldPosition="0">
          <references count="5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3"/>
            </reference>
            <reference field="10" count="1">
              <x v="19"/>
            </reference>
          </references>
        </pivotArea>
      </pivotAreas>
    </conditionalFormat>
    <conditionalFormat priority="6">
      <pivotAreas count="2">
        <pivotArea type="data" collapsedLevelsAreSubtotals="1" fieldPosition="0">
          <references count="5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3"/>
            </reference>
            <reference field="10" count="1">
              <x v="20"/>
            </reference>
          </references>
        </pivotArea>
        <pivotArea type="data" collapsedLevelsAreSubtotals="1" fieldPosition="0">
          <references count="5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3"/>
            </reference>
            <reference field="10" count="1">
              <x v="20"/>
            </reference>
          </references>
        </pivotArea>
      </pivotAreas>
    </conditionalFormat>
    <conditionalFormat priority="5">
      <pivotAreas count="2">
        <pivotArea type="data" collapsedLevelsAreSubtotals="1" fieldPosition="0">
          <references count="5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3"/>
            </reference>
            <reference field="10" count="1">
              <x v="21"/>
            </reference>
          </references>
        </pivotArea>
        <pivotArea type="data" collapsedLevelsAreSubtotals="1" fieldPosition="0">
          <references count="5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3"/>
            </reference>
            <reference field="10" count="1">
              <x v="21"/>
            </reference>
          </references>
        </pivotArea>
      </pivotAreas>
    </conditionalFormat>
    <conditionalFormat priority="4">
      <pivotAreas count="2">
        <pivotArea type="data" collapsedLevelsAreSubtotals="1" fieldPosition="0">
          <references count="5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3"/>
            </reference>
            <reference field="10" count="1">
              <x v="22"/>
            </reference>
          </references>
        </pivotArea>
        <pivotArea type="data" collapsedLevelsAreSubtotals="1" fieldPosition="0">
          <references count="5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3"/>
            </reference>
            <reference field="10" count="1">
              <x v="22"/>
            </reference>
          </references>
        </pivotArea>
      </pivotAreas>
    </conditionalFormat>
    <conditionalFormat priority="3">
      <pivotAreas count="2">
        <pivotArea type="data" collapsedLevelsAreSubtotals="1" fieldPosition="0">
          <references count="5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3"/>
            </reference>
            <reference field="10" count="1">
              <x v="23"/>
            </reference>
          </references>
        </pivotArea>
        <pivotArea type="data" collapsedLevelsAreSubtotals="1" fieldPosition="0">
          <references count="5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3"/>
            </reference>
            <reference field="10" count="1">
              <x v="23"/>
            </reference>
          </references>
        </pivotArea>
      </pivotAreas>
    </conditionalFormat>
    <conditionalFormat priority="2">
      <pivotAreas count="2">
        <pivotArea type="data" collapsedLevelsAreSubtotals="1" fieldPosition="0">
          <references count="5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3"/>
            </reference>
            <reference field="10" count="1">
              <x v="24"/>
            </reference>
          </references>
        </pivotArea>
        <pivotArea type="data" collapsedLevelsAreSubtotals="1" fieldPosition="0">
          <references count="5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3"/>
            </reference>
            <reference field="10" count="1">
              <x v="24"/>
            </reference>
          </references>
        </pivotArea>
      </pivotAreas>
    </conditionalFormat>
    <conditionalFormat priority="1">
      <pivotAreas count="2">
        <pivotArea type="data" collapsedLevelsAreSubtotals="1" fieldPosition="0">
          <references count="5">
            <reference field="4294967294" count="1" selected="0">
              <x v="4"/>
            </reference>
            <reference field="0" count="2" selected="0">
              <x v="0"/>
              <x v="1"/>
            </reference>
            <reference field="1" count="24" selected="0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  <reference field="9" count="1" selected="0">
              <x v="3"/>
            </reference>
            <reference field="10" count="1">
              <x v="25"/>
            </reference>
          </references>
        </pivotArea>
        <pivotArea type="data" collapsedLevelsAreSubtotals="1" fieldPosition="0">
          <references count="5">
            <reference field="4294967294" count="1" selected="0">
              <x v="4"/>
            </reference>
            <reference field="0" count="1" selected="0">
              <x v="2"/>
            </reference>
            <reference field="1" count="3" selected="0">
              <x v="0"/>
              <x v="1"/>
              <x v="2"/>
            </reference>
            <reference field="9" count="1" selected="0">
              <x v="3"/>
            </reference>
            <reference field="10" count="1">
              <x v="25"/>
            </reference>
          </references>
        </pivotArea>
      </pivotAreas>
    </conditionalFormat>
  </conditionalFormats>
  <pivotHierarchies count="244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ps count="8">
        <mp field="3"/>
        <mp field="4"/>
        <mp field="5"/>
        <mp field="6"/>
        <mp field="7"/>
        <mp field="15"/>
        <mp field="18"/>
        <mp field="19"/>
      </mps>
      <members count="16" level="1">
        <member name="[Dim Date].[I Date].[All].UNKNOWNMEMBER"/>
        <member name=""/>
        <member name=""/>
        <member name=""/>
        <member name=""/>
        <member name="[Dim Date].[I Date].[Year].&amp;[2020-01-01T00:00:00]"/>
        <member name="[Dim Date].[I Date].[Year].&amp;[2021-01-01T00:00:00]"/>
        <member name="[Dim Date].[I Date].[Year].&amp;[2022-01-01T00:00:00]"/>
        <member name="[Dim Date].[I Date].[Year].&amp;[2023-01-01T00:00:00]"/>
        <member name="[Dim Date].[I Date].[Year].&amp;[2024-01-01T00:00:00]"/>
        <member name="[Dim Date].[I Date].[Year].&amp;[2025-01-01T00:00:00]"/>
        <member name="[Dim Date].[I Date].[Year].&amp;[2026-01-01T00:00:00]"/>
        <member name="[Dim Date].[I Date].[Year].&amp;[2027-01-01T00:00:00]"/>
        <member name="[Dim Date].[I Date].[Year].&amp;[2028-01-01T00:00:00]"/>
        <member name="[Dim Date].[I Date].[Year].&amp;[2029-01-01T00:00:00]"/>
        <member name="[Dim Date].[I Date].[Year].&amp;[2030-01-01T00:00:00]"/>
      </members>
    </pivotHierarchy>
    <pivotHierarchy/>
    <pivotHierarchy/>
    <pivotHierarchy/>
    <pivotHierarchy/>
    <pivotHierarchy/>
    <pivotHierarchy/>
    <pivotHierarchy/>
    <pivotHierarchy/>
    <pivotHierarchy multipleItemSelectionAllowed="1">
      <mps count="4">
        <mp field="17"/>
        <mp field="20"/>
        <mp field="22"/>
        <mp field="28"/>
      </mps>
      <members count="7" level="1">
        <member name="[Dim Division].[Division].&amp;[67822062]"/>
        <member name=""/>
        <member name="[Dim Division].[Division].&amp;[139812933]"/>
        <member name=""/>
        <member name="[Dim Division].[Division].&amp;[1592717736]"/>
        <member name="[Dim Division].[Division].&amp;[-1080878850]"/>
        <member name=""/>
      </members>
    </pivotHierarchy>
    <pivotHierarchy/>
    <pivotHierarchy/>
    <pivotHierarchy/>
    <pivotHierarchy>
      <mps count="5">
        <mp field="12"/>
        <mp field="13"/>
        <mp field="21"/>
        <mp field="23"/>
        <mp field="29"/>
      </mp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2">
    <rowHierarchyUsage hierarchyUsage="55"/>
    <rowHierarchyUsage hierarchyUsage="46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B00-000000000000}" name="СводнаяТаблица1" cacheId="21" applyNumberFormats="0" applyBorderFormats="0" applyFontFormats="0" applyPatternFormats="0" applyAlignmentFormats="0" applyWidthHeightFormats="1" dataCaption="Значения" updatedVersion="6" minRefreshableVersion="3" subtotalHiddenItems="1" colGrandTotals="0" itemPrintTitles="1" createdVersion="5" indent="0" outline="1" outlineData="1" multipleFieldFilters="0" fieldListSortAscending="1">
  <location ref="A6:AN14" firstHeaderRow="1" firstDataRow="3" firstDataCol="1" rowPageCount="2" colPageCount="1"/>
  <pivotFields count="26">
    <pivotField axis="axisCol" allDrilled="1" showAll="0" dataSourceSort="1">
      <items count="5">
        <item s="1" c="1" x="0" d="1"/>
        <item s="1" c="1" x="1" d="1"/>
        <item c="1" x="2" d="1"/>
        <item s="1" c="1" x="3"/>
        <item t="default"/>
      </items>
    </pivotField>
    <pivotField axis="axisCol" showAll="0">
      <items count="48">
        <item c="1" x="0"/>
        <item c="1" x="1"/>
        <item c="1" x="2"/>
        <item c="1" x="3"/>
        <item c="1" x="4"/>
        <item c="1" x="5"/>
        <item c="1" x="6"/>
        <item c="1" x="7"/>
        <item c="1" x="8"/>
        <item c="1" x="9"/>
        <item c="1" x="10"/>
        <item c="1" x="11"/>
        <item c="1" x="12"/>
        <item c="1" x="13"/>
        <item c="1" x="14"/>
        <item c="1" x="15"/>
        <item c="1" x="16"/>
        <item c="1" x="17"/>
        <item c="1" x="18"/>
        <item c="1" x="19"/>
        <item c="1" x="20"/>
        <item c="1" x="21"/>
        <item c="1" x="22"/>
        <item c="1" x="23"/>
        <item s="1" c="1" x="24"/>
        <item s="1" c="1" x="25"/>
        <item s="1" c="1" x="26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s="1" c="1" x="27"/>
        <item s="1" c="1" x="28"/>
        <item s="1" c="1" x="29"/>
        <item s="1" c="1" x="30"/>
        <item s="1" c="1" x="31"/>
        <item s="1" c="1" x="32"/>
        <item s="1" c="1" x="33"/>
        <item s="1" c="1" x="34"/>
        <item t="default"/>
      </items>
    </pivotField>
    <pivotField axis="axisCol" showAll="0" dataSourceSort="1">
      <items count="1">
        <item t="default"/>
      </items>
    </pivotField>
    <pivotField showAll="0" dataSourceSort="1" defaultSubtotal="0" showPropTip="1"/>
    <pivotField showAll="0" dataSourceSort="1" defaultSubtotal="0" showPropTip="1"/>
    <pivotField showAll="0" dataSourceSort="1" defaultSubtotal="0" showPropTip="1"/>
    <pivotField showAll="0" dataSourceSort="1" defaultSubtotal="0" showPropTip="1"/>
    <pivotField showAll="0" dataSourceSort="1" defaultSubtotal="0" showPropTip="1"/>
    <pivotField dataField="1" showAll="0"/>
    <pivotField axis="axisRow" allDrilled="1" showAll="0" dataSourceSort="1" defaultSubtotal="0">
      <items count="5">
        <item c="1" x="0"/>
        <item c="1" x="1"/>
        <item c="1" x="2"/>
        <item c="1" x="3"/>
        <item c="1" x="4"/>
      </items>
    </pivotField>
    <pivotField axis="axisRow" showAll="0" dataSourceSort="1" defaultSubtotal="0">
      <items count="7">
        <item c="1" x="0"/>
        <item c="1" x="1" d="1"/>
        <item c="1" x="2" d="1"/>
        <item c="1" x="3" d="1"/>
        <item c="1" x="4" d="1"/>
        <item c="1" x="5" d="1"/>
        <item c="1" x="6" d="1"/>
      </items>
    </pivotField>
    <pivotField axis="axisRow" showAll="0" dataSourceSort="1">
      <items count="9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  <pivotField showAll="0" dataSourceSort="1" defaultSubtotal="0" showPropTip="1"/>
    <pivotField showAll="0" dataSourceSort="1" defaultSubtotal="0" showPropTip="1"/>
    <pivotField axis="axisPage" allDrilled="1" showAll="0" dataSourceSort="1" defaultAttributeDrillState="1">
      <items count="1">
        <item t="default"/>
      </items>
    </pivotField>
    <pivotField showAll="0" dataSourceSort="1" defaultSubtotal="0" showPropTip="1"/>
    <pivotField axis="axisPage" allDrilled="1" showAll="0" sortType="ascending" defaultAttributeDrillState="1">
      <items count="1">
        <item t="default"/>
      </items>
    </pivotField>
    <pivotField showAll="0" dataSourceSort="1" defaultSubtotal="0" showPropTip="1"/>
    <pivotField showAll="0" dataSourceSort="1" defaultSubtotal="0" showPropTip="1"/>
    <pivotField showAll="0" dataSourceSort="1" defaultSubtotal="0" showPropTip="1"/>
    <pivotField showAll="0" dataSourceSort="1" defaultSubtotal="0" showPropTip="1"/>
    <pivotField showAll="0" dataSourceSort="1" defaultSubtotal="0" showPropTip="1"/>
    <pivotField showAll="0" dataSourceSort="1" defaultSubtotal="0" showPropTip="1"/>
    <pivotField showAll="0" dataSourceSort="1" defaultSubtotal="0" showPropTip="1"/>
    <pivotField showAll="0" dataSourceSort="1" defaultSubtotal="0" showPropTip="1"/>
    <pivotField showAll="0" dataSourceSort="1" defaultSubtotal="0" showPropTip="1"/>
  </pivotFields>
  <rowFields count="1">
    <field x="9"/>
  </rowFields>
  <rowItems count="6">
    <i>
      <x/>
    </i>
    <i>
      <x v="1"/>
    </i>
    <i>
      <x v="2"/>
    </i>
    <i>
      <x v="3"/>
    </i>
    <i>
      <x v="4"/>
    </i>
    <i t="grand">
      <x/>
    </i>
  </rowItems>
  <colFields count="2">
    <field x="0"/>
    <field x="1"/>
  </colFields>
  <colItems count="39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/>
    </i>
    <i>
      <x v="1"/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t="default">
      <x v="1"/>
    </i>
    <i>
      <x v="2"/>
      <x v="24"/>
    </i>
    <i r="1">
      <x v="25"/>
    </i>
    <i r="1">
      <x v="26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t="default">
      <x v="2"/>
    </i>
    <i>
      <x v="3"/>
    </i>
  </colItems>
  <pageFields count="2">
    <pageField fld="14" hier="42" name="[Dim Client Type].[Client Type].&amp;[0]" cap="Новый"/>
    <pageField fld="16" hier="55" name="[Dim Division].[Division].[All]" cap="All"/>
  </pageFields>
  <dataFields count="1">
    <dataField fld="8" baseField="1" baseItem="16" numFmtId="165"/>
  </dataFields>
  <formats count="20">
    <format dxfId="351">
      <pivotArea type="all" dataOnly="0" outline="0" fieldPosition="0"/>
    </format>
    <format dxfId="350">
      <pivotArea dataOnly="0" labelOnly="1" fieldPosition="0">
        <references count="1">
          <reference field="0" count="0"/>
        </references>
      </pivotArea>
    </format>
    <format dxfId="349">
      <pivotArea outline="0" fieldPosition="0">
        <references count="1">
          <reference field="4294967294" count="1">
            <x v="0"/>
          </reference>
        </references>
      </pivotArea>
    </format>
    <format dxfId="348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347">
      <pivotArea type="all" dataOnly="0" outline="0" fieldPosition="0"/>
    </format>
    <format dxfId="346">
      <pivotArea outline="0" collapsedLevelsAreSubtotals="1" fieldPosition="0"/>
    </format>
    <format dxfId="345">
      <pivotArea field="0" type="button" dataOnly="0" labelOnly="1" outline="0" axis="axisCol" fieldPosition="0"/>
    </format>
    <format dxfId="344">
      <pivotArea dataOnly="0" labelOnly="1" fieldPosition="0">
        <references count="1">
          <reference field="0" count="2">
            <x v="0"/>
            <x v="1"/>
          </reference>
        </references>
      </pivotArea>
    </format>
    <format dxfId="343">
      <pivotArea dataOnly="0" labelOnly="1" grandRow="1" outline="0" fieldPosition="0"/>
    </format>
    <format dxfId="342">
      <pivotArea dataOnly="0" labelOnly="1" fieldPosition="0">
        <references count="1">
          <reference field="1" count="0"/>
        </references>
      </pivotArea>
    </format>
    <format dxfId="341">
      <pivotArea dataOnly="0" labelOnly="1" fieldPosition="0">
        <references count="1">
          <reference field="2" count="0"/>
        </references>
      </pivotArea>
    </format>
    <format dxfId="340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339">
      <pivotArea collapsedLevelsAreSubtotals="1" fieldPosition="0">
        <references count="2">
          <reference field="4294967294" count="1" selected="0">
            <x v="0"/>
          </reference>
          <reference field="1" count="11">
            <x v="12"/>
            <x v="13"/>
            <x v="14"/>
            <x v="15"/>
            <x v="16"/>
            <x v="17"/>
            <x v="18"/>
            <x v="19"/>
            <x v="20"/>
            <x v="21"/>
            <x v="22"/>
          </reference>
        </references>
      </pivotArea>
    </format>
    <format dxfId="338">
      <pivotArea collapsedLevelsAreSubtotals="1" fieldPosition="0">
        <references count="2">
          <reference field="4294967294" count="1" selected="0">
            <x v="0"/>
          </reference>
          <reference field="1" count="1">
            <x v="23"/>
          </reference>
        </references>
      </pivotArea>
    </format>
    <format dxfId="337">
      <pivotArea collapsedLevelsAreSubtotals="1" fieldPosition="0">
        <references count="2">
          <reference field="4294967294" count="1" selected="0">
            <x v="0"/>
          </reference>
          <reference field="0" count="1">
            <x v="0"/>
          </reference>
        </references>
      </pivotArea>
    </format>
    <format dxfId="336">
      <pivotArea collapsedLevelsAreSubtotals="1" fieldPosition="0">
        <references count="2">
          <reference field="4294967294" count="1" selected="0">
            <x v="0"/>
          </reference>
          <reference field="0" count="1">
            <x v="1"/>
          </reference>
        </references>
      </pivotArea>
    </format>
    <format dxfId="335">
      <pivotArea collapsedLevelsAreSubtotals="1" fieldPosition="0">
        <references count="2">
          <reference field="4294967294" count="1" selected="0">
            <x v="0"/>
          </reference>
          <reference field="1" count="12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  <format dxfId="334">
      <pivotArea collapsedLevelsAreSubtotals="1" fieldPosition="0">
        <references count="2">
          <reference field="4294967294" count="1" selected="0">
            <x v="0"/>
          </reference>
          <reference field="1" count="12"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</reference>
        </references>
      </pivotArea>
    </format>
    <format dxfId="333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332">
      <pivotArea dataOnly="0" labelOnly="1" outline="0" fieldPosition="0">
        <references count="1">
          <reference field="4294967294" count="1">
            <x v="0"/>
          </reference>
        </references>
      </pivotArea>
    </format>
  </formats>
  <conditionalFormats count="20">
    <conditionalFormat priority="1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9" count="1" selected="0">
              <x v="1"/>
            </reference>
            <reference field="10" count="1" selected="0">
              <x v="0"/>
            </reference>
            <reference field="11" count="1">
              <x v="90"/>
            </reference>
          </references>
        </pivotArea>
      </pivotAreas>
    </conditionalFormat>
    <conditionalFormat priority="2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9" count="1" selected="0">
              <x v="1"/>
            </reference>
            <reference field="10" count="1" selected="0">
              <x v="0"/>
            </reference>
            <reference field="11" count="1">
              <x v="89"/>
            </reference>
          </references>
        </pivotArea>
      </pivotAreas>
    </conditionalFormat>
    <conditionalFormat priority="3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9" count="1" selected="0">
              <x v="1"/>
            </reference>
            <reference field="10" count="1" selected="0">
              <x v="0"/>
            </reference>
            <reference field="11" count="1">
              <x v="88"/>
            </reference>
          </references>
        </pivotArea>
      </pivotAreas>
    </conditionalFormat>
    <conditionalFormat priority="4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9" count="1" selected="0">
              <x v="1"/>
            </reference>
            <reference field="10" count="1" selected="0">
              <x v="0"/>
            </reference>
            <reference field="11" count="1">
              <x v="87"/>
            </reference>
          </references>
        </pivotArea>
      </pivotAreas>
    </conditionalFormat>
    <conditionalFormat priority="5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9" count="1" selected="0">
              <x v="1"/>
            </reference>
            <reference field="10" count="1" selected="0">
              <x v="0"/>
            </reference>
            <reference field="11" count="1">
              <x v="86"/>
            </reference>
          </references>
        </pivotArea>
      </pivotAreas>
    </conditionalFormat>
    <conditionalFormat priority="6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9" count="1" selected="0">
              <x v="1"/>
            </reference>
            <reference field="10" count="1" selected="0">
              <x v="0"/>
            </reference>
            <reference field="11" count="1">
              <x v="85"/>
            </reference>
          </references>
        </pivotArea>
      </pivotAreas>
    </conditionalFormat>
    <conditionalFormat priority="7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9" count="1" selected="0">
              <x v="1"/>
            </reference>
            <reference field="10" count="1" selected="0">
              <x v="0"/>
            </reference>
            <reference field="11" count="1">
              <x v="84"/>
            </reference>
          </references>
        </pivotArea>
      </pivotAreas>
    </conditionalFormat>
    <conditionalFormat priority="8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9" count="1" selected="0">
              <x v="1"/>
            </reference>
            <reference field="10" count="1" selected="0">
              <x v="0"/>
            </reference>
            <reference field="11" count="1">
              <x v="83"/>
            </reference>
          </references>
        </pivotArea>
      </pivotAreas>
    </conditionalFormat>
    <conditionalFormat priority="9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9" count="1" selected="0">
              <x v="1"/>
            </reference>
            <reference field="10" count="1" selected="0">
              <x v="0"/>
            </reference>
            <reference field="11" count="1">
              <x v="82"/>
            </reference>
          </references>
        </pivotArea>
      </pivotAreas>
    </conditionalFormat>
    <conditionalFormat priority="10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9" count="1" selected="0">
              <x v="1"/>
            </reference>
            <reference field="10" count="1" selected="0">
              <x v="0"/>
            </reference>
            <reference field="11" count="1">
              <x v="81"/>
            </reference>
          </references>
        </pivotArea>
      </pivotAreas>
    </conditionalFormat>
    <conditionalFormat priority="11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9" count="1" selected="0">
              <x v="1"/>
            </reference>
            <reference field="10" count="1" selected="0">
              <x v="0"/>
            </reference>
            <reference field="11" count="1">
              <x v="80"/>
            </reference>
          </references>
        </pivotArea>
      </pivotAreas>
    </conditionalFormat>
    <conditionalFormat priority="12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9" count="1" selected="0">
              <x v="1"/>
            </reference>
            <reference field="10" count="1" selected="0">
              <x v="0"/>
            </reference>
            <reference field="11" count="1">
              <x v="79"/>
            </reference>
          </references>
        </pivotArea>
      </pivotAreas>
    </conditionalFormat>
    <conditionalFormat priority="13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9" count="1" selected="0">
              <x v="1"/>
            </reference>
            <reference field="10" count="1" selected="0">
              <x v="0"/>
            </reference>
            <reference field="11" count="1">
              <x v="78"/>
            </reference>
          </references>
        </pivotArea>
      </pivotAreas>
    </conditionalFormat>
    <conditionalFormat priority="14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9" count="1" selected="0">
              <x v="1"/>
            </reference>
            <reference field="10" count="1" selected="0">
              <x v="0"/>
            </reference>
            <reference field="11" count="1">
              <x v="77"/>
            </reference>
          </references>
        </pivotArea>
      </pivotAreas>
    </conditionalFormat>
    <conditionalFormat priority="15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9" count="1" selected="0">
              <x v="1"/>
            </reference>
            <reference field="10" count="1" selected="0">
              <x v="0"/>
            </reference>
            <reference field="11" count="1">
              <x v="76"/>
            </reference>
          </references>
        </pivotArea>
      </pivotAreas>
    </conditionalFormat>
    <conditionalFormat priority="16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9" count="1" selected="0">
              <x v="1"/>
            </reference>
            <reference field="10" count="1" selected="0">
              <x v="0"/>
            </reference>
            <reference field="11" count="1">
              <x v="75"/>
            </reference>
          </references>
        </pivotArea>
      </pivotAreas>
    </conditionalFormat>
    <conditionalFormat priority="17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9" count="1" selected="0">
              <x v="1"/>
            </reference>
            <reference field="10" count="1" selected="0">
              <x v="0"/>
            </reference>
            <reference field="11" count="1">
              <x v="74"/>
            </reference>
          </references>
        </pivotArea>
      </pivotAreas>
    </conditionalFormat>
    <conditionalFormat priority="18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9" count="1" selected="0">
              <x v="1"/>
            </reference>
            <reference field="10" count="1" selected="0">
              <x v="0"/>
            </reference>
            <reference field="11" count="1">
              <x v="73"/>
            </reference>
          </references>
        </pivotArea>
      </pivotAreas>
    </conditionalFormat>
    <conditionalFormat priority="19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9" count="1" selected="0">
              <x v="1"/>
            </reference>
            <reference field="10" count="1" selected="0">
              <x v="0"/>
            </reference>
            <reference field="11" count="1">
              <x v="72"/>
            </reference>
          </references>
        </pivotArea>
      </pivotAreas>
    </conditionalFormat>
    <conditionalFormat priority="20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9" count="1" selected="0">
              <x v="1"/>
            </reference>
            <reference field="10" count="1" selected="0">
              <x v="0"/>
            </reference>
            <reference field="11" count="1">
              <x v="71"/>
            </reference>
          </references>
        </pivotArea>
      </pivotAreas>
    </conditionalFormat>
  </conditionalFormats>
  <pivotHierarchies count="244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>
      <mps count="8">
        <mp field="3"/>
        <mp field="4"/>
        <mp field="5"/>
        <mp field="6"/>
        <mp field="7"/>
        <mp field="15"/>
        <mp field="18"/>
        <mp field="19"/>
      </mps>
      <members count="15" level="1">
        <member name="[Dim Date].[I Date].[All].UNKNOWNMEMBER"/>
        <member name=""/>
        <member name=""/>
        <member name=""/>
        <member name="[Dim Date].[I Date].[Year].&amp;[2020-01-01T00:00:00]"/>
        <member name="[Dim Date].[I Date].[Year].&amp;[2021-01-01T00:00:00]"/>
        <member name="[Dim Date].[I Date].[Year].&amp;[2022-01-01T00:00:00]"/>
        <member name="[Dim Date].[I Date].[Year].&amp;[2023-01-01T00:00:00]"/>
        <member name="[Dim Date].[I Date].[Year].&amp;[2024-01-01T00:00:00]"/>
        <member name="[Dim Date].[I Date].[Year].&amp;[2025-01-01T00:00:00]"/>
        <member name="[Dim Date].[I Date].[Year].&amp;[2026-01-01T00:00:00]"/>
        <member name="[Dim Date].[I Date].[Year].&amp;[2027-01-01T00:00:00]"/>
        <member name="[Dim Date].[I Date].[Year].&amp;[2028-01-01T00:00:00]"/>
        <member name="[Dim Date].[I Date].[Year].&amp;[2029-01-01T00:00:00]"/>
        <member name="[Dim Date].[I Date].[Year].&amp;[2030-01-01T00:00:00]"/>
      </members>
      <members count="11" level="2"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</members>
    </pivotHierarchy>
    <pivotHierarchy/>
    <pivotHierarchy/>
    <pivotHierarchy/>
    <pivotHierarchy/>
    <pivotHierarchy/>
    <pivotHierarchy/>
    <pivotHierarchy/>
    <pivotHierarchy/>
    <pivotHierarchy multipleItemSelectionAllowed="1">
      <mps count="4">
        <mp field="17"/>
        <mp field="20"/>
        <mp field="22"/>
        <mp field="24"/>
      </mps>
    </pivotHierarchy>
    <pivotHierarchy/>
    <pivotHierarchy/>
    <pivotHierarchy/>
    <pivotHierarchy>
      <mps count="5">
        <mp field="12"/>
        <mp field="13"/>
        <mp field="21"/>
        <mp field="23"/>
        <mp field="25"/>
      </mp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59"/>
  </rowHierarchiesUsage>
  <colHierarchiesUsage count="1">
    <colHierarchyUsage hierarchyUsage="46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C00-000000000000}" name="СводнаяТаблица1" cacheId="4" applyNumberFormats="0" applyBorderFormats="0" applyFontFormats="0" applyPatternFormats="0" applyAlignmentFormats="0" applyWidthHeightFormats="1" dataCaption="Значения" updatedVersion="6" minRefreshableVersion="3" itemPrintTitles="1" createdVersion="5" indent="0" outline="1" outlineData="1" multipleFieldFilters="0" fieldListSortAscending="1">
  <location ref="A5:J18" firstHeaderRow="1" firstDataRow="2" firstDataCol="1" rowPageCount="3" colPageCount="1"/>
  <pivotFields count="23">
    <pivotField axis="axisRow" allDrilled="1" showAll="0" dataSourceSort="1">
      <items count="5">
        <item c="1" x="0" d="1"/>
        <item s="1" c="1" x="1" d="1"/>
        <item x="2"/>
        <item x="3" d="1"/>
        <item t="default"/>
      </items>
    </pivotField>
    <pivotField axis="axisRow" showAll="0" dataSourceSort="1">
      <items count="10">
        <item c="1" x="0"/>
        <item c="1" x="1"/>
        <item c="1" x="2"/>
        <item c="1" x="3"/>
        <item c="1" x="4"/>
        <item c="1" x="5"/>
        <item c="1" x="6"/>
        <item c="1" x="7"/>
        <item c="1" x="8"/>
        <item t="default"/>
      </items>
    </pivotField>
    <pivotField axis="axisRow" showAll="0" dataSourceSort="1">
      <items count="4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s="1" x="31"/>
        <item s="1" x="32"/>
        <item s="1" x="33"/>
        <item s="1" x="34"/>
        <item s="1" x="35"/>
        <item s="1" x="36"/>
        <item s="1" x="37"/>
        <item s="1" x="38"/>
        <item s="1" x="39"/>
        <item s="1" x="40"/>
        <item s="1" x="41"/>
        <item s="1" x="42"/>
        <item s="1" x="43"/>
        <item s="1" x="44"/>
        <item s="1" x="45"/>
        <item s="1" x="46"/>
        <item t="default"/>
      </items>
    </pivotField>
    <pivotField showAll="0" dataSourceSort="1" defaultSubtotal="0" showPropTip="1"/>
    <pivotField showAll="0" dataSourceSort="1" defaultSubtotal="0" showPropTip="1"/>
    <pivotField showAll="0" dataSourceSort="1" defaultSubtotal="0" showPropTip="1"/>
    <pivotField showAll="0" dataSourceSort="1" defaultSubtotal="0" showPropTip="1"/>
    <pivotField showAll="0" dataSourceSort="1" defaultSubtotal="0" showPropTip="1"/>
    <pivotField dataField="1" showAll="0"/>
    <pivotField axis="axisPage" allDrilled="1" showAll="0" dataSourceSort="1">
      <items count="1">
        <item t="default"/>
      </items>
    </pivotField>
    <pivotField axis="axisPage" showAll="0" dataSourceSort="1">
      <items count="1">
        <item t="default"/>
      </items>
    </pivotField>
    <pivotField axis="axisPage" showAll="0" dataSourceSort="1">
      <items count="1">
        <item t="default"/>
      </items>
    </pivotField>
    <pivotField showAll="0" dataSourceSort="1" defaultSubtotal="0" showPropTip="1"/>
    <pivotField showAll="0" dataSourceSort="1" defaultSubtotal="0" showPropTip="1"/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showAll="0" dataSourceSort="1" defaultSubtotal="0" showPropTip="1"/>
    <pivotField showAll="0" dataSourceSort="1" defaultSubtotal="0" showPropTip="1"/>
    <pivotField showAll="0" dataSourceSort="1" defaultSubtotal="0" showPropTip="1"/>
    <pivotField showAll="0" dataSourceSort="1" defaultSubtotal="0" showPropTip="1"/>
    <pivotField showAll="0" dataSourceSort="1" defaultSubtotal="0" showPropTip="1"/>
    <pivotField axis="axisCol" allDrilled="1" showAll="0" defaultAttributeDrillState="1">
      <items count="9">
        <item x="0"/>
        <item x="3"/>
        <item x="4"/>
        <item x="5"/>
        <item x="6"/>
        <item x="1"/>
        <item x="2"/>
        <item x="7"/>
        <item t="default"/>
      </items>
    </pivotField>
    <pivotField showAll="0" dataSourceSort="1" showPropTip="1"/>
  </pivotFields>
  <rowFields count="2">
    <field x="0"/>
    <field x="1"/>
  </rowFields>
  <rowItems count="12">
    <i>
      <x/>
    </i>
    <i r="1">
      <x/>
    </i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t="grand">
      <x/>
    </i>
  </rowItems>
  <colFields count="1">
    <field x="21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pageFields count="3">
    <pageField fld="9" hier="52" name="[Dim Division].[I Division].[All]" cap="All"/>
    <pageField fld="14" hier="36" name="[Dim Client Type].[Client Type].[All]" cap="All"/>
    <pageField fld="15" hier="62" name="[Dim Product Type].[Product Type].[All]" cap="All"/>
  </pageFields>
  <dataFields count="1">
    <dataField fld="8" baseField="1" baseItem="22" numFmtId="3"/>
  </dataFields>
  <formats count="12">
    <format dxfId="331">
      <pivotArea type="all" dataOnly="0" outline="0" fieldPosition="0"/>
    </format>
    <format dxfId="330">
      <pivotArea dataOnly="0" labelOnly="1" fieldPosition="0">
        <references count="1">
          <reference field="0" count="0"/>
        </references>
      </pivotArea>
    </format>
    <format dxfId="329">
      <pivotArea outline="0" fieldPosition="0">
        <references count="1">
          <reference field="4294967294" count="1">
            <x v="0"/>
          </reference>
        </references>
      </pivotArea>
    </format>
    <format dxfId="328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327">
      <pivotArea type="all" dataOnly="0" outline="0" fieldPosition="0"/>
    </format>
    <format dxfId="326">
      <pivotArea outline="0" collapsedLevelsAreSubtotals="1" fieldPosition="0"/>
    </format>
    <format dxfId="325">
      <pivotArea field="0" type="button" dataOnly="0" labelOnly="1" outline="0" axis="axisRow" fieldPosition="0"/>
    </format>
    <format dxfId="324">
      <pivotArea dataOnly="0" labelOnly="1" fieldPosition="0">
        <references count="1">
          <reference field="0" count="2">
            <x v="0"/>
            <x v="2"/>
          </reference>
        </references>
      </pivotArea>
    </format>
    <format dxfId="323">
      <pivotArea dataOnly="0" labelOnly="1" grandRow="1" outline="0" fieldPosition="0"/>
    </format>
    <format dxfId="322">
      <pivotArea dataOnly="0" labelOnly="1" fieldPosition="0">
        <references count="1">
          <reference field="1" count="0"/>
        </references>
      </pivotArea>
    </format>
    <format dxfId="321">
      <pivotArea dataOnly="0" labelOnly="1" fieldPosition="0">
        <references count="1">
          <reference field="2" count="0"/>
        </references>
      </pivotArea>
    </format>
    <format dxfId="320">
      <pivotArea dataOnly="0" labelOnly="1" outline="0" fieldPosition="0">
        <references count="1">
          <reference field="4294967294" count="1">
            <x v="0"/>
          </reference>
        </references>
      </pivotArea>
    </format>
  </formats>
  <pivotHierarchies count="131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>
      <mps count="8">
        <mp field="3"/>
        <mp field="4"/>
        <mp field="5"/>
        <mp field="6"/>
        <mp field="7"/>
        <mp field="16"/>
        <mp field="17"/>
        <mp field="18"/>
      </mp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ps count="5">
        <mp field="12"/>
        <mp field="13"/>
        <mp field="19"/>
        <mp field="20"/>
        <mp field="22"/>
      </mp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40"/>
  </rowHierarchiesUsage>
  <colHierarchiesUsage count="1">
    <colHierarchyUsage hierarchyUsage="59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D00-000000000000}" name="СводнаяТаблица1" cacheId="10" applyNumberFormats="0" applyBorderFormats="0" applyFontFormats="0" applyPatternFormats="0" applyAlignmentFormats="0" applyWidthHeightFormats="1" dataCaption="Значения" updatedVersion="6" minRefreshableVersion="3" subtotalHiddenItems="1" itemPrintTitles="1" createdVersion="5" indent="0" outline="1" outlineData="1" multipleFieldFilters="0" fieldListSortAscending="1">
  <location ref="A15:S76" firstHeaderRow="1" firstDataRow="3" firstDataCol="1" rowPageCount="12" colPageCount="1"/>
  <pivotFields count="32">
    <pivotField dataField="1" showAll="0"/>
    <pivotField axis="axisCol" allDrilled="1" showAll="0" dataSourceSort="1">
      <items count="3">
        <item x="0"/>
        <item x="1"/>
        <item t="default"/>
      </items>
    </pivotField>
    <pivotField dataField="1" showAll="0"/>
    <pivotField dataField="1" showAll="0"/>
    <pivotField axis="axisRow" allDrilled="1" showAll="0" dataSourceSort="1">
      <items count="6">
        <item s="1" c="1" x="0" d="1"/>
        <item s="1" c="1" x="1" d="1"/>
        <item s="1" c="1" x="2" d="1"/>
        <item s="1" x="3"/>
        <item x="4"/>
        <item t="default"/>
      </items>
    </pivotField>
    <pivotField axis="axisRow" showAll="0" dataSourceSort="1">
      <items count="51">
        <item c="1" x="0"/>
        <item c="1" x="1"/>
        <item c="1" x="2"/>
        <item c="1" x="3"/>
        <item c="1" x="4"/>
        <item c="1" x="5"/>
        <item n=" " c="1" x="6"/>
        <item c="1" x="7"/>
        <item c="1" x="8"/>
        <item c="1" x="9"/>
        <item c="1" x="10"/>
        <item c="1" x="11"/>
        <item c="1" x="12"/>
        <item c="1" x="13"/>
        <item c="1" x="14"/>
        <item c="1" x="15"/>
        <item c="1" x="16" d="1"/>
        <item c="1" x="17" d="1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axis="axisRow" showAll="0" dataSourceSort="1">
      <items count="10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  <pivotField showAll="0" dataSourceSort="1" defaultSubtotal="0" showPropTip="1"/>
    <pivotField showAll="0" dataSourceSort="1" defaultSubtotal="0" showPropTip="1"/>
    <pivotField dataField="1" showAll="0"/>
    <pivotField dataField="1" showAll="0"/>
    <pivotField axis="axisPage" allDrilled="1" showAll="0" dataSourceSort="1" defaultAttributeDrillState="1">
      <items count="1">
        <item t="default"/>
      </items>
    </pivotField>
    <pivotField axis="axisPage" allDrilled="1" showAll="0" dataSourceSort="1">
      <items count="1">
        <item t="default"/>
      </items>
    </pivotField>
    <pivotField axis="axisPage" showAll="0" dataSourceSort="1">
      <items count="1">
        <item t="default"/>
      </items>
    </pivotField>
    <pivotField showAll="0" dataSourceSort="1" defaultSubtotal="0" showPropTip="1"/>
    <pivotField axis="axisPage" allDrilled="1" showAll="0" dataSourceSort="1" defaultAttributeDrillState="1">
      <items count="1">
        <item t="default"/>
      </items>
    </pivotField>
    <pivotField showAll="0" dataSourceSort="1" defaultSubtotal="0" showPropTip="1"/>
    <pivotField axis="axisPage" allDrilled="1" showAll="0" dataSourceSort="1" defaultAttributeDrillState="1">
      <items count="1">
        <item t="default"/>
      </items>
    </pivotField>
    <pivotField dataField="1" showAll="0"/>
    <pivotField axis="axisPage" allDrilled="1" showAll="0" dataSourceSort="1" defaultAttributeDrillState="1">
      <items count="1">
        <item t="default"/>
      </items>
    </pivotField>
    <pivotField showAll="0" dataSourceSort="1" defaultSubtotal="0" showPropTip="1"/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axis="axisPage" allDrilled="1" showAll="0" dataSourceSort="1">
      <items count="1">
        <item t="default"/>
      </items>
    </pivotField>
    <pivotField axis="axisPage" showAll="0" dataSourceSort="1">
      <items count="1">
        <item t="default"/>
      </items>
    </pivotField>
    <pivotField axis="axisPage" showAll="0" dataSourceSort="1">
      <items count="1">
        <item t="default"/>
      </items>
    </pivotField>
    <pivotField showAll="0" dataSourceSort="1" defaultSubtotal="0" showPropTip="1"/>
    <pivotField showAll="0" dataSourceSort="1" defaultSubtotal="0" showPropTip="1"/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</pivotFields>
  <rowFields count="3">
    <field x="4"/>
    <field x="5"/>
    <field x="6"/>
  </rowFields>
  <rowItems count="59">
    <i>
      <x/>
    </i>
    <i r="1">
      <x/>
    </i>
    <i r="1">
      <x v="1"/>
    </i>
    <i r="1">
      <x v="2"/>
    </i>
    <i r="1">
      <x v="3"/>
    </i>
    <i>
      <x v="1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2"/>
    </i>
    <i r="1">
      <x v="1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1">
      <x v="17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t="grand">
      <x/>
    </i>
  </rowItems>
  <colFields count="2">
    <field x="1"/>
    <field x="-2"/>
  </colFields>
  <colItems count="18">
    <i>
      <x/>
      <x/>
    </i>
    <i r="1" i="1">
      <x v="1"/>
    </i>
    <i r="1" i="2">
      <x v="2"/>
    </i>
    <i r="1" i="3">
      <x v="3"/>
    </i>
    <i r="1" i="4">
      <x v="4"/>
    </i>
    <i r="1" i="5">
      <x v="5"/>
    </i>
    <i>
      <x v="1"/>
      <x/>
    </i>
    <i r="1" i="1">
      <x v="1"/>
    </i>
    <i r="1" i="2">
      <x v="2"/>
    </i>
    <i r="1" i="3">
      <x v="3"/>
    </i>
    <i r="1" i="4">
      <x v="4"/>
    </i>
    <i r="1" i="5">
      <x v="5"/>
    </i>
    <i t="grand">
      <x/>
    </i>
    <i t="grand" i="1">
      <x/>
    </i>
    <i t="grand" i="2">
      <x/>
    </i>
    <i t="grand" i="3">
      <x/>
    </i>
    <i t="grand" i="4">
      <x/>
    </i>
    <i t="grand" i="5">
      <x/>
    </i>
  </colItems>
  <pageFields count="12">
    <pageField fld="24" hier="40" name="[Dim Application].[L Division Type].[All]" cap="All"/>
    <pageField fld="25" hier="37" name="[Dim Application].[I Division].[All]" cap="All"/>
    <pageField fld="19" hier="39" name="[Dim Application].[L Division].[All]" cap="All"/>
    <pageField fld="11" hier="106" name="[Dim Payment Mob].[Mob].[All]" cap="All"/>
    <pageField fld="12" hier="36" name="[Dim Application].[I Denial].[All]" cap="All"/>
    <pageField fld="15" hier="24" name="[Dim Application].[E Product Owner].[All]" cap="All"/>
    <pageField fld="17" hier="25" name="[Dim Application].[E Product Type].&amp;[INST]" cap="INST"/>
    <pageField fld="21" hier="26" name="[Dim Application].[F Age].[All]" cap="All"/>
    <pageField fld="22" hier="82" name="[Dim Contract].[K Amount].[All]" cap="All"/>
    <pageField fld="23" hier="22" name="[Dim Application].[D Num].[All]" cap="All"/>
    <pageField fld="30" hier="76" name="[Dim Contract].[D Num].[All]" cap="All"/>
    <pageField fld="31" hier="48" name="[Dim Application].[P Dmm Name].[All]" cap="All"/>
  </pageFields>
  <dataFields count="6">
    <dataField fld="2" baseField="3" baseItem="3" numFmtId="3"/>
    <dataField fld="3" baseField="2" baseItem="0" numFmtId="164"/>
    <dataField fld="0" baseField="1" baseItem="3" numFmtId="3"/>
    <dataField fld="9" baseField="5" baseItem="4" numFmtId="3"/>
    <dataField fld="18" baseField="0" baseItem="0"/>
    <dataField fld="10" baseField="0" baseItem="0"/>
  </dataFields>
  <formats count="69">
    <format dxfId="319">
      <pivotArea type="all" dataOnly="0" outline="0" fieldPosition="0"/>
    </format>
    <format dxfId="318">
      <pivotArea outline="0" fieldPosition="0">
        <references count="1">
          <reference field="4294967294" count="1">
            <x v="2"/>
          </reference>
        </references>
      </pivotArea>
    </format>
    <format dxfId="317">
      <pivotArea outline="0" fieldPosition="0">
        <references count="1">
          <reference field="4294967294" count="1">
            <x v="1"/>
          </reference>
        </references>
      </pivotArea>
    </format>
    <format dxfId="316">
      <pivotArea outline="0" fieldPosition="0">
        <references count="1">
          <reference field="4294967294" count="1">
            <x v="0"/>
          </reference>
        </references>
      </pivotArea>
    </format>
    <format dxfId="315">
      <pivotArea type="all" dataOnly="0" outline="0" fieldPosition="0"/>
    </format>
    <format dxfId="314">
      <pivotArea dataOnly="0" labelOnly="1" fieldPosition="0">
        <references count="1">
          <reference field="1" count="0"/>
        </references>
      </pivotArea>
    </format>
    <format dxfId="313">
      <pivotArea field="1" dataOnly="0" labelOnly="1" outline="0" axis="axisCol" fieldPosition="0">
        <references count="1">
          <reference field="4294967294" count="1" selected="0">
            <x v="0"/>
          </reference>
        </references>
      </pivotArea>
    </format>
    <format dxfId="312">
      <pivotArea field="1" dataOnly="0" labelOnly="1" outline="0" axis="axisCol" fieldPosition="0">
        <references count="1">
          <reference field="4294967294" count="1" selected="0">
            <x v="1"/>
          </reference>
        </references>
      </pivotArea>
    </format>
    <format dxfId="311">
      <pivotArea field="1" dataOnly="0" labelOnly="1" outline="0" axis="axisCol" fieldPosition="0">
        <references count="1">
          <reference field="4294967294" count="1" selected="0">
            <x v="2"/>
          </reference>
        </references>
      </pivotArea>
    </format>
    <format dxfId="310">
      <pivotArea field="1" dataOnly="0" labelOnly="1" outline="0" axis="axisCol" fieldPosition="0">
        <references count="1">
          <reference field="4294967294" count="1" selected="0">
            <x v="3"/>
          </reference>
        </references>
      </pivotArea>
    </format>
    <format dxfId="309">
      <pivotArea field="1" dataOnly="0" labelOnly="1" outline="0" axis="axisCol" fieldPosition="0">
        <references count="1">
          <reference field="4294967294" count="1" selected="0">
            <x v="5"/>
          </reference>
        </references>
      </pivotArea>
    </format>
    <format dxfId="308">
      <pivotArea dataOnly="0" labelOnly="1" outline="0" fieldPosition="0">
        <references count="2">
          <reference field="4294967294" count="5">
            <x v="0"/>
            <x v="1"/>
            <x v="2"/>
            <x v="3"/>
            <x v="5"/>
          </reference>
          <reference field="1" count="1" selected="0">
            <x v="0"/>
          </reference>
        </references>
      </pivotArea>
    </format>
    <format dxfId="307">
      <pivotArea dataOnly="0" labelOnly="1" outline="0" fieldPosition="0">
        <references count="2">
          <reference field="4294967294" count="5">
            <x v="0"/>
            <x v="1"/>
            <x v="2"/>
            <x v="3"/>
            <x v="5"/>
          </reference>
          <reference field="1" count="1" selected="0">
            <x v="1"/>
          </reference>
        </references>
      </pivotArea>
    </format>
    <format dxfId="306">
      <pivotArea dataOnly="0" labelOnly="1" fieldPosition="0">
        <references count="1">
          <reference field="1" count="1">
            <x v="0"/>
          </reference>
        </references>
      </pivotArea>
    </format>
    <format dxfId="305">
      <pivotArea dataOnly="0" labelOnly="1" fieldPosition="0">
        <references count="1">
          <reference field="1" count="1">
            <x v="1"/>
          </reference>
        </references>
      </pivotArea>
    </format>
    <format dxfId="304">
      <pivotArea dataOnly="0" labelOnly="1" outline="0" fieldPosition="0">
        <references count="2">
          <reference field="4294967294" count="5">
            <x v="0"/>
            <x v="1"/>
            <x v="2"/>
            <x v="3"/>
            <x v="5"/>
          </reference>
          <reference field="1" count="1" selected="0">
            <x v="0"/>
          </reference>
        </references>
      </pivotArea>
    </format>
    <format dxfId="303">
      <pivotArea dataOnly="0" labelOnly="1" outline="0" fieldPosition="0">
        <references count="2">
          <reference field="4294967294" count="5">
            <x v="0"/>
            <x v="1"/>
            <x v="2"/>
            <x v="3"/>
            <x v="5"/>
          </reference>
          <reference field="1" count="1" selected="0">
            <x v="1"/>
          </reference>
        </references>
      </pivotArea>
    </format>
    <format dxfId="302">
      <pivotArea dataOnly="0" labelOnly="1" outline="0" fieldPosition="0">
        <references count="2">
          <reference field="4294967294" count="5">
            <x v="0"/>
            <x v="1"/>
            <x v="2"/>
            <x v="3"/>
            <x v="5"/>
          </reference>
          <reference field="1" count="1" selected="0">
            <x v="0"/>
          </reference>
        </references>
      </pivotArea>
    </format>
    <format dxfId="301">
      <pivotArea dataOnly="0" labelOnly="1" outline="0" fieldPosition="0">
        <references count="2">
          <reference field="4294967294" count="5">
            <x v="0"/>
            <x v="1"/>
            <x v="2"/>
            <x v="3"/>
            <x v="5"/>
          </reference>
          <reference field="1" count="1" selected="0">
            <x v="1"/>
          </reference>
        </references>
      </pivotArea>
    </format>
    <format dxfId="300">
      <pivotArea dataOnly="0" labelOnly="1" outline="0" fieldPosition="0">
        <references count="2">
          <reference field="4294967294" count="5">
            <x v="0"/>
            <x v="1"/>
            <x v="2"/>
            <x v="3"/>
            <x v="5"/>
          </reference>
          <reference field="1" count="1" selected="0">
            <x v="0"/>
          </reference>
        </references>
      </pivotArea>
    </format>
    <format dxfId="299">
      <pivotArea dataOnly="0" labelOnly="1" outline="0" fieldPosition="0">
        <references count="2">
          <reference field="4294967294" count="5">
            <x v="0"/>
            <x v="1"/>
            <x v="2"/>
            <x v="3"/>
            <x v="5"/>
          </reference>
          <reference field="1" count="1" selected="0">
            <x v="1"/>
          </reference>
        </references>
      </pivotArea>
    </format>
    <format dxfId="298">
      <pivotArea field="1" dataOnly="0" labelOnly="1" outline="0" axis="axisCol" fieldPosition="0">
        <references count="1">
          <reference field="4294967294" count="1" selected="0">
            <x v="0"/>
          </reference>
        </references>
      </pivotArea>
    </format>
    <format dxfId="297">
      <pivotArea field="1" dataOnly="0" labelOnly="1" outline="0" axis="axisCol" fieldPosition="0">
        <references count="1">
          <reference field="4294967294" count="1" selected="0">
            <x v="1"/>
          </reference>
        </references>
      </pivotArea>
    </format>
    <format dxfId="296">
      <pivotArea field="1" dataOnly="0" labelOnly="1" outline="0" axis="axisCol" fieldPosition="0">
        <references count="1">
          <reference field="4294967294" count="1" selected="0">
            <x v="2"/>
          </reference>
        </references>
      </pivotArea>
    </format>
    <format dxfId="295">
      <pivotArea field="1" dataOnly="0" labelOnly="1" outline="0" axis="axisCol" fieldPosition="0">
        <references count="1">
          <reference field="4294967294" count="1" selected="0">
            <x v="3"/>
          </reference>
        </references>
      </pivotArea>
    </format>
    <format dxfId="294">
      <pivotArea field="1" dataOnly="0" labelOnly="1" outline="0" axis="axisCol" fieldPosition="0">
        <references count="1">
          <reference field="4294967294" count="1" selected="0">
            <x v="5"/>
          </reference>
        </references>
      </pivotArea>
    </format>
    <format dxfId="293">
      <pivotArea type="all" dataOnly="0" outline="0" fieldPosition="0"/>
    </format>
    <format dxfId="292">
      <pivotArea field="1" outline="0" collapsedLevelsAreSubtotals="1" axis="axisCol" fieldPosition="0">
        <references count="1">
          <reference field="4294967294" count="1" selected="0">
            <x v="5"/>
          </reference>
        </references>
      </pivotArea>
    </format>
    <format dxfId="291">
      <pivotArea type="all" dataOnly="0" outline="0" fieldPosition="0"/>
    </format>
    <format dxfId="290">
      <pivotArea outline="0" collapsedLevelsAreSubtotals="1" fieldPosition="0"/>
    </format>
    <format dxfId="289">
      <pivotArea dataOnly="0" labelOnly="1" fieldPosition="0">
        <references count="1">
          <reference field="4" count="0"/>
        </references>
      </pivotArea>
    </format>
    <format dxfId="288">
      <pivotArea dataOnly="0" labelOnly="1" grandRow="1" outline="0" fieldPosition="0"/>
    </format>
    <format dxfId="287">
      <pivotArea dataOnly="0" labelOnly="1" fieldPosition="0">
        <references count="1">
          <reference field="5" count="0"/>
        </references>
      </pivotArea>
    </format>
    <format dxfId="286">
      <pivotArea dataOnly="0" labelOnly="1" fieldPosition="0">
        <references count="1">
          <reference field="6" count="0"/>
        </references>
      </pivotArea>
    </format>
    <format dxfId="285">
      <pivotArea dataOnly="0" labelOnly="1" fieldPosition="0">
        <references count="1">
          <reference field="1" count="0"/>
        </references>
      </pivotArea>
    </format>
    <format dxfId="284">
      <pivotArea field="1" dataOnly="0" labelOnly="1" outline="0" axis="axisCol" fieldPosition="0">
        <references count="1">
          <reference field="4294967294" count="1" selected="0">
            <x v="0"/>
          </reference>
        </references>
      </pivotArea>
    </format>
    <format dxfId="283">
      <pivotArea field="1" dataOnly="0" labelOnly="1" outline="0" axis="axisCol" fieldPosition="0">
        <references count="1">
          <reference field="4294967294" count="1" selected="0">
            <x v="1"/>
          </reference>
        </references>
      </pivotArea>
    </format>
    <format dxfId="282">
      <pivotArea field="1" dataOnly="0" labelOnly="1" outline="0" axis="axisCol" fieldPosition="0">
        <references count="1">
          <reference field="4294967294" count="1" selected="0">
            <x v="2"/>
          </reference>
        </references>
      </pivotArea>
    </format>
    <format dxfId="281">
      <pivotArea field="1" dataOnly="0" labelOnly="1" outline="0" axis="axisCol" fieldPosition="0">
        <references count="1">
          <reference field="4294967294" count="1" selected="0">
            <x v="3"/>
          </reference>
        </references>
      </pivotArea>
    </format>
    <format dxfId="280">
      <pivotArea field="1" dataOnly="0" labelOnly="1" outline="0" axis="axisCol" fieldPosition="0">
        <references count="1">
          <reference field="4294967294" count="1" selected="0">
            <x v="5"/>
          </reference>
        </references>
      </pivotArea>
    </format>
    <format dxfId="279">
      <pivotArea dataOnly="0" labelOnly="1" outline="0" fieldPosition="0">
        <references count="2">
          <reference field="4294967294" count="5">
            <x v="0"/>
            <x v="1"/>
            <x v="2"/>
            <x v="3"/>
            <x v="5"/>
          </reference>
          <reference field="1" count="1" selected="0">
            <x v="0"/>
          </reference>
        </references>
      </pivotArea>
    </format>
    <format dxfId="278">
      <pivotArea dataOnly="0" labelOnly="1" outline="0" fieldPosition="0">
        <references count="2">
          <reference field="4294967294" count="5">
            <x v="0"/>
            <x v="1"/>
            <x v="2"/>
            <x v="3"/>
            <x v="5"/>
          </reference>
          <reference field="1" count="1" selected="0">
            <x v="1"/>
          </reference>
        </references>
      </pivotArea>
    </format>
    <format dxfId="277">
      <pivotArea collapsedLevelsAreSubtotals="1" fieldPosition="0">
        <references count="2">
          <reference field="4294967294" count="1" selected="0">
            <x v="0"/>
          </reference>
          <reference field="6" count="1">
            <x v="98"/>
          </reference>
        </references>
      </pivotArea>
    </format>
    <format dxfId="276">
      <pivotArea dataOnly="0" outline="0" fieldPosition="0">
        <references count="1">
          <reference field="4294967294" count="2">
            <x v="3"/>
            <x v="4"/>
          </reference>
        </references>
      </pivotArea>
    </format>
    <format dxfId="275">
      <pivotArea dataOnly="0" outline="0" fieldPosition="0">
        <references count="1">
          <reference field="4294967294" count="1">
            <x v="4"/>
          </reference>
        </references>
      </pivotArea>
    </format>
    <format dxfId="274">
      <pivotArea dataOnly="0" outline="0" fieldPosition="0">
        <references count="1">
          <reference field="4294967294" count="1">
            <x v="4"/>
          </reference>
        </references>
      </pivotArea>
    </format>
    <format dxfId="273">
      <pivotArea dataOnly="0" labelOnly="1" outline="0" fieldPosition="0">
        <references count="2">
          <reference field="4294967294" count="1">
            <x v="4"/>
          </reference>
          <reference field="1" count="1" selected="0">
            <x v="0"/>
          </reference>
        </references>
      </pivotArea>
    </format>
    <format dxfId="272">
      <pivotArea dataOnly="0" labelOnly="1" outline="0" fieldPosition="0">
        <references count="2">
          <reference field="4294967294" count="1">
            <x v="4"/>
          </reference>
          <reference field="1" count="1" selected="0">
            <x v="0"/>
          </reference>
        </references>
      </pivotArea>
    </format>
    <format dxfId="271">
      <pivotArea dataOnly="0" labelOnly="1" outline="0" fieldPosition="0">
        <references count="2">
          <reference field="4294967294" count="1">
            <x v="4"/>
          </reference>
          <reference field="1" count="1" selected="0">
            <x v="0"/>
          </reference>
        </references>
      </pivotArea>
    </format>
    <format dxfId="270">
      <pivotArea dataOnly="0" labelOnly="1" outline="0" fieldPosition="0">
        <references count="2">
          <reference field="4294967294" count="1">
            <x v="4"/>
          </reference>
          <reference field="1" count="1" selected="0">
            <x v="0"/>
          </reference>
        </references>
      </pivotArea>
    </format>
    <format dxfId="269">
      <pivotArea collapsedLevelsAreSubtotals="1" fieldPosition="0">
        <references count="3">
          <reference field="4294967294" count="1" selected="0">
            <x v="4"/>
          </reference>
          <reference field="1" count="1" selected="0">
            <x v="0"/>
          </reference>
          <reference field="5" count="1">
            <x v="26"/>
          </reference>
        </references>
      </pivotArea>
    </format>
    <format dxfId="268">
      <pivotArea collapsedLevelsAreSubtotals="1" fieldPosition="0">
        <references count="3">
          <reference field="4294967294" count="1" selected="0">
            <x v="4"/>
          </reference>
          <reference field="1" count="1" selected="0">
            <x v="0"/>
          </reference>
          <reference field="5" count="12"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</reference>
        </references>
      </pivotArea>
    </format>
    <format dxfId="267">
      <pivotArea collapsedLevelsAreSubtotals="1" fieldPosition="0">
        <references count="3">
          <reference field="4294967294" count="1" selected="0">
            <x v="4"/>
          </reference>
          <reference field="1" count="1" selected="0">
            <x v="0"/>
          </reference>
          <reference field="4" count="1">
            <x v="0"/>
          </reference>
        </references>
      </pivotArea>
    </format>
    <format dxfId="266">
      <pivotArea collapsedLevelsAreSubtotals="1" fieldPosition="0">
        <references count="3">
          <reference field="4294967294" count="1" selected="0">
            <x v="4"/>
          </reference>
          <reference field="1" count="1" selected="0">
            <x v="0"/>
          </reference>
          <reference field="5" count="12">
            <x v="0"/>
            <x v="1"/>
            <x v="2"/>
            <x v="3"/>
            <x v="18"/>
            <x v="19"/>
            <x v="20"/>
            <x v="21"/>
            <x v="22"/>
            <x v="23"/>
            <x v="24"/>
            <x v="25"/>
          </reference>
        </references>
      </pivotArea>
    </format>
    <format dxfId="265">
      <pivotArea collapsedLevelsAreSubtotals="1" fieldPosition="0">
        <references count="3">
          <reference field="4294967294" count="1" selected="0">
            <x v="4"/>
          </reference>
          <reference field="1" count="1" selected="0">
            <x v="0"/>
          </reference>
          <reference field="4" count="1">
            <x v="1"/>
          </reference>
        </references>
      </pivotArea>
    </format>
    <format dxfId="264">
      <pivotArea collapsedLevelsAreSubtotals="1" fieldPosition="0">
        <references count="3">
          <reference field="4294967294" count="1" selected="0">
            <x v="4"/>
          </reference>
          <reference field="1" count="1" selected="0">
            <x v="0"/>
          </reference>
          <reference field="5" count="5">
            <x v="4"/>
            <x v="5"/>
            <x v="6"/>
            <x v="7"/>
            <x v="8"/>
          </reference>
        </references>
      </pivotArea>
    </format>
    <format dxfId="263">
      <pivotArea collapsedLevelsAreSubtotals="1" fieldPosition="0">
        <references count="3">
          <reference field="4294967294" count="1" selected="0">
            <x v="4"/>
          </reference>
          <reference field="1" count="1" selected="0">
            <x v="0"/>
          </reference>
          <reference field="5" count="12"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</reference>
        </references>
      </pivotArea>
    </format>
    <format dxfId="262">
      <pivotArea collapsedLevelsAreSubtotals="1" fieldPosition="0">
        <references count="3">
          <reference field="4294967294" count="1" selected="0">
            <x v="4"/>
          </reference>
          <reference field="1" count="1" selected="0">
            <x v="0"/>
          </reference>
          <reference field="4" count="1">
            <x v="0"/>
          </reference>
        </references>
      </pivotArea>
    </format>
    <format dxfId="261">
      <pivotArea collapsedLevelsAreSubtotals="1" fieldPosition="0">
        <references count="3">
          <reference field="4294967294" count="1" selected="0">
            <x v="4"/>
          </reference>
          <reference field="1" count="1" selected="0">
            <x v="0"/>
          </reference>
          <reference field="5" count="12">
            <x v="0"/>
            <x v="1"/>
            <x v="2"/>
            <x v="3"/>
            <x v="18"/>
            <x v="19"/>
            <x v="20"/>
            <x v="21"/>
            <x v="22"/>
            <x v="23"/>
            <x v="24"/>
            <x v="25"/>
          </reference>
        </references>
      </pivotArea>
    </format>
    <format dxfId="260">
      <pivotArea collapsedLevelsAreSubtotals="1" fieldPosition="0">
        <references count="3">
          <reference field="4294967294" count="1" selected="0">
            <x v="4"/>
          </reference>
          <reference field="1" count="1" selected="0">
            <x v="0"/>
          </reference>
          <reference field="4" count="1">
            <x v="1"/>
          </reference>
        </references>
      </pivotArea>
    </format>
    <format dxfId="259">
      <pivotArea collapsedLevelsAreSubtotals="1" fieldPosition="0">
        <references count="3">
          <reference field="4294967294" count="1" selected="0">
            <x v="4"/>
          </reference>
          <reference field="1" count="1" selected="0">
            <x v="0"/>
          </reference>
          <reference field="5" count="5">
            <x v="4"/>
            <x v="5"/>
            <x v="6"/>
            <x v="7"/>
            <x v="8"/>
          </reference>
        </references>
      </pivotArea>
    </format>
    <format dxfId="258">
      <pivotArea collapsedLevelsAreSubtotals="1" fieldPosition="0">
        <references count="3">
          <reference field="4294967294" count="1" selected="0">
            <x v="4"/>
          </reference>
          <reference field="1" count="1" selected="0">
            <x v="0"/>
          </reference>
          <reference field="5" count="12"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</reference>
        </references>
      </pivotArea>
    </format>
    <format dxfId="257">
      <pivotArea collapsedLevelsAreSubtotals="1" fieldPosition="0">
        <references count="3">
          <reference field="4294967294" count="1" selected="0">
            <x v="4"/>
          </reference>
          <reference field="1" count="1" selected="0">
            <x v="0"/>
          </reference>
          <reference field="4" count="1">
            <x v="0"/>
          </reference>
        </references>
      </pivotArea>
    </format>
    <format dxfId="256">
      <pivotArea collapsedLevelsAreSubtotals="1" fieldPosition="0">
        <references count="3">
          <reference field="4294967294" count="1" selected="0">
            <x v="4"/>
          </reference>
          <reference field="1" count="1" selected="0">
            <x v="0"/>
          </reference>
          <reference field="5" count="12">
            <x v="0"/>
            <x v="1"/>
            <x v="2"/>
            <x v="3"/>
            <x v="18"/>
            <x v="19"/>
            <x v="20"/>
            <x v="21"/>
            <x v="22"/>
            <x v="23"/>
            <x v="24"/>
            <x v="25"/>
          </reference>
        </references>
      </pivotArea>
    </format>
    <format dxfId="255">
      <pivotArea collapsedLevelsAreSubtotals="1" fieldPosition="0">
        <references count="3">
          <reference field="4294967294" count="1" selected="0">
            <x v="4"/>
          </reference>
          <reference field="1" count="1" selected="0">
            <x v="0"/>
          </reference>
          <reference field="4" count="1">
            <x v="1"/>
          </reference>
        </references>
      </pivotArea>
    </format>
    <format dxfId="254">
      <pivotArea collapsedLevelsAreSubtotals="1" fieldPosition="0">
        <references count="3">
          <reference field="4294967294" count="1" selected="0">
            <x v="4"/>
          </reference>
          <reference field="1" count="1" selected="0">
            <x v="0"/>
          </reference>
          <reference field="5" count="5">
            <x v="4"/>
            <x v="5"/>
            <x v="6"/>
            <x v="7"/>
            <x v="8"/>
          </reference>
        </references>
      </pivotArea>
    </format>
    <format dxfId="253">
      <pivotArea collapsedLevelsAreSubtotals="1" fieldPosition="0">
        <references count="3">
          <reference field="4294967294" count="1" selected="0">
            <x v="2"/>
          </reference>
          <reference field="1" count="1" selected="0">
            <x v="1"/>
          </reference>
          <reference field="5" count="1">
            <x v="26"/>
          </reference>
        </references>
      </pivotArea>
    </format>
    <format dxfId="252">
      <pivotArea dataOnly="0" outline="0" fieldPosition="0">
        <references count="1">
          <reference field="1" count="1">
            <x v="0"/>
          </reference>
        </references>
      </pivotArea>
    </format>
    <format dxfId="251">
      <pivotArea dataOnly="0" outline="0" fieldPosition="0">
        <references count="1">
          <reference field="1" count="1">
            <x v="1"/>
          </reference>
        </references>
      </pivotArea>
    </format>
  </formats>
  <conditionalFormats count="52">
    <conditionalFormat priority="73">
      <pivotAreas count="1">
        <pivotArea type="data" collapsedLevelsAreSubtotals="1" fieldPosition="0">
          <references count="5">
            <reference field="4294967294" count="1" selected="0">
              <x v="0"/>
            </reference>
            <reference field="1" count="1" selected="0">
              <x v="1"/>
            </reference>
            <reference field="4" count="1" selected="0">
              <x v="0"/>
            </reference>
            <reference field="5" count="1" selected="0">
              <x v="0"/>
            </reference>
            <reference field="6" count="25"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  <x v="60"/>
              <x v="61"/>
              <x v="62"/>
              <x v="63"/>
              <x v="64"/>
              <x v="65"/>
              <x v="66"/>
            </reference>
          </references>
        </pivotArea>
      </pivotAreas>
    </conditionalFormat>
    <conditionalFormat priority="72">
      <pivotAreas count="1">
        <pivotArea type="data" collapsedLevelsAreSubtotals="1" fieldPosition="0">
          <references count="5">
            <reference field="4294967294" count="1" selected="0">
              <x v="0"/>
            </reference>
            <reference field="1" count="1" selected="0">
              <x v="1"/>
            </reference>
            <reference field="4" count="1" selected="0">
              <x v="0"/>
            </reference>
            <reference field="5" count="1" selected="0">
              <x v="0"/>
            </reference>
            <reference field="6" count="30"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  <x v="60"/>
              <x v="61"/>
              <x v="62"/>
              <x v="63"/>
              <x v="64"/>
              <x v="65"/>
              <x v="66"/>
            </reference>
          </references>
        </pivotArea>
      </pivotAreas>
    </conditionalFormat>
    <conditionalFormat priority="69">
      <pivotAreas count="1">
        <pivotArea type="data" collapsedLevelsAreSubtotals="1" fieldPosition="0">
          <references count="4">
            <reference field="4294967294" count="1" selected="0">
              <x v="2"/>
            </reference>
            <reference field="1" count="1" selected="0">
              <x v="0"/>
            </reference>
            <reference field="4" count="1" selected="0">
              <x v="4"/>
            </reference>
            <reference field="5" count="12"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</reference>
          </references>
        </pivotArea>
      </pivotAreas>
    </conditionalFormat>
    <conditionalFormat priority="68">
      <pivotAreas count="1">
        <pivotArea type="data" collapsedLevelsAreSubtotals="1" fieldPosition="0">
          <references count="4">
            <reference field="4294967294" count="1" selected="0">
              <x v="2"/>
            </reference>
            <reference field="1" count="1" selected="0">
              <x v="0"/>
            </reference>
            <reference field="4" count="1" selected="0">
              <x v="3"/>
            </reference>
            <reference field="5" count="12"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</reference>
          </references>
        </pivotArea>
      </pivotAreas>
    </conditionalFormat>
    <conditionalFormat priority="66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" count="1" selected="0">
              <x v="1"/>
            </reference>
            <reference field="4" count="1" selected="0">
              <x v="4"/>
            </reference>
            <reference field="5" count="12"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</reference>
          </references>
        </pivotArea>
      </pivotAreas>
    </conditionalFormat>
    <conditionalFormat priority="61">
      <pivotAreas count="1">
        <pivotArea type="data" collapsedLevelsAreSubtotals="1" fieldPosition="0">
          <references count="5">
            <reference field="4294967294" count="1" selected="0">
              <x v="0"/>
            </reference>
            <reference field="1" count="1" selected="0">
              <x v="0"/>
            </reference>
            <reference field="4" count="1" selected="0">
              <x v="0"/>
            </reference>
            <reference field="5" count="1" selected="0">
              <x v="3"/>
            </reference>
            <reference field="6" count="31">
              <x v="67"/>
              <x v="68"/>
              <x v="69"/>
              <x v="70"/>
              <x v="71"/>
              <x v="72"/>
              <x v="73"/>
              <x v="74"/>
              <x v="75"/>
              <x v="76"/>
              <x v="77"/>
              <x v="78"/>
              <x v="79"/>
              <x v="80"/>
              <x v="81"/>
              <x v="82"/>
              <x v="83"/>
              <x v="84"/>
              <x v="85"/>
              <x v="86"/>
              <x v="87"/>
              <x v="88"/>
              <x v="89"/>
              <x v="90"/>
              <x v="91"/>
              <x v="92"/>
              <x v="93"/>
              <x v="94"/>
              <x v="95"/>
              <x v="96"/>
              <x v="97"/>
            </reference>
          </references>
        </pivotArea>
      </pivotAreas>
    </conditionalFormat>
    <conditionalFormat priority="60">
      <pivotAreas count="1">
        <pivotArea type="data" collapsedLevelsAreSubtotals="1" fieldPosition="0">
          <references count="5">
            <reference field="4294967294" count="1" selected="0">
              <x v="0"/>
            </reference>
            <reference field="1" count="1" selected="0">
              <x v="1"/>
            </reference>
            <reference field="4" count="1" selected="0">
              <x v="0"/>
            </reference>
            <reference field="5" count="1" selected="0">
              <x v="3"/>
            </reference>
            <reference field="6" count="31">
              <x v="67"/>
              <x v="68"/>
              <x v="69"/>
              <x v="70"/>
              <x v="71"/>
              <x v="72"/>
              <x v="73"/>
              <x v="74"/>
              <x v="75"/>
              <x v="76"/>
              <x v="77"/>
              <x v="78"/>
              <x v="79"/>
              <x v="80"/>
              <x v="81"/>
              <x v="82"/>
              <x v="83"/>
              <x v="84"/>
              <x v="85"/>
              <x v="86"/>
              <x v="87"/>
              <x v="88"/>
              <x v="89"/>
              <x v="90"/>
              <x v="91"/>
              <x v="92"/>
              <x v="93"/>
              <x v="94"/>
              <x v="95"/>
              <x v="96"/>
              <x v="97"/>
            </reference>
          </references>
        </pivotArea>
      </pivotAreas>
    </conditionalFormat>
    <conditionalFormat priority="57">
      <pivotAreas count="1">
        <pivotArea type="data" collapsedLevelsAreSubtotals="1" fieldPosition="0">
          <references count="4">
            <reference field="4294967294" count="1" selected="0">
              <x v="2"/>
            </reference>
            <reference field="1" count="1" selected="0">
              <x v="0"/>
            </reference>
            <reference field="4" count="1" selected="0">
              <x v="3"/>
            </reference>
            <reference field="5" count="12"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</reference>
          </references>
        </pivotArea>
      </pivotAreas>
    </conditionalFormat>
    <conditionalFormat priority="56">
      <pivotAreas count="3">
        <pivotArea type="data" collapsedLevelsAreSubtotals="1" fieldPosition="0">
          <references count="4">
            <reference field="4294967294" count="1" selected="0">
              <x v="0"/>
            </reference>
            <reference field="1" count="1" selected="0">
              <x v="0"/>
            </reference>
            <reference field="4" count="1" selected="0">
              <x v="3"/>
            </reference>
            <reference field="5" count="12"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1" selected="0">
              <x v="0"/>
            </reference>
            <reference field="4" count="1" selected="0">
              <x v="0"/>
            </reference>
            <reference field="5" count="12">
              <x v="0"/>
              <x v="1"/>
              <x v="2"/>
              <x v="3"/>
              <x v="18"/>
              <x v="19"/>
              <x v="20"/>
              <x v="21"/>
              <x v="22"/>
              <x v="23"/>
              <x v="24"/>
              <x v="25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1" selected="0">
              <x v="0"/>
            </reference>
            <reference field="4" count="1" selected="0">
              <x v="1"/>
            </reference>
            <reference field="5" count="3">
              <x v="4"/>
              <x v="5"/>
              <x v="6"/>
            </reference>
          </references>
        </pivotArea>
      </pivotAreas>
    </conditionalFormat>
    <conditionalFormat priority="50">
      <pivotAreas count="3">
        <pivotArea type="data" collapsedLevelsAreSubtotals="1" fieldPosition="0">
          <references count="4">
            <reference field="4294967294" count="1" selected="0">
              <x v="0"/>
            </reference>
            <reference field="1" count="1" selected="0">
              <x v="0"/>
            </reference>
            <reference field="4" count="1" selected="0">
              <x v="3"/>
            </reference>
            <reference field="5" count="12"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1" selected="0">
              <x v="0"/>
            </reference>
            <reference field="4" count="1" selected="0">
              <x v="1"/>
            </reference>
            <reference field="5" count="5">
              <x v="4"/>
              <x v="5"/>
              <x v="6"/>
              <x v="7"/>
              <x v="8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1" selected="0">
              <x v="0"/>
            </reference>
            <reference field="4" count="1" selected="0">
              <x v="0"/>
            </reference>
            <reference field="5" count="12">
              <x v="0"/>
              <x v="1"/>
              <x v="2"/>
              <x v="3"/>
              <x v="18"/>
              <x v="19"/>
              <x v="20"/>
              <x v="21"/>
              <x v="22"/>
              <x v="23"/>
              <x v="24"/>
              <x v="25"/>
            </reference>
          </references>
        </pivotArea>
      </pivotAreas>
    </conditionalFormat>
    <conditionalFormat priority="49">
      <pivotAreas count="2">
        <pivotArea type="data" collapsedLevelsAreSubtotals="1" fieldPosition="0">
          <references count="4">
            <reference field="4294967294" count="1" selected="0">
              <x v="2"/>
            </reference>
            <reference field="1" count="1" selected="0">
              <x v="0"/>
            </reference>
            <reference field="4" count="1" selected="0">
              <x v="0"/>
            </reference>
            <reference field="5" count="12">
              <x v="0"/>
              <x v="1"/>
              <x v="2"/>
              <x v="3"/>
              <x v="18"/>
              <x v="19"/>
              <x v="20"/>
              <x v="21"/>
              <x v="22"/>
              <x v="23"/>
              <x v="24"/>
              <x v="25"/>
            </reference>
          </references>
        </pivotArea>
        <pivotArea type="data" collapsedLevelsAreSubtotals="1" fieldPosition="0">
          <references count="4">
            <reference field="4294967294" count="1" selected="0">
              <x v="2"/>
            </reference>
            <reference field="1" count="1" selected="0">
              <x v="0"/>
            </reference>
            <reference field="4" count="1" selected="0">
              <x v="1"/>
            </reference>
            <reference field="5" count="3">
              <x v="4"/>
              <x v="5"/>
              <x v="6"/>
            </reference>
          </references>
        </pivotArea>
      </pivotAreas>
    </conditionalFormat>
    <conditionalFormat priority="48">
      <pivotAreas count="2">
        <pivotArea type="data" collapsedLevelsAreSubtotals="1" fieldPosition="0">
          <references count="4">
            <reference field="4294967294" count="1" selected="0">
              <x v="2"/>
            </reference>
            <reference field="1" count="1" selected="0">
              <x v="0"/>
            </reference>
            <reference field="4" count="1" selected="0">
              <x v="1"/>
            </reference>
            <reference field="5" count="5">
              <x v="4"/>
              <x v="5"/>
              <x v="6"/>
              <x v="7"/>
              <x v="8"/>
            </reference>
          </references>
        </pivotArea>
        <pivotArea type="data" collapsedLevelsAreSubtotals="1" fieldPosition="0">
          <references count="4">
            <reference field="4294967294" count="1" selected="0">
              <x v="2"/>
            </reference>
            <reference field="1" count="1" selected="0">
              <x v="0"/>
            </reference>
            <reference field="4" count="1" selected="0">
              <x v="0"/>
            </reference>
            <reference field="5" count="12">
              <x v="0"/>
              <x v="1"/>
              <x v="2"/>
              <x v="3"/>
              <x v="18"/>
              <x v="19"/>
              <x v="20"/>
              <x v="21"/>
              <x v="22"/>
              <x v="23"/>
              <x v="24"/>
              <x v="25"/>
            </reference>
          </references>
        </pivotArea>
      </pivotAreas>
    </conditionalFormat>
    <conditionalFormat priority="46">
      <pivotAreas count="3">
        <pivotArea type="data" collapsedLevelsAreSubtotals="1" fieldPosition="0">
          <references count="4">
            <reference field="4294967294" count="1" selected="0">
              <x v="1"/>
            </reference>
            <reference field="1" count="1" selected="0">
              <x v="0"/>
            </reference>
            <reference field="4" count="1" selected="0">
              <x v="3"/>
            </reference>
            <reference field="5" count="12"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1" count="1" selected="0">
              <x v="0"/>
            </reference>
            <reference field="4" count="1" selected="0">
              <x v="0"/>
            </reference>
            <reference field="5" count="12">
              <x v="0"/>
              <x v="1"/>
              <x v="2"/>
              <x v="3"/>
              <x v="18"/>
              <x v="19"/>
              <x v="20"/>
              <x v="21"/>
              <x v="22"/>
              <x v="23"/>
              <x v="24"/>
              <x v="25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1" count="1" selected="0">
              <x v="0"/>
            </reference>
            <reference field="4" count="1" selected="0">
              <x v="1"/>
            </reference>
            <reference field="5" count="5">
              <x v="4"/>
              <x v="5"/>
              <x v="6"/>
              <x v="7"/>
              <x v="8"/>
            </reference>
          </references>
        </pivotArea>
      </pivotAreas>
    </conditionalFormat>
    <conditionalFormat priority="45">
      <pivotAreas count="3">
        <pivotArea type="data" collapsedLevelsAreSubtotals="1" fieldPosition="0">
          <references count="4">
            <reference field="4294967294" count="1" selected="0">
              <x v="5"/>
            </reference>
            <reference field="1" count="1" selected="0">
              <x v="0"/>
            </reference>
            <reference field="4" count="1" selected="0">
              <x v="3"/>
            </reference>
            <reference field="5" count="12"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</reference>
          </references>
        </pivotArea>
        <pivotArea type="data" collapsedLevelsAreSubtotals="1" fieldPosition="0">
          <references count="4">
            <reference field="4294967294" count="1" selected="0">
              <x v="5"/>
            </reference>
            <reference field="1" count="1" selected="0">
              <x v="0"/>
            </reference>
            <reference field="4" count="1" selected="0">
              <x v="0"/>
            </reference>
            <reference field="5" count="12">
              <x v="0"/>
              <x v="1"/>
              <x v="2"/>
              <x v="3"/>
              <x v="18"/>
              <x v="19"/>
              <x v="20"/>
              <x v="21"/>
              <x v="22"/>
              <x v="23"/>
              <x v="24"/>
              <x v="25"/>
            </reference>
          </references>
        </pivotArea>
        <pivotArea type="data" collapsedLevelsAreSubtotals="1" fieldPosition="0">
          <references count="4">
            <reference field="4294967294" count="1" selected="0">
              <x v="5"/>
            </reference>
            <reference field="1" count="1" selected="0">
              <x v="0"/>
            </reference>
            <reference field="4" count="1" selected="0">
              <x v="1"/>
            </reference>
            <reference field="5" count="5">
              <x v="4"/>
              <x v="5"/>
              <x v="6"/>
              <x v="7"/>
              <x v="8"/>
            </reference>
          </references>
        </pivotArea>
      </pivotAreas>
    </conditionalFormat>
    <conditionalFormat priority="44">
      <pivotAreas count="3">
        <pivotArea type="data" collapsedLevelsAreSubtotals="1" fieldPosition="0">
          <references count="4">
            <reference field="4294967294" count="1" selected="0">
              <x v="1"/>
            </reference>
            <reference field="1" count="1" selected="0">
              <x v="1"/>
            </reference>
            <reference field="4" count="1" selected="0">
              <x v="3"/>
            </reference>
            <reference field="5" count="12"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1" count="1" selected="0">
              <x v="1"/>
            </reference>
            <reference field="4" count="1" selected="0">
              <x v="0"/>
            </reference>
            <reference field="5" count="12">
              <x v="0"/>
              <x v="1"/>
              <x v="2"/>
              <x v="3"/>
              <x v="18"/>
              <x v="19"/>
              <x v="20"/>
              <x v="21"/>
              <x v="22"/>
              <x v="23"/>
              <x v="24"/>
              <x v="25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1" count="1" selected="0">
              <x v="1"/>
            </reference>
            <reference field="4" count="1" selected="0">
              <x v="1"/>
            </reference>
            <reference field="5" count="5">
              <x v="4"/>
              <x v="5"/>
              <x v="6"/>
              <x v="7"/>
              <x v="8"/>
            </reference>
          </references>
        </pivotArea>
      </pivotAreas>
    </conditionalFormat>
    <conditionalFormat priority="43">
      <pivotAreas count="1">
        <pivotArea type="data" collapsedLevelsAreSubtotals="1" fieldPosition="0">
          <references count="4">
            <reference field="4294967294" count="1" selected="0">
              <x v="4"/>
            </reference>
            <reference field="1" count="1" selected="0">
              <x v="0"/>
            </reference>
            <reference field="4" count="1" selected="0">
              <x v="3"/>
            </reference>
            <reference field="5" count="12"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</reference>
          </references>
        </pivotArea>
      </pivotAreas>
    </conditionalFormat>
    <conditionalFormat priority="42">
      <pivotAreas count="1">
        <pivotArea type="data" collapsedLevelsAreSubtotals="1" fieldPosition="0">
          <references count="4">
            <reference field="4294967294" count="1" selected="0">
              <x v="4"/>
            </reference>
            <reference field="1" count="1" selected="0">
              <x v="0"/>
            </reference>
            <reference field="4" count="1" selected="0">
              <x v="3"/>
            </reference>
            <reference field="5" count="12"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</reference>
          </references>
        </pivotArea>
      </pivotAreas>
    </conditionalFormat>
    <conditionalFormat priority="41">
      <pivotAreas count="2">
        <pivotArea type="data" collapsedLevelsAreSubtotals="1" fieldPosition="0">
          <references count="4">
            <reference field="4294967294" count="1" selected="0">
              <x v="4"/>
            </reference>
            <reference field="1" count="1" selected="0">
              <x v="0"/>
            </reference>
            <reference field="4" count="1" selected="0">
              <x v="0"/>
            </reference>
            <reference field="5" count="12">
              <x v="0"/>
              <x v="1"/>
              <x v="2"/>
              <x v="3"/>
              <x v="18"/>
              <x v="19"/>
              <x v="20"/>
              <x v="21"/>
              <x v="22"/>
              <x v="23"/>
              <x v="24"/>
              <x v="25"/>
            </reference>
          </references>
        </pivotArea>
        <pivotArea type="data" collapsedLevelsAreSubtotals="1" fieldPosition="0">
          <references count="4">
            <reference field="4294967294" count="1" selected="0">
              <x v="4"/>
            </reference>
            <reference field="1" count="1" selected="0">
              <x v="0"/>
            </reference>
            <reference field="4" count="1" selected="0">
              <x v="1"/>
            </reference>
            <reference field="5" count="3">
              <x v="4"/>
              <x v="5"/>
              <x v="6"/>
            </reference>
          </references>
        </pivotArea>
      </pivotAreas>
    </conditionalFormat>
    <conditionalFormat priority="40">
      <pivotAreas count="2">
        <pivotArea type="data" collapsedLevelsAreSubtotals="1" fieldPosition="0">
          <references count="4">
            <reference field="4294967294" count="1" selected="0">
              <x v="4"/>
            </reference>
            <reference field="1" count="1" selected="0">
              <x v="0"/>
            </reference>
            <reference field="4" count="1" selected="0">
              <x v="1"/>
            </reference>
            <reference field="5" count="5">
              <x v="4"/>
              <x v="5"/>
              <x v="6"/>
              <x v="7"/>
              <x v="8"/>
            </reference>
          </references>
        </pivotArea>
        <pivotArea type="data" collapsedLevelsAreSubtotals="1" fieldPosition="0">
          <references count="4">
            <reference field="4294967294" count="1" selected="0">
              <x v="4"/>
            </reference>
            <reference field="1" count="1" selected="0">
              <x v="0"/>
            </reference>
            <reference field="4" count="1" selected="0">
              <x v="0"/>
            </reference>
            <reference field="5" count="12">
              <x v="0"/>
              <x v="1"/>
              <x v="2"/>
              <x v="3"/>
              <x v="18"/>
              <x v="19"/>
              <x v="20"/>
              <x v="21"/>
              <x v="22"/>
              <x v="23"/>
              <x v="24"/>
              <x v="25"/>
            </reference>
          </references>
        </pivotArea>
      </pivotAreas>
    </conditionalFormat>
    <conditionalFormat priority="39">
      <pivotAreas count="1">
        <pivotArea type="data" collapsedLevelsAreSubtotals="1" fieldPosition="0">
          <references count="4">
            <reference field="4294967294" count="1" selected="0">
              <x v="2"/>
            </reference>
            <reference field="1" count="1" selected="0">
              <x v="1"/>
            </reference>
            <reference field="4" count="1" selected="0">
              <x v="3"/>
            </reference>
            <reference field="5" count="12"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</reference>
          </references>
        </pivotArea>
      </pivotAreas>
    </conditionalFormat>
    <conditionalFormat priority="38">
      <pivotAreas count="1">
        <pivotArea type="data" collapsedLevelsAreSubtotals="1" fieldPosition="0">
          <references count="4">
            <reference field="4294967294" count="1" selected="0">
              <x v="2"/>
            </reference>
            <reference field="1" count="1" selected="0">
              <x v="1"/>
            </reference>
            <reference field="4" count="1" selected="0">
              <x v="3"/>
            </reference>
            <reference field="5" count="12"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</reference>
          </references>
        </pivotArea>
      </pivotAreas>
    </conditionalFormat>
    <conditionalFormat priority="37">
      <pivotAreas count="2">
        <pivotArea type="data" collapsedLevelsAreSubtotals="1" fieldPosition="0">
          <references count="4">
            <reference field="4294967294" count="1" selected="0">
              <x v="2"/>
            </reference>
            <reference field="1" count="1" selected="0">
              <x v="1"/>
            </reference>
            <reference field="4" count="1" selected="0">
              <x v="0"/>
            </reference>
            <reference field="5" count="12">
              <x v="0"/>
              <x v="1"/>
              <x v="2"/>
              <x v="3"/>
              <x v="18"/>
              <x v="19"/>
              <x v="20"/>
              <x v="21"/>
              <x v="22"/>
              <x v="23"/>
              <x v="24"/>
              <x v="25"/>
            </reference>
          </references>
        </pivotArea>
        <pivotArea type="data" collapsedLevelsAreSubtotals="1" fieldPosition="0">
          <references count="4">
            <reference field="4294967294" count="1" selected="0">
              <x v="2"/>
            </reference>
            <reference field="1" count="1" selected="0">
              <x v="1"/>
            </reference>
            <reference field="4" count="1" selected="0">
              <x v="1"/>
            </reference>
            <reference field="5" count="3">
              <x v="4"/>
              <x v="5"/>
              <x v="6"/>
            </reference>
          </references>
        </pivotArea>
      </pivotAreas>
    </conditionalFormat>
    <conditionalFormat priority="36">
      <pivotAreas count="2">
        <pivotArea type="data" collapsedLevelsAreSubtotals="1" fieldPosition="0">
          <references count="4">
            <reference field="4294967294" count="1" selected="0">
              <x v="2"/>
            </reference>
            <reference field="1" count="1" selected="0">
              <x v="1"/>
            </reference>
            <reference field="4" count="1" selected="0">
              <x v="1"/>
            </reference>
            <reference field="5" count="5">
              <x v="4"/>
              <x v="5"/>
              <x v="6"/>
              <x v="7"/>
              <x v="8"/>
            </reference>
          </references>
        </pivotArea>
        <pivotArea type="data" collapsedLevelsAreSubtotals="1" fieldPosition="0">
          <references count="4">
            <reference field="4294967294" count="1" selected="0">
              <x v="2"/>
            </reference>
            <reference field="1" count="1" selected="0">
              <x v="1"/>
            </reference>
            <reference field="4" count="1" selected="0">
              <x v="0"/>
            </reference>
            <reference field="5" count="12">
              <x v="0"/>
              <x v="1"/>
              <x v="2"/>
              <x v="3"/>
              <x v="18"/>
              <x v="19"/>
              <x v="20"/>
              <x v="21"/>
              <x v="22"/>
              <x v="23"/>
              <x v="24"/>
              <x v="25"/>
            </reference>
          </references>
        </pivotArea>
      </pivotAreas>
    </conditionalFormat>
    <conditionalFormat priority="35">
      <pivotAreas count="1">
        <pivotArea type="data" collapsedLevelsAreSubtotals="1" fieldPosition="0">
          <references count="4">
            <reference field="4294967294" count="1" selected="0">
              <x v="4"/>
            </reference>
            <reference field="1" count="1" selected="0">
              <x v="1"/>
            </reference>
            <reference field="4" count="1" selected="0">
              <x v="3"/>
            </reference>
            <reference field="5" count="12"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</reference>
          </references>
        </pivotArea>
      </pivotAreas>
    </conditionalFormat>
    <conditionalFormat priority="34">
      <pivotAreas count="1">
        <pivotArea type="data" collapsedLevelsAreSubtotals="1" fieldPosition="0">
          <references count="4">
            <reference field="4294967294" count="1" selected="0">
              <x v="4"/>
            </reference>
            <reference field="1" count="1" selected="0">
              <x v="1"/>
            </reference>
            <reference field="4" count="1" selected="0">
              <x v="3"/>
            </reference>
            <reference field="5" count="12"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</reference>
          </references>
        </pivotArea>
      </pivotAreas>
    </conditionalFormat>
    <conditionalFormat priority="33">
      <pivotAreas count="2">
        <pivotArea type="data" collapsedLevelsAreSubtotals="1" fieldPosition="0">
          <references count="4">
            <reference field="4294967294" count="1" selected="0">
              <x v="4"/>
            </reference>
            <reference field="1" count="1" selected="0">
              <x v="1"/>
            </reference>
            <reference field="4" count="1" selected="0">
              <x v="0"/>
            </reference>
            <reference field="5" count="12">
              <x v="0"/>
              <x v="1"/>
              <x v="2"/>
              <x v="3"/>
              <x v="18"/>
              <x v="19"/>
              <x v="20"/>
              <x v="21"/>
              <x v="22"/>
              <x v="23"/>
              <x v="24"/>
              <x v="25"/>
            </reference>
          </references>
        </pivotArea>
        <pivotArea type="data" collapsedLevelsAreSubtotals="1" fieldPosition="0">
          <references count="4">
            <reference field="4294967294" count="1" selected="0">
              <x v="4"/>
            </reference>
            <reference field="1" count="1" selected="0">
              <x v="1"/>
            </reference>
            <reference field="4" count="1" selected="0">
              <x v="1"/>
            </reference>
            <reference field="5" count="3">
              <x v="4"/>
              <x v="5"/>
              <x v="6"/>
            </reference>
          </references>
        </pivotArea>
      </pivotAreas>
    </conditionalFormat>
    <conditionalFormat priority="32">
      <pivotAreas count="2">
        <pivotArea type="data" collapsedLevelsAreSubtotals="1" fieldPosition="0">
          <references count="4">
            <reference field="4294967294" count="1" selected="0">
              <x v="4"/>
            </reference>
            <reference field="1" count="1" selected="0">
              <x v="1"/>
            </reference>
            <reference field="4" count="1" selected="0">
              <x v="1"/>
            </reference>
            <reference field="5" count="5">
              <x v="4"/>
              <x v="5"/>
              <x v="6"/>
              <x v="7"/>
              <x v="8"/>
            </reference>
          </references>
        </pivotArea>
        <pivotArea type="data" collapsedLevelsAreSubtotals="1" fieldPosition="0">
          <references count="4">
            <reference field="4294967294" count="1" selected="0">
              <x v="4"/>
            </reference>
            <reference field="1" count="1" selected="0">
              <x v="1"/>
            </reference>
            <reference field="4" count="1" selected="0">
              <x v="0"/>
            </reference>
            <reference field="5" count="12">
              <x v="0"/>
              <x v="1"/>
              <x v="2"/>
              <x v="3"/>
              <x v="18"/>
              <x v="19"/>
              <x v="20"/>
              <x v="21"/>
              <x v="22"/>
              <x v="23"/>
              <x v="24"/>
              <x v="25"/>
            </reference>
          </references>
        </pivotArea>
      </pivotAreas>
    </conditionalFormat>
    <conditionalFormat priority="31">
      <pivotAreas count="1">
        <pivotArea type="data" collapsedLevelsAreSubtotals="1" fieldPosition="0">
          <references count="4">
            <reference field="4294967294" count="1" selected="0">
              <x v="3"/>
            </reference>
            <reference field="1" count="1" selected="0">
              <x v="1"/>
            </reference>
            <reference field="4" count="1" selected="0">
              <x v="3"/>
            </reference>
            <reference field="5" count="12"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</reference>
          </references>
        </pivotArea>
      </pivotAreas>
    </conditionalFormat>
    <conditionalFormat priority="30">
      <pivotAreas count="1">
        <pivotArea type="data" collapsedLevelsAreSubtotals="1" fieldPosition="0">
          <references count="4">
            <reference field="4294967294" count="1" selected="0">
              <x v="3"/>
            </reference>
            <reference field="1" count="1" selected="0">
              <x v="1"/>
            </reference>
            <reference field="4" count="1" selected="0">
              <x v="3"/>
            </reference>
            <reference field="5" count="12"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</reference>
          </references>
        </pivotArea>
      </pivotAreas>
    </conditionalFormat>
    <conditionalFormat priority="29">
      <pivotAreas count="2">
        <pivotArea type="data" collapsedLevelsAreSubtotals="1" fieldPosition="0">
          <references count="4">
            <reference field="4294967294" count="1" selected="0">
              <x v="3"/>
            </reference>
            <reference field="1" count="1" selected="0">
              <x v="1"/>
            </reference>
            <reference field="4" count="1" selected="0">
              <x v="0"/>
            </reference>
            <reference field="5" count="12">
              <x v="0"/>
              <x v="1"/>
              <x v="2"/>
              <x v="3"/>
              <x v="18"/>
              <x v="19"/>
              <x v="20"/>
              <x v="21"/>
              <x v="22"/>
              <x v="23"/>
              <x v="24"/>
              <x v="25"/>
            </reference>
          </references>
        </pivotArea>
        <pivotArea type="data" collapsedLevelsAreSubtotals="1" fieldPosition="0">
          <references count="4">
            <reference field="4294967294" count="1" selected="0">
              <x v="3"/>
            </reference>
            <reference field="1" count="1" selected="0">
              <x v="1"/>
            </reference>
            <reference field="4" count="1" selected="0">
              <x v="1"/>
            </reference>
            <reference field="5" count="3">
              <x v="4"/>
              <x v="5"/>
              <x v="6"/>
            </reference>
          </references>
        </pivotArea>
      </pivotAreas>
    </conditionalFormat>
    <conditionalFormat priority="28">
      <pivotAreas count="2">
        <pivotArea type="data" collapsedLevelsAreSubtotals="1" fieldPosition="0">
          <references count="4">
            <reference field="4294967294" count="1" selected="0">
              <x v="3"/>
            </reference>
            <reference field="1" count="1" selected="0">
              <x v="1"/>
            </reference>
            <reference field="4" count="1" selected="0">
              <x v="1"/>
            </reference>
            <reference field="5" count="5">
              <x v="4"/>
              <x v="5"/>
              <x v="6"/>
              <x v="7"/>
              <x v="8"/>
            </reference>
          </references>
        </pivotArea>
        <pivotArea type="data" collapsedLevelsAreSubtotals="1" fieldPosition="0">
          <references count="4">
            <reference field="4294967294" count="1" selected="0">
              <x v="3"/>
            </reference>
            <reference field="1" count="1" selected="0">
              <x v="1"/>
            </reference>
            <reference field="4" count="1" selected="0">
              <x v="0"/>
            </reference>
            <reference field="5" count="12">
              <x v="0"/>
              <x v="1"/>
              <x v="2"/>
              <x v="3"/>
              <x v="18"/>
              <x v="19"/>
              <x v="20"/>
              <x v="21"/>
              <x v="22"/>
              <x v="23"/>
              <x v="24"/>
              <x v="25"/>
            </reference>
          </references>
        </pivotArea>
      </pivotAreas>
    </conditionalFormat>
    <conditionalFormat priority="27">
      <pivotAreas count="1">
        <pivotArea type="data" collapsedLevelsAreSubtotals="1" fieldPosition="0">
          <references count="4">
            <reference field="4294967294" count="1" selected="0">
              <x v="3"/>
            </reference>
            <reference field="1" count="1" selected="0">
              <x v="0"/>
            </reference>
            <reference field="4" count="1" selected="0">
              <x v="3"/>
            </reference>
            <reference field="5" count="12"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</reference>
          </references>
        </pivotArea>
      </pivotAreas>
    </conditionalFormat>
    <conditionalFormat priority="26">
      <pivotAreas count="1">
        <pivotArea type="data" collapsedLevelsAreSubtotals="1" fieldPosition="0">
          <references count="4">
            <reference field="4294967294" count="1" selected="0">
              <x v="3"/>
            </reference>
            <reference field="1" count="1" selected="0">
              <x v="0"/>
            </reference>
            <reference field="4" count="1" selected="0">
              <x v="3"/>
            </reference>
            <reference field="5" count="12"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</reference>
          </references>
        </pivotArea>
      </pivotAreas>
    </conditionalFormat>
    <conditionalFormat priority="25">
      <pivotAreas count="2">
        <pivotArea type="data" collapsedLevelsAreSubtotals="1" fieldPosition="0">
          <references count="4">
            <reference field="4294967294" count="1" selected="0">
              <x v="3"/>
            </reference>
            <reference field="1" count="1" selected="0">
              <x v="0"/>
            </reference>
            <reference field="4" count="1" selected="0">
              <x v="0"/>
            </reference>
            <reference field="5" count="12">
              <x v="0"/>
              <x v="1"/>
              <x v="2"/>
              <x v="3"/>
              <x v="18"/>
              <x v="19"/>
              <x v="20"/>
              <x v="21"/>
              <x v="22"/>
              <x v="23"/>
              <x v="24"/>
              <x v="25"/>
            </reference>
          </references>
        </pivotArea>
        <pivotArea type="data" collapsedLevelsAreSubtotals="1" fieldPosition="0">
          <references count="4">
            <reference field="4294967294" count="1" selected="0">
              <x v="3"/>
            </reference>
            <reference field="1" count="1" selected="0">
              <x v="0"/>
            </reference>
            <reference field="4" count="1" selected="0">
              <x v="1"/>
            </reference>
            <reference field="5" count="3">
              <x v="4"/>
              <x v="5"/>
              <x v="6"/>
            </reference>
          </references>
        </pivotArea>
      </pivotAreas>
    </conditionalFormat>
    <conditionalFormat priority="24">
      <pivotAreas count="2">
        <pivotArea type="data" collapsedLevelsAreSubtotals="1" fieldPosition="0">
          <references count="4">
            <reference field="4294967294" count="1" selected="0">
              <x v="3"/>
            </reference>
            <reference field="1" count="1" selected="0">
              <x v="0"/>
            </reference>
            <reference field="4" count="1" selected="0">
              <x v="1"/>
            </reference>
            <reference field="5" count="5">
              <x v="4"/>
              <x v="5"/>
              <x v="6"/>
              <x v="7"/>
              <x v="8"/>
            </reference>
          </references>
        </pivotArea>
        <pivotArea type="data" collapsedLevelsAreSubtotals="1" fieldPosition="0">
          <references count="4">
            <reference field="4294967294" count="1" selected="0">
              <x v="3"/>
            </reference>
            <reference field="1" count="1" selected="0">
              <x v="0"/>
            </reference>
            <reference field="4" count="1" selected="0">
              <x v="0"/>
            </reference>
            <reference field="5" count="12">
              <x v="0"/>
              <x v="1"/>
              <x v="2"/>
              <x v="3"/>
              <x v="18"/>
              <x v="19"/>
              <x v="20"/>
              <x v="21"/>
              <x v="22"/>
              <x v="23"/>
              <x v="24"/>
              <x v="25"/>
            </reference>
          </references>
        </pivotArea>
      </pivotAreas>
    </conditionalFormat>
    <conditionalFormat priority="23">
      <pivotAreas count="3">
        <pivotArea type="data" collapsedLevelsAreSubtotals="1" fieldPosition="0">
          <references count="4">
            <reference field="4294967294" count="1" selected="0">
              <x v="0"/>
            </reference>
            <reference field="1" count="1" selected="0">
              <x v="1"/>
            </reference>
            <reference field="4" count="1" selected="0">
              <x v="3"/>
            </reference>
            <reference field="5" count="12"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1" selected="0">
              <x v="1"/>
            </reference>
            <reference field="4" count="1" selected="0">
              <x v="0"/>
            </reference>
            <reference field="5" count="12">
              <x v="0"/>
              <x v="1"/>
              <x v="2"/>
              <x v="3"/>
              <x v="18"/>
              <x v="19"/>
              <x v="20"/>
              <x v="21"/>
              <x v="22"/>
              <x v="23"/>
              <x v="24"/>
              <x v="25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1" selected="0">
              <x v="1"/>
            </reference>
            <reference field="4" count="1" selected="0">
              <x v="1"/>
            </reference>
            <reference field="5" count="3">
              <x v="4"/>
              <x v="5"/>
              <x v="6"/>
            </reference>
          </references>
        </pivotArea>
      </pivotAreas>
    </conditionalFormat>
    <conditionalFormat priority="22">
      <pivotAreas count="3">
        <pivotArea type="data" collapsedLevelsAreSubtotals="1" fieldPosition="0">
          <references count="4">
            <reference field="4294967294" count="1" selected="0">
              <x v="0"/>
            </reference>
            <reference field="1" count="1" selected="0">
              <x v="1"/>
            </reference>
            <reference field="4" count="1" selected="0">
              <x v="3"/>
            </reference>
            <reference field="5" count="12"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1" selected="0">
              <x v="1"/>
            </reference>
            <reference field="4" count="1" selected="0">
              <x v="1"/>
            </reference>
            <reference field="5" count="5">
              <x v="4"/>
              <x v="5"/>
              <x v="6"/>
              <x v="7"/>
              <x v="8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1" selected="0">
              <x v="1"/>
            </reference>
            <reference field="4" count="1" selected="0">
              <x v="0"/>
            </reference>
            <reference field="5" count="12">
              <x v="0"/>
              <x v="1"/>
              <x v="2"/>
              <x v="3"/>
              <x v="18"/>
              <x v="19"/>
              <x v="20"/>
              <x v="21"/>
              <x v="22"/>
              <x v="23"/>
              <x v="24"/>
              <x v="25"/>
            </reference>
          </references>
        </pivotArea>
      </pivotAreas>
    </conditionalFormat>
    <conditionalFormat priority="20">
      <pivotAreas count="5">
        <pivotArea type="data" collapsedLevelsAreSubtotals="1" fieldPosition="0">
          <references count="4">
            <reference field="4294967294" count="1" selected="0">
              <x v="5"/>
            </reference>
            <reference field="1" count="1" selected="0">
              <x v="0"/>
            </reference>
            <reference field="4" count="1" selected="0">
              <x v="3"/>
            </reference>
            <reference field="5" count="12"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</reference>
          </references>
        </pivotArea>
        <pivotArea type="data" collapsedLevelsAreSubtotals="1" fieldPosition="0">
          <references count="3">
            <reference field="4294967294" count="1" selected="0">
              <x v="5"/>
            </reference>
            <reference field="1" count="1" selected="0">
              <x v="0"/>
            </reference>
            <reference field="4" count="1">
              <x v="0"/>
            </reference>
          </references>
        </pivotArea>
        <pivotArea type="data" collapsedLevelsAreSubtotals="1" fieldPosition="0">
          <references count="4">
            <reference field="4294967294" count="1" selected="0">
              <x v="5"/>
            </reference>
            <reference field="1" count="1" selected="0">
              <x v="0"/>
            </reference>
            <reference field="4" count="1" selected="0">
              <x v="0"/>
            </reference>
            <reference field="5" count="12">
              <x v="0"/>
              <x v="1"/>
              <x v="2"/>
              <x v="3"/>
              <x v="18"/>
              <x v="19"/>
              <x v="20"/>
              <x v="21"/>
              <x v="22"/>
              <x v="23"/>
              <x v="24"/>
              <x v="25"/>
            </reference>
          </references>
        </pivotArea>
        <pivotArea type="data" collapsedLevelsAreSubtotals="1" fieldPosition="0">
          <references count="3">
            <reference field="4294967294" count="1" selected="0">
              <x v="5"/>
            </reference>
            <reference field="1" count="1" selected="0">
              <x v="0"/>
            </reference>
            <reference field="4" count="1">
              <x v="1"/>
            </reference>
          </references>
        </pivotArea>
        <pivotArea type="data" collapsedLevelsAreSubtotals="1" fieldPosition="0">
          <references count="4">
            <reference field="4294967294" count="1" selected="0">
              <x v="5"/>
            </reference>
            <reference field="1" count="1" selected="0">
              <x v="0"/>
            </reference>
            <reference field="4" count="1" selected="0">
              <x v="1"/>
            </reference>
            <reference field="5" count="9">
              <x v="4"/>
              <x v="5"/>
              <x v="6"/>
              <x v="7"/>
              <x v="8"/>
              <x v="9"/>
              <x v="10"/>
              <x v="11"/>
              <x v="12"/>
            </reference>
          </references>
        </pivotArea>
      </pivotAreas>
    </conditionalFormat>
    <conditionalFormat priority="19">
      <pivotAreas count="3">
        <pivotArea type="data" collapsedLevelsAreSubtotals="1" fieldPosition="0">
          <references count="4">
            <reference field="4294967294" count="1" selected="0">
              <x v="5"/>
            </reference>
            <reference field="1" count="1" selected="0">
              <x v="1"/>
            </reference>
            <reference field="4" count="1" selected="0">
              <x v="3"/>
            </reference>
            <reference field="5" count="12"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</reference>
          </references>
        </pivotArea>
        <pivotArea type="data" collapsedLevelsAreSubtotals="1" fieldPosition="0">
          <references count="4">
            <reference field="4294967294" count="1" selected="0">
              <x v="5"/>
            </reference>
            <reference field="1" count="1" selected="0">
              <x v="1"/>
            </reference>
            <reference field="4" count="1" selected="0">
              <x v="0"/>
            </reference>
            <reference field="5" count="12">
              <x v="0"/>
              <x v="1"/>
              <x v="2"/>
              <x v="3"/>
              <x v="18"/>
              <x v="19"/>
              <x v="20"/>
              <x v="21"/>
              <x v="22"/>
              <x v="23"/>
              <x v="24"/>
              <x v="25"/>
            </reference>
          </references>
        </pivotArea>
        <pivotArea type="data" collapsedLevelsAreSubtotals="1" fieldPosition="0">
          <references count="4">
            <reference field="4294967294" count="1" selected="0">
              <x v="5"/>
            </reference>
            <reference field="1" count="1" selected="0">
              <x v="1"/>
            </reference>
            <reference field="4" count="1" selected="0">
              <x v="1"/>
            </reference>
            <reference field="5" count="5">
              <x v="4"/>
              <x v="5"/>
              <x v="6"/>
              <x v="7"/>
              <x v="8"/>
            </reference>
          </references>
        </pivotArea>
      </pivotAreas>
    </conditionalFormat>
    <conditionalFormat priority="18">
      <pivotAreas count="5">
        <pivotArea type="data" collapsedLevelsAreSubtotals="1" fieldPosition="0">
          <references count="4">
            <reference field="4294967294" count="1" selected="0">
              <x v="5"/>
            </reference>
            <reference field="1" count="1" selected="0">
              <x v="1"/>
            </reference>
            <reference field="4" count="1" selected="0">
              <x v="3"/>
            </reference>
            <reference field="5" count="12"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</reference>
          </references>
        </pivotArea>
        <pivotArea type="data" collapsedLevelsAreSubtotals="1" fieldPosition="0">
          <references count="3">
            <reference field="4294967294" count="1" selected="0">
              <x v="5"/>
            </reference>
            <reference field="1" count="1" selected="0">
              <x v="1"/>
            </reference>
            <reference field="4" count="1">
              <x v="0"/>
            </reference>
          </references>
        </pivotArea>
        <pivotArea type="data" collapsedLevelsAreSubtotals="1" fieldPosition="0">
          <references count="4">
            <reference field="4294967294" count="1" selected="0">
              <x v="5"/>
            </reference>
            <reference field="1" count="1" selected="0">
              <x v="1"/>
            </reference>
            <reference field="4" count="1" selected="0">
              <x v="0"/>
            </reference>
            <reference field="5" count="12">
              <x v="0"/>
              <x v="1"/>
              <x v="2"/>
              <x v="3"/>
              <x v="18"/>
              <x v="19"/>
              <x v="20"/>
              <x v="21"/>
              <x v="22"/>
              <x v="23"/>
              <x v="24"/>
              <x v="25"/>
            </reference>
          </references>
        </pivotArea>
        <pivotArea type="data" collapsedLevelsAreSubtotals="1" fieldPosition="0">
          <references count="3">
            <reference field="4294967294" count="1" selected="0">
              <x v="5"/>
            </reference>
            <reference field="1" count="1" selected="0">
              <x v="1"/>
            </reference>
            <reference field="4" count="1">
              <x v="1"/>
            </reference>
          </references>
        </pivotArea>
        <pivotArea type="data" collapsedLevelsAreSubtotals="1" fieldPosition="0">
          <references count="4">
            <reference field="4294967294" count="1" selected="0">
              <x v="5"/>
            </reference>
            <reference field="1" count="1" selected="0">
              <x v="1"/>
            </reference>
            <reference field="4" count="1" selected="0">
              <x v="1"/>
            </reference>
            <reference field="5" count="9">
              <x v="4"/>
              <x v="5"/>
              <x v="6"/>
              <x v="7"/>
              <x v="8"/>
              <x v="9"/>
              <x v="10"/>
              <x v="11"/>
              <x v="12"/>
            </reference>
          </references>
        </pivotArea>
      </pivotAreas>
    </conditionalFormat>
    <conditionalFormat priority="17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" count="1" selected="0">
              <x v="0"/>
            </reference>
            <reference field="4" count="1" selected="0">
              <x v="1"/>
            </reference>
            <reference field="5" count="10">
              <x v="4"/>
              <x v="5"/>
              <x v="6"/>
              <x v="7"/>
              <x v="8"/>
              <x v="9"/>
              <x v="10"/>
              <x v="11"/>
              <x v="12"/>
              <x v="13"/>
            </reference>
          </references>
        </pivotArea>
      </pivotAreas>
    </conditionalFormat>
    <conditionalFormat priority="16">
      <pivotAreas count="1">
        <pivotArea type="data" collapsedLevelsAreSubtotals="1" fieldPosition="0">
          <references count="4">
            <reference field="4294967294" count="1" selected="0">
              <x v="1"/>
            </reference>
            <reference field="1" count="1" selected="0">
              <x v="0"/>
            </reference>
            <reference field="4" count="1" selected="0">
              <x v="1"/>
            </reference>
            <reference field="5" count="10">
              <x v="4"/>
              <x v="5"/>
              <x v="6"/>
              <x v="7"/>
              <x v="8"/>
              <x v="9"/>
              <x v="10"/>
              <x v="11"/>
              <x v="12"/>
              <x v="13"/>
            </reference>
          </references>
        </pivotArea>
      </pivotAreas>
    </conditionalFormat>
    <conditionalFormat priority="15">
      <pivotAreas count="1">
        <pivotArea type="data" collapsedLevelsAreSubtotals="1" fieldPosition="0">
          <references count="4">
            <reference field="4294967294" count="1" selected="0">
              <x v="2"/>
            </reference>
            <reference field="1" count="1" selected="0">
              <x v="0"/>
            </reference>
            <reference field="4" count="1" selected="0">
              <x v="1"/>
            </reference>
            <reference field="5" count="10">
              <x v="4"/>
              <x v="5"/>
              <x v="6"/>
              <x v="7"/>
              <x v="8"/>
              <x v="9"/>
              <x v="10"/>
              <x v="11"/>
              <x v="12"/>
              <x v="13"/>
            </reference>
          </references>
        </pivotArea>
      </pivotAreas>
    </conditionalFormat>
    <conditionalFormat priority="14">
      <pivotAreas count="1">
        <pivotArea type="data" collapsedLevelsAreSubtotals="1" fieldPosition="0">
          <references count="4">
            <reference field="4294967294" count="1" selected="0">
              <x v="3"/>
            </reference>
            <reference field="1" count="1" selected="0">
              <x v="0"/>
            </reference>
            <reference field="4" count="1" selected="0">
              <x v="1"/>
            </reference>
            <reference field="5" count="10">
              <x v="4"/>
              <x v="5"/>
              <x v="6"/>
              <x v="7"/>
              <x v="8"/>
              <x v="9"/>
              <x v="10"/>
              <x v="11"/>
              <x v="12"/>
              <x v="13"/>
            </reference>
          </references>
        </pivotArea>
      </pivotAreas>
    </conditionalFormat>
    <conditionalFormat priority="13">
      <pivotAreas count="1">
        <pivotArea type="data" collapsedLevelsAreSubtotals="1" fieldPosition="0">
          <references count="4">
            <reference field="4294967294" count="1" selected="0">
              <x v="4"/>
            </reference>
            <reference field="1" count="1" selected="0">
              <x v="0"/>
            </reference>
            <reference field="4" count="1" selected="0">
              <x v="1"/>
            </reference>
            <reference field="5" count="10">
              <x v="4"/>
              <x v="5"/>
              <x v="6"/>
              <x v="7"/>
              <x v="8"/>
              <x v="9"/>
              <x v="10"/>
              <x v="11"/>
              <x v="12"/>
              <x v="13"/>
            </reference>
          </references>
        </pivotArea>
      </pivotAreas>
    </conditionalFormat>
    <conditionalFormat priority="12">
      <pivotAreas count="1">
        <pivotArea type="data" collapsedLevelsAreSubtotals="1" fieldPosition="0">
          <references count="4">
            <reference field="4294967294" count="1" selected="0">
              <x v="5"/>
            </reference>
            <reference field="1" count="1" selected="0">
              <x v="0"/>
            </reference>
            <reference field="4" count="1" selected="0">
              <x v="1"/>
            </reference>
            <reference field="5" count="10">
              <x v="4"/>
              <x v="5"/>
              <x v="6"/>
              <x v="7"/>
              <x v="8"/>
              <x v="9"/>
              <x v="10"/>
              <x v="11"/>
              <x v="12"/>
              <x v="13"/>
            </reference>
          </references>
        </pivotArea>
      </pivotAreas>
    </conditionalFormat>
    <conditionalFormat priority="11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" count="1" selected="0">
              <x v="1"/>
            </reference>
            <reference field="4" count="1" selected="0">
              <x v="1"/>
            </reference>
            <reference field="5" count="10">
              <x v="4"/>
              <x v="5"/>
              <x v="6"/>
              <x v="7"/>
              <x v="8"/>
              <x v="9"/>
              <x v="10"/>
              <x v="11"/>
              <x v="12"/>
              <x v="13"/>
            </reference>
          </references>
        </pivotArea>
      </pivotAreas>
    </conditionalFormat>
    <conditionalFormat priority="10">
      <pivotAreas count="1">
        <pivotArea type="data" collapsedLevelsAreSubtotals="1" fieldPosition="0">
          <references count="4">
            <reference field="4294967294" count="1" selected="0">
              <x v="1"/>
            </reference>
            <reference field="1" count="1" selected="0">
              <x v="1"/>
            </reference>
            <reference field="4" count="1" selected="0">
              <x v="1"/>
            </reference>
            <reference field="5" count="10">
              <x v="4"/>
              <x v="5"/>
              <x v="6"/>
              <x v="7"/>
              <x v="8"/>
              <x v="9"/>
              <x v="10"/>
              <x v="11"/>
              <x v="12"/>
              <x v="13"/>
            </reference>
          </references>
        </pivotArea>
      </pivotAreas>
    </conditionalFormat>
    <conditionalFormat priority="9">
      <pivotAreas count="1">
        <pivotArea type="data" collapsedLevelsAreSubtotals="1" fieldPosition="0">
          <references count="4">
            <reference field="4294967294" count="1" selected="0">
              <x v="2"/>
            </reference>
            <reference field="1" count="1" selected="0">
              <x v="1"/>
            </reference>
            <reference field="4" count="1" selected="0">
              <x v="1"/>
            </reference>
            <reference field="5" count="10">
              <x v="4"/>
              <x v="5"/>
              <x v="6"/>
              <x v="7"/>
              <x v="8"/>
              <x v="9"/>
              <x v="10"/>
              <x v="11"/>
              <x v="12"/>
              <x v="13"/>
            </reference>
          </references>
        </pivotArea>
      </pivotAreas>
    </conditionalFormat>
    <conditionalFormat priority="8">
      <pivotAreas count="1">
        <pivotArea type="data" collapsedLevelsAreSubtotals="1" fieldPosition="0">
          <references count="4">
            <reference field="4294967294" count="1" selected="0">
              <x v="3"/>
            </reference>
            <reference field="1" count="1" selected="0">
              <x v="1"/>
            </reference>
            <reference field="4" count="1" selected="0">
              <x v="1"/>
            </reference>
            <reference field="5" count="10">
              <x v="4"/>
              <x v="5"/>
              <x v="6"/>
              <x v="7"/>
              <x v="8"/>
              <x v="9"/>
              <x v="10"/>
              <x v="11"/>
              <x v="12"/>
              <x v="13"/>
            </reference>
          </references>
        </pivotArea>
      </pivotAreas>
    </conditionalFormat>
    <conditionalFormat priority="7">
      <pivotAreas count="1">
        <pivotArea type="data" collapsedLevelsAreSubtotals="1" fieldPosition="0">
          <references count="4">
            <reference field="4294967294" count="1" selected="0">
              <x v="4"/>
            </reference>
            <reference field="1" count="1" selected="0">
              <x v="1"/>
            </reference>
            <reference field="4" count="1" selected="0">
              <x v="1"/>
            </reference>
            <reference field="5" count="10">
              <x v="4"/>
              <x v="5"/>
              <x v="6"/>
              <x v="7"/>
              <x v="8"/>
              <x v="9"/>
              <x v="10"/>
              <x v="11"/>
              <x v="12"/>
              <x v="13"/>
            </reference>
          </references>
        </pivotArea>
      </pivotAreas>
    </conditionalFormat>
    <conditionalFormat priority="6">
      <pivotAreas count="2">
        <pivotArea type="data" collapsedLevelsAreSubtotals="1" fieldPosition="0">
          <references count="3">
            <reference field="4294967294" count="1" selected="0">
              <x v="5"/>
            </reference>
            <reference field="1" count="1" selected="0">
              <x v="1"/>
            </reference>
            <reference field="4" count="1">
              <x v="1"/>
            </reference>
          </references>
        </pivotArea>
        <pivotArea type="data" collapsedLevelsAreSubtotals="1" fieldPosition="0">
          <references count="4">
            <reference field="4294967294" count="1" selected="0">
              <x v="5"/>
            </reference>
            <reference field="1" count="1" selected="0">
              <x v="1"/>
            </reference>
            <reference field="4" count="1" selected="0">
              <x v="1"/>
            </reference>
            <reference field="5" count="10">
              <x v="4"/>
              <x v="5"/>
              <x v="6"/>
              <x v="7"/>
              <x v="8"/>
              <x v="9"/>
              <x v="10"/>
              <x v="11"/>
              <x v="12"/>
              <x v="13"/>
            </reference>
          </references>
        </pivotArea>
      </pivotAreas>
    </conditionalFormat>
  </conditionalFormats>
  <pivotHierarchies count="343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 multipleItemSelectionAllowed="1">
      <mps count="1">
        <mp field="16"/>
      </mps>
    </pivotHierarchy>
    <pivotHierarchy multipleItemSelectionAllowed="1">
      <members count="1" level="1">
        <member name="[Dim Application].[E Product Type].&amp;[INST]"/>
      </members>
    </pivotHierarchy>
    <pivotHierarchy multipleItemSelectionAllowed="1"/>
    <pivotHierarchy/>
    <pivotHierarchy/>
    <pivotHierarchy/>
    <pivotHierarchy/>
    <pivotHierarchy/>
    <pivotHierarchy/>
    <pivotHierarchy/>
    <pivotHierarchy/>
    <pivotHierarchy>
      <mps count="2">
        <mp field="7"/>
        <mp field="8"/>
      </mps>
    </pivotHierarchy>
    <pivotHierarchy>
      <mps count="1">
        <mp field="14"/>
      </mps>
    </pivotHierarchy>
    <pivotHierarchy>
      <mps count="2">
        <mp field="28"/>
        <mp field="29"/>
      </mps>
    </pivotHierarchy>
    <pivotHierarchy/>
    <pivotHierarchy multipleItemSelectionAllowed="1">
      <mps count="1">
        <mp field="20"/>
      </mps>
    </pivotHierarchy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 multipleItemSelectionAllowed="1"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ROI, % 1 месяц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35"/>
  </rowHierarchiesUsage>
  <colHierarchiesUsage count="2">
    <colHierarchyUsage hierarchyUsage="34"/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E00-000000000000}" name="СводнаяТаблица1" cacheId="15" applyNumberFormats="0" applyBorderFormats="0" applyFontFormats="0" applyPatternFormats="0" applyAlignmentFormats="0" applyWidthHeightFormats="1" dataCaption="Значения" updatedVersion="6" minRefreshableVersion="3" subtotalHiddenItems="1" itemPrintTitles="1" createdVersion="5" indent="0" outline="1" outlineData="1" multipleFieldFilters="0" fieldListSortAscending="1">
  <location ref="A12:Q29" firstHeaderRow="1" firstDataRow="2" firstDataCol="1" rowPageCount="9" colPageCount="1"/>
  <pivotFields count="20">
    <pivotField dataField="1" showAll="0"/>
    <pivotField axis="axisPage" allDrilled="1" showAll="0" dataSourceSort="1">
      <items count="3">
        <item x="0"/>
        <item x="1"/>
        <item t="default"/>
      </items>
    </pivotField>
    <pivotField axis="axisRow" allDrilled="1" showAll="0" dataSourceSort="1">
      <items count="5">
        <item s="1" c="1" x="0"/>
        <item s="1" c="1" x="1"/>
        <item s="1" c="1" x="2" d="1"/>
        <item x="3"/>
        <item t="default"/>
      </items>
    </pivotField>
    <pivotField axis="axisRow" showAll="0" dataSourceSort="1">
      <items count="49">
        <item c="1" x="0"/>
        <item c="1" x="1"/>
        <item n=" " c="1" x="2"/>
        <item c="1" x="3"/>
        <item c="1" x="4"/>
        <item c="1" x="5"/>
        <item c="1" x="6"/>
        <item c="1" x="7"/>
        <item c="1" x="8"/>
        <item c="1" x="9"/>
        <item c="1" x="10"/>
        <item c="1"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axis="axisRow" showAll="0" dataSourceSort="1">
      <items count="1">
        <item t="default"/>
      </items>
    </pivotField>
    <pivotField showAll="0" dataSourceSort="1" defaultSubtotal="0" showPropTip="1"/>
    <pivotField showAll="0" dataSourceSort="1" defaultSubtotal="0" showPropTip="1"/>
    <pivotField axis="axisPage" allDrilled="1" showAll="0" dataSourceSort="1" defaultAttributeDrillState="1">
      <items count="1">
        <item t="default"/>
      </items>
    </pivotField>
    <pivotField axis="axisPage" allDrilled="1" showAll="0" dataSourceSort="1">
      <items count="1">
        <item t="default"/>
      </items>
    </pivotField>
    <pivotField axis="axisPage" showAll="0" dataSourceSort="1">
      <items count="1">
        <item t="default"/>
      </items>
    </pivotField>
    <pivotField showAll="0" dataSourceSort="1" defaultSubtotal="0" showPropTip="1"/>
    <pivotField axis="axisPage" allDrilled="1" showAll="0" dataSourceSort="1" defaultAttributeDrillState="1">
      <items count="1">
        <item t="default"/>
      </items>
    </pivotField>
    <pivotField showAll="0" dataSourceSort="1" defaultSubtotal="0" showPropTip="1"/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showAll="0" dataSourceSort="1" defaultSubtotal="0" showPropTip="1"/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axis="axisCol" allDrilled="1" showAll="0" defaultAttributeDrillState="1">
      <items count="16">
        <item x="1"/>
        <item x="0"/>
        <item x="2"/>
        <item x="3"/>
        <item x="8"/>
        <item x="9"/>
        <item x="10"/>
        <item x="11"/>
        <item x="12"/>
        <item x="13"/>
        <item x="14"/>
        <item x="6"/>
        <item x="7"/>
        <item x="5"/>
        <item x="4"/>
        <item t="default"/>
      </items>
    </pivotField>
  </pivotFields>
  <rowFields count="2">
    <field x="2"/>
    <field x="3"/>
  </rowFields>
  <rowItems count="16">
    <i>
      <x/>
    </i>
    <i>
      <x v="1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grand">
      <x/>
    </i>
  </rowItems>
  <colFields count="1">
    <field x="19"/>
  </colFields>
  <col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colItems>
  <pageFields count="9">
    <pageField fld="14" hier="39" name="[Dim Application].[L Division].[All]" cap="All"/>
    <pageField fld="7" hier="106" name="[Dim Payment Mob].[Mob].[All]" cap="All"/>
    <pageField fld="8" hier="36" name="[Dim Application].[I Denial].[All]" cap="All"/>
    <pageField fld="11" hier="24" name="[Dim Application].[E Product Owner].[All]" cap="All"/>
    <pageField fld="13" hier="25" name="[Dim Application].[E Product Type].[All]" cap="All"/>
    <pageField fld="16" hier="26" name="[Dim Application].[F Age].[All]" cap="All"/>
    <pageField fld="17" hier="82" name="[Dim Contract].[K Amount].[All]" cap="All"/>
    <pageField fld="18" hier="22" name="[Dim Application].[D Num].[All]" cap="All"/>
    <pageField fld="1" hier="34" name="[Dim Application].[I Client Type].[All]" cap="All"/>
  </pageFields>
  <dataFields count="1">
    <dataField fld="0" baseField="1" baseItem="3" numFmtId="3"/>
  </dataFields>
  <formats count="27">
    <format dxfId="236">
      <pivotArea type="all" dataOnly="0" outline="0" fieldPosition="0"/>
    </format>
    <format dxfId="235">
      <pivotArea outline="0" fieldPosition="0">
        <references count="1">
          <reference field="4294967294" count="1">
            <x v="0"/>
          </reference>
        </references>
      </pivotArea>
    </format>
    <format dxfId="234">
      <pivotArea type="all" dataOnly="0" outline="0" fieldPosition="0"/>
    </format>
    <format dxfId="233">
      <pivotArea dataOnly="0" labelOnly="1" fieldPosition="0">
        <references count="1">
          <reference field="1" count="0"/>
        </references>
      </pivotArea>
    </format>
    <format dxfId="232">
      <pivotArea field="1" dataOnly="0" labelOnly="1" outline="0" axis="axisPage" fieldPosition="8">
        <references count="1">
          <reference field="4294967294" count="1" selected="0">
            <x v="0"/>
          </reference>
        </references>
      </pivotArea>
    </format>
    <format dxfId="231">
      <pivotArea dataOnly="0" labelOnly="1" outline="0" fieldPosition="0">
        <references count="2">
          <reference field="4294967294" count="1">
            <x v="0"/>
          </reference>
          <reference field="1" count="1" selected="0">
            <x v="0"/>
          </reference>
        </references>
      </pivotArea>
    </format>
    <format dxfId="230">
      <pivotArea dataOnly="0" labelOnly="1" outline="0" fieldPosition="0">
        <references count="2">
          <reference field="4294967294" count="1">
            <x v="0"/>
          </reference>
          <reference field="1" count="1" selected="0">
            <x v="1"/>
          </reference>
        </references>
      </pivotArea>
    </format>
    <format dxfId="229">
      <pivotArea dataOnly="0" labelOnly="1" fieldPosition="0">
        <references count="1">
          <reference field="1" count="1">
            <x v="0"/>
          </reference>
        </references>
      </pivotArea>
    </format>
    <format dxfId="228">
      <pivotArea dataOnly="0" labelOnly="1" fieldPosition="0">
        <references count="1">
          <reference field="1" count="1">
            <x v="1"/>
          </reference>
        </references>
      </pivotArea>
    </format>
    <format dxfId="227">
      <pivotArea dataOnly="0" labelOnly="1" outline="0" fieldPosition="0">
        <references count="2">
          <reference field="4294967294" count="1">
            <x v="0"/>
          </reference>
          <reference field="1" count="1" selected="0">
            <x v="0"/>
          </reference>
        </references>
      </pivotArea>
    </format>
    <format dxfId="226">
      <pivotArea dataOnly="0" labelOnly="1" outline="0" fieldPosition="0">
        <references count="2">
          <reference field="4294967294" count="1">
            <x v="0"/>
          </reference>
          <reference field="1" count="1" selected="0">
            <x v="1"/>
          </reference>
        </references>
      </pivotArea>
    </format>
    <format dxfId="225">
      <pivotArea dataOnly="0" labelOnly="1" outline="0" fieldPosition="0">
        <references count="2">
          <reference field="4294967294" count="1">
            <x v="0"/>
          </reference>
          <reference field="1" count="1" selected="0">
            <x v="0"/>
          </reference>
        </references>
      </pivotArea>
    </format>
    <format dxfId="224">
      <pivotArea dataOnly="0" labelOnly="1" outline="0" fieldPosition="0">
        <references count="2">
          <reference field="4294967294" count="1">
            <x v="0"/>
          </reference>
          <reference field="1" count="1" selected="0">
            <x v="1"/>
          </reference>
        </references>
      </pivotArea>
    </format>
    <format dxfId="223">
      <pivotArea dataOnly="0" labelOnly="1" outline="0" fieldPosition="0">
        <references count="2">
          <reference field="4294967294" count="1">
            <x v="0"/>
          </reference>
          <reference field="1" count="1" selected="0">
            <x v="0"/>
          </reference>
        </references>
      </pivotArea>
    </format>
    <format dxfId="222">
      <pivotArea dataOnly="0" labelOnly="1" outline="0" fieldPosition="0">
        <references count="2">
          <reference field="4294967294" count="1">
            <x v="0"/>
          </reference>
          <reference field="1" count="1" selected="0">
            <x v="1"/>
          </reference>
        </references>
      </pivotArea>
    </format>
    <format dxfId="221">
      <pivotArea field="1" dataOnly="0" labelOnly="1" outline="0" axis="axisPage" fieldPosition="8">
        <references count="1">
          <reference field="4294967294" count="1" selected="0">
            <x v="0"/>
          </reference>
        </references>
      </pivotArea>
    </format>
    <format dxfId="220">
      <pivotArea type="all" dataOnly="0" outline="0" fieldPosition="0"/>
    </format>
    <format dxfId="219">
      <pivotArea type="all" dataOnly="0" outline="0" fieldPosition="0"/>
    </format>
    <format dxfId="218">
      <pivotArea outline="0" collapsedLevelsAreSubtotals="1" fieldPosition="0"/>
    </format>
    <format dxfId="217">
      <pivotArea dataOnly="0" labelOnly="1" fieldPosition="0">
        <references count="1">
          <reference field="2" count="0"/>
        </references>
      </pivotArea>
    </format>
    <format dxfId="216">
      <pivotArea dataOnly="0" labelOnly="1" grandRow="1" outline="0" fieldPosition="0"/>
    </format>
    <format dxfId="215">
      <pivotArea dataOnly="0" labelOnly="1" fieldPosition="0">
        <references count="1">
          <reference field="3" count="0"/>
        </references>
      </pivotArea>
    </format>
    <format dxfId="214">
      <pivotArea dataOnly="0" labelOnly="1" fieldPosition="0">
        <references count="1">
          <reference field="4" count="0"/>
        </references>
      </pivotArea>
    </format>
    <format dxfId="213">
      <pivotArea dataOnly="0" labelOnly="1" fieldPosition="0">
        <references count="1">
          <reference field="1" count="0"/>
        </references>
      </pivotArea>
    </format>
    <format dxfId="212">
      <pivotArea field="1" dataOnly="0" labelOnly="1" outline="0" axis="axisPage" fieldPosition="8">
        <references count="1">
          <reference field="4294967294" count="1" selected="0">
            <x v="0"/>
          </reference>
        </references>
      </pivotArea>
    </format>
    <format dxfId="211">
      <pivotArea dataOnly="0" labelOnly="1" outline="0" fieldPosition="0">
        <references count="2">
          <reference field="4294967294" count="1">
            <x v="0"/>
          </reference>
          <reference field="1" count="1" selected="0">
            <x v="0"/>
          </reference>
        </references>
      </pivotArea>
    </format>
    <format dxfId="210">
      <pivotArea dataOnly="0" labelOnly="1" outline="0" fieldPosition="0">
        <references count="2">
          <reference field="4294967294" count="1">
            <x v="0"/>
          </reference>
          <reference field="1" count="1" selected="0">
            <x v="1"/>
          </reference>
        </references>
      </pivotArea>
    </format>
  </formats>
  <conditionalFormats count="4">
    <conditionalFormat priority="48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" count="1" selected="0">
              <x v="0"/>
            </reference>
            <reference field="2" count="1" selected="0">
              <x v="3"/>
            </reference>
            <reference field="3" count="12"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</reference>
          </references>
        </pivotArea>
      </pivotAreas>
    </conditionalFormat>
    <conditionalFormat priority="43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" count="1" selected="0">
              <x v="0"/>
            </reference>
            <reference field="2" count="1" selected="0">
              <x v="1"/>
            </reference>
            <reference field="3" count="11"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</reference>
          </references>
        </pivotArea>
      </pivotAreas>
    </conditionalFormat>
    <conditionalFormat priority="42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" count="1" selected="0">
              <x v="0"/>
            </reference>
            <reference field="2" count="1" selected="0">
              <x v="0"/>
            </reference>
            <reference field="3" count="12"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</reference>
          </references>
        </pivotArea>
      </pivotAreas>
    </conditionalFormat>
    <conditionalFormat priority="41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" count="1" selected="0">
              <x v="0"/>
            </reference>
            <reference field="2" count="1" selected="0">
              <x v="1"/>
            </reference>
            <reference field="3" count="12"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</reference>
          </references>
        </pivotArea>
      </pivotAreas>
    </conditionalFormat>
  </conditionalFormats>
  <pivotHierarchies count="343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>
      <mps count="1">
        <mp field="12"/>
      </mps>
    </pivotHierarchy>
    <pivotHierarchy/>
    <pivotHierarchy multipleItemSelectionAllowed="1"/>
    <pivotHierarchy/>
    <pivotHierarchy/>
    <pivotHierarchy/>
    <pivotHierarchy/>
    <pivotHierarchy/>
    <pivotHierarchy/>
    <pivotHierarchy/>
    <pivotHierarchy/>
    <pivotHierarchy>
      <mps count="2">
        <mp field="5"/>
        <mp field="6"/>
      </mps>
    </pivotHierarchy>
    <pivotHierarchy>
      <mps count="1">
        <mp field="10"/>
      </mps>
    </pivotHierarchy>
    <pivotHierarchy/>
    <pivotHierarchy/>
    <pivotHierarchy multipleItemSelectionAllowed="1">
      <mps count="1">
        <mp field="15"/>
      </mps>
    </pivotHierarchy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ROI, % 1 месяц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35"/>
  </rowHierarchiesUsage>
  <colHierarchiesUsage count="1">
    <colHierarchyUsage hierarchyUsage="40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E00-000001000000}" name="СводнаяТаблица2" cacheId="14" applyNumberFormats="0" applyBorderFormats="0" applyFontFormats="0" applyPatternFormats="0" applyAlignmentFormats="0" applyWidthHeightFormats="1" dataCaption="Значения" updatedVersion="6" minRefreshableVersion="3" subtotalHiddenItems="1" itemPrintTitles="1" createdVersion="5" indent="0" outline="1" outlineData="1" multipleFieldFilters="0" fieldListSortAscending="1">
  <location ref="A47:W87" firstHeaderRow="1" firstDataRow="2" firstDataCol="1" rowPageCount="10" colPageCount="1"/>
  <pivotFields count="22">
    <pivotField axis="axisPage" allDrilled="1" showAll="0" dataSourceSort="1">
      <items count="3">
        <item x="0"/>
        <item x="1"/>
        <item t="default"/>
      </items>
    </pivotField>
    <pivotField axis="axisRow" allDrilled="1" showAll="0" dataSourceSort="1">
      <items count="4">
        <item s="1" c="1" x="0" d="1"/>
        <item s="1" c="1" x="1" d="1"/>
        <item c="1" x="2" d="1"/>
        <item t="default"/>
      </items>
    </pivotField>
    <pivotField axis="axisRow" showAll="0" dataSourceSort="1">
      <items count="37">
        <item c="1" x="0"/>
        <item c="1" x="1"/>
        <item c="1" x="2"/>
        <item c="1" x="3"/>
        <item c="1" x="4"/>
        <item c="1" x="5"/>
        <item c="1" x="6"/>
        <item c="1" x="7"/>
        <item c="1" x="8"/>
        <item c="1" x="9"/>
        <item c="1" x="10"/>
        <item c="1" x="11"/>
        <item c="1" x="12"/>
        <item c="1" x="13"/>
        <item c="1" x="14"/>
        <item c="1" x="15"/>
        <item c="1" x="16"/>
        <item c="1" x="17"/>
        <item c="1" x="18"/>
        <item c="1" x="19"/>
        <item c="1" x="20"/>
        <item c="1" x="21"/>
        <item c="1" x="22"/>
        <item c="1" x="23"/>
        <item s="1" c="1" x="24"/>
        <item s="1" c="1" x="25"/>
        <item n=" " s="1" c="1" x="26"/>
        <item s="1" c="1" x="27"/>
        <item s="1" c="1" x="28"/>
        <item s="1" c="1" x="29"/>
        <item s="1" c="1" x="30"/>
        <item s="1" c="1" x="31"/>
        <item s="1" c="1" x="32"/>
        <item s="1" c="1" x="33"/>
        <item s="1" c="1" x="34"/>
        <item x="35"/>
        <item t="default"/>
      </items>
    </pivotField>
    <pivotField axis="axisRow" showAll="0" dataSourceSort="1">
      <items count="1">
        <item t="default"/>
      </items>
    </pivotField>
    <pivotField showAll="0" dataSourceSort="1" defaultSubtotal="0" showPropTip="1"/>
    <pivotField showAll="0" dataSourceSort="1" defaultSubtotal="0" showPropTip="1"/>
    <pivotField axis="axisPage" allDrilled="1" showAll="0" dataSourceSort="1" defaultAttributeDrillState="1">
      <items count="1">
        <item t="default"/>
      </items>
    </pivotField>
    <pivotField axis="axisPage" allDrilled="1" showAll="0" dataSourceSort="1">
      <items count="1">
        <item t="default"/>
      </items>
    </pivotField>
    <pivotField axis="axisPage" showAll="0" dataSourceSort="1">
      <items count="1">
        <item t="default"/>
      </items>
    </pivotField>
    <pivotField showAll="0" dataSourceSort="1" defaultSubtotal="0" showPropTip="1"/>
    <pivotField axis="axisPage" allDrilled="1" showAll="0" dataSourceSort="1" defaultAttributeDrillState="1">
      <items count="1">
        <item t="default"/>
      </items>
    </pivotField>
    <pivotField showAll="0" dataSourceSort="1" defaultSubtotal="0" showPropTip="1"/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showAll="0" dataSourceSort="1" defaultSubtotal="0" showPropTip="1"/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axis="axisPage" allDrilled="1" showAll="0" defaultAttributeDrillState="1">
      <items count="1">
        <item t="default"/>
      </items>
    </pivotField>
    <pivotField axis="axisCol" allDrilled="1" showAll="0" dataSourceSort="1" defaultAttributeDrillState="1">
      <items count="22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t="default"/>
      </items>
    </pivotField>
    <pivotField showAll="0" dataSourceSort="1" defaultSubtotal="0" showPropTip="1"/>
    <pivotField dataField="1" showAll="0"/>
  </pivotFields>
  <rowFields count="2">
    <field x="1"/>
    <field x="2"/>
  </rowFields>
  <rowItems count="39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2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t="grand">
      <x/>
    </i>
  </rowItems>
  <colFields count="1">
    <field x="19"/>
  </colFields>
  <col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colItems>
  <pageFields count="10">
    <pageField fld="13" hier="39" name="[Dim Application].[L Division].[All]" cap="All"/>
    <pageField fld="6" hier="106" name="[Dim Payment Mob].[Mob].[All]" cap="All"/>
    <pageField fld="7" hier="36" name="[Dim Application].[I Denial].[All]" cap="All"/>
    <pageField fld="10" hier="24" name="[Dim Application].[E Product Owner].[All]" cap="All"/>
    <pageField fld="12" hier="25" name="[Dim Application].[E Product Type].[All]" cap="All"/>
    <pageField fld="15" hier="26" name="[Dim Application].[F Age].[All]" cap="All"/>
    <pageField fld="16" hier="82" name="[Dim Contract].[K Amount].[All]" cap="All"/>
    <pageField fld="17" hier="22" name="[Dim Application].[D Num].&amp;[1]" cap="1"/>
    <pageField fld="0" hier="34" name="[Dim Application].[I Client Type].[All]" cap="All"/>
    <pageField fld="18" hier="40" name="[Dim Application].[L Division Type].[All]" cap="All"/>
  </pageFields>
  <dataFields count="1">
    <dataField fld="21" baseField="0" baseItem="0"/>
  </dataFields>
  <formats count="14">
    <format dxfId="250">
      <pivotArea type="all" dataOnly="0" outline="0" fieldPosition="0"/>
    </format>
    <format dxfId="249">
      <pivotArea type="all" dataOnly="0" outline="0" fieldPosition="0"/>
    </format>
    <format dxfId="248">
      <pivotArea dataOnly="0" labelOnly="1" fieldPosition="0">
        <references count="1">
          <reference field="0" count="0"/>
        </references>
      </pivotArea>
    </format>
    <format dxfId="247">
      <pivotArea dataOnly="0" labelOnly="1" fieldPosition="0">
        <references count="1">
          <reference field="0" count="1">
            <x v="0"/>
          </reference>
        </references>
      </pivotArea>
    </format>
    <format dxfId="246">
      <pivotArea dataOnly="0" labelOnly="1" fieldPosition="0">
        <references count="1">
          <reference field="0" count="1">
            <x v="1"/>
          </reference>
        </references>
      </pivotArea>
    </format>
    <format dxfId="245">
      <pivotArea type="all" dataOnly="0" outline="0" fieldPosition="0"/>
    </format>
    <format dxfId="244">
      <pivotArea type="all" dataOnly="0" outline="0" fieldPosition="0"/>
    </format>
    <format dxfId="243">
      <pivotArea outline="0" collapsedLevelsAreSubtotals="1" fieldPosition="0"/>
    </format>
    <format dxfId="242">
      <pivotArea dataOnly="0" labelOnly="1" fieldPosition="0">
        <references count="1">
          <reference field="1" count="0"/>
        </references>
      </pivotArea>
    </format>
    <format dxfId="241">
      <pivotArea dataOnly="0" labelOnly="1" grandRow="1" outline="0" fieldPosition="0"/>
    </format>
    <format dxfId="240">
      <pivotArea dataOnly="0" labelOnly="1" fieldPosition="0">
        <references count="1">
          <reference field="2" count="0"/>
        </references>
      </pivotArea>
    </format>
    <format dxfId="239">
      <pivotArea dataOnly="0" labelOnly="1" fieldPosition="0">
        <references count="1">
          <reference field="3" count="0"/>
        </references>
      </pivotArea>
    </format>
    <format dxfId="238">
      <pivotArea dataOnly="0" labelOnly="1" fieldPosition="0">
        <references count="1">
          <reference field="0" count="0"/>
        </references>
      </pivotArea>
    </format>
    <format dxfId="237">
      <pivotArea dataOnly="0" labelOnly="1" fieldPosition="0">
        <references count="1">
          <reference field="19" count="1">
            <x v="9"/>
          </reference>
        </references>
      </pivotArea>
    </format>
  </formats>
  <conditionalFormats count="26">
    <conditionalFormat priority="33">
      <pivotAreas count="6">
        <pivotArea type="data" collapsedLevelsAreSubtotals="1" fieldPosition="0">
          <references count="3">
            <reference field="4294967294" count="1" selected="0">
              <x v="0"/>
            </reference>
            <reference field="1" count="1">
              <x v="0"/>
            </reference>
            <reference field="19" count="1" selected="0">
              <x v="0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1" selected="0">
              <x v="0"/>
            </reference>
            <reference field="2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19" count="1" selected="0">
              <x v="0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" count="1">
              <x v="1"/>
            </reference>
            <reference field="19" count="1" selected="0">
              <x v="0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1" selected="0">
              <x v="1"/>
            </reference>
            <reference field="2" count="12"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</reference>
            <reference field="19" count="1" selected="0">
              <x v="0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" count="1">
              <x v="2"/>
            </reference>
            <reference field="19" count="1" selected="0">
              <x v="0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1" selected="0">
              <x v="2"/>
            </reference>
            <reference field="2" count="4">
              <x v="24"/>
              <x v="25"/>
              <x v="26"/>
              <x v="35"/>
            </reference>
            <reference field="19" count="1" selected="0">
              <x v="0"/>
            </reference>
          </references>
        </pivotArea>
      </pivotAreas>
    </conditionalFormat>
    <conditionalFormat priority="32">
      <pivotAreas count="6">
        <pivotArea type="data" collapsedLevelsAreSubtotals="1" fieldPosition="0">
          <references count="4">
            <reference field="4294967294" count="1" selected="0">
              <x v="0"/>
            </reference>
            <reference field="1" count="1" selected="0">
              <x v="0"/>
            </reference>
            <reference field="2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19" count="1" selected="0">
              <x v="1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" count="1">
              <x v="0"/>
            </reference>
            <reference field="19" count="1" selected="0">
              <x v="1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" count="1">
              <x v="1"/>
            </reference>
            <reference field="19" count="1" selected="0">
              <x v="1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1" selected="0">
              <x v="1"/>
            </reference>
            <reference field="2" count="12"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</reference>
            <reference field="19" count="1" selected="0">
              <x v="1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" count="1">
              <x v="2"/>
            </reference>
            <reference field="19" count="1" selected="0">
              <x v="1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1" selected="0">
              <x v="2"/>
            </reference>
            <reference field="2" count="4">
              <x v="24"/>
              <x v="25"/>
              <x v="26"/>
              <x v="35"/>
            </reference>
            <reference field="19" count="1" selected="0">
              <x v="1"/>
            </reference>
          </references>
        </pivotArea>
      </pivotAreas>
    </conditionalFormat>
    <conditionalFormat priority="31">
      <pivotAreas count="6">
        <pivotArea type="data" collapsedLevelsAreSubtotals="1" fieldPosition="0">
          <references count="3">
            <reference field="4294967294" count="1" selected="0">
              <x v="0"/>
            </reference>
            <reference field="1" count="1">
              <x v="0"/>
            </reference>
            <reference field="19" count="1" selected="0">
              <x v="2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1" selected="0">
              <x v="0"/>
            </reference>
            <reference field="2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19" count="1" selected="0">
              <x v="2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" count="1">
              <x v="1"/>
            </reference>
            <reference field="19" count="1" selected="0">
              <x v="2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1" selected="0">
              <x v="1"/>
            </reference>
            <reference field="2" count="12"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</reference>
            <reference field="19" count="1" selected="0">
              <x v="2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" count="1">
              <x v="2"/>
            </reference>
            <reference field="19" count="1" selected="0">
              <x v="2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1" selected="0">
              <x v="2"/>
            </reference>
            <reference field="2" count="4">
              <x v="24"/>
              <x v="25"/>
              <x v="26"/>
              <x v="35"/>
            </reference>
            <reference field="19" count="1" selected="0">
              <x v="2"/>
            </reference>
          </references>
        </pivotArea>
      </pivotAreas>
    </conditionalFormat>
    <conditionalFormat priority="29">
      <pivotAreas count="6">
        <pivotArea type="data" collapsedLevelsAreSubtotals="1" fieldPosition="0">
          <references count="3">
            <reference field="4294967294" count="1" selected="0">
              <x v="0"/>
            </reference>
            <reference field="1" count="1">
              <x v="0"/>
            </reference>
            <reference field="19" count="1" selected="0">
              <x v="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1" selected="0">
              <x v="0"/>
            </reference>
            <reference field="2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19" count="1" selected="0">
              <x v="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" count="1">
              <x v="1"/>
            </reference>
            <reference field="19" count="1" selected="0">
              <x v="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1" selected="0">
              <x v="1"/>
            </reference>
            <reference field="2" count="12"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</reference>
            <reference field="19" count="1" selected="0">
              <x v="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" count="1">
              <x v="2"/>
            </reference>
            <reference field="19" count="1" selected="0">
              <x v="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1" selected="0">
              <x v="2"/>
            </reference>
            <reference field="2" count="4">
              <x v="24"/>
              <x v="25"/>
              <x v="26"/>
              <x v="35"/>
            </reference>
            <reference field="19" count="1" selected="0">
              <x v="3"/>
            </reference>
          </references>
        </pivotArea>
      </pivotAreas>
    </conditionalFormat>
    <conditionalFormat priority="28">
      <pivotAreas count="6">
        <pivotArea type="data" collapsedLevelsAreSubtotals="1" fieldPosition="0">
          <references count="3">
            <reference field="4294967294" count="1" selected="0">
              <x v="0"/>
            </reference>
            <reference field="1" count="1">
              <x v="0"/>
            </reference>
            <reference field="19" count="1" selected="0">
              <x v="4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1" selected="0">
              <x v="0"/>
            </reference>
            <reference field="2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19" count="1" selected="0">
              <x v="4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" count="1">
              <x v="1"/>
            </reference>
            <reference field="19" count="1" selected="0">
              <x v="4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1" selected="0">
              <x v="1"/>
            </reference>
            <reference field="2" count="12"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</reference>
            <reference field="19" count="1" selected="0">
              <x v="4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" count="1">
              <x v="2"/>
            </reference>
            <reference field="19" count="1" selected="0">
              <x v="4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1" selected="0">
              <x v="2"/>
            </reference>
            <reference field="2" count="4">
              <x v="24"/>
              <x v="25"/>
              <x v="26"/>
              <x v="35"/>
            </reference>
            <reference field="19" count="1" selected="0">
              <x v="4"/>
            </reference>
          </references>
        </pivotArea>
      </pivotAreas>
    </conditionalFormat>
    <conditionalFormat priority="27">
      <pivotAreas count="6">
        <pivotArea type="data" collapsedLevelsAreSubtotals="1" fieldPosition="0">
          <references count="3">
            <reference field="4294967294" count="1" selected="0">
              <x v="0"/>
            </reference>
            <reference field="1" count="1">
              <x v="0"/>
            </reference>
            <reference field="19" count="1" selected="0">
              <x v="5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1" selected="0">
              <x v="0"/>
            </reference>
            <reference field="2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19" count="1" selected="0">
              <x v="5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" count="1">
              <x v="1"/>
            </reference>
            <reference field="19" count="1" selected="0">
              <x v="5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1" selected="0">
              <x v="1"/>
            </reference>
            <reference field="2" count="12"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</reference>
            <reference field="19" count="1" selected="0">
              <x v="5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" count="1">
              <x v="2"/>
            </reference>
            <reference field="19" count="1" selected="0">
              <x v="5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1" selected="0">
              <x v="2"/>
            </reference>
            <reference field="2" count="4">
              <x v="24"/>
              <x v="25"/>
              <x v="26"/>
              <x v="35"/>
            </reference>
            <reference field="19" count="1" selected="0">
              <x v="5"/>
            </reference>
          </references>
        </pivotArea>
      </pivotAreas>
    </conditionalFormat>
    <conditionalFormat priority="26">
      <pivotAreas count="6">
        <pivotArea type="data" collapsedLevelsAreSubtotals="1" fieldPosition="0">
          <references count="3">
            <reference field="4294967294" count="1" selected="0">
              <x v="0"/>
            </reference>
            <reference field="1" count="1">
              <x v="0"/>
            </reference>
            <reference field="19" count="1" selected="0">
              <x v="6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1" selected="0">
              <x v="0"/>
            </reference>
            <reference field="2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19" count="1" selected="0">
              <x v="6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" count="1">
              <x v="1"/>
            </reference>
            <reference field="19" count="1" selected="0">
              <x v="6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1" selected="0">
              <x v="1"/>
            </reference>
            <reference field="2" count="12"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</reference>
            <reference field="19" count="1" selected="0">
              <x v="6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" count="1">
              <x v="2"/>
            </reference>
            <reference field="19" count="1" selected="0">
              <x v="6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1" selected="0">
              <x v="2"/>
            </reference>
            <reference field="2" count="4">
              <x v="24"/>
              <x v="25"/>
              <x v="26"/>
              <x v="35"/>
            </reference>
            <reference field="19" count="1" selected="0">
              <x v="6"/>
            </reference>
          </references>
        </pivotArea>
      </pivotAreas>
    </conditionalFormat>
    <conditionalFormat priority="24">
      <pivotAreas count="6">
        <pivotArea type="data" collapsedLevelsAreSubtotals="1" fieldPosition="0">
          <references count="3">
            <reference field="4294967294" count="1" selected="0">
              <x v="0"/>
            </reference>
            <reference field="1" count="1">
              <x v="0"/>
            </reference>
            <reference field="19" count="1" selected="0">
              <x v="7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1" selected="0">
              <x v="0"/>
            </reference>
            <reference field="2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19" count="1" selected="0">
              <x v="7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" count="1">
              <x v="1"/>
            </reference>
            <reference field="19" count="1" selected="0">
              <x v="7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1" selected="0">
              <x v="1"/>
            </reference>
            <reference field="2" count="12"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</reference>
            <reference field="19" count="1" selected="0">
              <x v="7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" count="1">
              <x v="2"/>
            </reference>
            <reference field="19" count="1" selected="0">
              <x v="7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1" selected="0">
              <x v="2"/>
            </reference>
            <reference field="2" count="4">
              <x v="24"/>
              <x v="25"/>
              <x v="26"/>
              <x v="35"/>
            </reference>
            <reference field="19" count="1" selected="0">
              <x v="7"/>
            </reference>
          </references>
        </pivotArea>
      </pivotAreas>
    </conditionalFormat>
    <conditionalFormat priority="20">
      <pivotAreas count="6">
        <pivotArea type="data" collapsedLevelsAreSubtotals="1" fieldPosition="0">
          <references count="3">
            <reference field="4294967294" count="1" selected="0">
              <x v="0"/>
            </reference>
            <reference field="1" count="1">
              <x v="0"/>
            </reference>
            <reference field="19" count="1" selected="0">
              <x v="8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1" selected="0">
              <x v="0"/>
            </reference>
            <reference field="2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19" count="1" selected="0">
              <x v="8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" count="1">
              <x v="1"/>
            </reference>
            <reference field="19" count="1" selected="0">
              <x v="8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1" selected="0">
              <x v="1"/>
            </reference>
            <reference field="2" count="12"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</reference>
            <reference field="19" count="1" selected="0">
              <x v="8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" count="1">
              <x v="2"/>
            </reference>
            <reference field="19" count="1" selected="0">
              <x v="8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1" selected="0">
              <x v="2"/>
            </reference>
            <reference field="2" count="4">
              <x v="24"/>
              <x v="25"/>
              <x v="26"/>
              <x v="35"/>
            </reference>
            <reference field="19" count="1" selected="0">
              <x v="8"/>
            </reference>
          </references>
        </pivotArea>
      </pivotAreas>
    </conditionalFormat>
    <conditionalFormat priority="19">
      <pivotAreas count="6">
        <pivotArea type="data" collapsedLevelsAreSubtotals="1" fieldPosition="0">
          <references count="3">
            <reference field="4294967294" count="1" selected="0">
              <x v="0"/>
            </reference>
            <reference field="1" count="1">
              <x v="0"/>
            </reference>
            <reference field="19" count="1" selected="0">
              <x v="9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1" selected="0">
              <x v="0"/>
            </reference>
            <reference field="2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19" count="1" selected="0">
              <x v="9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" count="1">
              <x v="1"/>
            </reference>
            <reference field="19" count="1" selected="0">
              <x v="9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1" selected="0">
              <x v="1"/>
            </reference>
            <reference field="2" count="12"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</reference>
            <reference field="19" count="1" selected="0">
              <x v="9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" count="1">
              <x v="2"/>
            </reference>
            <reference field="19" count="1" selected="0">
              <x v="9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1" selected="0">
              <x v="2"/>
            </reference>
            <reference field="2" count="4">
              <x v="24"/>
              <x v="25"/>
              <x v="26"/>
              <x v="35"/>
            </reference>
            <reference field="19" count="1" selected="0">
              <x v="9"/>
            </reference>
          </references>
        </pivotArea>
      </pivotAreas>
    </conditionalFormat>
    <conditionalFormat priority="18">
      <pivotAreas count="6">
        <pivotArea type="data" collapsedLevelsAreSubtotals="1" fieldPosition="0">
          <references count="3">
            <reference field="4294967294" count="1" selected="0">
              <x v="0"/>
            </reference>
            <reference field="1" count="1">
              <x v="0"/>
            </reference>
            <reference field="19" count="1" selected="0">
              <x v="10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1" selected="0">
              <x v="0"/>
            </reference>
            <reference field="2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19" count="1" selected="0">
              <x v="10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" count="1">
              <x v="1"/>
            </reference>
            <reference field="19" count="1" selected="0">
              <x v="10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1" selected="0">
              <x v="1"/>
            </reference>
            <reference field="2" count="12"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</reference>
            <reference field="19" count="1" selected="0">
              <x v="10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" count="1">
              <x v="2"/>
            </reference>
            <reference field="19" count="1" selected="0">
              <x v="10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1" selected="0">
              <x v="2"/>
            </reference>
            <reference field="2" count="4">
              <x v="24"/>
              <x v="25"/>
              <x v="26"/>
              <x v="35"/>
            </reference>
            <reference field="19" count="1" selected="0">
              <x v="10"/>
            </reference>
          </references>
        </pivotArea>
      </pivotAreas>
    </conditionalFormat>
    <conditionalFormat priority="17">
      <pivotAreas count="6">
        <pivotArea type="data" collapsedLevelsAreSubtotals="1" fieldPosition="0">
          <references count="3">
            <reference field="4294967294" count="1" selected="0">
              <x v="0"/>
            </reference>
            <reference field="1" count="1">
              <x v="0"/>
            </reference>
            <reference field="19" count="1" selected="0">
              <x v="11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1" selected="0">
              <x v="0"/>
            </reference>
            <reference field="2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19" count="1" selected="0">
              <x v="11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" count="1">
              <x v="1"/>
            </reference>
            <reference field="19" count="1" selected="0">
              <x v="11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1" selected="0">
              <x v="1"/>
            </reference>
            <reference field="2" count="12"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</reference>
            <reference field="19" count="1" selected="0">
              <x v="11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" count="1">
              <x v="2"/>
            </reference>
            <reference field="19" count="1" selected="0">
              <x v="11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1" selected="0">
              <x v="2"/>
            </reference>
            <reference field="2" count="4">
              <x v="24"/>
              <x v="25"/>
              <x v="26"/>
              <x v="35"/>
            </reference>
            <reference field="19" count="1" selected="0">
              <x v="11"/>
            </reference>
          </references>
        </pivotArea>
      </pivotAreas>
    </conditionalFormat>
    <conditionalFormat priority="15">
      <pivotAreas count="6">
        <pivotArea type="data" collapsedLevelsAreSubtotals="1" fieldPosition="0">
          <references count="3">
            <reference field="4294967294" count="1" selected="0">
              <x v="0"/>
            </reference>
            <reference field="1" count="1">
              <x v="0"/>
            </reference>
            <reference field="19" count="1" selected="0">
              <x v="12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1" selected="0">
              <x v="0"/>
            </reference>
            <reference field="2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19" count="1" selected="0">
              <x v="12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" count="1">
              <x v="1"/>
            </reference>
            <reference field="19" count="1" selected="0">
              <x v="12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1" selected="0">
              <x v="1"/>
            </reference>
            <reference field="2" count="12"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</reference>
            <reference field="19" count="1" selected="0">
              <x v="12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" count="1">
              <x v="2"/>
            </reference>
            <reference field="19" count="1" selected="0">
              <x v="12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1" selected="0">
              <x v="2"/>
            </reference>
            <reference field="2" count="4">
              <x v="24"/>
              <x v="25"/>
              <x v="26"/>
              <x v="35"/>
            </reference>
            <reference field="19" count="1" selected="0">
              <x v="12"/>
            </reference>
          </references>
        </pivotArea>
      </pivotAreas>
    </conditionalFormat>
    <conditionalFormat priority="13">
      <pivotAreas count="6">
        <pivotArea type="data" collapsedLevelsAreSubtotals="1" fieldPosition="0">
          <references count="3">
            <reference field="4294967294" count="1" selected="0">
              <x v="0"/>
            </reference>
            <reference field="1" count="1">
              <x v="0"/>
            </reference>
            <reference field="19" count="1" selected="0">
              <x v="1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1" selected="0">
              <x v="0"/>
            </reference>
            <reference field="2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19" count="1" selected="0">
              <x v="1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" count="1">
              <x v="1"/>
            </reference>
            <reference field="19" count="1" selected="0">
              <x v="1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1" selected="0">
              <x v="1"/>
            </reference>
            <reference field="2" count="12"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</reference>
            <reference field="19" count="1" selected="0">
              <x v="1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" count="1">
              <x v="2"/>
            </reference>
            <reference field="19" count="1" selected="0">
              <x v="1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1" selected="0">
              <x v="2"/>
            </reference>
            <reference field="2" count="4">
              <x v="24"/>
              <x v="25"/>
              <x v="26"/>
              <x v="35"/>
            </reference>
            <reference field="19" count="1" selected="0">
              <x v="13"/>
            </reference>
          </references>
        </pivotArea>
      </pivotAreas>
    </conditionalFormat>
    <conditionalFormat priority="12">
      <pivotAreas count="6">
        <pivotArea type="data" collapsedLevelsAreSubtotals="1" fieldPosition="0">
          <references count="3">
            <reference field="4294967294" count="1" selected="0">
              <x v="0"/>
            </reference>
            <reference field="1" count="1">
              <x v="0"/>
            </reference>
            <reference field="19" count="1" selected="0">
              <x v="14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1" selected="0">
              <x v="0"/>
            </reference>
            <reference field="2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19" count="1" selected="0">
              <x v="14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" count="1">
              <x v="1"/>
            </reference>
            <reference field="19" count="1" selected="0">
              <x v="14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1" selected="0">
              <x v="1"/>
            </reference>
            <reference field="2" count="12"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</reference>
            <reference field="19" count="1" selected="0">
              <x v="14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" count="1">
              <x v="2"/>
            </reference>
            <reference field="19" count="1" selected="0">
              <x v="14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1" selected="0">
              <x v="2"/>
            </reference>
            <reference field="2" count="4">
              <x v="24"/>
              <x v="25"/>
              <x v="26"/>
              <x v="35"/>
            </reference>
            <reference field="19" count="1" selected="0">
              <x v="14"/>
            </reference>
          </references>
        </pivotArea>
      </pivotAreas>
    </conditionalFormat>
    <conditionalFormat priority="11">
      <pivotAreas count="6">
        <pivotArea type="data" collapsedLevelsAreSubtotals="1" fieldPosition="0">
          <references count="3">
            <reference field="4294967294" count="1" selected="0">
              <x v="0"/>
            </reference>
            <reference field="1" count="1">
              <x v="0"/>
            </reference>
            <reference field="19" count="1" selected="0">
              <x v="15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1" selected="0">
              <x v="0"/>
            </reference>
            <reference field="2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19" count="1" selected="0">
              <x v="15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" count="1">
              <x v="1"/>
            </reference>
            <reference field="19" count="1" selected="0">
              <x v="15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1" selected="0">
              <x v="1"/>
            </reference>
            <reference field="2" count="12"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</reference>
            <reference field="19" count="1" selected="0">
              <x v="15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" count="1">
              <x v="2"/>
            </reference>
            <reference field="19" count="1" selected="0">
              <x v="15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1" selected="0">
              <x v="2"/>
            </reference>
            <reference field="2" count="4">
              <x v="24"/>
              <x v="25"/>
              <x v="26"/>
              <x v="35"/>
            </reference>
            <reference field="19" count="1" selected="0">
              <x v="15"/>
            </reference>
          </references>
        </pivotArea>
      </pivotAreas>
    </conditionalFormat>
    <conditionalFormat priority="10">
      <pivotAreas count="6">
        <pivotArea type="data" collapsedLevelsAreSubtotals="1" fieldPosition="0">
          <references count="3">
            <reference field="4294967294" count="1" selected="0">
              <x v="0"/>
            </reference>
            <reference field="1" count="1">
              <x v="0"/>
            </reference>
            <reference field="19" count="1" selected="0">
              <x v="16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1" selected="0">
              <x v="0"/>
            </reference>
            <reference field="2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19" count="1" selected="0">
              <x v="16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" count="1">
              <x v="1"/>
            </reference>
            <reference field="19" count="1" selected="0">
              <x v="16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1" selected="0">
              <x v="1"/>
            </reference>
            <reference field="2" count="12"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</reference>
            <reference field="19" count="1" selected="0">
              <x v="16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" count="1">
              <x v="2"/>
            </reference>
            <reference field="19" count="1" selected="0">
              <x v="16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1" selected="0">
              <x v="2"/>
            </reference>
            <reference field="2" count="4">
              <x v="24"/>
              <x v="25"/>
              <x v="26"/>
              <x v="35"/>
            </reference>
            <reference field="19" count="1" selected="0">
              <x v="16"/>
            </reference>
          </references>
        </pivotArea>
      </pivotAreas>
    </conditionalFormat>
    <conditionalFormat priority="9">
      <pivotAreas count="6">
        <pivotArea type="data" collapsedLevelsAreSubtotals="1" fieldPosition="0">
          <references count="3">
            <reference field="4294967294" count="1" selected="0">
              <x v="0"/>
            </reference>
            <reference field="1" count="1">
              <x v="0"/>
            </reference>
            <reference field="19" count="1" selected="0">
              <x v="17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1" selected="0">
              <x v="0"/>
            </reference>
            <reference field="2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19" count="1" selected="0">
              <x v="17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" count="1">
              <x v="1"/>
            </reference>
            <reference field="19" count="1" selected="0">
              <x v="17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1" selected="0">
              <x v="1"/>
            </reference>
            <reference field="2" count="12"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</reference>
            <reference field="19" count="1" selected="0">
              <x v="17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" count="1">
              <x v="2"/>
            </reference>
            <reference field="19" count="1" selected="0">
              <x v="17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1" selected="0">
              <x v="2"/>
            </reference>
            <reference field="2" count="4">
              <x v="24"/>
              <x v="25"/>
              <x v="26"/>
              <x v="35"/>
            </reference>
            <reference field="19" count="1" selected="0">
              <x v="17"/>
            </reference>
          </references>
        </pivotArea>
      </pivotAreas>
    </conditionalFormat>
    <conditionalFormat priority="8">
      <pivotAreas count="6">
        <pivotArea type="data" collapsedLevelsAreSubtotals="1" fieldPosition="0">
          <references count="3">
            <reference field="4294967294" count="1" selected="0">
              <x v="0"/>
            </reference>
            <reference field="1" count="1">
              <x v="0"/>
            </reference>
            <reference field="19" count="1" selected="0">
              <x v="18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1" selected="0">
              <x v="0"/>
            </reference>
            <reference field="2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19" count="1" selected="0">
              <x v="18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" count="1">
              <x v="1"/>
            </reference>
            <reference field="19" count="1" selected="0">
              <x v="18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1" selected="0">
              <x v="1"/>
            </reference>
            <reference field="2" count="12"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</reference>
            <reference field="19" count="1" selected="0">
              <x v="18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" count="1">
              <x v="2"/>
            </reference>
            <reference field="19" count="1" selected="0">
              <x v="18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1" selected="0">
              <x v="2"/>
            </reference>
            <reference field="2" count="4">
              <x v="24"/>
              <x v="25"/>
              <x v="26"/>
              <x v="35"/>
            </reference>
            <reference field="19" count="1" selected="0">
              <x v="18"/>
            </reference>
          </references>
        </pivotArea>
      </pivotAreas>
    </conditionalFormat>
    <conditionalFormat priority="7">
      <pivotAreas count="6">
        <pivotArea type="data" collapsedLevelsAreSubtotals="1" fieldPosition="0">
          <references count="3">
            <reference field="4294967294" count="1" selected="0">
              <x v="0"/>
            </reference>
            <reference field="1" count="1">
              <x v="0"/>
            </reference>
            <reference field="19" count="1" selected="0">
              <x v="19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1" selected="0">
              <x v="0"/>
            </reference>
            <reference field="2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19" count="1" selected="0">
              <x v="19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" count="1">
              <x v="1"/>
            </reference>
            <reference field="19" count="1" selected="0">
              <x v="19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1" selected="0">
              <x v="1"/>
            </reference>
            <reference field="2" count="12"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</reference>
            <reference field="19" count="1" selected="0">
              <x v="19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" count="1">
              <x v="2"/>
            </reference>
            <reference field="19" count="1" selected="0">
              <x v="19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1" selected="0">
              <x v="2"/>
            </reference>
            <reference field="2" count="4">
              <x v="24"/>
              <x v="25"/>
              <x v="26"/>
              <x v="35"/>
            </reference>
            <reference field="19" count="1" selected="0">
              <x v="19"/>
            </reference>
          </references>
        </pivotArea>
      </pivotAreas>
    </conditionalFormat>
    <conditionalFormat priority="6">
      <pivotAreas count="6">
        <pivotArea type="data" collapsedLevelsAreSubtotals="1" fieldPosition="0">
          <references count="3">
            <reference field="4294967294" count="1" selected="0">
              <x v="0"/>
            </reference>
            <reference field="1" count="1">
              <x v="0"/>
            </reference>
            <reference field="19" count="1" selected="0">
              <x v="20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1" selected="0">
              <x v="0"/>
            </reference>
            <reference field="2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19" count="1" selected="0">
              <x v="20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" count="1">
              <x v="1"/>
            </reference>
            <reference field="19" count="1" selected="0">
              <x v="20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1" selected="0">
              <x v="1"/>
            </reference>
            <reference field="2" count="12"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</reference>
            <reference field="19" count="1" selected="0">
              <x v="20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" count="1">
              <x v="2"/>
            </reference>
            <reference field="19" count="1" selected="0">
              <x v="20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1" selected="0">
              <x v="2"/>
            </reference>
            <reference field="2" count="4">
              <x v="24"/>
              <x v="25"/>
              <x v="26"/>
              <x v="35"/>
            </reference>
            <reference field="19" count="1" selected="0">
              <x v="20"/>
            </reference>
          </references>
        </pivotArea>
      </pivotAreas>
    </conditionalFormat>
    <conditionalFormat priority="5">
      <pivotAreas count="6">
        <pivotArea type="data" grandCol="1" collapsedLevelsAreSubtotals="1" fieldPosition="0">
          <references count="2">
            <reference field="4294967294" count="1" selected="0">
              <x v="0"/>
            </reference>
            <reference field="1" count="1">
              <x v="0"/>
            </reference>
          </references>
        </pivotArea>
        <pivotArea type="data" grandCol="1" collapsedLevelsAreSubtotals="1" fieldPosition="0">
          <references count="3">
            <reference field="4294967294" count="1" selected="0">
              <x v="0"/>
            </reference>
            <reference field="1" count="1" selected="0">
              <x v="0"/>
            </reference>
            <reference field="2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  <pivotArea type="data" grandCol="1" collapsedLevelsAreSubtotals="1" fieldPosition="0">
          <references count="2">
            <reference field="4294967294" count="1" selected="0">
              <x v="0"/>
            </reference>
            <reference field="1" count="1">
              <x v="1"/>
            </reference>
          </references>
        </pivotArea>
        <pivotArea type="data" grandCol="1" collapsedLevelsAreSubtotals="1" fieldPosition="0">
          <references count="3">
            <reference field="4294967294" count="1" selected="0">
              <x v="0"/>
            </reference>
            <reference field="1" count="1" selected="0">
              <x v="1"/>
            </reference>
            <reference field="2" count="12"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</reference>
          </references>
        </pivotArea>
        <pivotArea type="data" grandCol="1" collapsedLevelsAreSubtotals="1" fieldPosition="0">
          <references count="2">
            <reference field="4294967294" count="1" selected="0">
              <x v="0"/>
            </reference>
            <reference field="1" count="1">
              <x v="2"/>
            </reference>
          </references>
        </pivotArea>
        <pivotArea type="data" grandCol="1" collapsedLevelsAreSubtotals="1" fieldPosition="0">
          <references count="3">
            <reference field="4294967294" count="1" selected="0">
              <x v="0"/>
            </reference>
            <reference field="1" count="1" selected="0">
              <x v="2"/>
            </reference>
            <reference field="2" count="4">
              <x v="24"/>
              <x v="25"/>
              <x v="26"/>
              <x v="35"/>
            </reference>
          </references>
        </pivotArea>
      </pivotAreas>
    </conditionalFormat>
    <conditionalFormat priority="4">
      <pivotAreas count="3">
        <pivotArea type="data" collapsedLevelsAreSubtotals="1" fieldPosition="0">
          <references count="3">
            <reference field="4294967294" count="1" selected="0">
              <x v="0"/>
            </reference>
            <reference field="1" count="1" selected="0">
              <x v="1"/>
            </reference>
            <reference field="2" count="12"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</reference>
          </references>
        </pivotArea>
        <pivotArea type="data" collapsedLevelsAreSubtotals="1" fieldPosition="0">
          <references count="2">
            <reference field="4294967294" count="1" selected="0">
              <x v="0"/>
            </reference>
            <reference field="1" count="1">
              <x v="2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" count="1" selected="0">
              <x v="2"/>
            </reference>
            <reference field="2" count="3">
              <x v="24"/>
              <x v="25"/>
              <x v="26"/>
            </reference>
          </references>
        </pivotArea>
      </pivotAreas>
    </conditionalFormat>
    <conditionalFormat priority="3">
      <pivotAreas count="4">
        <pivotArea type="data" collapsedLevelsAreSubtotals="1" fieldPosition="0">
          <references count="2">
            <reference field="4294967294" count="1" selected="0">
              <x v="0"/>
            </reference>
            <reference field="1" count="1">
              <x v="1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" count="1" selected="0">
              <x v="1"/>
            </reference>
            <reference field="2" count="12"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</reference>
          </references>
        </pivotArea>
        <pivotArea type="data" collapsedLevelsAreSubtotals="1" fieldPosition="0">
          <references count="2">
            <reference field="4294967294" count="1" selected="0">
              <x v="0"/>
            </reference>
            <reference field="1" count="1">
              <x v="2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" count="1" selected="0">
              <x v="2"/>
            </reference>
            <reference field="2" count="3">
              <x v="24"/>
              <x v="25"/>
              <x v="26"/>
            </reference>
          </references>
        </pivotArea>
      </pivotAreas>
    </conditionalFormat>
    <conditionalFormat priority="2">
      <pivotAreas count="2">
        <pivotArea type="data" collapsedLevelsAreSubtotals="1" fieldPosition="0">
          <references count="2">
            <reference field="4294967294" count="1" selected="0">
              <x v="0"/>
            </reference>
            <reference field="1" count="1">
              <x v="0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" count="1" selected="0">
              <x v="0"/>
            </reference>
            <reference field="2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priority="1">
      <pivotAreas count="6">
        <pivotArea type="data" collapsedLevelsAreSubtotals="1" fieldPosition="0">
          <references count="2">
            <reference field="4294967294" count="1" selected="0">
              <x v="0"/>
            </reference>
            <reference field="1" count="1">
              <x v="0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" count="1" selected="0">
              <x v="0"/>
            </reference>
            <reference field="2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  <pivotArea type="data" collapsedLevelsAreSubtotals="1" fieldPosition="0">
          <references count="2">
            <reference field="4294967294" count="1" selected="0">
              <x v="0"/>
            </reference>
            <reference field="1" count="1">
              <x v="1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" count="1" selected="0">
              <x v="1"/>
            </reference>
            <reference field="2" count="12"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</reference>
          </references>
        </pivotArea>
        <pivotArea type="data" collapsedLevelsAreSubtotals="1" fieldPosition="0">
          <references count="2">
            <reference field="4294967294" count="1" selected="0">
              <x v="0"/>
            </reference>
            <reference field="1" count="1">
              <x v="2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" count="1" selected="0">
              <x v="2"/>
            </reference>
            <reference field="2" count="3">
              <x v="24"/>
              <x v="25"/>
              <x v="26"/>
            </reference>
          </references>
        </pivotArea>
      </pivotAreas>
    </conditionalFormat>
  </conditionalFormats>
  <pivotHierarchies count="343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Dim Application].[D Num].&amp;[1]"/>
      </members>
    </pivotHierarchy>
    <pivotHierarchy/>
    <pivotHierarchy>
      <mps count="1">
        <mp field="11"/>
      </mps>
    </pivotHierarchy>
    <pivotHierarchy/>
    <pivotHierarchy multipleItemSelectionAllowed="1"/>
    <pivotHierarchy/>
    <pivotHierarchy/>
    <pivotHierarchy/>
    <pivotHierarchy/>
    <pivotHierarchy/>
    <pivotHierarchy/>
    <pivotHierarchy/>
    <pivotHierarchy/>
    <pivotHierarchy>
      <mps count="2">
        <mp field="4"/>
        <mp field="5"/>
      </mps>
    </pivotHierarchy>
    <pivotHierarchy>
      <mps count="1">
        <mp field="9"/>
      </mps>
    </pivotHierarchy>
    <pivotHierarchy/>
    <pivotHierarchy/>
    <pivotHierarchy multipleItemSelectionAllowed="1">
      <mps count="1">
        <mp field="14"/>
      </mps>
    </pivotHierarchy>
    <pivotHierarchy multipleItemSelectionAllowed="1"/>
    <pivotHierarchy/>
    <pivotHierarchy/>
    <pivotHierarchy multipleItemSelectionAllowed="1">
      <mps count="1">
        <mp field="20"/>
      </mp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ROI, % 1 месяц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35"/>
  </rowHierarchiesUsage>
  <colHierarchiesUsage count="1">
    <colHierarchyUsage hierarchyUsage="4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F00-000000000000}" name="СводнаяТаблица1" cacheId="19" applyNumberFormats="0" applyBorderFormats="0" applyFontFormats="0" applyPatternFormats="0" applyAlignmentFormats="0" applyWidthHeightFormats="1" dataCaption="Значения" updatedVersion="6" minRefreshableVersion="3" subtotalHiddenItems="1" itemPrintTitles="1" createdVersion="5" indent="0" outline="1" outlineData="1" multipleFieldFilters="0" fieldListSortAscending="1">
  <location ref="A7:S49" firstHeaderRow="1" firstDataRow="3" firstDataCol="1" rowPageCount="5" colPageCount="1"/>
  <pivotFields count="29">
    <pivotField dataField="1" showAll="0"/>
    <pivotField axis="axisCol" allDrilled="1" showAll="0" dataSourceSort="1">
      <items count="3">
        <item x="0"/>
        <item x="1"/>
        <item t="default"/>
      </items>
    </pivotField>
    <pivotField allDrilled="1" showAll="0" dataSourceSort="1">
      <items count="5">
        <item s="1" c="1" x="0"/>
        <item s="1" c="1" x="1"/>
        <item c="1" x="2"/>
        <item x="3"/>
        <item t="default"/>
      </items>
    </pivotField>
    <pivotField showAll="0" dataSourceSort="1">
      <items count="40">
        <item c="1" x="0"/>
        <item c="1" x="1"/>
        <item c="1" x="2"/>
        <item c="1" x="3"/>
        <item c="1" x="4"/>
        <item c="1" x="5"/>
        <item c="1" x="6"/>
        <item c="1" x="7"/>
        <item c="1" x="8"/>
        <item c="1" x="9"/>
        <item c="1" x="10"/>
        <item c="1" x="11"/>
        <item c="1" x="12"/>
        <item c="1" x="13"/>
        <item c="1" x="14"/>
        <item c="1" x="15"/>
        <item c="1" x="16"/>
        <item c="1" x="17"/>
        <item c="1" x="18"/>
        <item c="1" x="19"/>
        <item c="1" x="20"/>
        <item c="1" x="21"/>
        <item c="1" x="22"/>
        <item c="1" x="23"/>
        <item s="1" c="1" x="24"/>
        <item s="1" c="1" x="25"/>
        <item s="1" c="1"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showAll="0" dataSourceSort="1"/>
    <pivotField showAll="0" dataSourceSort="1" defaultSubtotal="0" showPropTip="1"/>
    <pivotField showAll="0" dataSourceSort="1" defaultSubtotal="0" showPropTip="1"/>
    <pivotField axis="axisPage" allDrilled="1" showAll="0" dataSourceSort="1" defaultAttributeDrillState="1">
      <items count="1">
        <item t="default"/>
      </items>
    </pivotField>
    <pivotField showAll="0" dataSourceSort="1" defaultSubtotal="0" showPropTip="1"/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showAll="0" dataSourceSort="1" defaultSubtotal="0" showPropTip="1"/>
    <pivotField axis="axisPage" allDrilled="1" showAll="0" dataSourceSort="1" defaultAttributeDrillState="1">
      <items count="1">
        <item t="default"/>
      </items>
    </pivotField>
    <pivotField allDrilled="1" showAll="0" dataSourceSort="1" defaultAttributeDrillState="1">
      <items count="30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t="default"/>
      </items>
    </pivotField>
    <pivotField showAll="0" dataSourceSort="1" defaultSubtotal="0" showPropTip="1"/>
    <pivotField axis="axisRow" allDrilled="1" showAll="0" dataSourceSort="1">
      <items count="6">
        <item s="1" c="1" x="0" d="1"/>
        <item s="1" c="1" x="1" d="1"/>
        <item s="1" x="2" d="1"/>
        <item s="1" x="3"/>
        <item x="4" d="1"/>
        <item t="default"/>
      </items>
    </pivotField>
    <pivotField axis="axisRow" showAll="0">
      <items count="39">
        <item x="17"/>
        <item x="18"/>
        <item x="19"/>
        <item x="20"/>
        <item x="21"/>
        <item x="22"/>
        <item x="23"/>
        <item x="24"/>
        <item x="2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c="1" x="0" d="1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c="1" x="1" d="1"/>
        <item c="1" x="2"/>
        <item t="default"/>
      </items>
    </pivotField>
    <pivotField axis="axisRow" showAll="0" dataSourceSort="1">
      <items count="9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  <pivotField showAll="0" dataSourceSort="1" defaultSubtotal="0" showPropTip="1"/>
    <pivotField showAll="0" dataSourceSort="1" defaultSubtotal="0" showPropTip="1"/>
    <pivotField showAll="0" dataSourceSort="1" defaultSubtotal="0" showPropTip="1"/>
    <pivotField showAll="0" dataSourceSort="1" defaultSubtotal="0" showPropTip="1"/>
    <pivotField showAll="0" dataSourceSort="1" defaultSubtotal="0" showPropTip="1"/>
    <pivotField dataField="1" showAll="0"/>
    <pivotField dataField="1" showAll="0"/>
    <pivotField dataField="1" showAll="0"/>
    <pivotField dataField="1" showAll="0"/>
    <pivotField dataField="1" showAll="0"/>
    <pivotField axis="axisPage" allDrilled="1" showAll="0" dataSourceSort="1" defaultAttributeDrillState="1">
      <items count="1">
        <item t="default"/>
      </items>
    </pivotField>
  </pivotFields>
  <rowFields count="3">
    <field x="15"/>
    <field x="16"/>
    <field x="17"/>
  </rowFields>
  <rowItems count="40">
    <i>
      <x/>
    </i>
    <i r="1">
      <x v="23"/>
    </i>
    <i r="2">
      <x/>
    </i>
    <i r="2">
      <x v="1"/>
    </i>
    <i r="2">
      <x v="2"/>
    </i>
    <i r="2">
      <x v="3"/>
    </i>
    <i r="2">
      <x v="4"/>
    </i>
    <i r="2">
      <x v="5"/>
    </i>
    <i>
      <x v="1"/>
    </i>
    <i r="1">
      <x v="36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1">
      <x v="37"/>
    </i>
    <i t="grand">
      <x/>
    </i>
  </rowItems>
  <colFields count="2">
    <field x="1"/>
    <field x="-2"/>
  </colFields>
  <colItems count="18">
    <i>
      <x/>
      <x/>
    </i>
    <i r="1" i="1">
      <x v="1"/>
    </i>
    <i r="1" i="2">
      <x v="2"/>
    </i>
    <i r="1" i="3">
      <x v="3"/>
    </i>
    <i r="1" i="4">
      <x v="4"/>
    </i>
    <i r="1" i="5">
      <x v="5"/>
    </i>
    <i>
      <x v="1"/>
      <x/>
    </i>
    <i r="1" i="1">
      <x v="1"/>
    </i>
    <i r="1" i="2">
      <x v="2"/>
    </i>
    <i r="1" i="3">
      <x v="3"/>
    </i>
    <i r="1" i="4">
      <x v="4"/>
    </i>
    <i r="1" i="5">
      <x v="5"/>
    </i>
    <i t="grand">
      <x/>
    </i>
    <i t="grand" i="1">
      <x/>
    </i>
    <i t="grand" i="2">
      <x/>
    </i>
    <i t="grand" i="3">
      <x/>
    </i>
    <i t="grand" i="4">
      <x/>
    </i>
    <i t="grand" i="5">
      <x/>
    </i>
  </colItems>
  <pageFields count="5">
    <pageField fld="10" hier="39" name="[Dim Application].[L Division].[All]" cap="All"/>
    <pageField fld="7" hier="24" name="[Dim Application].[E Product Owner].&amp;[Комиссионные inst]" cap="Комиссионные inst"/>
    <pageField fld="9" hier="25" name="[Dim Application].[E Product Type].&amp;[INST]" cap="INST"/>
    <pageField fld="12" hier="22" name="[Dim Application].[D Num].[All]" cap="All"/>
    <pageField fld="28" hier="76" name="[Dim Contract].[D Num].[All]" cap="All"/>
  </pageFields>
  <dataFields count="6">
    <dataField fld="0" baseField="1" baseItem="3" numFmtId="3"/>
    <dataField fld="23" baseField="0" baseItem="0"/>
    <dataField fld="24" baseField="0" baseItem="0"/>
    <dataField fld="26" baseField="0" baseItem="0"/>
    <dataField fld="27" baseField="0" baseItem="0"/>
    <dataField fld="25" baseField="0" baseItem="0"/>
  </dataFields>
  <formats count="37">
    <format dxfId="209">
      <pivotArea type="all" dataOnly="0" outline="0" fieldPosition="0"/>
    </format>
    <format dxfId="208">
      <pivotArea outline="0" fieldPosition="0">
        <references count="1">
          <reference field="4294967294" count="1">
            <x v="0"/>
          </reference>
        </references>
      </pivotArea>
    </format>
    <format dxfId="207">
      <pivotArea type="all" dataOnly="0" outline="0" fieldPosition="0"/>
    </format>
    <format dxfId="206">
      <pivotArea dataOnly="0" labelOnly="1" fieldPosition="0">
        <references count="1">
          <reference field="1" count="0"/>
        </references>
      </pivotArea>
    </format>
    <format dxfId="205">
      <pivotArea field="1" dataOnly="0" labelOnly="1" outline="0" axis="axisCol" fieldPosition="0">
        <references count="1">
          <reference field="4294967294" count="1" selected="0">
            <x v="0"/>
          </reference>
        </references>
      </pivotArea>
    </format>
    <format dxfId="204">
      <pivotArea dataOnly="0" labelOnly="1" outline="0" fieldPosition="0">
        <references count="2">
          <reference field="4294967294" count="1">
            <x v="0"/>
          </reference>
          <reference field="1" count="1" selected="0">
            <x v="0"/>
          </reference>
        </references>
      </pivotArea>
    </format>
    <format dxfId="203">
      <pivotArea dataOnly="0" labelOnly="1" outline="0" fieldPosition="0">
        <references count="2">
          <reference field="4294967294" count="1">
            <x v="0"/>
          </reference>
          <reference field="1" count="1" selected="0">
            <x v="1"/>
          </reference>
        </references>
      </pivotArea>
    </format>
    <format dxfId="202">
      <pivotArea dataOnly="0" labelOnly="1" fieldPosition="0">
        <references count="1">
          <reference field="1" count="1">
            <x v="0"/>
          </reference>
        </references>
      </pivotArea>
    </format>
    <format dxfId="201">
      <pivotArea dataOnly="0" labelOnly="1" fieldPosition="0">
        <references count="1">
          <reference field="1" count="1">
            <x v="1"/>
          </reference>
        </references>
      </pivotArea>
    </format>
    <format dxfId="200">
      <pivotArea dataOnly="0" labelOnly="1" outline="0" fieldPosition="0">
        <references count="2">
          <reference field="4294967294" count="1">
            <x v="0"/>
          </reference>
          <reference field="1" count="1" selected="0">
            <x v="0"/>
          </reference>
        </references>
      </pivotArea>
    </format>
    <format dxfId="199">
      <pivotArea dataOnly="0" labelOnly="1" outline="0" fieldPosition="0">
        <references count="2">
          <reference field="4294967294" count="1">
            <x v="0"/>
          </reference>
          <reference field="1" count="1" selected="0">
            <x v="1"/>
          </reference>
        </references>
      </pivotArea>
    </format>
    <format dxfId="198">
      <pivotArea dataOnly="0" labelOnly="1" outline="0" fieldPosition="0">
        <references count="2">
          <reference field="4294967294" count="1">
            <x v="0"/>
          </reference>
          <reference field="1" count="1" selected="0">
            <x v="0"/>
          </reference>
        </references>
      </pivotArea>
    </format>
    <format dxfId="197">
      <pivotArea dataOnly="0" labelOnly="1" outline="0" fieldPosition="0">
        <references count="2">
          <reference field="4294967294" count="1">
            <x v="0"/>
          </reference>
          <reference field="1" count="1" selected="0">
            <x v="1"/>
          </reference>
        </references>
      </pivotArea>
    </format>
    <format dxfId="196">
      <pivotArea dataOnly="0" labelOnly="1" outline="0" fieldPosition="0">
        <references count="2">
          <reference field="4294967294" count="1">
            <x v="0"/>
          </reference>
          <reference field="1" count="1" selected="0">
            <x v="0"/>
          </reference>
        </references>
      </pivotArea>
    </format>
    <format dxfId="195">
      <pivotArea dataOnly="0" labelOnly="1" outline="0" fieldPosition="0">
        <references count="2">
          <reference field="4294967294" count="1">
            <x v="0"/>
          </reference>
          <reference field="1" count="1" selected="0">
            <x v="1"/>
          </reference>
        </references>
      </pivotArea>
    </format>
    <format dxfId="194">
      <pivotArea field="1" dataOnly="0" labelOnly="1" outline="0" axis="axisCol" fieldPosition="0">
        <references count="1">
          <reference field="4294967294" count="1" selected="0">
            <x v="0"/>
          </reference>
        </references>
      </pivotArea>
    </format>
    <format dxfId="193">
      <pivotArea type="all" dataOnly="0" outline="0" fieldPosition="0"/>
    </format>
    <format dxfId="192">
      <pivotArea type="all" dataOnly="0" outline="0" fieldPosition="0"/>
    </format>
    <format dxfId="191">
      <pivotArea outline="0" collapsedLevelsAreSubtotals="1" fieldPosition="0"/>
    </format>
    <format dxfId="190">
      <pivotArea dataOnly="0" labelOnly="1" grandRow="1" outline="0" fieldPosition="0"/>
    </format>
    <format dxfId="189">
      <pivotArea dataOnly="0" labelOnly="1" fieldPosition="0">
        <references count="1">
          <reference field="1" count="0"/>
        </references>
      </pivotArea>
    </format>
    <format dxfId="188">
      <pivotArea field="1" dataOnly="0" labelOnly="1" outline="0" axis="axisCol" fieldPosition="0">
        <references count="1">
          <reference field="4294967294" count="1" selected="0">
            <x v="0"/>
          </reference>
        </references>
      </pivotArea>
    </format>
    <format dxfId="187">
      <pivotArea dataOnly="0" labelOnly="1" outline="0" fieldPosition="0">
        <references count="2">
          <reference field="4294967294" count="1">
            <x v="0"/>
          </reference>
          <reference field="1" count="1" selected="0">
            <x v="0"/>
          </reference>
        </references>
      </pivotArea>
    </format>
    <format dxfId="186">
      <pivotArea dataOnly="0" labelOnly="1" outline="0" fieldPosition="0">
        <references count="2">
          <reference field="4294967294" count="1">
            <x v="0"/>
          </reference>
          <reference field="1" count="1" selected="0">
            <x v="1"/>
          </reference>
        </references>
      </pivotArea>
    </format>
    <format dxfId="185">
      <pivotArea field="1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184">
      <pivotArea dataOnly="0" labelOnly="1" outline="0" fieldPosition="0">
        <references count="2">
          <reference field="4294967294" count="1">
            <x v="0"/>
          </reference>
          <reference field="1" count="1" selected="0">
            <x v="0"/>
          </reference>
        </references>
      </pivotArea>
    </format>
    <format dxfId="183">
      <pivotArea dataOnly="0" labelOnly="1" outline="0" fieldPosition="0">
        <references count="2">
          <reference field="4294967294" count="1">
            <x v="0"/>
          </reference>
          <reference field="1" count="1" selected="0">
            <x v="1"/>
          </reference>
        </references>
      </pivotArea>
    </format>
    <format dxfId="182">
      <pivotArea collapsedLevelsAreSubtotals="1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16" count="12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  <format dxfId="181">
      <pivotArea collapsedLevelsAreSubtotals="1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15" count="1">
            <x v="0"/>
          </reference>
        </references>
      </pivotArea>
    </format>
    <format dxfId="180">
      <pivotArea collapsedLevelsAreSubtotals="1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16" count="9">
            <x v="12"/>
            <x v="13"/>
            <x v="14"/>
            <x v="15"/>
            <x v="16"/>
            <x v="17"/>
            <x v="18"/>
            <x v="19"/>
            <x v="20"/>
          </reference>
        </references>
      </pivotArea>
    </format>
    <format dxfId="179">
      <pivotArea collapsedLevelsAreSubtotals="1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16" count="1">
            <x v="18"/>
          </reference>
        </references>
      </pivotArea>
    </format>
    <format dxfId="178">
      <pivotArea collapsedLevelsAreSubtotals="1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16" count="1">
            <x v="18"/>
          </reference>
        </references>
      </pivotArea>
    </format>
    <format dxfId="177">
      <pivotArea collapsedLevelsAreSubtotals="1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16" count="11">
            <x v="12"/>
            <x v="13"/>
            <x v="14"/>
            <x v="15"/>
            <x v="16"/>
            <x v="17"/>
            <x v="18"/>
            <x v="19"/>
            <x v="20"/>
            <x v="21"/>
            <x v="22"/>
          </reference>
        </references>
      </pivotArea>
    </format>
    <format dxfId="176">
      <pivotArea collapsedLevelsAreSubtotals="1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16" count="1">
            <x v="23"/>
          </reference>
        </references>
      </pivotArea>
    </format>
    <format dxfId="175">
      <pivotArea collapsedLevelsAreSubtotals="1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17" count="31">
            <x v="0"/>
            <x v="1"/>
            <x v="2"/>
            <x v="3"/>
            <x v="4"/>
            <x v="5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  <x v="55"/>
            <x v="56"/>
            <x v="57"/>
            <x v="58"/>
          </reference>
        </references>
      </pivotArea>
    </format>
    <format dxfId="174">
      <pivotArea collapsedLevelsAreSubtotals="1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15" count="1">
            <x v="1"/>
          </reference>
        </references>
      </pivotArea>
    </format>
    <format dxfId="173">
      <pivotArea collapsedLevelsAreSubtotals="1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16" count="1">
            <x v="36"/>
          </reference>
        </references>
      </pivotArea>
    </format>
  </formats>
  <conditionalFormats count="77">
    <conditionalFormat priority="227">
      <pivotAreas count="1">
        <pivotArea type="data" grandCol="1" collapsedLevelsAreSubtotals="1" fieldPosition="0">
          <references count="3">
            <reference field="4294967294" count="1" selected="0">
              <x v="5"/>
            </reference>
            <reference field="15" count="1" selected="0">
              <x v="0"/>
            </reference>
            <reference field="16" count="7">
              <x v="12"/>
              <x v="13"/>
              <x v="14"/>
              <x v="15"/>
              <x v="16"/>
              <x v="17"/>
              <x v="18"/>
            </reference>
          </references>
        </pivotArea>
      </pivotAreas>
    </conditionalFormat>
    <conditionalFormat priority="188">
      <pivotAreas count="15">
        <pivotArea type="data" collapsedLevelsAreSubtotals="1" fieldPosition="0">
          <references count="4">
            <reference field="4294967294" count="1" selected="0">
              <x v="1"/>
            </reference>
            <reference field="1" count="1" selected="0">
              <x v="0"/>
            </reference>
            <reference field="15" count="1" selected="0">
              <x v="2"/>
            </reference>
            <reference field="16" count="1">
              <x v="0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1" count="1" selected="0">
              <x v="0"/>
            </reference>
            <reference field="15" count="1" selected="0">
              <x v="2"/>
            </reference>
            <reference field="16" count="1">
              <x v="1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1" count="1" selected="0">
              <x v="0"/>
            </reference>
            <reference field="15" count="1" selected="0">
              <x v="2"/>
            </reference>
            <reference field="16" count="1">
              <x v="2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1" count="1" selected="0">
              <x v="0"/>
            </reference>
            <reference field="15" count="1" selected="0">
              <x v="2"/>
            </reference>
            <reference field="16" count="1">
              <x v="3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1" count="1" selected="0">
              <x v="0"/>
            </reference>
            <reference field="15" count="1" selected="0">
              <x v="2"/>
            </reference>
            <reference field="16" count="1">
              <x v="4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1" count="1" selected="0">
              <x v="0"/>
            </reference>
            <reference field="15" count="1" selected="0">
              <x v="2"/>
            </reference>
            <reference field="16" count="1">
              <x v="5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1" count="1" selected="0">
              <x v="0"/>
            </reference>
            <reference field="15" count="1" selected="0">
              <x v="2"/>
            </reference>
            <reference field="16" count="1">
              <x v="6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1" count="1" selected="0">
              <x v="0"/>
            </reference>
            <reference field="15" count="1" selected="0">
              <x v="2"/>
            </reference>
            <reference field="16" count="1">
              <x v="7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1" count="1" selected="0">
              <x v="0"/>
            </reference>
            <reference field="15" count="1" selected="0">
              <x v="2"/>
            </reference>
            <reference field="16" count="1">
              <x v="8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1" count="1" selected="0">
              <x v="0"/>
            </reference>
            <reference field="15" count="1" selected="0">
              <x v="2"/>
            </reference>
            <reference field="16" count="1">
              <x v="9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1" count="1" selected="0">
              <x v="0"/>
            </reference>
            <reference field="15" count="1" selected="0">
              <x v="2"/>
            </reference>
            <reference field="16" count="1">
              <x v="10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1" count="1" selected="0">
              <x v="0"/>
            </reference>
            <reference field="15" count="1" selected="0">
              <x v="2"/>
            </reference>
            <reference field="16" count="1">
              <x v="11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1" count="1" selected="0">
              <x v="0"/>
            </reference>
            <reference field="15" count="1" selected="0">
              <x v="0"/>
            </reference>
            <reference field="16" count="1">
              <x v="12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1" count="1" selected="0">
              <x v="0"/>
            </reference>
            <reference field="15" count="1" selected="0">
              <x v="0"/>
            </reference>
            <reference field="16" count="1">
              <x v="13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1" count="1" selected="0">
              <x v="0"/>
            </reference>
            <reference field="15" count="1" selected="0">
              <x v="0"/>
            </reference>
            <reference field="16" count="1">
              <x v="14"/>
            </reference>
          </references>
        </pivotArea>
      </pivotAreas>
    </conditionalFormat>
    <conditionalFormat priority="187">
      <pivotAreas count="15">
        <pivotArea type="data" collapsedLevelsAreSubtotals="1" fieldPosition="0">
          <references count="4">
            <reference field="4294967294" count="1" selected="0">
              <x v="1"/>
            </reference>
            <reference field="1" count="1" selected="0">
              <x v="0"/>
            </reference>
            <reference field="15" count="1" selected="0">
              <x v="0"/>
            </reference>
            <reference field="16" count="1">
              <x v="12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1" count="1" selected="0">
              <x v="0"/>
            </reference>
            <reference field="15" count="1" selected="0">
              <x v="0"/>
            </reference>
            <reference field="16" count="1">
              <x v="13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1" count="1" selected="0">
              <x v="0"/>
            </reference>
            <reference field="15" count="1" selected="0">
              <x v="0"/>
            </reference>
            <reference field="16" count="1">
              <x v="14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1" count="1" selected="0">
              <x v="0"/>
            </reference>
            <reference field="15" count="1" selected="0">
              <x v="2"/>
            </reference>
            <reference field="16" count="1">
              <x v="0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1" count="1" selected="0">
              <x v="0"/>
            </reference>
            <reference field="15" count="1" selected="0">
              <x v="2"/>
            </reference>
            <reference field="16" count="1">
              <x v="1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1" count="1" selected="0">
              <x v="0"/>
            </reference>
            <reference field="15" count="1" selected="0">
              <x v="2"/>
            </reference>
            <reference field="16" count="1">
              <x v="2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1" count="1" selected="0">
              <x v="0"/>
            </reference>
            <reference field="15" count="1" selected="0">
              <x v="2"/>
            </reference>
            <reference field="16" count="1">
              <x v="3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1" count="1" selected="0">
              <x v="0"/>
            </reference>
            <reference field="15" count="1" selected="0">
              <x v="2"/>
            </reference>
            <reference field="16" count="1">
              <x v="4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1" count="1" selected="0">
              <x v="0"/>
            </reference>
            <reference field="15" count="1" selected="0">
              <x v="2"/>
            </reference>
            <reference field="16" count="1">
              <x v="5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1" count="1" selected="0">
              <x v="0"/>
            </reference>
            <reference field="15" count="1" selected="0">
              <x v="2"/>
            </reference>
            <reference field="16" count="1">
              <x v="6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1" count="1" selected="0">
              <x v="0"/>
            </reference>
            <reference field="15" count="1" selected="0">
              <x v="2"/>
            </reference>
            <reference field="16" count="1">
              <x v="7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1" count="1" selected="0">
              <x v="0"/>
            </reference>
            <reference field="15" count="1" selected="0">
              <x v="2"/>
            </reference>
            <reference field="16" count="1">
              <x v="8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1" count="1" selected="0">
              <x v="0"/>
            </reference>
            <reference field="15" count="1" selected="0">
              <x v="2"/>
            </reference>
            <reference field="16" count="1">
              <x v="9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1" count="1" selected="0">
              <x v="0"/>
            </reference>
            <reference field="15" count="1" selected="0">
              <x v="2"/>
            </reference>
            <reference field="16" count="1">
              <x v="10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1" count="1" selected="0">
              <x v="0"/>
            </reference>
            <reference field="15" count="1" selected="0">
              <x v="2"/>
            </reference>
            <reference field="16" count="1">
              <x v="11"/>
            </reference>
          </references>
        </pivotArea>
      </pivotAreas>
    </conditionalFormat>
    <conditionalFormat priority="186">
      <pivotAreas count="16">
        <pivotArea type="data" collapsedLevelsAreSubtotals="1" fieldPosition="0">
          <references count="4">
            <reference field="4294967294" count="1" selected="0">
              <x v="1"/>
            </reference>
            <reference field="1" count="1" selected="0">
              <x v="0"/>
            </reference>
            <reference field="15" count="1" selected="0">
              <x v="0"/>
            </reference>
            <reference field="16" count="1">
              <x v="12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1" count="1" selected="0">
              <x v="0"/>
            </reference>
            <reference field="15" count="1" selected="0">
              <x v="0"/>
            </reference>
            <reference field="16" count="1">
              <x v="13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1" count="1" selected="0">
              <x v="0"/>
            </reference>
            <reference field="15" count="1" selected="0">
              <x v="0"/>
            </reference>
            <reference field="16" count="1">
              <x v="14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1" count="1" selected="0">
              <x v="0"/>
            </reference>
            <reference field="15" count="1" selected="0">
              <x v="0"/>
            </reference>
            <reference field="16" count="1">
              <x v="15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1" count="1" selected="0">
              <x v="0"/>
            </reference>
            <reference field="15" count="1" selected="0">
              <x v="2"/>
            </reference>
            <reference field="16" count="1">
              <x v="0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1" count="1" selected="0">
              <x v="0"/>
            </reference>
            <reference field="15" count="1" selected="0">
              <x v="2"/>
            </reference>
            <reference field="16" count="1">
              <x v="1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1" count="1" selected="0">
              <x v="0"/>
            </reference>
            <reference field="15" count="1" selected="0">
              <x v="2"/>
            </reference>
            <reference field="16" count="1">
              <x v="2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1" count="1" selected="0">
              <x v="0"/>
            </reference>
            <reference field="15" count="1" selected="0">
              <x v="2"/>
            </reference>
            <reference field="16" count="1">
              <x v="3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1" count="1" selected="0">
              <x v="0"/>
            </reference>
            <reference field="15" count="1" selected="0">
              <x v="2"/>
            </reference>
            <reference field="16" count="1">
              <x v="4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1" count="1" selected="0">
              <x v="0"/>
            </reference>
            <reference field="15" count="1" selected="0">
              <x v="2"/>
            </reference>
            <reference field="16" count="1">
              <x v="5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1" count="1" selected="0">
              <x v="0"/>
            </reference>
            <reference field="15" count="1" selected="0">
              <x v="2"/>
            </reference>
            <reference field="16" count="1">
              <x v="6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1" count="1" selected="0">
              <x v="0"/>
            </reference>
            <reference field="15" count="1" selected="0">
              <x v="2"/>
            </reference>
            <reference field="16" count="1">
              <x v="7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1" count="1" selected="0">
              <x v="0"/>
            </reference>
            <reference field="15" count="1" selected="0">
              <x v="2"/>
            </reference>
            <reference field="16" count="1">
              <x v="8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1" count="1" selected="0">
              <x v="0"/>
            </reference>
            <reference field="15" count="1" selected="0">
              <x v="2"/>
            </reference>
            <reference field="16" count="1">
              <x v="9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1" count="1" selected="0">
              <x v="0"/>
            </reference>
            <reference field="15" count="1" selected="0">
              <x v="2"/>
            </reference>
            <reference field="16" count="1">
              <x v="10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1" count="1" selected="0">
              <x v="0"/>
            </reference>
            <reference field="15" count="1" selected="0">
              <x v="2"/>
            </reference>
            <reference field="16" count="1">
              <x v="11"/>
            </reference>
          </references>
        </pivotArea>
      </pivotAreas>
    </conditionalFormat>
    <conditionalFormat priority="185">
      <pivotAreas count="1">
        <pivotArea type="data" collapsedLevelsAreSubtotals="1" fieldPosition="0">
          <references count="4">
            <reference field="4294967294" count="1" selected="0">
              <x v="1"/>
            </reference>
            <reference field="1" count="1" selected="0">
              <x v="0"/>
            </reference>
            <reference field="15" count="1" selected="0">
              <x v="0"/>
            </reference>
            <reference field="16" count="3">
              <x v="16"/>
              <x v="17"/>
              <x v="18"/>
            </reference>
          </references>
        </pivotArea>
      </pivotAreas>
    </conditionalFormat>
    <conditionalFormat priority="184">
      <pivotAreas count="1">
        <pivotArea type="data" collapsedLevelsAreSubtotals="1" fieldPosition="0">
          <references count="4">
            <reference field="4294967294" count="1" selected="0">
              <x v="1"/>
            </reference>
            <reference field="1" count="1" selected="0">
              <x v="0"/>
            </reference>
            <reference field="15" count="1" selected="0">
              <x v="0"/>
            </reference>
            <reference field="16" count="3">
              <x v="16"/>
              <x v="17"/>
              <x v="18"/>
            </reference>
          </references>
        </pivotArea>
      </pivotAreas>
    </conditionalFormat>
    <conditionalFormat priority="183">
      <pivotAreas count="1">
        <pivotArea type="data" collapsedLevelsAreSubtotals="1" fieldPosition="0">
          <references count="4">
            <reference field="4294967294" count="1" selected="0">
              <x v="1"/>
            </reference>
            <reference field="1" count="1" selected="0">
              <x v="0"/>
            </reference>
            <reference field="15" count="1" selected="0">
              <x v="0"/>
            </reference>
            <reference field="16" count="4">
              <x v="16"/>
              <x v="17"/>
              <x v="18"/>
              <x v="19"/>
            </reference>
          </references>
        </pivotArea>
      </pivotAreas>
    </conditionalFormat>
    <conditionalFormat priority="182">
      <pivotAreas count="2">
        <pivotArea type="data" collapsedLevelsAreSubtotals="1" fieldPosition="0">
          <references count="4">
            <reference field="4294967294" count="1" selected="0">
              <x v="1"/>
            </reference>
            <reference field="1" count="1" selected="0">
              <x v="0"/>
            </reference>
            <reference field="15" count="1" selected="0">
              <x v="2"/>
            </reference>
            <reference field="16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1" count="1" selected="0">
              <x v="0"/>
            </reference>
            <reference field="15" count="1" selected="0">
              <x v="0"/>
            </reference>
            <reference field="16" count="9">
              <x v="12"/>
              <x v="13"/>
              <x v="14"/>
              <x v="15"/>
              <x v="16"/>
              <x v="17"/>
              <x v="18"/>
              <x v="19"/>
              <x v="20"/>
            </reference>
          </references>
        </pivotArea>
      </pivotAreas>
    </conditionalFormat>
    <conditionalFormat priority="181">
      <pivotAreas count="1">
        <pivotArea type="data" collapsedLevelsAreSubtotals="1" fieldPosition="0">
          <references count="4">
            <reference field="4294967294" count="1" selected="0">
              <x v="2"/>
            </reference>
            <reference field="1" count="1" selected="0">
              <x v="0"/>
            </reference>
            <reference field="15" count="1" selected="0">
              <x v="2"/>
            </reference>
            <reference field="16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priority="180">
      <pivotAreas count="1">
        <pivotArea type="data" collapsedLevelsAreSubtotals="1" fieldPosition="0">
          <references count="4">
            <reference field="4294967294" count="1" selected="0">
              <x v="2"/>
            </reference>
            <reference field="1" count="1" selected="0">
              <x v="0"/>
            </reference>
            <reference field="15" count="1" selected="0">
              <x v="2"/>
            </reference>
            <reference field="16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priority="179">
      <pivotAreas count="1">
        <pivotArea type="data" collapsedLevelsAreSubtotals="1" fieldPosition="0">
          <references count="4">
            <reference field="4294967294" count="1" selected="0">
              <x v="2"/>
            </reference>
            <reference field="1" count="1" selected="0">
              <x v="0"/>
            </reference>
            <reference field="15" count="1" selected="0">
              <x v="2"/>
            </reference>
            <reference field="16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priority="175">
      <pivotAreas count="1">
        <pivotArea type="data" collapsedLevelsAreSubtotals="1" fieldPosition="0">
          <references count="4">
            <reference field="4294967294" count="1" selected="0">
              <x v="2"/>
            </reference>
            <reference field="1" count="1" selected="0">
              <x v="0"/>
            </reference>
            <reference field="15" count="1" selected="0">
              <x v="2"/>
            </reference>
            <reference field="16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priority="118">
      <pivotAreas count="2">
        <pivotArea type="data" collapsedLevelsAreSubtotals="1" fieldPosition="0">
          <references count="4">
            <reference field="4294967294" count="1" selected="0">
              <x v="5"/>
            </reference>
            <reference field="1" count="1" selected="0">
              <x v="0"/>
            </reference>
            <reference field="15" count="1" selected="0">
              <x v="2"/>
            </reference>
            <reference field="16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  <pivotArea type="data" collapsedLevelsAreSubtotals="1" fieldPosition="0">
          <references count="4">
            <reference field="4294967294" count="1" selected="0">
              <x v="5"/>
            </reference>
            <reference field="1" count="1" selected="0">
              <x v="0"/>
            </reference>
            <reference field="15" count="1" selected="0">
              <x v="0"/>
            </reference>
            <reference field="16" count="3">
              <x v="12"/>
              <x v="13"/>
              <x v="14"/>
            </reference>
          </references>
        </pivotArea>
      </pivotAreas>
    </conditionalFormat>
    <conditionalFormat priority="117">
      <pivotAreas count="2">
        <pivotArea type="data" collapsedLevelsAreSubtotals="1" fieldPosition="0">
          <references count="4">
            <reference field="4294967294" count="1" selected="0">
              <x v="5"/>
            </reference>
            <reference field="1" count="1" selected="0">
              <x v="0"/>
            </reference>
            <reference field="15" count="1" selected="0">
              <x v="0"/>
            </reference>
            <reference field="16" count="3">
              <x v="12"/>
              <x v="13"/>
              <x v="14"/>
            </reference>
          </references>
        </pivotArea>
        <pivotArea type="data" collapsedLevelsAreSubtotals="1" fieldPosition="0">
          <references count="4">
            <reference field="4294967294" count="1" selected="0">
              <x v="5"/>
            </reference>
            <reference field="1" count="1" selected="0">
              <x v="0"/>
            </reference>
            <reference field="15" count="1" selected="0">
              <x v="2"/>
            </reference>
            <reference field="16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priority="116">
      <pivotAreas count="2">
        <pivotArea type="data" collapsedLevelsAreSubtotals="1" fieldPosition="0">
          <references count="4">
            <reference field="4294967294" count="1" selected="0">
              <x v="5"/>
            </reference>
            <reference field="1" count="1" selected="0">
              <x v="0"/>
            </reference>
            <reference field="15" count="1" selected="0">
              <x v="0"/>
            </reference>
            <reference field="16" count="4">
              <x v="12"/>
              <x v="13"/>
              <x v="14"/>
              <x v="15"/>
            </reference>
          </references>
        </pivotArea>
        <pivotArea type="data" collapsedLevelsAreSubtotals="1" fieldPosition="0">
          <references count="4">
            <reference field="4294967294" count="1" selected="0">
              <x v="5"/>
            </reference>
            <reference field="1" count="1" selected="0">
              <x v="0"/>
            </reference>
            <reference field="15" count="1" selected="0">
              <x v="2"/>
            </reference>
            <reference field="16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priority="115">
      <pivotAreas count="1">
        <pivotArea type="data" collapsedLevelsAreSubtotals="1" fieldPosition="0">
          <references count="4">
            <reference field="4294967294" count="1" selected="0">
              <x v="5"/>
            </reference>
            <reference field="1" count="1" selected="0">
              <x v="0"/>
            </reference>
            <reference field="15" count="1" selected="0">
              <x v="0"/>
            </reference>
            <reference field="16" count="3">
              <x v="16"/>
              <x v="17"/>
              <x v="18"/>
            </reference>
          </references>
        </pivotArea>
      </pivotAreas>
    </conditionalFormat>
    <conditionalFormat priority="114">
      <pivotAreas count="1">
        <pivotArea type="data" collapsedLevelsAreSubtotals="1" fieldPosition="0">
          <references count="4">
            <reference field="4294967294" count="1" selected="0">
              <x v="5"/>
            </reference>
            <reference field="1" count="1" selected="0">
              <x v="0"/>
            </reference>
            <reference field="15" count="1" selected="0">
              <x v="0"/>
            </reference>
            <reference field="16" count="3">
              <x v="16"/>
              <x v="17"/>
              <x v="18"/>
            </reference>
          </references>
        </pivotArea>
      </pivotAreas>
    </conditionalFormat>
    <conditionalFormat priority="113">
      <pivotAreas count="1">
        <pivotArea type="data" collapsedLevelsAreSubtotals="1" fieldPosition="0">
          <references count="4">
            <reference field="4294967294" count="1" selected="0">
              <x v="5"/>
            </reference>
            <reference field="1" count="1" selected="0">
              <x v="0"/>
            </reference>
            <reference field="15" count="1" selected="0">
              <x v="0"/>
            </reference>
            <reference field="16" count="4">
              <x v="16"/>
              <x v="17"/>
              <x v="18"/>
              <x v="19"/>
            </reference>
          </references>
        </pivotArea>
      </pivotAreas>
    </conditionalFormat>
    <conditionalFormat priority="112">
      <pivotAreas count="2">
        <pivotArea type="data" collapsedLevelsAreSubtotals="1" fieldPosition="0">
          <references count="4">
            <reference field="4294967294" count="1" selected="0">
              <x v="5"/>
            </reference>
            <reference field="1" count="1" selected="0">
              <x v="0"/>
            </reference>
            <reference field="15" count="1" selected="0">
              <x v="2"/>
            </reference>
            <reference field="16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  <pivotArea type="data" collapsedLevelsAreSubtotals="1" fieldPosition="0">
          <references count="4">
            <reference field="4294967294" count="1" selected="0">
              <x v="5"/>
            </reference>
            <reference field="1" count="1" selected="0">
              <x v="0"/>
            </reference>
            <reference field="15" count="1" selected="0">
              <x v="0"/>
            </reference>
            <reference field="16" count="8">
              <x v="12"/>
              <x v="13"/>
              <x v="14"/>
              <x v="15"/>
              <x v="16"/>
              <x v="17"/>
              <x v="18"/>
              <x v="19"/>
            </reference>
          </references>
        </pivotArea>
      </pivotAreas>
    </conditionalFormat>
    <conditionalFormat priority="111">
      <pivotAreas count="2">
        <pivotArea type="data" collapsedLevelsAreSubtotals="1" fieldPosition="0">
          <references count="4">
            <reference field="4294967294" count="1" selected="0">
              <x v="1"/>
            </reference>
            <reference field="1" count="1" selected="0">
              <x v="1"/>
            </reference>
            <reference field="15" count="1" selected="0">
              <x v="2"/>
            </reference>
            <reference field="16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1" count="1" selected="0">
              <x v="1"/>
            </reference>
            <reference field="15" count="1" selected="0">
              <x v="0"/>
            </reference>
            <reference field="16" count="3">
              <x v="12"/>
              <x v="13"/>
              <x v="14"/>
            </reference>
          </references>
        </pivotArea>
      </pivotAreas>
    </conditionalFormat>
    <conditionalFormat priority="110">
      <pivotAreas count="2">
        <pivotArea type="data" collapsedLevelsAreSubtotals="1" fieldPosition="0">
          <references count="4">
            <reference field="4294967294" count="1" selected="0">
              <x v="1"/>
            </reference>
            <reference field="1" count="1" selected="0">
              <x v="1"/>
            </reference>
            <reference field="15" count="1" selected="0">
              <x v="0"/>
            </reference>
            <reference field="16" count="3">
              <x v="12"/>
              <x v="13"/>
              <x v="14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1" count="1" selected="0">
              <x v="1"/>
            </reference>
            <reference field="15" count="1" selected="0">
              <x v="2"/>
            </reference>
            <reference field="16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priority="109">
      <pivotAreas count="2">
        <pivotArea type="data" collapsedLevelsAreSubtotals="1" fieldPosition="0">
          <references count="4">
            <reference field="4294967294" count="1" selected="0">
              <x v="1"/>
            </reference>
            <reference field="1" count="1" selected="0">
              <x v="1"/>
            </reference>
            <reference field="15" count="1" selected="0">
              <x v="0"/>
            </reference>
            <reference field="16" count="4">
              <x v="12"/>
              <x v="13"/>
              <x v="14"/>
              <x v="15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1" count="1" selected="0">
              <x v="1"/>
            </reference>
            <reference field="15" count="1" selected="0">
              <x v="2"/>
            </reference>
            <reference field="16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priority="108">
      <pivotAreas count="1">
        <pivotArea type="data" collapsedLevelsAreSubtotals="1" fieldPosition="0">
          <references count="4">
            <reference field="4294967294" count="1" selected="0">
              <x v="1"/>
            </reference>
            <reference field="1" count="1" selected="0">
              <x v="1"/>
            </reference>
            <reference field="15" count="1" selected="0">
              <x v="0"/>
            </reference>
            <reference field="16" count="3">
              <x v="16"/>
              <x v="17"/>
              <x v="18"/>
            </reference>
          </references>
        </pivotArea>
      </pivotAreas>
    </conditionalFormat>
    <conditionalFormat priority="107">
      <pivotAreas count="1">
        <pivotArea type="data" collapsedLevelsAreSubtotals="1" fieldPosition="0">
          <references count="4">
            <reference field="4294967294" count="1" selected="0">
              <x v="1"/>
            </reference>
            <reference field="1" count="1" selected="0">
              <x v="1"/>
            </reference>
            <reference field="15" count="1" selected="0">
              <x v="0"/>
            </reference>
            <reference field="16" count="3">
              <x v="16"/>
              <x v="17"/>
              <x v="18"/>
            </reference>
          </references>
        </pivotArea>
      </pivotAreas>
    </conditionalFormat>
    <conditionalFormat priority="106">
      <pivotAreas count="1">
        <pivotArea type="data" collapsedLevelsAreSubtotals="1" fieldPosition="0">
          <references count="4">
            <reference field="4294967294" count="1" selected="0">
              <x v="1"/>
            </reference>
            <reference field="1" count="1" selected="0">
              <x v="1"/>
            </reference>
            <reference field="15" count="1" selected="0">
              <x v="0"/>
            </reference>
            <reference field="16" count="4">
              <x v="16"/>
              <x v="17"/>
              <x v="18"/>
              <x v="19"/>
            </reference>
          </references>
        </pivotArea>
      </pivotAreas>
    </conditionalFormat>
    <conditionalFormat priority="105">
      <pivotAreas count="2">
        <pivotArea type="data" collapsedLevelsAreSubtotals="1" fieldPosition="0">
          <references count="4">
            <reference field="4294967294" count="1" selected="0">
              <x v="1"/>
            </reference>
            <reference field="1" count="1" selected="0">
              <x v="1"/>
            </reference>
            <reference field="15" count="1" selected="0">
              <x v="2"/>
            </reference>
            <reference field="16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1" count="1" selected="0">
              <x v="1"/>
            </reference>
            <reference field="15" count="1" selected="0">
              <x v="0"/>
            </reference>
            <reference field="16" count="9">
              <x v="12"/>
              <x v="13"/>
              <x v="14"/>
              <x v="15"/>
              <x v="16"/>
              <x v="17"/>
              <x v="18"/>
              <x v="19"/>
              <x v="20"/>
            </reference>
          </references>
        </pivotArea>
      </pivotAreas>
    </conditionalFormat>
    <conditionalFormat priority="104">
      <pivotAreas count="2">
        <pivotArea type="data" collapsedLevelsAreSubtotals="1" fieldPosition="0">
          <references count="4">
            <reference field="4294967294" count="1" selected="0">
              <x v="2"/>
            </reference>
            <reference field="1" count="1" selected="0">
              <x v="1"/>
            </reference>
            <reference field="15" count="1" selected="0">
              <x v="2"/>
            </reference>
            <reference field="16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  <pivotArea type="data" collapsedLevelsAreSubtotals="1" fieldPosition="0">
          <references count="4">
            <reference field="4294967294" count="1" selected="0">
              <x v="2"/>
            </reference>
            <reference field="1" count="1" selected="0">
              <x v="1"/>
            </reference>
            <reference field="15" count="1" selected="0">
              <x v="0"/>
            </reference>
            <reference field="16" count="3">
              <x v="12"/>
              <x v="13"/>
              <x v="14"/>
            </reference>
          </references>
        </pivotArea>
      </pivotAreas>
    </conditionalFormat>
    <conditionalFormat priority="103">
      <pivotAreas count="2">
        <pivotArea type="data" collapsedLevelsAreSubtotals="1" fieldPosition="0">
          <references count="4">
            <reference field="4294967294" count="1" selected="0">
              <x v="2"/>
            </reference>
            <reference field="1" count="1" selected="0">
              <x v="1"/>
            </reference>
            <reference field="15" count="1" selected="0">
              <x v="0"/>
            </reference>
            <reference field="16" count="3">
              <x v="12"/>
              <x v="13"/>
              <x v="14"/>
            </reference>
          </references>
        </pivotArea>
        <pivotArea type="data" collapsedLevelsAreSubtotals="1" fieldPosition="0">
          <references count="4">
            <reference field="4294967294" count="1" selected="0">
              <x v="2"/>
            </reference>
            <reference field="1" count="1" selected="0">
              <x v="1"/>
            </reference>
            <reference field="15" count="1" selected="0">
              <x v="2"/>
            </reference>
            <reference field="16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priority="102">
      <pivotAreas count="2">
        <pivotArea type="data" collapsedLevelsAreSubtotals="1" fieldPosition="0">
          <references count="4">
            <reference field="4294967294" count="1" selected="0">
              <x v="2"/>
            </reference>
            <reference field="1" count="1" selected="0">
              <x v="1"/>
            </reference>
            <reference field="15" count="1" selected="0">
              <x v="0"/>
            </reference>
            <reference field="16" count="4">
              <x v="12"/>
              <x v="13"/>
              <x v="14"/>
              <x v="15"/>
            </reference>
          </references>
        </pivotArea>
        <pivotArea type="data" collapsedLevelsAreSubtotals="1" fieldPosition="0">
          <references count="4">
            <reference field="4294967294" count="1" selected="0">
              <x v="2"/>
            </reference>
            <reference field="1" count="1" selected="0">
              <x v="1"/>
            </reference>
            <reference field="15" count="1" selected="0">
              <x v="2"/>
            </reference>
            <reference field="16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priority="101">
      <pivotAreas count="1">
        <pivotArea type="data" collapsedLevelsAreSubtotals="1" fieldPosition="0">
          <references count="4">
            <reference field="4294967294" count="1" selected="0">
              <x v="2"/>
            </reference>
            <reference field="1" count="1" selected="0">
              <x v="1"/>
            </reference>
            <reference field="15" count="1" selected="0">
              <x v="0"/>
            </reference>
            <reference field="16" count="3">
              <x v="16"/>
              <x v="17"/>
              <x v="18"/>
            </reference>
          </references>
        </pivotArea>
      </pivotAreas>
    </conditionalFormat>
    <conditionalFormat priority="100">
      <pivotAreas count="1">
        <pivotArea type="data" collapsedLevelsAreSubtotals="1" fieldPosition="0">
          <references count="4">
            <reference field="4294967294" count="1" selected="0">
              <x v="2"/>
            </reference>
            <reference field="1" count="1" selected="0">
              <x v="1"/>
            </reference>
            <reference field="15" count="1" selected="0">
              <x v="0"/>
            </reference>
            <reference field="16" count="3">
              <x v="16"/>
              <x v="17"/>
              <x v="18"/>
            </reference>
          </references>
        </pivotArea>
      </pivotAreas>
    </conditionalFormat>
    <conditionalFormat priority="99">
      <pivotAreas count="1">
        <pivotArea type="data" collapsedLevelsAreSubtotals="1" fieldPosition="0">
          <references count="4">
            <reference field="4294967294" count="1" selected="0">
              <x v="2"/>
            </reference>
            <reference field="1" count="1" selected="0">
              <x v="1"/>
            </reference>
            <reference field="15" count="1" selected="0">
              <x v="0"/>
            </reference>
            <reference field="16" count="4">
              <x v="16"/>
              <x v="17"/>
              <x v="18"/>
              <x v="19"/>
            </reference>
          </references>
        </pivotArea>
      </pivotAreas>
    </conditionalFormat>
    <conditionalFormat priority="98">
      <pivotAreas count="2">
        <pivotArea type="data" collapsedLevelsAreSubtotals="1" fieldPosition="0">
          <references count="4">
            <reference field="4294967294" count="1" selected="0">
              <x v="2"/>
            </reference>
            <reference field="1" count="1" selected="0">
              <x v="1"/>
            </reference>
            <reference field="15" count="1" selected="0">
              <x v="2"/>
            </reference>
            <reference field="16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  <pivotArea type="data" collapsedLevelsAreSubtotals="1" fieldPosition="0">
          <references count="4">
            <reference field="4294967294" count="1" selected="0">
              <x v="2"/>
            </reference>
            <reference field="1" count="1" selected="0">
              <x v="1"/>
            </reference>
            <reference field="15" count="1" selected="0">
              <x v="0"/>
            </reference>
            <reference field="16" count="8">
              <x v="12"/>
              <x v="13"/>
              <x v="14"/>
              <x v="15"/>
              <x v="16"/>
              <x v="17"/>
              <x v="18"/>
              <x v="19"/>
            </reference>
          </references>
        </pivotArea>
      </pivotAreas>
    </conditionalFormat>
    <conditionalFormat priority="51">
      <pivotAreas count="2">
        <pivotArea type="data" collapsedLevelsAreSubtotals="1" fieldPosition="0">
          <references count="4">
            <reference field="4294967294" count="1" selected="0">
              <x v="5"/>
            </reference>
            <reference field="1" count="1" selected="0">
              <x v="1"/>
            </reference>
            <reference field="15" count="1" selected="0">
              <x v="2"/>
            </reference>
            <reference field="16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  <pivotArea type="data" collapsedLevelsAreSubtotals="1" fieldPosition="0">
          <references count="4">
            <reference field="4294967294" count="1" selected="0">
              <x v="5"/>
            </reference>
            <reference field="1" count="1" selected="0">
              <x v="1"/>
            </reference>
            <reference field="15" count="1" selected="0">
              <x v="0"/>
            </reference>
            <reference field="16" count="3">
              <x v="12"/>
              <x v="13"/>
              <x v="14"/>
            </reference>
          </references>
        </pivotArea>
      </pivotAreas>
    </conditionalFormat>
    <conditionalFormat priority="50">
      <pivotAreas count="2">
        <pivotArea type="data" collapsedLevelsAreSubtotals="1" fieldPosition="0">
          <references count="4">
            <reference field="4294967294" count="1" selected="0">
              <x v="5"/>
            </reference>
            <reference field="1" count="1" selected="0">
              <x v="1"/>
            </reference>
            <reference field="15" count="1" selected="0">
              <x v="0"/>
            </reference>
            <reference field="16" count="3">
              <x v="12"/>
              <x v="13"/>
              <x v="14"/>
            </reference>
          </references>
        </pivotArea>
        <pivotArea type="data" collapsedLevelsAreSubtotals="1" fieldPosition="0">
          <references count="4">
            <reference field="4294967294" count="1" selected="0">
              <x v="5"/>
            </reference>
            <reference field="1" count="1" selected="0">
              <x v="1"/>
            </reference>
            <reference field="15" count="1" selected="0">
              <x v="2"/>
            </reference>
            <reference field="16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priority="49">
      <pivotAreas count="2">
        <pivotArea type="data" collapsedLevelsAreSubtotals="1" fieldPosition="0">
          <references count="4">
            <reference field="4294967294" count="1" selected="0">
              <x v="5"/>
            </reference>
            <reference field="1" count="1" selected="0">
              <x v="1"/>
            </reference>
            <reference field="15" count="1" selected="0">
              <x v="0"/>
            </reference>
            <reference field="16" count="4">
              <x v="12"/>
              <x v="13"/>
              <x v="14"/>
              <x v="15"/>
            </reference>
          </references>
        </pivotArea>
        <pivotArea type="data" collapsedLevelsAreSubtotals="1" fieldPosition="0">
          <references count="4">
            <reference field="4294967294" count="1" selected="0">
              <x v="5"/>
            </reference>
            <reference field="1" count="1" selected="0">
              <x v="1"/>
            </reference>
            <reference field="15" count="1" selected="0">
              <x v="2"/>
            </reference>
            <reference field="16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priority="48">
      <pivotAreas count="1">
        <pivotArea type="data" collapsedLevelsAreSubtotals="1" fieldPosition="0">
          <references count="4">
            <reference field="4294967294" count="1" selected="0">
              <x v="5"/>
            </reference>
            <reference field="1" count="1" selected="0">
              <x v="1"/>
            </reference>
            <reference field="15" count="1" selected="0">
              <x v="0"/>
            </reference>
            <reference field="16" count="3">
              <x v="16"/>
              <x v="17"/>
              <x v="18"/>
            </reference>
          </references>
        </pivotArea>
      </pivotAreas>
    </conditionalFormat>
    <conditionalFormat priority="47">
      <pivotAreas count="1">
        <pivotArea type="data" collapsedLevelsAreSubtotals="1" fieldPosition="0">
          <references count="4">
            <reference field="4294967294" count="1" selected="0">
              <x v="5"/>
            </reference>
            <reference field="1" count="1" selected="0">
              <x v="1"/>
            </reference>
            <reference field="15" count="1" selected="0">
              <x v="0"/>
            </reference>
            <reference field="16" count="3">
              <x v="16"/>
              <x v="17"/>
              <x v="18"/>
            </reference>
          </references>
        </pivotArea>
      </pivotAreas>
    </conditionalFormat>
    <conditionalFormat priority="46">
      <pivotAreas count="1">
        <pivotArea type="data" collapsedLevelsAreSubtotals="1" fieldPosition="0">
          <references count="4">
            <reference field="4294967294" count="1" selected="0">
              <x v="5"/>
            </reference>
            <reference field="1" count="1" selected="0">
              <x v="1"/>
            </reference>
            <reference field="15" count="1" selected="0">
              <x v="0"/>
            </reference>
            <reference field="16" count="4">
              <x v="16"/>
              <x v="17"/>
              <x v="18"/>
              <x v="19"/>
            </reference>
          </references>
        </pivotArea>
      </pivotAreas>
    </conditionalFormat>
    <conditionalFormat priority="45">
      <pivotAreas count="2">
        <pivotArea type="data" collapsedLevelsAreSubtotals="1" fieldPosition="0">
          <references count="4">
            <reference field="4294967294" count="1" selected="0">
              <x v="5"/>
            </reference>
            <reference field="1" count="1" selected="0">
              <x v="1"/>
            </reference>
            <reference field="15" count="1" selected="0">
              <x v="2"/>
            </reference>
            <reference field="16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  <pivotArea type="data" collapsedLevelsAreSubtotals="1" fieldPosition="0">
          <references count="4">
            <reference field="4294967294" count="1" selected="0">
              <x v="5"/>
            </reference>
            <reference field="1" count="1" selected="0">
              <x v="1"/>
            </reference>
            <reference field="15" count="1" selected="0">
              <x v="0"/>
            </reference>
            <reference field="16" count="8">
              <x v="12"/>
              <x v="13"/>
              <x v="14"/>
              <x v="15"/>
              <x v="16"/>
              <x v="17"/>
              <x v="18"/>
              <x v="19"/>
            </reference>
          </references>
        </pivotArea>
      </pivotAreas>
    </conditionalFormat>
    <conditionalFormat priority="41">
      <pivotAreas count="1">
        <pivotArea type="data" collapsedLevelsAreSubtotals="1" fieldPosition="0">
          <references count="4">
            <reference field="4294967294" count="1" selected="0">
              <x v="3"/>
            </reference>
            <reference field="1" count="1" selected="0">
              <x v="1"/>
            </reference>
            <reference field="15" count="1" selected="0">
              <x v="0"/>
            </reference>
            <reference field="16" count="8">
              <x v="13"/>
              <x v="14"/>
              <x v="15"/>
              <x v="16"/>
              <x v="17"/>
              <x v="18"/>
              <x v="19"/>
              <x v="20"/>
            </reference>
          </references>
        </pivotArea>
      </pivotAreas>
    </conditionalFormat>
    <conditionalFormat priority="40">
      <pivotAreas count="1">
        <pivotArea type="data" grandCol="1" collapsedLevelsAreSubtotals="1" fieldPosition="0">
          <references count="3">
            <reference field="4294967294" count="1" selected="0">
              <x v="5"/>
            </reference>
            <reference field="15" count="1" selected="0">
              <x v="0"/>
            </reference>
            <reference field="16" count="10">
              <x v="12"/>
              <x v="13"/>
              <x v="14"/>
              <x v="15"/>
              <x v="16"/>
              <x v="17"/>
              <x v="18"/>
              <x v="19"/>
              <x v="20"/>
              <x v="21"/>
            </reference>
          </references>
        </pivotArea>
      </pivotAreas>
    </conditionalFormat>
    <conditionalFormat priority="39">
      <pivotAreas count="12">
        <pivotArea type="data" collapsedLevelsAreSubtotals="1" fieldPosition="0">
          <references count="4">
            <reference field="4294967294" count="1" selected="0">
              <x v="3"/>
            </reference>
            <reference field="1" count="1" selected="0">
              <x v="0"/>
            </reference>
            <reference field="15" count="1" selected="0">
              <x v="2"/>
            </reference>
            <reference field="16" count="1">
              <x v="0"/>
            </reference>
          </references>
        </pivotArea>
        <pivotArea type="data" collapsedLevelsAreSubtotals="1" fieldPosition="0">
          <references count="4">
            <reference field="4294967294" count="1" selected="0">
              <x v="3"/>
            </reference>
            <reference field="1" count="1" selected="0">
              <x v="0"/>
            </reference>
            <reference field="15" count="1" selected="0">
              <x v="2"/>
            </reference>
            <reference field="16" count="1">
              <x v="1"/>
            </reference>
          </references>
        </pivotArea>
        <pivotArea type="data" collapsedLevelsAreSubtotals="1" fieldPosition="0">
          <references count="4">
            <reference field="4294967294" count="1" selected="0">
              <x v="3"/>
            </reference>
            <reference field="1" count="1" selected="0">
              <x v="0"/>
            </reference>
            <reference field="15" count="1" selected="0">
              <x v="2"/>
            </reference>
            <reference field="16" count="1">
              <x v="2"/>
            </reference>
          </references>
        </pivotArea>
        <pivotArea type="data" collapsedLevelsAreSubtotals="1" fieldPosition="0">
          <references count="4">
            <reference field="4294967294" count="1" selected="0">
              <x v="3"/>
            </reference>
            <reference field="1" count="1" selected="0">
              <x v="0"/>
            </reference>
            <reference field="15" count="1" selected="0">
              <x v="2"/>
            </reference>
            <reference field="16" count="1">
              <x v="3"/>
            </reference>
          </references>
        </pivotArea>
        <pivotArea type="data" collapsedLevelsAreSubtotals="1" fieldPosition="0">
          <references count="4">
            <reference field="4294967294" count="1" selected="0">
              <x v="3"/>
            </reference>
            <reference field="1" count="1" selected="0">
              <x v="0"/>
            </reference>
            <reference field="15" count="1" selected="0">
              <x v="2"/>
            </reference>
            <reference field="16" count="1">
              <x v="4"/>
            </reference>
          </references>
        </pivotArea>
        <pivotArea type="data" collapsedLevelsAreSubtotals="1" fieldPosition="0">
          <references count="4">
            <reference field="4294967294" count="1" selected="0">
              <x v="3"/>
            </reference>
            <reference field="1" count="1" selected="0">
              <x v="0"/>
            </reference>
            <reference field="15" count="1" selected="0">
              <x v="2"/>
            </reference>
            <reference field="16" count="1">
              <x v="5"/>
            </reference>
          </references>
        </pivotArea>
        <pivotArea type="data" collapsedLevelsAreSubtotals="1" fieldPosition="0">
          <references count="4">
            <reference field="4294967294" count="1" selected="0">
              <x v="3"/>
            </reference>
            <reference field="1" count="1" selected="0">
              <x v="0"/>
            </reference>
            <reference field="15" count="1" selected="0">
              <x v="2"/>
            </reference>
            <reference field="16" count="1">
              <x v="6"/>
            </reference>
          </references>
        </pivotArea>
        <pivotArea type="data" collapsedLevelsAreSubtotals="1" fieldPosition="0">
          <references count="4">
            <reference field="4294967294" count="1" selected="0">
              <x v="3"/>
            </reference>
            <reference field="1" count="1" selected="0">
              <x v="0"/>
            </reference>
            <reference field="15" count="1" selected="0">
              <x v="2"/>
            </reference>
            <reference field="16" count="1">
              <x v="7"/>
            </reference>
          </references>
        </pivotArea>
        <pivotArea type="data" collapsedLevelsAreSubtotals="1" fieldPosition="0">
          <references count="4">
            <reference field="4294967294" count="1" selected="0">
              <x v="3"/>
            </reference>
            <reference field="1" count="1" selected="0">
              <x v="0"/>
            </reference>
            <reference field="15" count="1" selected="0">
              <x v="2"/>
            </reference>
            <reference field="16" count="1">
              <x v="8"/>
            </reference>
          </references>
        </pivotArea>
        <pivotArea type="data" collapsedLevelsAreSubtotals="1" fieldPosition="0">
          <references count="4">
            <reference field="4294967294" count="1" selected="0">
              <x v="3"/>
            </reference>
            <reference field="1" count="1" selected="0">
              <x v="0"/>
            </reference>
            <reference field="15" count="1" selected="0">
              <x v="2"/>
            </reference>
            <reference field="16" count="1">
              <x v="9"/>
            </reference>
          </references>
        </pivotArea>
        <pivotArea type="data" collapsedLevelsAreSubtotals="1" fieldPosition="0">
          <references count="4">
            <reference field="4294967294" count="1" selected="0">
              <x v="3"/>
            </reference>
            <reference field="1" count="1" selected="0">
              <x v="0"/>
            </reference>
            <reference field="15" count="1" selected="0">
              <x v="2"/>
            </reference>
            <reference field="16" count="1">
              <x v="10"/>
            </reference>
          </references>
        </pivotArea>
        <pivotArea type="data" collapsedLevelsAreSubtotals="1" fieldPosition="0">
          <references count="4">
            <reference field="4294967294" count="1" selected="0">
              <x v="3"/>
            </reference>
            <reference field="1" count="1" selected="0">
              <x v="0"/>
            </reference>
            <reference field="15" count="1" selected="0">
              <x v="2"/>
            </reference>
            <reference field="16" count="1">
              <x v="11"/>
            </reference>
          </references>
        </pivotArea>
      </pivotAreas>
    </conditionalFormat>
    <conditionalFormat priority="38">
      <pivotAreas count="12">
        <pivotArea type="data" collapsedLevelsAreSubtotals="1" fieldPosition="0">
          <references count="4">
            <reference field="4294967294" count="1" selected="0">
              <x v="3"/>
            </reference>
            <reference field="1" count="1" selected="0">
              <x v="0"/>
            </reference>
            <reference field="15" count="1" selected="0">
              <x v="2"/>
            </reference>
            <reference field="16" count="1">
              <x v="0"/>
            </reference>
          </references>
        </pivotArea>
        <pivotArea type="data" collapsedLevelsAreSubtotals="1" fieldPosition="0">
          <references count="4">
            <reference field="4294967294" count="1" selected="0">
              <x v="3"/>
            </reference>
            <reference field="1" count="1" selected="0">
              <x v="0"/>
            </reference>
            <reference field="15" count="1" selected="0">
              <x v="2"/>
            </reference>
            <reference field="16" count="1">
              <x v="1"/>
            </reference>
          </references>
        </pivotArea>
        <pivotArea type="data" collapsedLevelsAreSubtotals="1" fieldPosition="0">
          <references count="4">
            <reference field="4294967294" count="1" selected="0">
              <x v="3"/>
            </reference>
            <reference field="1" count="1" selected="0">
              <x v="0"/>
            </reference>
            <reference field="15" count="1" selected="0">
              <x v="2"/>
            </reference>
            <reference field="16" count="1">
              <x v="2"/>
            </reference>
          </references>
        </pivotArea>
        <pivotArea type="data" collapsedLevelsAreSubtotals="1" fieldPosition="0">
          <references count="4">
            <reference field="4294967294" count="1" selected="0">
              <x v="3"/>
            </reference>
            <reference field="1" count="1" selected="0">
              <x v="0"/>
            </reference>
            <reference field="15" count="1" selected="0">
              <x v="2"/>
            </reference>
            <reference field="16" count="1">
              <x v="3"/>
            </reference>
          </references>
        </pivotArea>
        <pivotArea type="data" collapsedLevelsAreSubtotals="1" fieldPosition="0">
          <references count="4">
            <reference field="4294967294" count="1" selected="0">
              <x v="3"/>
            </reference>
            <reference field="1" count="1" selected="0">
              <x v="0"/>
            </reference>
            <reference field="15" count="1" selected="0">
              <x v="2"/>
            </reference>
            <reference field="16" count="1">
              <x v="4"/>
            </reference>
          </references>
        </pivotArea>
        <pivotArea type="data" collapsedLevelsAreSubtotals="1" fieldPosition="0">
          <references count="4">
            <reference field="4294967294" count="1" selected="0">
              <x v="3"/>
            </reference>
            <reference field="1" count="1" selected="0">
              <x v="0"/>
            </reference>
            <reference field="15" count="1" selected="0">
              <x v="2"/>
            </reference>
            <reference field="16" count="1">
              <x v="5"/>
            </reference>
          </references>
        </pivotArea>
        <pivotArea type="data" collapsedLevelsAreSubtotals="1" fieldPosition="0">
          <references count="4">
            <reference field="4294967294" count="1" selected="0">
              <x v="3"/>
            </reference>
            <reference field="1" count="1" selected="0">
              <x v="0"/>
            </reference>
            <reference field="15" count="1" selected="0">
              <x v="2"/>
            </reference>
            <reference field="16" count="1">
              <x v="6"/>
            </reference>
          </references>
        </pivotArea>
        <pivotArea type="data" collapsedLevelsAreSubtotals="1" fieldPosition="0">
          <references count="4">
            <reference field="4294967294" count="1" selected="0">
              <x v="3"/>
            </reference>
            <reference field="1" count="1" selected="0">
              <x v="0"/>
            </reference>
            <reference field="15" count="1" selected="0">
              <x v="2"/>
            </reference>
            <reference field="16" count="1">
              <x v="7"/>
            </reference>
          </references>
        </pivotArea>
        <pivotArea type="data" collapsedLevelsAreSubtotals="1" fieldPosition="0">
          <references count="4">
            <reference field="4294967294" count="1" selected="0">
              <x v="3"/>
            </reference>
            <reference field="1" count="1" selected="0">
              <x v="0"/>
            </reference>
            <reference field="15" count="1" selected="0">
              <x v="2"/>
            </reference>
            <reference field="16" count="1">
              <x v="8"/>
            </reference>
          </references>
        </pivotArea>
        <pivotArea type="data" collapsedLevelsAreSubtotals="1" fieldPosition="0">
          <references count="4">
            <reference field="4294967294" count="1" selected="0">
              <x v="3"/>
            </reference>
            <reference field="1" count="1" selected="0">
              <x v="0"/>
            </reference>
            <reference field="15" count="1" selected="0">
              <x v="2"/>
            </reference>
            <reference field="16" count="1">
              <x v="9"/>
            </reference>
          </references>
        </pivotArea>
        <pivotArea type="data" collapsedLevelsAreSubtotals="1" fieldPosition="0">
          <references count="4">
            <reference field="4294967294" count="1" selected="0">
              <x v="3"/>
            </reference>
            <reference field="1" count="1" selected="0">
              <x v="0"/>
            </reference>
            <reference field="15" count="1" selected="0">
              <x v="2"/>
            </reference>
            <reference field="16" count="1">
              <x v="10"/>
            </reference>
          </references>
        </pivotArea>
        <pivotArea type="data" collapsedLevelsAreSubtotals="1" fieldPosition="0">
          <references count="4">
            <reference field="4294967294" count="1" selected="0">
              <x v="3"/>
            </reference>
            <reference field="1" count="1" selected="0">
              <x v="0"/>
            </reference>
            <reference field="15" count="1" selected="0">
              <x v="2"/>
            </reference>
            <reference field="16" count="1">
              <x v="11"/>
            </reference>
          </references>
        </pivotArea>
      </pivotAreas>
    </conditionalFormat>
    <conditionalFormat priority="37">
      <pivotAreas count="12">
        <pivotArea type="data" collapsedLevelsAreSubtotals="1" fieldPosition="0">
          <references count="4">
            <reference field="4294967294" count="1" selected="0">
              <x v="3"/>
            </reference>
            <reference field="1" count="1" selected="0">
              <x v="0"/>
            </reference>
            <reference field="15" count="1" selected="0">
              <x v="2"/>
            </reference>
            <reference field="16" count="1">
              <x v="0"/>
            </reference>
          </references>
        </pivotArea>
        <pivotArea type="data" collapsedLevelsAreSubtotals="1" fieldPosition="0">
          <references count="4">
            <reference field="4294967294" count="1" selected="0">
              <x v="3"/>
            </reference>
            <reference field="1" count="1" selected="0">
              <x v="0"/>
            </reference>
            <reference field="15" count="1" selected="0">
              <x v="2"/>
            </reference>
            <reference field="16" count="1">
              <x v="1"/>
            </reference>
          </references>
        </pivotArea>
        <pivotArea type="data" collapsedLevelsAreSubtotals="1" fieldPosition="0">
          <references count="4">
            <reference field="4294967294" count="1" selected="0">
              <x v="3"/>
            </reference>
            <reference field="1" count="1" selected="0">
              <x v="0"/>
            </reference>
            <reference field="15" count="1" selected="0">
              <x v="2"/>
            </reference>
            <reference field="16" count="1">
              <x v="2"/>
            </reference>
          </references>
        </pivotArea>
        <pivotArea type="data" collapsedLevelsAreSubtotals="1" fieldPosition="0">
          <references count="4">
            <reference field="4294967294" count="1" selected="0">
              <x v="3"/>
            </reference>
            <reference field="1" count="1" selected="0">
              <x v="0"/>
            </reference>
            <reference field="15" count="1" selected="0">
              <x v="2"/>
            </reference>
            <reference field="16" count="1">
              <x v="3"/>
            </reference>
          </references>
        </pivotArea>
        <pivotArea type="data" collapsedLevelsAreSubtotals="1" fieldPosition="0">
          <references count="4">
            <reference field="4294967294" count="1" selected="0">
              <x v="3"/>
            </reference>
            <reference field="1" count="1" selected="0">
              <x v="0"/>
            </reference>
            <reference field="15" count="1" selected="0">
              <x v="2"/>
            </reference>
            <reference field="16" count="1">
              <x v="4"/>
            </reference>
          </references>
        </pivotArea>
        <pivotArea type="data" collapsedLevelsAreSubtotals="1" fieldPosition="0">
          <references count="4">
            <reference field="4294967294" count="1" selected="0">
              <x v="3"/>
            </reference>
            <reference field="1" count="1" selected="0">
              <x v="0"/>
            </reference>
            <reference field="15" count="1" selected="0">
              <x v="2"/>
            </reference>
            <reference field="16" count="1">
              <x v="5"/>
            </reference>
          </references>
        </pivotArea>
        <pivotArea type="data" collapsedLevelsAreSubtotals="1" fieldPosition="0">
          <references count="4">
            <reference field="4294967294" count="1" selected="0">
              <x v="3"/>
            </reference>
            <reference field="1" count="1" selected="0">
              <x v="0"/>
            </reference>
            <reference field="15" count="1" selected="0">
              <x v="2"/>
            </reference>
            <reference field="16" count="1">
              <x v="6"/>
            </reference>
          </references>
        </pivotArea>
        <pivotArea type="data" collapsedLevelsAreSubtotals="1" fieldPosition="0">
          <references count="4">
            <reference field="4294967294" count="1" selected="0">
              <x v="3"/>
            </reference>
            <reference field="1" count="1" selected="0">
              <x v="0"/>
            </reference>
            <reference field="15" count="1" selected="0">
              <x v="2"/>
            </reference>
            <reference field="16" count="1">
              <x v="7"/>
            </reference>
          </references>
        </pivotArea>
        <pivotArea type="data" collapsedLevelsAreSubtotals="1" fieldPosition="0">
          <references count="4">
            <reference field="4294967294" count="1" selected="0">
              <x v="3"/>
            </reference>
            <reference field="1" count="1" selected="0">
              <x v="0"/>
            </reference>
            <reference field="15" count="1" selected="0">
              <x v="2"/>
            </reference>
            <reference field="16" count="1">
              <x v="8"/>
            </reference>
          </references>
        </pivotArea>
        <pivotArea type="data" collapsedLevelsAreSubtotals="1" fieldPosition="0">
          <references count="4">
            <reference field="4294967294" count="1" selected="0">
              <x v="3"/>
            </reference>
            <reference field="1" count="1" selected="0">
              <x v="0"/>
            </reference>
            <reference field="15" count="1" selected="0">
              <x v="2"/>
            </reference>
            <reference field="16" count="1">
              <x v="9"/>
            </reference>
          </references>
        </pivotArea>
        <pivotArea type="data" collapsedLevelsAreSubtotals="1" fieldPosition="0">
          <references count="4">
            <reference field="4294967294" count="1" selected="0">
              <x v="3"/>
            </reference>
            <reference field="1" count="1" selected="0">
              <x v="0"/>
            </reference>
            <reference field="15" count="1" selected="0">
              <x v="2"/>
            </reference>
            <reference field="16" count="1">
              <x v="10"/>
            </reference>
          </references>
        </pivotArea>
        <pivotArea type="data" collapsedLevelsAreSubtotals="1" fieldPosition="0">
          <references count="4">
            <reference field="4294967294" count="1" selected="0">
              <x v="3"/>
            </reference>
            <reference field="1" count="1" selected="0">
              <x v="0"/>
            </reference>
            <reference field="15" count="1" selected="0">
              <x v="2"/>
            </reference>
            <reference field="16" count="1">
              <x v="11"/>
            </reference>
          </references>
        </pivotArea>
      </pivotAreas>
    </conditionalFormat>
    <conditionalFormat priority="36">
      <pivotAreas count="12">
        <pivotArea type="data" collapsedLevelsAreSubtotals="1" fieldPosition="0">
          <references count="4">
            <reference field="4294967294" count="1" selected="0">
              <x v="3"/>
            </reference>
            <reference field="1" count="1" selected="0">
              <x v="0"/>
            </reference>
            <reference field="15" count="1" selected="0">
              <x v="2"/>
            </reference>
            <reference field="16" count="1">
              <x v="0"/>
            </reference>
          </references>
        </pivotArea>
        <pivotArea type="data" collapsedLevelsAreSubtotals="1" fieldPosition="0">
          <references count="4">
            <reference field="4294967294" count="1" selected="0">
              <x v="3"/>
            </reference>
            <reference field="1" count="1" selected="0">
              <x v="0"/>
            </reference>
            <reference field="15" count="1" selected="0">
              <x v="2"/>
            </reference>
            <reference field="16" count="1">
              <x v="1"/>
            </reference>
          </references>
        </pivotArea>
        <pivotArea type="data" collapsedLevelsAreSubtotals="1" fieldPosition="0">
          <references count="4">
            <reference field="4294967294" count="1" selected="0">
              <x v="3"/>
            </reference>
            <reference field="1" count="1" selected="0">
              <x v="0"/>
            </reference>
            <reference field="15" count="1" selected="0">
              <x v="2"/>
            </reference>
            <reference field="16" count="1">
              <x v="2"/>
            </reference>
          </references>
        </pivotArea>
        <pivotArea type="data" collapsedLevelsAreSubtotals="1" fieldPosition="0">
          <references count="4">
            <reference field="4294967294" count="1" selected="0">
              <x v="3"/>
            </reference>
            <reference field="1" count="1" selected="0">
              <x v="0"/>
            </reference>
            <reference field="15" count="1" selected="0">
              <x v="2"/>
            </reference>
            <reference field="16" count="1">
              <x v="3"/>
            </reference>
          </references>
        </pivotArea>
        <pivotArea type="data" collapsedLevelsAreSubtotals="1" fieldPosition="0">
          <references count="4">
            <reference field="4294967294" count="1" selected="0">
              <x v="3"/>
            </reference>
            <reference field="1" count="1" selected="0">
              <x v="0"/>
            </reference>
            <reference field="15" count="1" selected="0">
              <x v="2"/>
            </reference>
            <reference field="16" count="1">
              <x v="4"/>
            </reference>
          </references>
        </pivotArea>
        <pivotArea type="data" collapsedLevelsAreSubtotals="1" fieldPosition="0">
          <references count="4">
            <reference field="4294967294" count="1" selected="0">
              <x v="3"/>
            </reference>
            <reference field="1" count="1" selected="0">
              <x v="0"/>
            </reference>
            <reference field="15" count="1" selected="0">
              <x v="2"/>
            </reference>
            <reference field="16" count="1">
              <x v="5"/>
            </reference>
          </references>
        </pivotArea>
        <pivotArea type="data" collapsedLevelsAreSubtotals="1" fieldPosition="0">
          <references count="4">
            <reference field="4294967294" count="1" selected="0">
              <x v="3"/>
            </reference>
            <reference field="1" count="1" selected="0">
              <x v="0"/>
            </reference>
            <reference field="15" count="1" selected="0">
              <x v="2"/>
            </reference>
            <reference field="16" count="1">
              <x v="6"/>
            </reference>
          </references>
        </pivotArea>
        <pivotArea type="data" collapsedLevelsAreSubtotals="1" fieldPosition="0">
          <references count="4">
            <reference field="4294967294" count="1" selected="0">
              <x v="3"/>
            </reference>
            <reference field="1" count="1" selected="0">
              <x v="0"/>
            </reference>
            <reference field="15" count="1" selected="0">
              <x v="2"/>
            </reference>
            <reference field="16" count="1">
              <x v="7"/>
            </reference>
          </references>
        </pivotArea>
        <pivotArea type="data" collapsedLevelsAreSubtotals="1" fieldPosition="0">
          <references count="4">
            <reference field="4294967294" count="1" selected="0">
              <x v="3"/>
            </reference>
            <reference field="1" count="1" selected="0">
              <x v="0"/>
            </reference>
            <reference field="15" count="1" selected="0">
              <x v="2"/>
            </reference>
            <reference field="16" count="1">
              <x v="8"/>
            </reference>
          </references>
        </pivotArea>
        <pivotArea type="data" collapsedLevelsAreSubtotals="1" fieldPosition="0">
          <references count="4">
            <reference field="4294967294" count="1" selected="0">
              <x v="3"/>
            </reference>
            <reference field="1" count="1" selected="0">
              <x v="0"/>
            </reference>
            <reference field="15" count="1" selected="0">
              <x v="2"/>
            </reference>
            <reference field="16" count="1">
              <x v="9"/>
            </reference>
          </references>
        </pivotArea>
        <pivotArea type="data" collapsedLevelsAreSubtotals="1" fieldPosition="0">
          <references count="4">
            <reference field="4294967294" count="1" selected="0">
              <x v="3"/>
            </reference>
            <reference field="1" count="1" selected="0">
              <x v="0"/>
            </reference>
            <reference field="15" count="1" selected="0">
              <x v="2"/>
            </reference>
            <reference field="16" count="1">
              <x v="10"/>
            </reference>
          </references>
        </pivotArea>
        <pivotArea type="data" collapsedLevelsAreSubtotals="1" fieldPosition="0">
          <references count="4">
            <reference field="4294967294" count="1" selected="0">
              <x v="3"/>
            </reference>
            <reference field="1" count="1" selected="0">
              <x v="0"/>
            </reference>
            <reference field="15" count="1" selected="0">
              <x v="2"/>
            </reference>
            <reference field="16" count="1">
              <x v="11"/>
            </reference>
          </references>
        </pivotArea>
      </pivotAreas>
    </conditionalFormat>
    <conditionalFormat priority="31">
      <pivotAreas count="2">
        <pivotArea type="data" grandCol="1" collapsedLevelsAreSubtotals="1" fieldPosition="0">
          <references count="3">
            <reference field="4294967294" count="1" selected="0">
              <x v="2"/>
            </reference>
            <reference field="15" count="1" selected="0">
              <x v="2"/>
            </reference>
            <reference field="16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  <pivotArea type="data" grandCol="1" collapsedLevelsAreSubtotals="1" fieldPosition="0">
          <references count="3">
            <reference field="4294967294" count="1" selected="0">
              <x v="2"/>
            </reference>
            <reference field="15" count="1" selected="0">
              <x v="0"/>
            </reference>
            <reference field="16" count="10">
              <x v="12"/>
              <x v="13"/>
              <x v="14"/>
              <x v="15"/>
              <x v="16"/>
              <x v="17"/>
              <x v="18"/>
              <x v="19"/>
              <x v="20"/>
              <x v="21"/>
            </reference>
          </references>
        </pivotArea>
      </pivotAreas>
    </conditionalFormat>
    <conditionalFormat priority="30">
      <pivotAreas count="3">
        <pivotArea type="data" grandCol="1" collapsedLevelsAreSubtotals="1" fieldPosition="0">
          <references count="3">
            <reference field="4294967294" count="1" selected="0">
              <x v="2"/>
            </reference>
            <reference field="15" count="1" selected="0">
              <x v="3"/>
            </reference>
            <reference field="16" count="12"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</reference>
          </references>
        </pivotArea>
        <pivotArea type="data" grandCol="1" collapsedLevelsAreSubtotals="1" fieldPosition="0">
          <references count="3">
            <reference field="4294967294" count="1" selected="0">
              <x v="2"/>
            </reference>
            <reference field="15" count="1" selected="0">
              <x v="0"/>
            </reference>
            <reference field="16" count="10">
              <x v="12"/>
              <x v="13"/>
              <x v="14"/>
              <x v="15"/>
              <x v="16"/>
              <x v="17"/>
              <x v="18"/>
              <x v="19"/>
              <x v="20"/>
              <x v="21"/>
            </reference>
          </references>
        </pivotArea>
        <pivotArea type="data" grandCol="1" collapsedLevelsAreSubtotals="1" fieldPosition="0">
          <references count="3">
            <reference field="4294967294" count="1" selected="0">
              <x v="2"/>
            </reference>
            <reference field="15" count="1" selected="0">
              <x v="2"/>
            </reference>
            <reference field="16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priority="29">
      <pivotAreas count="3">
        <pivotArea type="data" grandCol="1" collapsedLevelsAreSubtotals="1" fieldPosition="0">
          <references count="3">
            <reference field="4294967294" count="1" selected="0">
              <x v="5"/>
            </reference>
            <reference field="15" count="1" selected="0">
              <x v="3"/>
            </reference>
            <reference field="16" count="12"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</reference>
          </references>
        </pivotArea>
        <pivotArea type="data" grandCol="1" collapsedLevelsAreSubtotals="1" fieldPosition="0">
          <references count="3">
            <reference field="4294967294" count="1" selected="0">
              <x v="5"/>
            </reference>
            <reference field="15" count="1" selected="0">
              <x v="2"/>
            </reference>
            <reference field="16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  <pivotArea type="data" grandCol="1" collapsedLevelsAreSubtotals="1" fieldPosition="0">
          <references count="3">
            <reference field="4294967294" count="1" selected="0">
              <x v="5"/>
            </reference>
            <reference field="15" count="1" selected="0">
              <x v="0"/>
            </reference>
            <reference field="16" count="10">
              <x v="12"/>
              <x v="13"/>
              <x v="14"/>
              <x v="15"/>
              <x v="16"/>
              <x v="17"/>
              <x v="18"/>
              <x v="19"/>
              <x v="20"/>
              <x v="21"/>
            </reference>
          </references>
        </pivotArea>
      </pivotAreas>
    </conditionalFormat>
    <conditionalFormat priority="28">
      <pivotAreas count="1">
        <pivotArea type="data" grandCol="1" collapsedLevelsAreSubtotals="1" fieldPosition="0">
          <references count="3">
            <reference field="4294967294" count="1" selected="0">
              <x v="1"/>
            </reference>
            <reference field="15" count="1" selected="0">
              <x v="0"/>
            </reference>
            <reference field="16" count="7">
              <x v="12"/>
              <x v="13"/>
              <x v="14"/>
              <x v="15"/>
              <x v="16"/>
              <x v="17"/>
              <x v="18"/>
            </reference>
          </references>
        </pivotArea>
      </pivotAreas>
    </conditionalFormat>
    <conditionalFormat priority="27">
      <pivotAreas count="1">
        <pivotArea type="data" grandCol="1" collapsedLevelsAreSubtotals="1" fieldPosition="0">
          <references count="3">
            <reference field="4294967294" count="1" selected="0">
              <x v="1"/>
            </reference>
            <reference field="15" count="1" selected="0">
              <x v="0"/>
            </reference>
            <reference field="16" count="10">
              <x v="12"/>
              <x v="13"/>
              <x v="14"/>
              <x v="15"/>
              <x v="16"/>
              <x v="17"/>
              <x v="18"/>
              <x v="19"/>
              <x v="20"/>
              <x v="21"/>
            </reference>
          </references>
        </pivotArea>
      </pivotAreas>
    </conditionalFormat>
    <conditionalFormat priority="26">
      <pivotAreas count="3">
        <pivotArea type="data" grandCol="1" collapsedLevelsAreSubtotals="1" fieldPosition="0">
          <references count="3">
            <reference field="4294967294" count="1" selected="0">
              <x v="1"/>
            </reference>
            <reference field="15" count="1" selected="0">
              <x v="3"/>
            </reference>
            <reference field="16" count="12"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</reference>
          </references>
        </pivotArea>
        <pivotArea type="data" grandCol="1" collapsedLevelsAreSubtotals="1" fieldPosition="0">
          <references count="3">
            <reference field="4294967294" count="1" selected="0">
              <x v="1"/>
            </reference>
            <reference field="15" count="1" selected="0">
              <x v="2"/>
            </reference>
            <reference field="16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  <pivotArea type="data" grandCol="1" collapsedLevelsAreSubtotals="1" fieldPosition="0">
          <references count="3">
            <reference field="4294967294" count="1" selected="0">
              <x v="1"/>
            </reference>
            <reference field="15" count="1" selected="0">
              <x v="0"/>
            </reference>
            <reference field="16" count="10">
              <x v="12"/>
              <x v="13"/>
              <x v="14"/>
              <x v="15"/>
              <x v="16"/>
              <x v="17"/>
              <x v="18"/>
              <x v="19"/>
              <x v="20"/>
              <x v="21"/>
            </reference>
          </references>
        </pivotArea>
      </pivotAreas>
    </conditionalFormat>
    <conditionalFormat priority="25">
      <pivotAreas count="1">
        <pivotArea type="data" collapsedLevelsAreSubtotals="1" fieldPosition="0">
          <references count="5">
            <reference field="4294967294" count="1" selected="0">
              <x v="1"/>
            </reference>
            <reference field="1" count="1" selected="0">
              <x v="0"/>
            </reference>
            <reference field="15" count="1" selected="0">
              <x v="2"/>
            </reference>
            <reference field="16" count="1" selected="0">
              <x v="11"/>
            </reference>
            <reference field="17" count="31">
              <x v="59"/>
              <x v="60"/>
              <x v="61"/>
              <x v="62"/>
              <x v="63"/>
              <x v="64"/>
              <x v="65"/>
              <x v="66"/>
              <x v="67"/>
              <x v="68"/>
              <x v="69"/>
              <x v="70"/>
              <x v="71"/>
              <x v="72"/>
              <x v="73"/>
              <x v="74"/>
              <x v="75"/>
              <x v="76"/>
              <x v="77"/>
              <x v="78"/>
              <x v="79"/>
              <x v="80"/>
              <x v="81"/>
              <x v="82"/>
              <x v="83"/>
              <x v="84"/>
              <x v="85"/>
              <x v="86"/>
              <x v="87"/>
              <x v="88"/>
              <x v="89"/>
            </reference>
          </references>
        </pivotArea>
      </pivotAreas>
    </conditionalFormat>
    <conditionalFormat priority="24">
      <pivotAreas count="1">
        <pivotArea type="data" collapsedLevelsAreSubtotals="1" fieldPosition="0">
          <references count="5">
            <reference field="4294967294" count="1" selected="0">
              <x v="1"/>
            </reference>
            <reference field="1" count="1" selected="0">
              <x v="0"/>
            </reference>
            <reference field="15" count="1" selected="0">
              <x v="0"/>
            </reference>
            <reference field="16" count="1" selected="0">
              <x v="23"/>
            </reference>
            <reference field="17" count="26">
              <x v="0"/>
              <x v="1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</reference>
          </references>
        </pivotArea>
      </pivotAreas>
    </conditionalFormat>
    <conditionalFormat priority="23">
      <pivotAreas count="1">
        <pivotArea type="data" collapsedLevelsAreSubtotals="1" fieldPosition="0">
          <references count="5">
            <reference field="4294967294" count="1" selected="0">
              <x v="1"/>
            </reference>
            <reference field="1" count="1" selected="0">
              <x v="0"/>
            </reference>
            <reference field="15" count="1" selected="0">
              <x v="0"/>
            </reference>
            <reference field="16" count="1" selected="0">
              <x v="23"/>
            </reference>
            <reference field="17" count="31">
              <x v="0"/>
              <x v="1"/>
              <x v="2"/>
              <x v="3"/>
              <x v="4"/>
              <x v="5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</reference>
          </references>
        </pivotArea>
      </pivotAreas>
    </conditionalFormat>
    <conditionalFormat priority="22">
      <pivotAreas count="1">
        <pivotArea type="data" collapsedLevelsAreSubtotals="1" fieldPosition="0">
          <references count="5">
            <reference field="4294967294" count="1" selected="0">
              <x v="1"/>
            </reference>
            <reference field="1" count="1" selected="0">
              <x v="1"/>
            </reference>
            <reference field="15" count="1" selected="0">
              <x v="0"/>
            </reference>
            <reference field="16" count="1" selected="0">
              <x v="23"/>
            </reference>
            <reference field="17" count="26">
              <x v="0"/>
              <x v="1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</reference>
          </references>
        </pivotArea>
      </pivotAreas>
    </conditionalFormat>
    <conditionalFormat priority="21">
      <pivotAreas count="1">
        <pivotArea type="data" collapsedLevelsAreSubtotals="1" fieldPosition="0">
          <references count="5">
            <reference field="4294967294" count="1" selected="0">
              <x v="1"/>
            </reference>
            <reference field="1" count="1" selected="0">
              <x v="1"/>
            </reference>
            <reference field="15" count="1" selected="0">
              <x v="0"/>
            </reference>
            <reference field="16" count="1" selected="0">
              <x v="23"/>
            </reference>
            <reference field="17" count="31">
              <x v="0"/>
              <x v="1"/>
              <x v="2"/>
              <x v="3"/>
              <x v="4"/>
              <x v="5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</reference>
          </references>
        </pivotArea>
      </pivotAreas>
    </conditionalFormat>
    <conditionalFormat priority="20">
      <pivotAreas count="1">
        <pivotArea type="data" collapsedLevelsAreSubtotals="1" fieldPosition="0">
          <references count="5">
            <reference field="4294967294" count="1" selected="0">
              <x v="2"/>
            </reference>
            <reference field="1" count="1" selected="0">
              <x v="1"/>
            </reference>
            <reference field="15" count="1" selected="0">
              <x v="0"/>
            </reference>
            <reference field="16" count="1" selected="0">
              <x v="23"/>
            </reference>
            <reference field="17" count="24"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</reference>
          </references>
        </pivotArea>
      </pivotAreas>
    </conditionalFormat>
    <conditionalFormat priority="19">
      <pivotAreas count="1">
        <pivotArea type="data" collapsedLevelsAreSubtotals="1" fieldPosition="0">
          <references count="5">
            <reference field="4294967294" count="1" selected="0">
              <x v="2"/>
            </reference>
            <reference field="1" count="1" selected="0">
              <x v="0"/>
            </reference>
            <reference field="15" count="1" selected="0">
              <x v="0"/>
            </reference>
            <reference field="16" count="1" selected="0">
              <x v="23"/>
            </reference>
            <reference field="17" count="24"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</reference>
          </references>
        </pivotArea>
      </pivotAreas>
    </conditionalFormat>
    <conditionalFormat priority="18">
      <pivotAreas count="1">
        <pivotArea type="data" collapsedLevelsAreSubtotals="1" fieldPosition="0">
          <references count="4">
            <reference field="4294967294" count="1" selected="0">
              <x v="1"/>
            </reference>
            <reference field="1" count="1" selected="0">
              <x v="0"/>
            </reference>
            <reference field="15" count="1" selected="0">
              <x v="0"/>
            </reference>
            <reference field="16" count="12"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</reference>
          </references>
        </pivotArea>
      </pivotAreas>
    </conditionalFormat>
    <conditionalFormat priority="17">
      <pivotAreas count="3">
        <pivotArea type="data" collapsedLevelsAreSubtotals="1" fieldPosition="0">
          <references count="4">
            <reference field="4294967294" count="1" selected="0">
              <x v="2"/>
            </reference>
            <reference field="1" count="1" selected="0">
              <x v="0"/>
            </reference>
            <reference field="15" count="1" selected="0">
              <x v="0"/>
            </reference>
            <reference field="16" count="1">
              <x v="12"/>
            </reference>
          </references>
        </pivotArea>
        <pivotArea type="data" collapsedLevelsAreSubtotals="1" fieldPosition="0">
          <references count="4">
            <reference field="4294967294" count="1" selected="0">
              <x v="2"/>
            </reference>
            <reference field="1" count="1" selected="0">
              <x v="0"/>
            </reference>
            <reference field="15" count="1" selected="0">
              <x v="0"/>
            </reference>
            <reference field="16" count="1">
              <x v="13"/>
            </reference>
          </references>
        </pivotArea>
        <pivotArea type="data" collapsedLevelsAreSubtotals="1" fieldPosition="0">
          <references count="4">
            <reference field="4294967294" count="1" selected="0">
              <x v="2"/>
            </reference>
            <reference field="1" count="1" selected="0">
              <x v="0"/>
            </reference>
            <reference field="15" count="1" selected="0">
              <x v="0"/>
            </reference>
            <reference field="16" count="1">
              <x v="14"/>
            </reference>
          </references>
        </pivotArea>
      </pivotAreas>
    </conditionalFormat>
    <conditionalFormat priority="16">
      <pivotAreas count="3">
        <pivotArea type="data" collapsedLevelsAreSubtotals="1" fieldPosition="0">
          <references count="4">
            <reference field="4294967294" count="1" selected="0">
              <x v="2"/>
            </reference>
            <reference field="1" count="1" selected="0">
              <x v="0"/>
            </reference>
            <reference field="15" count="1" selected="0">
              <x v="0"/>
            </reference>
            <reference field="16" count="1">
              <x v="12"/>
            </reference>
          </references>
        </pivotArea>
        <pivotArea type="data" collapsedLevelsAreSubtotals="1" fieldPosition="0">
          <references count="4">
            <reference field="4294967294" count="1" selected="0">
              <x v="2"/>
            </reference>
            <reference field="1" count="1" selected="0">
              <x v="0"/>
            </reference>
            <reference field="15" count="1" selected="0">
              <x v="0"/>
            </reference>
            <reference field="16" count="1">
              <x v="13"/>
            </reference>
          </references>
        </pivotArea>
        <pivotArea type="data" collapsedLevelsAreSubtotals="1" fieldPosition="0">
          <references count="4">
            <reference field="4294967294" count="1" selected="0">
              <x v="2"/>
            </reference>
            <reference field="1" count="1" selected="0">
              <x v="0"/>
            </reference>
            <reference field="15" count="1" selected="0">
              <x v="0"/>
            </reference>
            <reference field="16" count="1">
              <x v="14"/>
            </reference>
          </references>
        </pivotArea>
      </pivotAreas>
    </conditionalFormat>
    <conditionalFormat priority="15">
      <pivotAreas count="4">
        <pivotArea type="data" collapsedLevelsAreSubtotals="1" fieldPosition="0">
          <references count="4">
            <reference field="4294967294" count="1" selected="0">
              <x v="2"/>
            </reference>
            <reference field="1" count="1" selected="0">
              <x v="0"/>
            </reference>
            <reference field="15" count="1" selected="0">
              <x v="0"/>
            </reference>
            <reference field="16" count="1">
              <x v="12"/>
            </reference>
          </references>
        </pivotArea>
        <pivotArea type="data" collapsedLevelsAreSubtotals="1" fieldPosition="0">
          <references count="4">
            <reference field="4294967294" count="1" selected="0">
              <x v="2"/>
            </reference>
            <reference field="1" count="1" selected="0">
              <x v="0"/>
            </reference>
            <reference field="15" count="1" selected="0">
              <x v="0"/>
            </reference>
            <reference field="16" count="1">
              <x v="13"/>
            </reference>
          </references>
        </pivotArea>
        <pivotArea type="data" collapsedLevelsAreSubtotals="1" fieldPosition="0">
          <references count="4">
            <reference field="4294967294" count="1" selected="0">
              <x v="2"/>
            </reference>
            <reference field="1" count="1" selected="0">
              <x v="0"/>
            </reference>
            <reference field="15" count="1" selected="0">
              <x v="0"/>
            </reference>
            <reference field="16" count="1">
              <x v="14"/>
            </reference>
          </references>
        </pivotArea>
        <pivotArea type="data" collapsedLevelsAreSubtotals="1" fieldPosition="0">
          <references count="4">
            <reference field="4294967294" count="1" selected="0">
              <x v="2"/>
            </reference>
            <reference field="1" count="1" selected="0">
              <x v="0"/>
            </reference>
            <reference field="15" count="1" selected="0">
              <x v="0"/>
            </reference>
            <reference field="16" count="1">
              <x v="15"/>
            </reference>
          </references>
        </pivotArea>
      </pivotAreas>
    </conditionalFormat>
    <conditionalFormat priority="14">
      <pivotAreas count="1">
        <pivotArea type="data" collapsedLevelsAreSubtotals="1" fieldPosition="0">
          <references count="4">
            <reference field="4294967294" count="1" selected="0">
              <x v="2"/>
            </reference>
            <reference field="1" count="1" selected="0">
              <x v="0"/>
            </reference>
            <reference field="15" count="1" selected="0">
              <x v="0"/>
            </reference>
            <reference field="16" count="3">
              <x v="16"/>
              <x v="17"/>
              <x v="18"/>
            </reference>
          </references>
        </pivotArea>
      </pivotAreas>
    </conditionalFormat>
    <conditionalFormat priority="13">
      <pivotAreas count="1">
        <pivotArea type="data" collapsedLevelsAreSubtotals="1" fieldPosition="0">
          <references count="4">
            <reference field="4294967294" count="1" selected="0">
              <x v="2"/>
            </reference>
            <reference field="1" count="1" selected="0">
              <x v="0"/>
            </reference>
            <reference field="15" count="1" selected="0">
              <x v="0"/>
            </reference>
            <reference field="16" count="3">
              <x v="16"/>
              <x v="17"/>
              <x v="18"/>
            </reference>
          </references>
        </pivotArea>
      </pivotAreas>
    </conditionalFormat>
    <conditionalFormat priority="12">
      <pivotAreas count="1">
        <pivotArea type="data" collapsedLevelsAreSubtotals="1" fieldPosition="0">
          <references count="4">
            <reference field="4294967294" count="1" selected="0">
              <x v="2"/>
            </reference>
            <reference field="1" count="1" selected="0">
              <x v="0"/>
            </reference>
            <reference field="15" count="1" selected="0">
              <x v="0"/>
            </reference>
            <reference field="16" count="4">
              <x v="16"/>
              <x v="17"/>
              <x v="18"/>
              <x v="19"/>
            </reference>
          </references>
        </pivotArea>
      </pivotAreas>
    </conditionalFormat>
    <conditionalFormat priority="11">
      <pivotAreas count="1">
        <pivotArea type="data" collapsedLevelsAreSubtotals="1" fieldPosition="0">
          <references count="4">
            <reference field="4294967294" count="1" selected="0">
              <x v="2"/>
            </reference>
            <reference field="1" count="1" selected="0">
              <x v="0"/>
            </reference>
            <reference field="15" count="1" selected="0">
              <x v="0"/>
            </reference>
            <reference field="16" count="9">
              <x v="12"/>
              <x v="13"/>
              <x v="14"/>
              <x v="15"/>
              <x v="16"/>
              <x v="17"/>
              <x v="18"/>
              <x v="19"/>
              <x v="20"/>
            </reference>
          </references>
        </pivotArea>
      </pivotAreas>
    </conditionalFormat>
    <conditionalFormat priority="10">
      <pivotAreas count="1">
        <pivotArea type="data" collapsedLevelsAreSubtotals="1" fieldPosition="0">
          <references count="4">
            <reference field="4294967294" count="1" selected="0">
              <x v="2"/>
            </reference>
            <reference field="1" count="1" selected="0">
              <x v="0"/>
            </reference>
            <reference field="15" count="1" selected="0">
              <x v="0"/>
            </reference>
            <reference field="16" count="12"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</reference>
          </references>
        </pivotArea>
      </pivotAreas>
    </conditionalFormat>
    <conditionalFormat priority="9">
      <pivotAreas count="1">
        <pivotArea type="data" collapsedLevelsAreSubtotals="1" fieldPosition="0">
          <references count="4">
            <reference field="4294967294" count="1" selected="0">
              <x v="3"/>
            </reference>
            <reference field="1" count="1" selected="0">
              <x v="0"/>
            </reference>
            <reference field="15" count="1" selected="0">
              <x v="0"/>
            </reference>
            <reference field="16" count="3">
              <x v="12"/>
              <x v="13"/>
              <x v="14"/>
            </reference>
          </references>
        </pivotArea>
      </pivotAreas>
    </conditionalFormat>
    <conditionalFormat priority="8">
      <pivotAreas count="1">
        <pivotArea type="data" collapsedLevelsAreSubtotals="1" fieldPosition="0">
          <references count="4">
            <reference field="4294967294" count="1" selected="0">
              <x v="3"/>
            </reference>
            <reference field="1" count="1" selected="0">
              <x v="0"/>
            </reference>
            <reference field="15" count="1" selected="0">
              <x v="0"/>
            </reference>
            <reference field="16" count="3">
              <x v="12"/>
              <x v="13"/>
              <x v="14"/>
            </reference>
          </references>
        </pivotArea>
      </pivotAreas>
    </conditionalFormat>
    <conditionalFormat priority="7">
      <pivotAreas count="1">
        <pivotArea type="data" collapsedLevelsAreSubtotals="1" fieldPosition="0">
          <references count="4">
            <reference field="4294967294" count="1" selected="0">
              <x v="3"/>
            </reference>
            <reference field="1" count="1" selected="0">
              <x v="0"/>
            </reference>
            <reference field="15" count="1" selected="0">
              <x v="0"/>
            </reference>
            <reference field="16" count="4">
              <x v="12"/>
              <x v="13"/>
              <x v="14"/>
              <x v="15"/>
            </reference>
          </references>
        </pivotArea>
      </pivotAreas>
    </conditionalFormat>
    <conditionalFormat priority="6">
      <pivotAreas count="1">
        <pivotArea type="data" collapsedLevelsAreSubtotals="1" fieldPosition="0">
          <references count="4">
            <reference field="4294967294" count="1" selected="0">
              <x v="3"/>
            </reference>
            <reference field="1" count="1" selected="0">
              <x v="0"/>
            </reference>
            <reference field="15" count="1" selected="0">
              <x v="0"/>
            </reference>
            <reference field="16" count="3">
              <x v="16"/>
              <x v="17"/>
              <x v="18"/>
            </reference>
          </references>
        </pivotArea>
      </pivotAreas>
    </conditionalFormat>
    <conditionalFormat priority="5">
      <pivotAreas count="1">
        <pivotArea type="data" collapsedLevelsAreSubtotals="1" fieldPosition="0">
          <references count="4">
            <reference field="4294967294" count="1" selected="0">
              <x v="3"/>
            </reference>
            <reference field="1" count="1" selected="0">
              <x v="0"/>
            </reference>
            <reference field="15" count="1" selected="0">
              <x v="0"/>
            </reference>
            <reference field="16" count="3">
              <x v="16"/>
              <x v="17"/>
              <x v="18"/>
            </reference>
          </references>
        </pivotArea>
      </pivotAreas>
    </conditionalFormat>
    <conditionalFormat priority="4">
      <pivotAreas count="1">
        <pivotArea type="data" collapsedLevelsAreSubtotals="1" fieldPosition="0">
          <references count="4">
            <reference field="4294967294" count="1" selected="0">
              <x v="3"/>
            </reference>
            <reference field="1" count="1" selected="0">
              <x v="0"/>
            </reference>
            <reference field="15" count="1" selected="0">
              <x v="0"/>
            </reference>
            <reference field="16" count="4">
              <x v="16"/>
              <x v="17"/>
              <x v="18"/>
              <x v="19"/>
            </reference>
          </references>
        </pivotArea>
      </pivotAreas>
    </conditionalFormat>
    <conditionalFormat priority="3">
      <pivotAreas count="1">
        <pivotArea type="data" collapsedLevelsAreSubtotals="1" fieldPosition="0">
          <references count="4">
            <reference field="4294967294" count="1" selected="0">
              <x v="3"/>
            </reference>
            <reference field="1" count="1" selected="0">
              <x v="0"/>
            </reference>
            <reference field="15" count="1" selected="0">
              <x v="0"/>
            </reference>
            <reference field="16" count="9">
              <x v="12"/>
              <x v="13"/>
              <x v="14"/>
              <x v="15"/>
              <x v="16"/>
              <x v="17"/>
              <x v="18"/>
              <x v="19"/>
              <x v="20"/>
            </reference>
          </references>
        </pivotArea>
      </pivotAreas>
    </conditionalFormat>
    <conditionalFormat priority="2">
      <pivotAreas count="1">
        <pivotArea type="data" collapsedLevelsAreSubtotals="1" fieldPosition="0">
          <references count="4">
            <reference field="4294967294" count="1" selected="0">
              <x v="3"/>
            </reference>
            <reference field="1" count="1" selected="0">
              <x v="0"/>
            </reference>
            <reference field="15" count="1" selected="0">
              <x v="0"/>
            </reference>
            <reference field="16" count="12"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</reference>
          </references>
        </pivotArea>
      </pivotAreas>
    </conditionalFormat>
    <conditionalFormat priority="1">
      <pivotAreas count="1">
        <pivotArea type="data" collapsedLevelsAreSubtotals="1" fieldPosition="0">
          <references count="4">
            <reference field="4294967294" count="1" selected="0">
              <x v="1"/>
            </reference>
            <reference field="1" count="1" selected="0">
              <x v="1"/>
            </reference>
            <reference field="15" count="1" selected="0">
              <x v="0"/>
            </reference>
            <reference field="16" count="12"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</reference>
          </references>
        </pivotArea>
      </pivotAreas>
    </conditionalFormat>
  </conditionalFormats>
  <pivotHierarchies count="343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 multipleItemSelectionAllowed="1">
      <mps count="1">
        <mp field="8"/>
      </mps>
      <members count="1" level="1">
        <member name="[Dim Application].[E Product Owner].&amp;[Комиссионные inst]"/>
      </members>
    </pivotHierarchy>
    <pivotHierarchy multipleItemSelectionAllowed="1">
      <members count="1" level="1">
        <member name="[Dim Application].[E Product Type].&amp;[INST]"/>
      </members>
    </pivotHierarchy>
    <pivotHierarchy multipleItemSelectionAllowed="1"/>
    <pivotHierarchy/>
    <pivotHierarchy/>
    <pivotHierarchy/>
    <pivotHierarchy/>
    <pivotHierarchy/>
    <pivotHierarchy/>
    <pivotHierarchy/>
    <pivotHierarchy/>
    <pivotHierarchy>
      <mps count="2">
        <mp field="5"/>
        <mp field="6"/>
      </mps>
      <members count="2" level="1">
        <member name=""/>
        <member name=""/>
      </members>
      <members count="11" level="2">
        <member name=""/>
        <member name=""/>
        <member name=""/>
        <member name="[Dim Application].[I Create date].[B Month].&amp;[2018-05-01T00:00:00]"/>
        <member name="[Dim Application].[I Create date].[B Month].&amp;[2018-06-01T00:00:00]"/>
        <member name="[Dim Application].[I Create date].[B Month].&amp;[2018-07-01T00:00:00]"/>
        <member name="[Dim Application].[I Create date].[B Month].&amp;[2018-08-01T00:00:00]"/>
        <member name="[Dim Application].[I Create date].[B Month].&amp;[2018-09-01T00:00:00]"/>
        <member name="[Dim Application].[I Create date].[B Month].&amp;[2018-10-01T00:00:00]"/>
        <member name="[Dim Application].[I Create date].[B Month].&amp;[2018-11-01T00:00:00]"/>
        <member name="[Dim Application].[I Create date].[B Month].&amp;[2018-12-01T00:00:00]"/>
      </members>
    </pivotHierarchy>
    <pivotHierarchy/>
    <pivotHierarchy/>
    <pivotHierarchy/>
    <pivotHierarchy>
      <mps count="1">
        <mp field="11"/>
      </mp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>
      <mps count="1">
        <mp field="14"/>
      </mps>
    </pivotHierarchy>
    <pivotHierarchy/>
    <pivotHierarchy/>
    <pivotHierarchy/>
    <pivotHierarchy multipleItemSelectionAllowed="1"/>
    <pivotHierarchy/>
    <pivotHierarchy/>
    <pivotHierarchy>
      <mps count="5">
        <mp field="18"/>
        <mp field="19"/>
        <mp field="20"/>
        <mp field="21"/>
        <mp field="22"/>
      </mps>
    </pivotHierarchy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ROI, % 1 месяц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79"/>
  </rowHierarchiesUsage>
  <colHierarchiesUsage count="2">
    <colHierarchyUsage hierarchyUsage="34"/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000-000000000000}" name="СводнаяТаблица1" cacheId="11" applyNumberFormats="0" applyBorderFormats="0" applyFontFormats="0" applyPatternFormats="0" applyAlignmentFormats="0" applyWidthHeightFormats="1" dataCaption="Значения" updatedVersion="6" minRefreshableVersion="3" subtotalHiddenItems="1" itemPrintTitles="1" createdVersion="5" indent="0" outline="1" outlineData="1" multipleFieldFilters="0" fieldListSortAscending="1">
  <location ref="A11:P26" firstHeaderRow="1" firstDataRow="3" firstDataCol="1" rowPageCount="9" colPageCount="1"/>
  <pivotFields count="29">
    <pivotField dataField="1" showAll="0"/>
    <pivotField axis="axisCol" allDrilled="1" showAll="0" dataSourceSort="1">
      <items count="3">
        <item x="0"/>
        <item x="1"/>
        <item t="default"/>
      </items>
    </pivotField>
    <pivotField axis="axisRow" allDrilled="1" showAll="0" sortType="ascending">
      <items count="6">
        <item x="2"/>
        <item x="3"/>
        <item x="4"/>
        <item c="1" x="0" d="1"/>
        <item x="1" d="1"/>
        <item t="default"/>
      </items>
    </pivotField>
    <pivotField axis="axisRow" showAll="0" dataSourceSort="1">
      <items count="42">
        <item s="1" c="1" x="0"/>
        <item s="1" c="1"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axis="axisRow" showAll="0" dataSourceSort="1">
      <items count="1">
        <item t="default"/>
      </items>
    </pivotField>
    <pivotField showAll="0" dataSourceSort="1" defaultSubtotal="0" showPropTip="1"/>
    <pivotField showAll="0" dataSourceSort="1" defaultSubtotal="0" showPropTip="1"/>
    <pivotField axis="axisPage" allDrilled="1" showAll="0" dataSourceSort="1" defaultAttributeDrillState="1">
      <items count="1">
        <item t="default"/>
      </items>
    </pivotField>
    <pivotField axis="axisPage" allDrilled="1" showAll="0" dataSourceSort="1">
      <items count="1">
        <item t="default"/>
      </items>
    </pivotField>
    <pivotField axis="axisPage" showAll="0" dataSourceSort="1">
      <items count="1">
        <item t="default"/>
      </items>
    </pivotField>
    <pivotField showAll="0" dataSourceSort="1" defaultSubtotal="0" showPropTip="1"/>
    <pivotField axis="axisPage" allDrilled="1" showAll="0" dataSourceSort="1" defaultAttributeDrillState="1">
      <items count="1">
        <item t="default"/>
      </items>
    </pivotField>
    <pivotField showAll="0" dataSourceSort="1" defaultSubtotal="0" showPropTip="1"/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showAll="0" dataSourceSort="1" defaultSubtotal="0" showPropTip="1"/>
    <pivotField dataField="1" showAll="0"/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axis="axisPage" allDrilled="1" showAll="0" dataSourceSort="1">
      <items count="1">
        <item t="default"/>
      </items>
    </pivotField>
    <pivotField axis="axisPage" showAll="0" dataSourceSort="1">
      <items count="1">
        <item t="default"/>
      </items>
    </pivotField>
    <pivotField axis="axisPage" showAll="0" dataSourceSort="1">
      <items count="1">
        <item t="default"/>
      </items>
    </pivotField>
    <pivotField showAll="0" dataSourceSort="1" defaultSubtotal="0" showPropTip="1"/>
    <pivotField showAll="0" dataSourceSort="1" defaultSubtotal="0" showPropTip="1"/>
    <pivotField axis="axisPage" allDrilled="1" showAll="0" dataSourceSort="1" defaultAttributeDrillState="1">
      <items count="1">
        <item t="default"/>
      </items>
    </pivotField>
    <pivotField dataField="1" showAll="0"/>
    <pivotField dataField="1" showAll="0"/>
    <pivotField dataField="1" showAll="0"/>
    <pivotField axis="axisRow" allDrilled="1" showAll="0" dataSourceSort="1" defaultAttributeDrillState="1">
      <items count="4">
        <item x="0"/>
        <item x="1"/>
        <item x="2"/>
        <item t="default"/>
      </items>
    </pivotField>
  </pivotFields>
  <rowFields count="3">
    <field x="28"/>
    <field x="2"/>
    <field x="3"/>
  </rowFields>
  <rowItems count="13">
    <i>
      <x/>
    </i>
    <i r="1">
      <x v="3"/>
    </i>
    <i r="2">
      <x/>
    </i>
    <i r="2">
      <x v="1"/>
    </i>
    <i>
      <x v="1"/>
    </i>
    <i r="1">
      <x v="3"/>
    </i>
    <i r="2">
      <x/>
    </i>
    <i r="2">
      <x v="1"/>
    </i>
    <i>
      <x v="2"/>
    </i>
    <i r="1">
      <x v="3"/>
    </i>
    <i r="2">
      <x/>
    </i>
    <i r="2">
      <x v="1"/>
    </i>
    <i t="grand">
      <x/>
    </i>
  </rowItems>
  <colFields count="2">
    <field x="1"/>
    <field x="-2"/>
  </colFields>
  <colItems count="15">
    <i>
      <x/>
      <x/>
    </i>
    <i r="1" i="1">
      <x v="1"/>
    </i>
    <i r="1" i="2">
      <x v="2"/>
    </i>
    <i r="1" i="3">
      <x v="3"/>
    </i>
    <i r="1" i="4">
      <x v="4"/>
    </i>
    <i>
      <x v="1"/>
      <x/>
    </i>
    <i r="1" i="1">
      <x v="1"/>
    </i>
    <i r="1" i="2">
      <x v="2"/>
    </i>
    <i r="1" i="3">
      <x v="3"/>
    </i>
    <i r="1" i="4">
      <x v="4"/>
    </i>
    <i t="grand">
      <x/>
    </i>
    <i t="grand" i="1">
      <x/>
    </i>
    <i t="grand" i="2">
      <x/>
    </i>
    <i t="grand" i="3">
      <x/>
    </i>
    <i t="grand" i="4">
      <x/>
    </i>
  </colItems>
  <pageFields count="9">
    <pageField fld="19" hier="37" name="[Dim Application].[I Division].[All]" cap="All"/>
    <pageField fld="14" hier="39" name="[Dim Application].[L Division].[All]" cap="All"/>
    <pageField fld="7" hier="106" name="[Dim Payment Mob].[Mob].[All]" cap="All"/>
    <pageField fld="8" hier="36" name="[Dim Application].[I Denial].[All]" cap="All"/>
    <pageField fld="11" hier="24" name="[Dim Application].[E Product Owner].[All]" cap="All"/>
    <pageField fld="13" hier="25" name="[Dim Application].[E Product Type].[All]" cap="All"/>
    <pageField fld="17" hier="22" name="[Dim Application].[D Num].[All]" cap="All"/>
    <pageField fld="18" hier="26" name="[Dim Application].[F Age].[All]" cap="All"/>
    <pageField fld="24" hier="48" name="[Dim Application].[P Dmm Name].&amp;[Ручной]" cap="Ручной"/>
  </pageFields>
  <dataFields count="5">
    <dataField fld="0" baseField="1" baseItem="3" numFmtId="3"/>
    <dataField fld="16" baseField="0" baseItem="0"/>
    <dataField fld="25" baseField="0" baseItem="0"/>
    <dataField fld="26" baseField="0" baseItem="0"/>
    <dataField fld="27" baseField="0" baseItem="0"/>
  </dataFields>
  <formats count="31">
    <format dxfId="172">
      <pivotArea type="all" dataOnly="0" outline="0" fieldPosition="0"/>
    </format>
    <format dxfId="171">
      <pivotArea outline="0" fieldPosition="0">
        <references count="1">
          <reference field="4294967294" count="1">
            <x v="0"/>
          </reference>
        </references>
      </pivotArea>
    </format>
    <format dxfId="170">
      <pivotArea type="all" dataOnly="0" outline="0" fieldPosition="0"/>
    </format>
    <format dxfId="169">
      <pivotArea dataOnly="0" labelOnly="1" fieldPosition="0">
        <references count="1">
          <reference field="1" count="0"/>
        </references>
      </pivotArea>
    </format>
    <format dxfId="168">
      <pivotArea field="1" dataOnly="0" labelOnly="1" outline="0" axis="axisCol" fieldPosition="0">
        <references count="1">
          <reference field="4294967294" count="1" selected="0">
            <x v="0"/>
          </reference>
        </references>
      </pivotArea>
    </format>
    <format dxfId="167">
      <pivotArea dataOnly="0" labelOnly="1" outline="0" fieldPosition="0">
        <references count="2">
          <reference field="4294967294" count="1">
            <x v="0"/>
          </reference>
          <reference field="1" count="1" selected="0">
            <x v="0"/>
          </reference>
        </references>
      </pivotArea>
    </format>
    <format dxfId="166">
      <pivotArea dataOnly="0" labelOnly="1" outline="0" fieldPosition="0">
        <references count="2">
          <reference field="4294967294" count="1">
            <x v="0"/>
          </reference>
          <reference field="1" count="1" selected="0">
            <x v="1"/>
          </reference>
        </references>
      </pivotArea>
    </format>
    <format dxfId="165">
      <pivotArea dataOnly="0" labelOnly="1" fieldPosition="0">
        <references count="1">
          <reference field="1" count="1">
            <x v="0"/>
          </reference>
        </references>
      </pivotArea>
    </format>
    <format dxfId="164">
      <pivotArea dataOnly="0" labelOnly="1" fieldPosition="0">
        <references count="1">
          <reference field="1" count="1">
            <x v="1"/>
          </reference>
        </references>
      </pivotArea>
    </format>
    <format dxfId="163">
      <pivotArea dataOnly="0" labelOnly="1" outline="0" fieldPosition="0">
        <references count="2">
          <reference field="4294967294" count="1">
            <x v="0"/>
          </reference>
          <reference field="1" count="1" selected="0">
            <x v="0"/>
          </reference>
        </references>
      </pivotArea>
    </format>
    <format dxfId="162">
      <pivotArea dataOnly="0" labelOnly="1" outline="0" fieldPosition="0">
        <references count="2">
          <reference field="4294967294" count="1">
            <x v="0"/>
          </reference>
          <reference field="1" count="1" selected="0">
            <x v="1"/>
          </reference>
        </references>
      </pivotArea>
    </format>
    <format dxfId="161">
      <pivotArea dataOnly="0" labelOnly="1" outline="0" fieldPosition="0">
        <references count="2">
          <reference field="4294967294" count="1">
            <x v="0"/>
          </reference>
          <reference field="1" count="1" selected="0">
            <x v="0"/>
          </reference>
        </references>
      </pivotArea>
    </format>
    <format dxfId="160">
      <pivotArea dataOnly="0" labelOnly="1" outline="0" fieldPosition="0">
        <references count="2">
          <reference field="4294967294" count="1">
            <x v="0"/>
          </reference>
          <reference field="1" count="1" selected="0">
            <x v="1"/>
          </reference>
        </references>
      </pivotArea>
    </format>
    <format dxfId="159">
      <pivotArea dataOnly="0" labelOnly="1" outline="0" fieldPosition="0">
        <references count="2">
          <reference field="4294967294" count="1">
            <x v="0"/>
          </reference>
          <reference field="1" count="1" selected="0">
            <x v="0"/>
          </reference>
        </references>
      </pivotArea>
    </format>
    <format dxfId="158">
      <pivotArea dataOnly="0" labelOnly="1" outline="0" fieldPosition="0">
        <references count="2">
          <reference field="4294967294" count="1">
            <x v="0"/>
          </reference>
          <reference field="1" count="1" selected="0">
            <x v="1"/>
          </reference>
        </references>
      </pivotArea>
    </format>
    <format dxfId="157">
      <pivotArea field="1" dataOnly="0" labelOnly="1" outline="0" axis="axisCol" fieldPosition="0">
        <references count="1">
          <reference field="4294967294" count="1" selected="0">
            <x v="0"/>
          </reference>
        </references>
      </pivotArea>
    </format>
    <format dxfId="156">
      <pivotArea type="all" dataOnly="0" outline="0" fieldPosition="0"/>
    </format>
    <format dxfId="155">
      <pivotArea type="all" dataOnly="0" outline="0" fieldPosition="0"/>
    </format>
    <format dxfId="154">
      <pivotArea outline="0" collapsedLevelsAreSubtotals="1" fieldPosition="0"/>
    </format>
    <format dxfId="153">
      <pivotArea dataOnly="0" labelOnly="1" fieldPosition="0">
        <references count="1">
          <reference field="2" count="0"/>
        </references>
      </pivotArea>
    </format>
    <format dxfId="152">
      <pivotArea dataOnly="0" labelOnly="1" grandRow="1" outline="0" fieldPosition="0"/>
    </format>
    <format dxfId="151">
      <pivotArea dataOnly="0" labelOnly="1" fieldPosition="0">
        <references count="1">
          <reference field="3" count="0"/>
        </references>
      </pivotArea>
    </format>
    <format dxfId="150">
      <pivotArea dataOnly="0" labelOnly="1" fieldPosition="0">
        <references count="1">
          <reference field="4" count="0"/>
        </references>
      </pivotArea>
    </format>
    <format dxfId="149">
      <pivotArea dataOnly="0" labelOnly="1" fieldPosition="0">
        <references count="1">
          <reference field="1" count="0"/>
        </references>
      </pivotArea>
    </format>
    <format dxfId="148">
      <pivotArea field="1" dataOnly="0" labelOnly="1" outline="0" axis="axisCol" fieldPosition="0">
        <references count="1">
          <reference field="4294967294" count="1" selected="0">
            <x v="0"/>
          </reference>
        </references>
      </pivotArea>
    </format>
    <format dxfId="147">
      <pivotArea dataOnly="0" labelOnly="1" outline="0" fieldPosition="0">
        <references count="2">
          <reference field="4294967294" count="1">
            <x v="0"/>
          </reference>
          <reference field="1" count="1" selected="0">
            <x v="0"/>
          </reference>
        </references>
      </pivotArea>
    </format>
    <format dxfId="146">
      <pivotArea dataOnly="0" labelOnly="1" outline="0" fieldPosition="0">
        <references count="2">
          <reference field="4294967294" count="1">
            <x v="0"/>
          </reference>
          <reference field="1" count="1" selected="0">
            <x v="1"/>
          </reference>
        </references>
      </pivotArea>
    </format>
    <format dxfId="145">
      <pivotArea outline="0" collapsedLevelsAreSubtotals="1" fieldPosition="0">
        <references count="2">
          <reference field="4294967294" count="3" selected="0">
            <x v="1"/>
            <x v="2"/>
            <x v="3"/>
          </reference>
          <reference field="1" count="1" selected="0">
            <x v="0"/>
          </reference>
        </references>
      </pivotArea>
    </format>
    <format dxfId="144">
      <pivotArea outline="0" collapsedLevelsAreSubtotals="1" fieldPosition="0">
        <references count="2">
          <reference field="4294967294" count="3" selected="0">
            <x v="1"/>
            <x v="2"/>
            <x v="3"/>
          </reference>
          <reference field="1" count="1" selected="0">
            <x v="1"/>
          </reference>
        </references>
      </pivotArea>
    </format>
    <format dxfId="143">
      <pivotArea field="1" grandCol="1" outline="0" collapsedLevelsAreSubtotals="1" axis="axisCol" fieldPosition="0">
        <references count="1">
          <reference field="4294967294" count="3" selected="0">
            <x v="1"/>
            <x v="2"/>
            <x v="3"/>
          </reference>
        </references>
      </pivotArea>
    </format>
    <format dxfId="142">
      <pivotArea dataOnly="0" outline="0" fieldPosition="0">
        <references count="1">
          <reference field="4294967294" count="1">
            <x v="4"/>
          </reference>
        </references>
      </pivotArea>
    </format>
  </formats>
  <conditionalFormats count="26">
    <conditionalFormat priority="1">
      <pivotAreas count="3">
        <pivotArea type="data" collapsedLevelsAreSubtotals="1" fieldPosition="0">
          <references count="4">
            <reference field="4294967294" count="1" selected="0">
              <x v="0"/>
            </reference>
            <reference field="1" count="1" selected="0">
              <x v="1"/>
            </reference>
            <reference field="2" count="1" selected="0">
              <x v="1"/>
            </reference>
            <reference field="3" count="12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1" selected="0">
              <x v="1"/>
            </reference>
            <reference field="2" count="1" selected="0">
              <x v="2"/>
            </reference>
            <reference field="3" count="12"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1" selected="0">
              <x v="1"/>
            </reference>
            <reference field="2" count="1" selected="0">
              <x v="3"/>
            </reference>
            <reference field="3" count="3">
              <x v="2"/>
              <x v="3"/>
              <x v="4"/>
            </reference>
          </references>
        </pivotArea>
      </pivotAreas>
    </conditionalFormat>
    <conditionalFormat priority="2">
      <pivotAreas count="3">
        <pivotArea type="data" collapsedLevelsAreSubtotals="1" fieldPosition="0">
          <references count="4">
            <reference field="4294967294" count="1" selected="0">
              <x v="1"/>
            </reference>
            <reference field="1" count="1" selected="0">
              <x v="1"/>
            </reference>
            <reference field="2" count="1" selected="0">
              <x v="1"/>
            </reference>
            <reference field="3" count="12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1" count="1" selected="0">
              <x v="1"/>
            </reference>
            <reference field="2" count="1" selected="0">
              <x v="2"/>
            </reference>
            <reference field="3" count="12"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1" count="1" selected="0">
              <x v="1"/>
            </reference>
            <reference field="2" count="1" selected="0">
              <x v="3"/>
            </reference>
            <reference field="3" count="3">
              <x v="2"/>
              <x v="3"/>
              <x v="4"/>
            </reference>
          </references>
        </pivotArea>
      </pivotAreas>
    </conditionalFormat>
    <conditionalFormat priority="3">
      <pivotAreas count="1">
        <pivotArea type="data" collapsedLevelsAreSubtotals="1" fieldPosition="0">
          <references count="4">
            <reference field="4294967294" count="1" selected="0">
              <x v="1"/>
            </reference>
            <reference field="1" count="1" selected="0">
              <x v="1"/>
            </reference>
            <reference field="2" count="1" selected="0">
              <x v="1"/>
            </reference>
            <reference field="3" count="12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</reference>
          </references>
        </pivotArea>
      </pivotAreas>
    </conditionalFormat>
    <conditionalFormat priority="4">
      <pivotAreas count="1">
        <pivotArea type="data" collapsedLevelsAreSubtotals="1" fieldPosition="0">
          <references count="4">
            <reference field="4294967294" count="1" selected="0">
              <x v="1"/>
            </reference>
            <reference field="1" count="1" selected="0">
              <x v="1"/>
            </reference>
            <reference field="2" count="1" selected="0">
              <x v="1"/>
            </reference>
            <reference field="3" count="11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</reference>
          </references>
        </pivotArea>
      </pivotAreas>
    </conditionalFormat>
    <conditionalFormat priority="5">
      <pivotAreas count="1">
        <pivotArea type="data" collapsedLevelsAreSubtotals="1" fieldPosition="0">
          <references count="4">
            <reference field="4294967294" count="1" selected="0">
              <x v="1"/>
            </reference>
            <reference field="1" count="1" selected="0">
              <x v="1"/>
            </reference>
            <reference field="2" count="1" selected="0">
              <x v="2"/>
            </reference>
            <reference field="3" count="12"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</reference>
          </references>
        </pivotArea>
      </pivotAreas>
    </conditionalFormat>
    <conditionalFormat priority="6">
      <pivotAreas count="1">
        <pivotArea type="data" collapsedLevelsAreSubtotals="1" fieldPosition="0">
          <references count="4">
            <reference field="4294967294" count="1" selected="0">
              <x v="1"/>
            </reference>
            <reference field="1" count="1" selected="0">
              <x v="1"/>
            </reference>
            <reference field="2" count="1" selected="0">
              <x v="2"/>
            </reference>
            <reference field="3" count="11"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</reference>
          </references>
        </pivotArea>
      </pivotAreas>
    </conditionalFormat>
    <conditionalFormat priority="7">
      <pivotAreas count="3">
        <pivotArea type="data" collapsedLevelsAreSubtotals="1" fieldPosition="0">
          <references count="4">
            <reference field="4294967294" count="1" selected="0">
              <x v="1"/>
            </reference>
            <reference field="1" count="1" selected="0">
              <x v="0"/>
            </reference>
            <reference field="2" count="1" selected="0">
              <x v="1"/>
            </reference>
            <reference field="3" count="12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1" count="1" selected="0">
              <x v="0"/>
            </reference>
            <reference field="2" count="1" selected="0">
              <x v="2"/>
            </reference>
            <reference field="3" count="12"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1" count="1" selected="0">
              <x v="0"/>
            </reference>
            <reference field="2" count="1" selected="0">
              <x v="3"/>
            </reference>
            <reference field="3" count="3">
              <x v="2"/>
              <x v="3"/>
              <x v="4"/>
            </reference>
          </references>
        </pivotArea>
      </pivotAreas>
    </conditionalFormat>
    <conditionalFormat priority="8">
      <pivotAreas count="3">
        <pivotArea type="data" collapsedLevelsAreSubtotals="1" fieldPosition="0">
          <references count="4">
            <reference field="4294967294" count="1" selected="0">
              <x v="0"/>
            </reference>
            <reference field="1" count="1" selected="0">
              <x v="0"/>
            </reference>
            <reference field="2" count="1" selected="0">
              <x v="1"/>
            </reference>
            <reference field="3" count="12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1" selected="0">
              <x v="0"/>
            </reference>
            <reference field="2" count="1" selected="0">
              <x v="2"/>
            </reference>
            <reference field="3" count="12"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1" selected="0">
              <x v="0"/>
            </reference>
            <reference field="2" count="1" selected="0">
              <x v="3"/>
            </reference>
            <reference field="3" count="3">
              <x v="2"/>
              <x v="3"/>
              <x v="4"/>
            </reference>
          </references>
        </pivotArea>
      </pivotAreas>
    </conditionalFormat>
    <conditionalFormat priority="26">
      <pivotAreas count="1">
        <pivotArea type="data" grandCol="1" collapsedLevelsAreSubtotals="1" fieldPosition="0">
          <references count="3">
            <reference field="4294967294" count="1" selected="0">
              <x v="1"/>
            </reference>
            <reference field="2" count="1" selected="0">
              <x v="2"/>
            </reference>
            <reference field="3" count="12"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</reference>
          </references>
        </pivotArea>
      </pivotAreas>
    </conditionalFormat>
    <conditionalFormat priority="27">
      <pivotAreas count="1">
        <pivotArea type="data" grandCol="1" collapsedLevelsAreSubtotals="1" fieldPosition="0">
          <references count="3">
            <reference field="4294967294" count="1" selected="0">
              <x v="1"/>
            </reference>
            <reference field="2" count="1" selected="0">
              <x v="1"/>
            </reference>
            <reference field="3" count="12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</reference>
          </references>
        </pivotArea>
      </pivotAreas>
    </conditionalFormat>
    <conditionalFormat priority="28">
      <pivotAreas count="1">
        <pivotArea type="data" grandCol="1" collapsedLevelsAreSubtotals="1" fieldPosition="0">
          <references count="3">
            <reference field="4294967294" count="1" selected="0">
              <x v="1"/>
            </reference>
            <reference field="2" count="1" selected="0">
              <x v="0"/>
            </reference>
            <reference field="3" count="12"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</references>
        </pivotArea>
      </pivotAreas>
    </conditionalFormat>
    <conditionalFormat priority="29">
      <pivotAreas count="1">
        <pivotArea type="data" collapsedLevelsAreSubtotals="1" fieldPosition="0">
          <references count="4">
            <reference field="4294967294" count="1" selected="0">
              <x v="1"/>
            </reference>
            <reference field="1" count="1" selected="0">
              <x v="1"/>
            </reference>
            <reference field="2" count="1" selected="0">
              <x v="0"/>
            </reference>
            <reference field="3" count="12"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</references>
        </pivotArea>
      </pivotAreas>
    </conditionalFormat>
    <conditionalFormat priority="30">
      <pivotAreas count="1">
        <pivotArea type="data" collapsedLevelsAreSubtotals="1" fieldPosition="0">
          <references count="4">
            <reference field="4294967294" count="1" selected="0">
              <x v="1"/>
            </reference>
            <reference field="1" count="1" selected="0">
              <x v="0"/>
            </reference>
            <reference field="2" count="1" selected="0">
              <x v="0"/>
            </reference>
            <reference field="3" count="12"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</references>
        </pivotArea>
      </pivotAreas>
    </conditionalFormat>
    <conditionalFormat priority="35">
      <pivotAreas count="1">
        <pivotArea type="data" collapsedLevelsAreSubtotals="1" fieldPosition="0">
          <references count="4">
            <reference field="4294967294" count="1" selected="0">
              <x v="1"/>
            </reference>
            <reference field="1" count="1" selected="0">
              <x v="0"/>
            </reference>
            <reference field="2" count="1" selected="0">
              <x v="1"/>
            </reference>
            <reference field="3" count="12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</reference>
          </references>
        </pivotArea>
      </pivotAreas>
    </conditionalFormat>
    <conditionalFormat priority="36">
      <pivotAreas count="1">
        <pivotArea type="data" collapsedLevelsAreSubtotals="1" fieldPosition="0">
          <references count="4">
            <reference field="4294967294" count="1" selected="0">
              <x v="1"/>
            </reference>
            <reference field="1" count="1" selected="0">
              <x v="0"/>
            </reference>
            <reference field="2" count="1" selected="0">
              <x v="1"/>
            </reference>
            <reference field="3" count="11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</reference>
          </references>
        </pivotArea>
      </pivotAreas>
    </conditionalFormat>
    <conditionalFormat priority="37">
      <pivotAreas count="1">
        <pivotArea type="data" collapsedLevelsAreSubtotals="1" fieldPosition="0">
          <references count="4">
            <reference field="4294967294" count="1" selected="0">
              <x v="1"/>
            </reference>
            <reference field="1" count="1" selected="0">
              <x v="0"/>
            </reference>
            <reference field="2" count="1" selected="0">
              <x v="2"/>
            </reference>
            <reference field="3" count="12"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</reference>
          </references>
        </pivotArea>
      </pivotAreas>
    </conditionalFormat>
    <conditionalFormat priority="38">
      <pivotAreas count="1">
        <pivotArea type="data" collapsedLevelsAreSubtotals="1" fieldPosition="0">
          <references count="4">
            <reference field="4294967294" count="1" selected="0">
              <x v="1"/>
            </reference>
            <reference field="1" count="1" selected="0">
              <x v="0"/>
            </reference>
            <reference field="2" count="1" selected="0">
              <x v="2"/>
            </reference>
            <reference field="3" count="11"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</reference>
          </references>
        </pivotArea>
      </pivotAreas>
    </conditionalFormat>
    <conditionalFormat priority="48">
      <pivotAreas count="1">
        <pivotArea type="data" grandCol="1" collapsedLevelsAreSubtotals="1" fieldPosition="0">
          <references count="3">
            <reference field="4294967294" count="1" selected="0">
              <x v="0"/>
            </reference>
            <reference field="2" count="1" selected="0">
              <x v="2"/>
            </reference>
            <reference field="3" count="12"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</reference>
          </references>
        </pivotArea>
      </pivotAreas>
    </conditionalFormat>
    <conditionalFormat priority="52">
      <pivotAreas count="1">
        <pivotArea type="data" grandCol="1" collapsedLevelsAreSubtotals="1" fieldPosition="0">
          <references count="3">
            <reference field="4294967294" count="1" selected="0">
              <x v="0"/>
            </reference>
            <reference field="2" count="1" selected="0">
              <x v="1"/>
            </reference>
            <reference field="3" count="12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</reference>
          </references>
        </pivotArea>
      </pivotAreas>
    </conditionalFormat>
    <conditionalFormat priority="56">
      <pivotAreas count="1">
        <pivotArea type="data" grandCol="1" collapsedLevelsAreSubtotals="1" fieldPosition="0">
          <references count="3">
            <reference field="4294967294" count="1" selected="0">
              <x v="0"/>
            </reference>
            <reference field="2" count="1" selected="0">
              <x v="0"/>
            </reference>
            <reference field="3" count="12"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</references>
        </pivotArea>
      </pivotAreas>
    </conditionalFormat>
    <conditionalFormat priority="66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" count="1" selected="0">
              <x v="1"/>
            </reference>
            <reference field="2" count="1" selected="0">
              <x v="2"/>
            </reference>
            <reference field="3" count="12"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</reference>
          </references>
        </pivotArea>
      </pivotAreas>
    </conditionalFormat>
    <conditionalFormat priority="70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" count="1" selected="0">
              <x v="1"/>
            </reference>
            <reference field="2" count="1" selected="0">
              <x v="1"/>
            </reference>
            <reference field="3" count="12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</reference>
          </references>
        </pivotArea>
      </pivotAreas>
    </conditionalFormat>
    <conditionalFormat priority="74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" count="1" selected="0">
              <x v="1"/>
            </reference>
            <reference field="2" count="1" selected="0">
              <x v="0"/>
            </reference>
            <reference field="3" count="12"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</references>
        </pivotArea>
      </pivotAreas>
    </conditionalFormat>
    <conditionalFormat priority="92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" count="1" selected="0">
              <x v="0"/>
            </reference>
            <reference field="2" count="1" selected="0">
              <x v="2"/>
            </reference>
            <reference field="3" count="12"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</reference>
          </references>
        </pivotArea>
      </pivotAreas>
    </conditionalFormat>
    <conditionalFormat priority="104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" count="1" selected="0">
              <x v="0"/>
            </reference>
            <reference field="2" count="1" selected="0">
              <x v="1"/>
            </reference>
            <reference field="3" count="12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</reference>
          </references>
        </pivotArea>
      </pivotAreas>
    </conditionalFormat>
    <conditionalFormat priority="124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" count="1" selected="0">
              <x v="0"/>
            </reference>
            <reference field="2" count="1" selected="0">
              <x v="0"/>
            </reference>
            <reference field="3" count="12"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</references>
        </pivotArea>
      </pivotAreas>
    </conditionalFormat>
  </conditionalFormats>
  <pivotHierarchies count="343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ps count="1">
        <mp field="12"/>
      </mps>
    </pivotHierarchy>
    <pivotHierarchy multipleItemSelectionAllowed="1"/>
    <pivotHierarchy multipleItemSelectionAllowed="1"/>
    <pivotHierarchy/>
    <pivotHierarchy/>
    <pivotHierarchy/>
    <pivotHierarchy/>
    <pivotHierarchy/>
    <pivotHierarchy/>
    <pivotHierarchy/>
    <pivotHierarchy/>
    <pivotHierarchy>
      <mps count="2">
        <mp field="5"/>
        <mp field="6"/>
      </mps>
      <members count="12" level="1">
        <member name="[Dim Application].[I Create date].[All].UNKNOWNMEMBER"/>
        <member name="[Dim Application].[I Create date].[B Year].&amp;[2020-01-01T00:00:00]"/>
        <member name="[Dim Application].[I Create date].[B Year].&amp;[2021-01-01T00:00:00]"/>
        <member name="[Dim Application].[I Create date].[B Year].&amp;[2022-01-01T00:00:00]"/>
        <member name="[Dim Application].[I Create date].[B Year].&amp;[2023-01-01T00:00:00]"/>
        <member name="[Dim Application].[I Create date].[B Year].&amp;[2024-01-01T00:00:00]"/>
        <member name="[Dim Application].[I Create date].[B Year].&amp;[2025-01-01T00:00:00]"/>
        <member name="[Dim Application].[I Create date].[B Year].&amp;[2026-01-01T00:00:00]"/>
        <member name="[Dim Application].[I Create date].[B Year].&amp;[2027-01-01T00:00:00]"/>
        <member name="[Dim Application].[I Create date].[B Year].&amp;[2028-01-01T00:00:00]"/>
        <member name="[Dim Application].[I Create date].[B Year].&amp;[2029-01-01T00:00:00]"/>
        <member name="[Dim Application].[I Create date].[B Year].&amp;[2030-01-01T00:00:00]"/>
      </members>
      <members count="2" level="2">
        <member name=""/>
        <member name=""/>
      </members>
    </pivotHierarchy>
    <pivotHierarchy>
      <mps count="1">
        <mp field="10"/>
      </mps>
    </pivotHierarchy>
    <pivotHierarchy>
      <mps count="2">
        <mp field="22"/>
        <mp field="23"/>
      </mps>
    </pivotHierarchy>
    <pivotHierarchy/>
    <pivotHierarchy>
      <mps count="1">
        <mp field="15"/>
      </mp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ROI, % 1 месяц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2">
    <rowHierarchyUsage hierarchyUsage="55"/>
    <rowHierarchyUsage hierarchyUsage="35"/>
  </rowHierarchiesUsage>
  <colHierarchiesUsage count="2">
    <colHierarchyUsage hierarchyUsage="34"/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100-000000000000}" name="СводнаяТаблица1" cacheId="9" applyNumberFormats="0" applyBorderFormats="0" applyFontFormats="0" applyPatternFormats="0" applyAlignmentFormats="0" applyWidthHeightFormats="1" dataCaption="Значения" updatedVersion="6" minRefreshableVersion="3" subtotalHiddenItems="1" itemPrintTitles="1" createdVersion="5" indent="0" outline="1" outlineData="1" multipleFieldFilters="0" fieldListSortAscending="1">
  <location ref="A12:R97" firstHeaderRow="1" firstDataRow="2" firstDataCol="1" rowPageCount="9" colPageCount="1"/>
  <pivotFields count="28">
    <pivotField axis="axisPage" allDrilled="1" showAll="0" dataSourceSort="1">
      <items count="1">
        <item t="default"/>
      </items>
    </pivotField>
    <pivotField axis="axisPage" allDrilled="1" showAll="0" dataSourceSort="1">
      <items count="1">
        <item t="default"/>
      </items>
    </pivotField>
    <pivotField axis="axisPage" showAll="0" dataSourceSort="1">
      <items count="1">
        <item t="default"/>
      </items>
    </pivotField>
    <pivotField axis="axisPage" showAll="0" dataSourceSort="1">
      <items count="1">
        <item t="default"/>
      </items>
    </pivotField>
    <pivotField showAll="0" dataSourceSort="1" defaultSubtotal="0" showPropTip="1"/>
    <pivotField showAll="0" dataSourceSort="1" defaultSubtotal="0" showPropTip="1"/>
    <pivotField axis="axisPage" allDrilled="1" showAll="0" dataSourceSort="1">
      <items count="1">
        <item t="default"/>
      </items>
    </pivotField>
    <pivotField axis="axisPage" showAll="0" dataSourceSort="1">
      <items count="1">
        <item t="default"/>
      </items>
    </pivotField>
    <pivotField axis="axisPage" showAll="0" dataSourceSort="1">
      <items count="1">
        <item t="default"/>
      </items>
    </pivotField>
    <pivotField showAll="0" dataSourceSort="1" defaultSubtotal="0" showPropTip="1"/>
    <pivotField showAll="0" dataSourceSort="1" defaultSubtotal="0" showPropTip="1"/>
    <pivotField axis="axisRow" allDrilled="1" showAll="0" dataSourceSort="1">
      <items count="6">
        <item s="1" c="1" x="0" d="1"/>
        <item s="1" c="1" x="1" d="1"/>
        <item s="1" c="1" x="2" d="1"/>
        <item s="1" x="3"/>
        <item x="4"/>
        <item t="default"/>
      </items>
    </pivotField>
    <pivotField axis="axisRow" showAll="0" dataSourceSort="1">
      <items count="51">
        <item c="1" x="0"/>
        <item c="1" x="1"/>
        <item c="1" x="2"/>
        <item c="1" x="3"/>
        <item c="1" x="4"/>
        <item c="1" x="5"/>
        <item c="1" x="6"/>
        <item c="1" x="7"/>
        <item c="1" x="8"/>
        <item c="1" x="9"/>
        <item c="1" x="10"/>
        <item c="1" x="11"/>
        <item c="1" x="12"/>
        <item c="1" x="13"/>
        <item c="1" x="14" d="1"/>
        <item c="1" x="15" d="1"/>
        <item c="1" x="16" d="1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axis="axisRow" showAll="0" dataSourceSort="1">
      <items count="6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showAll="0" dataSourceSort="1" defaultSubtotal="0" showPropTip="1"/>
    <pivotField showAll="0" dataSourceSort="1" defaultSubtotal="0" showPropTip="1"/>
    <pivotField axis="axisCol" allDrilled="1" showAll="0" dataSourceSort="1" defaultAttributeDrillState="1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showAll="0"/>
    <pivotField showAll="0" dataSourceSort="1" defaultSubtotal="0" showPropTip="1"/>
    <pivotField showAll="0" dataSourceSort="1" defaultSubtotal="0" showPropTip="1"/>
    <pivotField showAll="0" dataSourceSort="1" defaultSubtotal="0" showPropTip="1"/>
    <pivotField axis="axisPage" allDrilled="1" showAll="0" dataSourceSort="1" defaultAttributeDrillState="1">
      <items count="1">
        <item t="default"/>
      </items>
    </pivotField>
    <pivotField showAll="0" dataSourceSort="1" defaultSubtotal="0" showPropTip="1"/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</pivotFields>
  <rowFields count="3">
    <field x="11"/>
    <field x="12"/>
    <field x="13"/>
  </rowFields>
  <rowItems count="84">
    <i>
      <x/>
    </i>
    <i r="1">
      <x/>
    </i>
    <i r="1">
      <x v="1"/>
    </i>
    <i r="1">
      <x v="2"/>
    </i>
    <i>
      <x v="1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>
      <x v="2"/>
    </i>
    <i r="1">
      <x v="15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1">
      <x v="16"/>
    </i>
    <i r="2">
      <x v="59"/>
    </i>
    <i r="2">
      <x v="60"/>
    </i>
    <i r="2">
      <x v="61"/>
    </i>
    <i r="2">
      <x v="62"/>
    </i>
    <i t="grand">
      <x/>
    </i>
  </rowItems>
  <colFields count="1">
    <field x="16"/>
  </colFields>
  <col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colItems>
  <pageFields count="9">
    <pageField fld="0" hier="34" name="[Dim Application].[I Client Type].[All]" cap="All"/>
    <pageField fld="1" hier="38" name="[Dim Application].[I Product].[E Product Owner].&amp;[6 платежей]" cap="6 платежей"/>
    <pageField fld="6" hier="37" name="[Dim Application].[I Division].[All]" cap="All"/>
    <pageField fld="21" hier="39" name="[Dim Application].[L Division].[All]" cap="All"/>
    <pageField fld="23" hier="26" name="[Dim Application].[F Age].[All]" cap="All"/>
    <pageField fld="24" hier="82" name="[Dim Contract].[K Amount].[All]" cap="All"/>
    <pageField fld="25" hier="22" name="[Dim Application].[D Num].[All]" cap="All"/>
    <pageField fld="27" hier="76" name="[Dim Contract].[D Num].[All]" cap="All"/>
    <pageField fld="26" hier="40" name="[Dim Application].[L Division Type].[All]" cap="All"/>
  </pageFields>
  <dataFields count="1">
    <dataField fld="17" baseField="11" baseItem="0" numFmtId="164"/>
  </dataFields>
  <formats count="14">
    <format dxfId="141">
      <pivotArea type="all" dataOnly="0" outline="0" fieldPosition="0"/>
    </format>
    <format dxfId="140">
      <pivotArea type="all" dataOnly="0" outline="0" fieldPosition="0"/>
    </format>
    <format dxfId="139">
      <pivotArea dataOnly="0" labelOnly="1" fieldPosition="0">
        <references count="1">
          <reference field="0" count="0"/>
        </references>
      </pivotArea>
    </format>
    <format dxfId="138">
      <pivotArea type="all" dataOnly="0" outline="0" fieldPosition="0"/>
    </format>
    <format dxfId="137">
      <pivotArea type="all" dataOnly="0" outline="0" fieldPosition="0"/>
    </format>
    <format dxfId="136">
      <pivotArea dataOnly="0" labelOnly="1" fieldPosition="0">
        <references count="1">
          <reference field="0" count="0"/>
        </references>
      </pivotArea>
    </format>
    <format dxfId="135">
      <pivotArea outline="0" fieldPosition="0">
        <references count="1">
          <reference field="4294967294" count="1">
            <x v="0"/>
          </reference>
        </references>
      </pivotArea>
    </format>
    <format dxfId="134">
      <pivotArea type="all" dataOnly="0" outline="0" fieldPosition="0"/>
    </format>
    <format dxfId="133">
      <pivotArea outline="0" collapsedLevelsAreSubtotals="1" fieldPosition="0"/>
    </format>
    <format dxfId="132">
      <pivotArea dataOnly="0" labelOnly="1" fieldPosition="0">
        <references count="1">
          <reference field="11" count="0"/>
        </references>
      </pivotArea>
    </format>
    <format dxfId="131">
      <pivotArea dataOnly="0" labelOnly="1" grandRow="1" outline="0" fieldPosition="0"/>
    </format>
    <format dxfId="130">
      <pivotArea dataOnly="0" labelOnly="1" fieldPosition="0">
        <references count="1">
          <reference field="12" count="0"/>
        </references>
      </pivotArea>
    </format>
    <format dxfId="129">
      <pivotArea dataOnly="0" labelOnly="1" fieldPosition="0">
        <references count="1">
          <reference field="16" count="0"/>
        </references>
      </pivotArea>
    </format>
    <format dxfId="128">
      <pivotArea dataOnly="0" labelOnly="1" grandCol="1" outline="0" fieldPosition="0"/>
    </format>
  </formats>
  <conditionalFormats count="392">
    <conditionalFormat priority="1">
      <pivotAreas count="3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2">
              <x v="0"/>
              <x v="1"/>
              <x v="2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12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1" count="1">
              <x v="1"/>
            </reference>
            <reference field="16" count="1" selected="0">
              <x v="12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1"/>
            </reference>
            <reference field="12" count="10">
              <x v="3"/>
              <x v="4"/>
              <x v="5"/>
              <x v="6"/>
              <x v="7"/>
              <x v="8"/>
              <x v="9"/>
              <x v="10"/>
              <x v="11"/>
              <x v="12"/>
            </reference>
            <reference field="16" count="1" selected="0">
              <x v="12"/>
            </reference>
          </references>
        </pivotArea>
      </pivotAreas>
    </conditionalFormat>
    <conditionalFormat priority="2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1"/>
            </reference>
            <reference field="12" count="9"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16" count="1" selected="0">
              <x v="12"/>
            </reference>
          </references>
        </pivotArea>
      </pivotAreas>
    </conditionalFormat>
    <conditionalFormat priority="3">
      <pivotAreas count="2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2">
              <x v="0"/>
              <x v="1"/>
              <x v="2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12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1"/>
            </reference>
            <reference field="12" count="9"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16" count="1" selected="0">
              <x v="12"/>
            </reference>
          </references>
        </pivotArea>
      </pivotAreas>
    </conditionalFormat>
    <conditionalFormat priority="4">
      <pivotAreas count="2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2">
              <x v="0"/>
              <x v="1"/>
              <x v="2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12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1"/>
            </reference>
            <reference field="12" count="6">
              <x v="3"/>
              <x v="4"/>
              <x v="5"/>
              <x v="6"/>
              <x v="7"/>
              <x v="8"/>
            </reference>
            <reference field="16" count="1" selected="0">
              <x v="12"/>
            </reference>
          </references>
        </pivotArea>
      </pivotAreas>
    </conditionalFormat>
    <conditionalFormat priority="5">
      <pivotAreas count="2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1"/>
            </reference>
            <reference field="12" count="4">
              <x v="3"/>
              <x v="4"/>
              <x v="5"/>
              <x v="6"/>
            </reference>
            <reference field="16" count="1" selected="0">
              <x v="12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2">
              <x v="0"/>
              <x v="1"/>
              <x v="2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12"/>
            </reference>
          </references>
        </pivotArea>
      </pivotAreas>
    </conditionalFormat>
    <conditionalFormat priority="6">
      <pivotAreas count="2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2">
              <x v="0"/>
              <x v="1"/>
              <x v="2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12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1"/>
            </reference>
            <reference field="12" count="1">
              <x v="3"/>
            </reference>
            <reference field="16" count="1" selected="0">
              <x v="12"/>
            </reference>
          </references>
        </pivotArea>
      </pivotAreas>
    </conditionalFormat>
    <conditionalFormat priority="7">
      <pivotAreas count="2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2">
              <x v="0"/>
              <x v="1"/>
              <x v="2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12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1"/>
            </reference>
            <reference field="12" count="1">
              <x v="3"/>
            </reference>
            <reference field="16" count="1" selected="0">
              <x v="12"/>
            </reference>
          </references>
        </pivotArea>
      </pivotAreas>
    </conditionalFormat>
    <conditionalFormat priority="8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2">
              <x v="0"/>
              <x v="1"/>
              <x v="2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12"/>
            </reference>
          </references>
        </pivotArea>
      </pivotAreas>
    </conditionalFormat>
    <conditionalFormat priority="9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2">
              <x v="0"/>
              <x v="1"/>
              <x v="2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12"/>
            </reference>
          </references>
        </pivotArea>
      </pivotAreas>
    </conditionalFormat>
    <conditionalFormat priority="10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1">
              <x v="0"/>
              <x v="1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12"/>
            </reference>
          </references>
        </pivotArea>
      </pivotAreas>
    </conditionalFormat>
    <conditionalFormat priority="11">
      <pivotAreas count="2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2">
              <x v="0"/>
              <x v="1"/>
              <x v="2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11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1"/>
            </reference>
            <reference field="12" count="9">
              <x v="4"/>
              <x v="5"/>
              <x v="6"/>
              <x v="7"/>
              <x v="8"/>
              <x v="9"/>
              <x v="10"/>
              <x v="11"/>
              <x v="12"/>
            </reference>
            <reference field="16" count="1" selected="0">
              <x v="11"/>
            </reference>
          </references>
        </pivotArea>
      </pivotAreas>
    </conditionalFormat>
    <conditionalFormat priority="12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1"/>
            </reference>
            <reference field="12" count="8">
              <x v="4"/>
              <x v="5"/>
              <x v="6"/>
              <x v="7"/>
              <x v="8"/>
              <x v="9"/>
              <x v="10"/>
              <x v="11"/>
            </reference>
            <reference field="16" count="1" selected="0">
              <x v="11"/>
            </reference>
          </references>
        </pivotArea>
      </pivotAreas>
    </conditionalFormat>
    <conditionalFormat priority="13">
      <pivotAreas count="2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2">
              <x v="0"/>
              <x v="1"/>
              <x v="2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11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1"/>
            </reference>
            <reference field="12" count="8">
              <x v="4"/>
              <x v="5"/>
              <x v="6"/>
              <x v="7"/>
              <x v="8"/>
              <x v="9"/>
              <x v="10"/>
              <x v="11"/>
            </reference>
            <reference field="16" count="1" selected="0">
              <x v="11"/>
            </reference>
          </references>
        </pivotArea>
      </pivotAreas>
    </conditionalFormat>
    <conditionalFormat priority="14">
      <pivotAreas count="2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2">
              <x v="0"/>
              <x v="1"/>
              <x v="2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11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1"/>
            </reference>
            <reference field="12" count="5">
              <x v="4"/>
              <x v="5"/>
              <x v="6"/>
              <x v="7"/>
              <x v="8"/>
            </reference>
            <reference field="16" count="1" selected="0">
              <x v="11"/>
            </reference>
          </references>
        </pivotArea>
      </pivotAreas>
    </conditionalFormat>
    <conditionalFormat priority="15">
      <pivotAreas count="2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1"/>
            </reference>
            <reference field="12" count="3">
              <x v="4"/>
              <x v="5"/>
              <x v="6"/>
            </reference>
            <reference field="16" count="1" selected="0">
              <x v="11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2">
              <x v="0"/>
              <x v="1"/>
              <x v="2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11"/>
            </reference>
          </references>
        </pivotArea>
      </pivotAreas>
    </conditionalFormat>
    <conditionalFormat priority="16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2">
              <x v="0"/>
              <x v="1"/>
              <x v="2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11"/>
            </reference>
          </references>
        </pivotArea>
      </pivotAreas>
    </conditionalFormat>
    <conditionalFormat priority="17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2">
              <x v="0"/>
              <x v="1"/>
              <x v="2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11"/>
            </reference>
          </references>
        </pivotArea>
      </pivotAreas>
    </conditionalFormat>
    <conditionalFormat priority="18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2">
              <x v="0"/>
              <x v="1"/>
              <x v="2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11"/>
            </reference>
          </references>
        </pivotArea>
      </pivotAreas>
    </conditionalFormat>
    <conditionalFormat priority="19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2">
              <x v="0"/>
              <x v="1"/>
              <x v="2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11"/>
            </reference>
          </references>
        </pivotArea>
      </pivotAreas>
    </conditionalFormat>
    <conditionalFormat priority="20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1">
              <x v="0"/>
              <x v="1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11"/>
            </reference>
          </references>
        </pivotArea>
      </pivotAreas>
    </conditionalFormat>
    <conditionalFormat priority="21">
      <pivotAreas count="2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2">
              <x v="0"/>
              <x v="1"/>
              <x v="2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10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1"/>
            </reference>
            <reference field="12" count="8">
              <x v="5"/>
              <x v="6"/>
              <x v="7"/>
              <x v="8"/>
              <x v="9"/>
              <x v="10"/>
              <x v="11"/>
              <x v="12"/>
            </reference>
            <reference field="16" count="1" selected="0">
              <x v="10"/>
            </reference>
          </references>
        </pivotArea>
      </pivotAreas>
    </conditionalFormat>
    <conditionalFormat priority="22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1"/>
            </reference>
            <reference field="12" count="7">
              <x v="5"/>
              <x v="6"/>
              <x v="7"/>
              <x v="8"/>
              <x v="9"/>
              <x v="10"/>
              <x v="11"/>
            </reference>
            <reference field="16" count="1" selected="0">
              <x v="10"/>
            </reference>
          </references>
        </pivotArea>
      </pivotAreas>
    </conditionalFormat>
    <conditionalFormat priority="23">
      <pivotAreas count="2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2">
              <x v="0"/>
              <x v="1"/>
              <x v="2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10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1"/>
            </reference>
            <reference field="12" count="7">
              <x v="5"/>
              <x v="6"/>
              <x v="7"/>
              <x v="8"/>
              <x v="9"/>
              <x v="10"/>
              <x v="11"/>
            </reference>
            <reference field="16" count="1" selected="0">
              <x v="10"/>
            </reference>
          </references>
        </pivotArea>
      </pivotAreas>
    </conditionalFormat>
    <conditionalFormat priority="24">
      <pivotAreas count="2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2">
              <x v="0"/>
              <x v="1"/>
              <x v="2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10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1"/>
            </reference>
            <reference field="12" count="4">
              <x v="5"/>
              <x v="6"/>
              <x v="7"/>
              <x v="8"/>
            </reference>
            <reference field="16" count="1" selected="0">
              <x v="10"/>
            </reference>
          </references>
        </pivotArea>
      </pivotAreas>
    </conditionalFormat>
    <conditionalFormat priority="25">
      <pivotAreas count="2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1"/>
            </reference>
            <reference field="12" count="2">
              <x v="5"/>
              <x v="6"/>
            </reference>
            <reference field="16" count="1" selected="0">
              <x v="10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2">
              <x v="0"/>
              <x v="1"/>
              <x v="2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10"/>
            </reference>
          </references>
        </pivotArea>
      </pivotAreas>
    </conditionalFormat>
    <conditionalFormat priority="26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2">
              <x v="0"/>
              <x v="1"/>
              <x v="2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10"/>
            </reference>
          </references>
        </pivotArea>
      </pivotAreas>
    </conditionalFormat>
    <conditionalFormat priority="27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2">
              <x v="0"/>
              <x v="1"/>
              <x v="2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10"/>
            </reference>
          </references>
        </pivotArea>
      </pivotAreas>
    </conditionalFormat>
    <conditionalFormat priority="28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2">
              <x v="0"/>
              <x v="1"/>
              <x v="2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10"/>
            </reference>
          </references>
        </pivotArea>
      </pivotAreas>
    </conditionalFormat>
    <conditionalFormat priority="29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2">
              <x v="0"/>
              <x v="1"/>
              <x v="2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10"/>
            </reference>
          </references>
        </pivotArea>
      </pivotAreas>
    </conditionalFormat>
    <conditionalFormat priority="30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1">
              <x v="0"/>
              <x v="1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10"/>
            </reference>
          </references>
        </pivotArea>
      </pivotAreas>
    </conditionalFormat>
    <conditionalFormat priority="31">
      <pivotAreas count="3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2">
              <x v="0"/>
              <x v="1"/>
              <x v="2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9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1"/>
            </reference>
            <reference field="12" count="1">
              <x v="3"/>
            </reference>
            <reference field="16" count="1" selected="0">
              <x v="9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1"/>
            </reference>
            <reference field="12" count="7">
              <x v="6"/>
              <x v="7"/>
              <x v="8"/>
              <x v="9"/>
              <x v="10"/>
              <x v="11"/>
              <x v="12"/>
            </reference>
            <reference field="16" count="1" selected="0">
              <x v="9"/>
            </reference>
          </references>
        </pivotArea>
      </pivotAreas>
    </conditionalFormat>
    <conditionalFormat priority="32">
      <pivotAreas count="2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1"/>
            </reference>
            <reference field="12" count="6">
              <x v="6"/>
              <x v="7"/>
              <x v="8"/>
              <x v="9"/>
              <x v="10"/>
              <x v="11"/>
            </reference>
            <reference field="16" count="1" selected="0">
              <x v="9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1"/>
            </reference>
            <reference field="12" count="1">
              <x v="3"/>
            </reference>
            <reference field="16" count="1" selected="0">
              <x v="9"/>
            </reference>
          </references>
        </pivotArea>
      </pivotAreas>
    </conditionalFormat>
    <conditionalFormat priority="33">
      <pivotAreas count="3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2">
              <x v="0"/>
              <x v="1"/>
              <x v="2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9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1"/>
            </reference>
            <reference field="12" count="1">
              <x v="3"/>
            </reference>
            <reference field="16" count="1" selected="0">
              <x v="9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1"/>
            </reference>
            <reference field="12" count="6">
              <x v="6"/>
              <x v="7"/>
              <x v="8"/>
              <x v="9"/>
              <x v="10"/>
              <x v="11"/>
            </reference>
            <reference field="16" count="1" selected="0">
              <x v="9"/>
            </reference>
          </references>
        </pivotArea>
      </pivotAreas>
    </conditionalFormat>
    <conditionalFormat priority="34">
      <pivotAreas count="3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2">
              <x v="0"/>
              <x v="1"/>
              <x v="2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9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1"/>
            </reference>
            <reference field="12" count="1">
              <x v="3"/>
            </reference>
            <reference field="16" count="1" selected="0">
              <x v="9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1"/>
            </reference>
            <reference field="12" count="3">
              <x v="6"/>
              <x v="7"/>
              <x v="8"/>
            </reference>
            <reference field="16" count="1" selected="0">
              <x v="9"/>
            </reference>
          </references>
        </pivotArea>
      </pivotAreas>
    </conditionalFormat>
    <conditionalFormat priority="35">
      <pivotAreas count="3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2">
              <x v="0"/>
              <x v="1"/>
              <x v="2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9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1"/>
            </reference>
            <reference field="12" count="1">
              <x v="3"/>
            </reference>
            <reference field="16" count="1" selected="0">
              <x v="9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1"/>
            </reference>
            <reference field="12" count="1">
              <x v="6"/>
            </reference>
            <reference field="16" count="1" selected="0">
              <x v="9"/>
            </reference>
          </references>
        </pivotArea>
      </pivotAreas>
    </conditionalFormat>
    <conditionalFormat priority="36">
      <pivotAreas count="2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2">
              <x v="0"/>
              <x v="1"/>
              <x v="2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9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1"/>
            </reference>
            <reference field="12" count="1">
              <x v="3"/>
            </reference>
            <reference field="16" count="1" selected="0">
              <x v="9"/>
            </reference>
          </references>
        </pivotArea>
      </pivotAreas>
    </conditionalFormat>
    <conditionalFormat priority="37">
      <pivotAreas count="2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2">
              <x v="0"/>
              <x v="1"/>
              <x v="2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9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1"/>
            </reference>
            <reference field="12" count="1">
              <x v="3"/>
            </reference>
            <reference field="16" count="1" selected="0">
              <x v="9"/>
            </reference>
          </references>
        </pivotArea>
      </pivotAreas>
    </conditionalFormat>
    <conditionalFormat priority="38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2">
              <x v="0"/>
              <x v="1"/>
              <x v="2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9"/>
            </reference>
          </references>
        </pivotArea>
      </pivotAreas>
    </conditionalFormat>
    <conditionalFormat priority="39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2">
              <x v="0"/>
              <x v="1"/>
              <x v="2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9"/>
            </reference>
          </references>
        </pivotArea>
      </pivotAreas>
    </conditionalFormat>
    <conditionalFormat priority="40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1">
              <x v="0"/>
              <x v="1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9"/>
            </reference>
          </references>
        </pivotArea>
      </pivotAreas>
    </conditionalFormat>
    <conditionalFormat priority="41">
      <pivotAreas count="3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2">
              <x v="0"/>
              <x v="1"/>
              <x v="2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8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1"/>
            </reference>
            <reference field="12" count="2">
              <x v="3"/>
              <x v="4"/>
            </reference>
            <reference field="16" count="1" selected="0">
              <x v="8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1"/>
            </reference>
            <reference field="12" count="6">
              <x v="7"/>
              <x v="8"/>
              <x v="9"/>
              <x v="10"/>
              <x v="11"/>
              <x v="12"/>
            </reference>
            <reference field="16" count="1" selected="0">
              <x v="8"/>
            </reference>
          </references>
        </pivotArea>
      </pivotAreas>
    </conditionalFormat>
    <conditionalFormat priority="42">
      <pivotAreas count="2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1"/>
            </reference>
            <reference field="12" count="2">
              <x v="3"/>
              <x v="4"/>
            </reference>
            <reference field="16" count="1" selected="0">
              <x v="8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1"/>
            </reference>
            <reference field="12" count="5">
              <x v="7"/>
              <x v="8"/>
              <x v="9"/>
              <x v="10"/>
              <x v="11"/>
            </reference>
            <reference field="16" count="1" selected="0">
              <x v="8"/>
            </reference>
          </references>
        </pivotArea>
      </pivotAreas>
    </conditionalFormat>
    <conditionalFormat priority="43">
      <pivotAreas count="3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2">
              <x v="0"/>
              <x v="1"/>
              <x v="2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8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1"/>
            </reference>
            <reference field="12" count="2">
              <x v="3"/>
              <x v="4"/>
            </reference>
            <reference field="16" count="1" selected="0">
              <x v="8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1"/>
            </reference>
            <reference field="12" count="5">
              <x v="7"/>
              <x v="8"/>
              <x v="9"/>
              <x v="10"/>
              <x v="11"/>
            </reference>
            <reference field="16" count="1" selected="0">
              <x v="8"/>
            </reference>
          </references>
        </pivotArea>
      </pivotAreas>
    </conditionalFormat>
    <conditionalFormat priority="44">
      <pivotAreas count="3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2">
              <x v="0"/>
              <x v="1"/>
              <x v="2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8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1"/>
            </reference>
            <reference field="12" count="2">
              <x v="3"/>
              <x v="4"/>
            </reference>
            <reference field="16" count="1" selected="0">
              <x v="8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1"/>
            </reference>
            <reference field="12" count="2">
              <x v="7"/>
              <x v="8"/>
            </reference>
            <reference field="16" count="1" selected="0">
              <x v="8"/>
            </reference>
          </references>
        </pivotArea>
      </pivotAreas>
    </conditionalFormat>
    <conditionalFormat priority="45">
      <pivotAreas count="2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1"/>
            </reference>
            <reference field="12" count="2">
              <x v="3"/>
              <x v="4"/>
            </reference>
            <reference field="16" count="1" selected="0">
              <x v="8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2">
              <x v="0"/>
              <x v="1"/>
              <x v="2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8"/>
            </reference>
          </references>
        </pivotArea>
      </pivotAreas>
    </conditionalFormat>
    <conditionalFormat priority="46">
      <pivotAreas count="2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2">
              <x v="0"/>
              <x v="1"/>
              <x v="2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8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1"/>
            </reference>
            <reference field="12" count="1">
              <x v="3"/>
            </reference>
            <reference field="16" count="1" selected="0">
              <x v="8"/>
            </reference>
          </references>
        </pivotArea>
      </pivotAreas>
    </conditionalFormat>
    <conditionalFormat priority="47">
      <pivotAreas count="2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2">
              <x v="0"/>
              <x v="1"/>
              <x v="2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8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1"/>
            </reference>
            <reference field="12" count="1">
              <x v="3"/>
            </reference>
            <reference field="16" count="1" selected="0">
              <x v="8"/>
            </reference>
          </references>
        </pivotArea>
      </pivotAreas>
    </conditionalFormat>
    <conditionalFormat priority="48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2">
              <x v="0"/>
              <x v="1"/>
              <x v="2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8"/>
            </reference>
          </references>
        </pivotArea>
      </pivotAreas>
    </conditionalFormat>
    <conditionalFormat priority="49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2">
              <x v="0"/>
              <x v="1"/>
              <x v="2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8"/>
            </reference>
          </references>
        </pivotArea>
      </pivotAreas>
    </conditionalFormat>
    <conditionalFormat priority="50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1">
              <x v="0"/>
              <x v="1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8"/>
            </reference>
          </references>
        </pivotArea>
      </pivotAreas>
    </conditionalFormat>
    <conditionalFormat priority="51">
      <pivotAreas count="3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2">
              <x v="0"/>
              <x v="1"/>
              <x v="2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7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1"/>
            </reference>
            <reference field="12" count="3">
              <x v="3"/>
              <x v="4"/>
              <x v="5"/>
            </reference>
            <reference field="16" count="1" selected="0">
              <x v="7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1"/>
            </reference>
            <reference field="12" count="5">
              <x v="8"/>
              <x v="9"/>
              <x v="10"/>
              <x v="11"/>
              <x v="12"/>
            </reference>
            <reference field="16" count="1" selected="0">
              <x v="7"/>
            </reference>
          </references>
        </pivotArea>
      </pivotAreas>
    </conditionalFormat>
    <conditionalFormat priority="52">
      <pivotAreas count="2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1"/>
            </reference>
            <reference field="12" count="3">
              <x v="3"/>
              <x v="4"/>
              <x v="5"/>
            </reference>
            <reference field="16" count="1" selected="0">
              <x v="7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1"/>
            </reference>
            <reference field="12" count="4">
              <x v="8"/>
              <x v="9"/>
              <x v="10"/>
              <x v="11"/>
            </reference>
            <reference field="16" count="1" selected="0">
              <x v="7"/>
            </reference>
          </references>
        </pivotArea>
      </pivotAreas>
    </conditionalFormat>
    <conditionalFormat priority="53">
      <pivotAreas count="3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2">
              <x v="0"/>
              <x v="1"/>
              <x v="2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7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1"/>
            </reference>
            <reference field="12" count="3">
              <x v="3"/>
              <x v="4"/>
              <x v="5"/>
            </reference>
            <reference field="16" count="1" selected="0">
              <x v="7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1"/>
            </reference>
            <reference field="12" count="4">
              <x v="8"/>
              <x v="9"/>
              <x v="10"/>
              <x v="11"/>
            </reference>
            <reference field="16" count="1" selected="0">
              <x v="7"/>
            </reference>
          </references>
        </pivotArea>
      </pivotAreas>
    </conditionalFormat>
    <conditionalFormat priority="54">
      <pivotAreas count="3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2">
              <x v="0"/>
              <x v="1"/>
              <x v="2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7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1"/>
            </reference>
            <reference field="12" count="3">
              <x v="3"/>
              <x v="4"/>
              <x v="5"/>
            </reference>
            <reference field="16" count="1" selected="0">
              <x v="7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1"/>
            </reference>
            <reference field="12" count="1">
              <x v="8"/>
            </reference>
            <reference field="16" count="1" selected="0">
              <x v="7"/>
            </reference>
          </references>
        </pivotArea>
      </pivotAreas>
    </conditionalFormat>
    <conditionalFormat priority="55">
      <pivotAreas count="2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1"/>
            </reference>
            <reference field="12" count="3">
              <x v="3"/>
              <x v="4"/>
              <x v="5"/>
            </reference>
            <reference field="16" count="1" selected="0">
              <x v="7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2">
              <x v="0"/>
              <x v="1"/>
              <x v="2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7"/>
            </reference>
          </references>
        </pivotArea>
      </pivotAreas>
    </conditionalFormat>
    <conditionalFormat priority="56">
      <pivotAreas count="2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2">
              <x v="0"/>
              <x v="1"/>
              <x v="2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7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1"/>
            </reference>
            <reference field="12" count="1">
              <x v="3"/>
            </reference>
            <reference field="16" count="1" selected="0">
              <x v="7"/>
            </reference>
          </references>
        </pivotArea>
      </pivotAreas>
    </conditionalFormat>
    <conditionalFormat priority="57">
      <pivotAreas count="2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2">
              <x v="0"/>
              <x v="1"/>
              <x v="2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7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1"/>
            </reference>
            <reference field="12" count="1">
              <x v="3"/>
            </reference>
            <reference field="16" count="1" selected="0">
              <x v="7"/>
            </reference>
          </references>
        </pivotArea>
      </pivotAreas>
    </conditionalFormat>
    <conditionalFormat priority="58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2">
              <x v="0"/>
              <x v="1"/>
              <x v="2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7"/>
            </reference>
          </references>
        </pivotArea>
      </pivotAreas>
    </conditionalFormat>
    <conditionalFormat priority="59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2">
              <x v="0"/>
              <x v="1"/>
              <x v="2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7"/>
            </reference>
          </references>
        </pivotArea>
      </pivotAreas>
    </conditionalFormat>
    <conditionalFormat priority="60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1">
              <x v="0"/>
              <x v="1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7"/>
            </reference>
          </references>
        </pivotArea>
      </pivotAreas>
    </conditionalFormat>
    <conditionalFormat priority="61">
      <pivotAreas count="3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2">
              <x v="0"/>
              <x v="1"/>
              <x v="2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6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1"/>
            </reference>
            <reference field="12" count="4">
              <x v="3"/>
              <x v="4"/>
              <x v="5"/>
              <x v="6"/>
            </reference>
            <reference field="16" count="1" selected="0">
              <x v="6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1"/>
            </reference>
            <reference field="12" count="4">
              <x v="9"/>
              <x v="10"/>
              <x v="11"/>
              <x v="12"/>
            </reference>
            <reference field="16" count="1" selected="0">
              <x v="6"/>
            </reference>
          </references>
        </pivotArea>
      </pivotAreas>
    </conditionalFormat>
    <conditionalFormat priority="62">
      <pivotAreas count="2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1"/>
            </reference>
            <reference field="12" count="4">
              <x v="3"/>
              <x v="4"/>
              <x v="5"/>
              <x v="6"/>
            </reference>
            <reference field="16" count="1" selected="0">
              <x v="6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1"/>
            </reference>
            <reference field="12" count="3">
              <x v="9"/>
              <x v="10"/>
              <x v="11"/>
            </reference>
            <reference field="16" count="1" selected="0">
              <x v="6"/>
            </reference>
          </references>
        </pivotArea>
      </pivotAreas>
    </conditionalFormat>
    <conditionalFormat priority="63">
      <pivotAreas count="3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2">
              <x v="0"/>
              <x v="1"/>
              <x v="2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6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1"/>
            </reference>
            <reference field="12" count="4">
              <x v="3"/>
              <x v="4"/>
              <x v="5"/>
              <x v="6"/>
            </reference>
            <reference field="16" count="1" selected="0">
              <x v="6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1"/>
            </reference>
            <reference field="12" count="3">
              <x v="9"/>
              <x v="10"/>
              <x v="11"/>
            </reference>
            <reference field="16" count="1" selected="0">
              <x v="6"/>
            </reference>
          </references>
        </pivotArea>
      </pivotAreas>
    </conditionalFormat>
    <conditionalFormat priority="64">
      <pivotAreas count="2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2">
              <x v="0"/>
              <x v="1"/>
              <x v="2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6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1"/>
            </reference>
            <reference field="12" count="4">
              <x v="3"/>
              <x v="4"/>
              <x v="5"/>
              <x v="6"/>
            </reference>
            <reference field="16" count="1" selected="0">
              <x v="6"/>
            </reference>
          </references>
        </pivotArea>
      </pivotAreas>
    </conditionalFormat>
    <conditionalFormat priority="65">
      <pivotAreas count="2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1"/>
            </reference>
            <reference field="12" count="4">
              <x v="3"/>
              <x v="4"/>
              <x v="5"/>
              <x v="6"/>
            </reference>
            <reference field="16" count="1" selected="0">
              <x v="6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2">
              <x v="0"/>
              <x v="1"/>
              <x v="2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6"/>
            </reference>
          </references>
        </pivotArea>
      </pivotAreas>
    </conditionalFormat>
    <conditionalFormat priority="66">
      <pivotAreas count="2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2">
              <x v="0"/>
              <x v="1"/>
              <x v="2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6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1"/>
            </reference>
            <reference field="12" count="1">
              <x v="3"/>
            </reference>
            <reference field="16" count="1" selected="0">
              <x v="6"/>
            </reference>
          </references>
        </pivotArea>
      </pivotAreas>
    </conditionalFormat>
    <conditionalFormat priority="67">
      <pivotAreas count="2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2">
              <x v="0"/>
              <x v="1"/>
              <x v="2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6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1"/>
            </reference>
            <reference field="12" count="1">
              <x v="3"/>
            </reference>
            <reference field="16" count="1" selected="0">
              <x v="6"/>
            </reference>
          </references>
        </pivotArea>
      </pivotAreas>
    </conditionalFormat>
    <conditionalFormat priority="68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2">
              <x v="0"/>
              <x v="1"/>
              <x v="2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6"/>
            </reference>
          </references>
        </pivotArea>
      </pivotAreas>
    </conditionalFormat>
    <conditionalFormat priority="69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2">
              <x v="0"/>
              <x v="1"/>
              <x v="2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6"/>
            </reference>
          </references>
        </pivotArea>
      </pivotAreas>
    </conditionalFormat>
    <conditionalFormat priority="70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1">
              <x v="0"/>
              <x v="1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6"/>
            </reference>
          </references>
        </pivotArea>
      </pivotAreas>
    </conditionalFormat>
    <conditionalFormat priority="71">
      <pivotAreas count="3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2">
              <x v="0"/>
              <x v="1"/>
              <x v="2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5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1"/>
            </reference>
            <reference field="12" count="5">
              <x v="3"/>
              <x v="4"/>
              <x v="5"/>
              <x v="6"/>
              <x v="7"/>
            </reference>
            <reference field="16" count="1" selected="0">
              <x v="5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1"/>
            </reference>
            <reference field="12" count="3">
              <x v="10"/>
              <x v="11"/>
              <x v="12"/>
            </reference>
            <reference field="16" count="1" selected="0">
              <x v="5"/>
            </reference>
          </references>
        </pivotArea>
      </pivotAreas>
    </conditionalFormat>
    <conditionalFormat priority="72">
      <pivotAreas count="2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1"/>
            </reference>
            <reference field="12" count="5">
              <x v="3"/>
              <x v="4"/>
              <x v="5"/>
              <x v="6"/>
              <x v="7"/>
            </reference>
            <reference field="16" count="1" selected="0">
              <x v="5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1"/>
            </reference>
            <reference field="12" count="2">
              <x v="10"/>
              <x v="11"/>
            </reference>
            <reference field="16" count="1" selected="0">
              <x v="5"/>
            </reference>
          </references>
        </pivotArea>
      </pivotAreas>
    </conditionalFormat>
    <conditionalFormat priority="73">
      <pivotAreas count="3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2">
              <x v="0"/>
              <x v="1"/>
              <x v="2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5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1"/>
            </reference>
            <reference field="12" count="5">
              <x v="3"/>
              <x v="4"/>
              <x v="5"/>
              <x v="6"/>
              <x v="7"/>
            </reference>
            <reference field="16" count="1" selected="0">
              <x v="5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1"/>
            </reference>
            <reference field="12" count="2">
              <x v="10"/>
              <x v="11"/>
            </reference>
            <reference field="16" count="1" selected="0">
              <x v="5"/>
            </reference>
          </references>
        </pivotArea>
      </pivotAreas>
    </conditionalFormat>
    <conditionalFormat priority="74">
      <pivotAreas count="2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2">
              <x v="0"/>
              <x v="1"/>
              <x v="2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5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1"/>
            </reference>
            <reference field="12" count="5">
              <x v="3"/>
              <x v="4"/>
              <x v="5"/>
              <x v="6"/>
              <x v="7"/>
            </reference>
            <reference field="16" count="1" selected="0">
              <x v="5"/>
            </reference>
          </references>
        </pivotArea>
      </pivotAreas>
    </conditionalFormat>
    <conditionalFormat priority="75">
      <pivotAreas count="2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1"/>
            </reference>
            <reference field="12" count="4">
              <x v="3"/>
              <x v="4"/>
              <x v="5"/>
              <x v="6"/>
            </reference>
            <reference field="16" count="1" selected="0">
              <x v="5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2">
              <x v="0"/>
              <x v="1"/>
              <x v="2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5"/>
            </reference>
          </references>
        </pivotArea>
      </pivotAreas>
    </conditionalFormat>
    <conditionalFormat priority="76">
      <pivotAreas count="2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2">
              <x v="0"/>
              <x v="1"/>
              <x v="2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5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1"/>
            </reference>
            <reference field="12" count="1">
              <x v="3"/>
            </reference>
            <reference field="16" count="1" selected="0">
              <x v="5"/>
            </reference>
          </references>
        </pivotArea>
      </pivotAreas>
    </conditionalFormat>
    <conditionalFormat priority="77">
      <pivotAreas count="2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2">
              <x v="0"/>
              <x v="1"/>
              <x v="2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5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1"/>
            </reference>
            <reference field="12" count="1">
              <x v="3"/>
            </reference>
            <reference field="16" count="1" selected="0">
              <x v="5"/>
            </reference>
          </references>
        </pivotArea>
      </pivotAreas>
    </conditionalFormat>
    <conditionalFormat priority="78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2">
              <x v="0"/>
              <x v="1"/>
              <x v="2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5"/>
            </reference>
          </references>
        </pivotArea>
      </pivotAreas>
    </conditionalFormat>
    <conditionalFormat priority="79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2">
              <x v="0"/>
              <x v="1"/>
              <x v="2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5"/>
            </reference>
          </references>
        </pivotArea>
      </pivotAreas>
    </conditionalFormat>
    <conditionalFormat priority="80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1">
              <x v="0"/>
              <x v="1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5"/>
            </reference>
          </references>
        </pivotArea>
      </pivotAreas>
    </conditionalFormat>
    <conditionalFormat priority="81">
      <pivotAreas count="3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2">
              <x v="0"/>
              <x v="1"/>
              <x v="2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4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1"/>
            </reference>
            <reference field="12" count="6">
              <x v="3"/>
              <x v="4"/>
              <x v="5"/>
              <x v="6"/>
              <x v="7"/>
              <x v="8"/>
            </reference>
            <reference field="16" count="1" selected="0">
              <x v="4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1"/>
            </reference>
            <reference field="12" count="2">
              <x v="11"/>
              <x v="12"/>
            </reference>
            <reference field="16" count="1" selected="0">
              <x v="4"/>
            </reference>
          </references>
        </pivotArea>
      </pivotAreas>
    </conditionalFormat>
    <conditionalFormat priority="82">
      <pivotAreas count="2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1"/>
            </reference>
            <reference field="12" count="6">
              <x v="3"/>
              <x v="4"/>
              <x v="5"/>
              <x v="6"/>
              <x v="7"/>
              <x v="8"/>
            </reference>
            <reference field="16" count="1" selected="0">
              <x v="4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1"/>
            </reference>
            <reference field="12" count="1">
              <x v="11"/>
            </reference>
            <reference field="16" count="1" selected="0">
              <x v="4"/>
            </reference>
          </references>
        </pivotArea>
      </pivotAreas>
    </conditionalFormat>
    <conditionalFormat priority="83">
      <pivotAreas count="3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2">
              <x v="0"/>
              <x v="1"/>
              <x v="2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4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1"/>
            </reference>
            <reference field="12" count="6">
              <x v="3"/>
              <x v="4"/>
              <x v="5"/>
              <x v="6"/>
              <x v="7"/>
              <x v="8"/>
            </reference>
            <reference field="16" count="1" selected="0">
              <x v="4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1"/>
            </reference>
            <reference field="12" count="1">
              <x v="11"/>
            </reference>
            <reference field="16" count="1" selected="0">
              <x v="4"/>
            </reference>
          </references>
        </pivotArea>
      </pivotAreas>
    </conditionalFormat>
    <conditionalFormat priority="84">
      <pivotAreas count="2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2">
              <x v="0"/>
              <x v="1"/>
              <x v="2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4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1"/>
            </reference>
            <reference field="12" count="6">
              <x v="3"/>
              <x v="4"/>
              <x v="5"/>
              <x v="6"/>
              <x v="7"/>
              <x v="8"/>
            </reference>
            <reference field="16" count="1" selected="0">
              <x v="4"/>
            </reference>
          </references>
        </pivotArea>
      </pivotAreas>
    </conditionalFormat>
    <conditionalFormat priority="85">
      <pivotAreas count="2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1"/>
            </reference>
            <reference field="12" count="4">
              <x v="3"/>
              <x v="4"/>
              <x v="5"/>
              <x v="6"/>
            </reference>
            <reference field="16" count="1" selected="0">
              <x v="4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2">
              <x v="0"/>
              <x v="1"/>
              <x v="2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4"/>
            </reference>
          </references>
        </pivotArea>
      </pivotAreas>
    </conditionalFormat>
    <conditionalFormat priority="86">
      <pivotAreas count="2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2">
              <x v="0"/>
              <x v="1"/>
              <x v="2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4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1"/>
            </reference>
            <reference field="12" count="1">
              <x v="3"/>
            </reference>
            <reference field="16" count="1" selected="0">
              <x v="4"/>
            </reference>
          </references>
        </pivotArea>
      </pivotAreas>
    </conditionalFormat>
    <conditionalFormat priority="87">
      <pivotAreas count="2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2">
              <x v="0"/>
              <x v="1"/>
              <x v="2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4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1"/>
            </reference>
            <reference field="12" count="1">
              <x v="3"/>
            </reference>
            <reference field="16" count="1" selected="0">
              <x v="4"/>
            </reference>
          </references>
        </pivotArea>
      </pivotAreas>
    </conditionalFormat>
    <conditionalFormat priority="88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2">
              <x v="0"/>
              <x v="1"/>
              <x v="2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4"/>
            </reference>
          </references>
        </pivotArea>
      </pivotAreas>
    </conditionalFormat>
    <conditionalFormat priority="89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2">
              <x v="0"/>
              <x v="1"/>
              <x v="2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4"/>
            </reference>
          </references>
        </pivotArea>
      </pivotAreas>
    </conditionalFormat>
    <conditionalFormat priority="90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1">
              <x v="0"/>
              <x v="1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4"/>
            </reference>
          </references>
        </pivotArea>
      </pivotAreas>
    </conditionalFormat>
    <conditionalFormat priority="91">
      <pivotAreas count="3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2">
              <x v="0"/>
              <x v="1"/>
              <x v="2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1"/>
            </reference>
            <reference field="12" count="7">
              <x v="3"/>
              <x v="4"/>
              <x v="5"/>
              <x v="6"/>
              <x v="7"/>
              <x v="8"/>
              <x v="9"/>
            </reference>
            <reference field="16" count="1" selected="0">
              <x v="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1"/>
            </reference>
            <reference field="12" count="1">
              <x v="12"/>
            </reference>
            <reference field="16" count="1" selected="0">
              <x v="3"/>
            </reference>
          </references>
        </pivotArea>
      </pivotAreas>
    </conditionalFormat>
    <conditionalFormat priority="92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1"/>
            </reference>
            <reference field="12" count="7">
              <x v="3"/>
              <x v="4"/>
              <x v="5"/>
              <x v="6"/>
              <x v="7"/>
              <x v="8"/>
              <x v="9"/>
            </reference>
            <reference field="16" count="1" selected="0">
              <x v="3"/>
            </reference>
          </references>
        </pivotArea>
      </pivotAreas>
    </conditionalFormat>
    <conditionalFormat priority="93">
      <pivotAreas count="2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2">
              <x v="0"/>
              <x v="1"/>
              <x v="2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1"/>
            </reference>
            <reference field="12" count="7">
              <x v="3"/>
              <x v="4"/>
              <x v="5"/>
              <x v="6"/>
              <x v="7"/>
              <x v="8"/>
              <x v="9"/>
            </reference>
            <reference field="16" count="1" selected="0">
              <x v="3"/>
            </reference>
          </references>
        </pivotArea>
      </pivotAreas>
    </conditionalFormat>
    <conditionalFormat priority="94">
      <pivotAreas count="2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2">
              <x v="0"/>
              <x v="1"/>
              <x v="2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1"/>
            </reference>
            <reference field="12" count="6">
              <x v="3"/>
              <x v="4"/>
              <x v="5"/>
              <x v="6"/>
              <x v="7"/>
              <x v="8"/>
            </reference>
            <reference field="16" count="1" selected="0">
              <x v="3"/>
            </reference>
          </references>
        </pivotArea>
      </pivotAreas>
    </conditionalFormat>
    <conditionalFormat priority="95">
      <pivotAreas count="2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1"/>
            </reference>
            <reference field="12" count="4">
              <x v="3"/>
              <x v="4"/>
              <x v="5"/>
              <x v="6"/>
            </reference>
            <reference field="16" count="1" selected="0">
              <x v="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2">
              <x v="0"/>
              <x v="1"/>
              <x v="2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3"/>
            </reference>
          </references>
        </pivotArea>
      </pivotAreas>
    </conditionalFormat>
    <conditionalFormat priority="96">
      <pivotAreas count="2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2">
              <x v="0"/>
              <x v="1"/>
              <x v="2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1"/>
            </reference>
            <reference field="12" count="1">
              <x v="3"/>
            </reference>
            <reference field="16" count="1" selected="0">
              <x v="3"/>
            </reference>
          </references>
        </pivotArea>
      </pivotAreas>
    </conditionalFormat>
    <conditionalFormat priority="97">
      <pivotAreas count="2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2">
              <x v="0"/>
              <x v="1"/>
              <x v="2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1"/>
            </reference>
            <reference field="12" count="1">
              <x v="3"/>
            </reference>
            <reference field="16" count="1" selected="0">
              <x v="3"/>
            </reference>
          </references>
        </pivotArea>
      </pivotAreas>
    </conditionalFormat>
    <conditionalFormat priority="98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2">
              <x v="0"/>
              <x v="1"/>
              <x v="2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3"/>
            </reference>
          </references>
        </pivotArea>
      </pivotAreas>
    </conditionalFormat>
    <conditionalFormat priority="99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2">
              <x v="0"/>
              <x v="1"/>
              <x v="2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3"/>
            </reference>
          </references>
        </pivotArea>
      </pivotAreas>
    </conditionalFormat>
    <conditionalFormat priority="100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1">
              <x v="0"/>
              <x v="1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3"/>
            </reference>
          </references>
        </pivotArea>
      </pivotAreas>
    </conditionalFormat>
    <conditionalFormat priority="101">
      <pivotAreas count="2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2">
              <x v="0"/>
              <x v="1"/>
              <x v="2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2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1"/>
            </reference>
            <reference field="12" count="8">
              <x v="3"/>
              <x v="4"/>
              <x v="5"/>
              <x v="6"/>
              <x v="7"/>
              <x v="8"/>
              <x v="9"/>
              <x v="10"/>
            </reference>
            <reference field="16" count="1" selected="0">
              <x v="2"/>
            </reference>
          </references>
        </pivotArea>
      </pivotAreas>
    </conditionalFormat>
    <conditionalFormat priority="102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1"/>
            </reference>
            <reference field="12" count="8">
              <x v="3"/>
              <x v="4"/>
              <x v="5"/>
              <x v="6"/>
              <x v="7"/>
              <x v="8"/>
              <x v="9"/>
              <x v="10"/>
            </reference>
            <reference field="16" count="1" selected="0">
              <x v="2"/>
            </reference>
          </references>
        </pivotArea>
      </pivotAreas>
    </conditionalFormat>
    <conditionalFormat priority="103">
      <pivotAreas count="2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2">
              <x v="0"/>
              <x v="1"/>
              <x v="2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2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1"/>
            </reference>
            <reference field="12" count="8">
              <x v="3"/>
              <x v="4"/>
              <x v="5"/>
              <x v="6"/>
              <x v="7"/>
              <x v="8"/>
              <x v="9"/>
              <x v="10"/>
            </reference>
            <reference field="16" count="1" selected="0">
              <x v="2"/>
            </reference>
          </references>
        </pivotArea>
      </pivotAreas>
    </conditionalFormat>
    <conditionalFormat priority="104">
      <pivotAreas count="2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2">
              <x v="0"/>
              <x v="1"/>
              <x v="2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2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1"/>
            </reference>
            <reference field="12" count="6">
              <x v="3"/>
              <x v="4"/>
              <x v="5"/>
              <x v="6"/>
              <x v="7"/>
              <x v="8"/>
            </reference>
            <reference field="16" count="1" selected="0">
              <x v="2"/>
            </reference>
          </references>
        </pivotArea>
      </pivotAreas>
    </conditionalFormat>
    <conditionalFormat priority="105">
      <pivotAreas count="2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1"/>
            </reference>
            <reference field="12" count="4">
              <x v="3"/>
              <x v="4"/>
              <x v="5"/>
              <x v="6"/>
            </reference>
            <reference field="16" count="1" selected="0">
              <x v="2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2">
              <x v="0"/>
              <x v="1"/>
              <x v="2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2"/>
            </reference>
          </references>
        </pivotArea>
      </pivotAreas>
    </conditionalFormat>
    <conditionalFormat priority="106">
      <pivotAreas count="2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2">
              <x v="0"/>
              <x v="1"/>
              <x v="2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2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1"/>
            </reference>
            <reference field="12" count="1">
              <x v="3"/>
            </reference>
            <reference field="16" count="1" selected="0">
              <x v="2"/>
            </reference>
          </references>
        </pivotArea>
      </pivotAreas>
    </conditionalFormat>
    <conditionalFormat priority="107">
      <pivotAreas count="2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2">
              <x v="0"/>
              <x v="1"/>
              <x v="2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2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1"/>
            </reference>
            <reference field="12" count="1">
              <x v="3"/>
            </reference>
            <reference field="16" count="1" selected="0">
              <x v="2"/>
            </reference>
          </references>
        </pivotArea>
      </pivotAreas>
    </conditionalFormat>
    <conditionalFormat priority="108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2">
              <x v="0"/>
              <x v="1"/>
              <x v="2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2"/>
            </reference>
          </references>
        </pivotArea>
      </pivotAreas>
    </conditionalFormat>
    <conditionalFormat priority="109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2">
              <x v="0"/>
              <x v="1"/>
              <x v="2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2"/>
            </reference>
          </references>
        </pivotArea>
      </pivotAreas>
    </conditionalFormat>
    <conditionalFormat priority="110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1">
              <x v="0"/>
              <x v="1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2"/>
            </reference>
          </references>
        </pivotArea>
      </pivotAreas>
    </conditionalFormat>
    <conditionalFormat priority="111">
      <pivotAreas count="2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2">
              <x v="0"/>
              <x v="1"/>
              <x v="2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1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1"/>
            </reference>
            <reference field="12" count="9"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16" count="1" selected="0">
              <x v="1"/>
            </reference>
          </references>
        </pivotArea>
      </pivotAreas>
    </conditionalFormat>
    <conditionalFormat priority="112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1"/>
            </reference>
            <reference field="12" count="9"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16" count="1" selected="0">
              <x v="1"/>
            </reference>
          </references>
        </pivotArea>
      </pivotAreas>
    </conditionalFormat>
    <conditionalFormat priority="113">
      <pivotAreas count="2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2">
              <x v="0"/>
              <x v="1"/>
              <x v="2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1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1"/>
            </reference>
            <reference field="12" count="9"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16" count="1" selected="0">
              <x v="1"/>
            </reference>
          </references>
        </pivotArea>
      </pivotAreas>
    </conditionalFormat>
    <conditionalFormat priority="114">
      <pivotAreas count="2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2">
              <x v="0"/>
              <x v="1"/>
              <x v="2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1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1"/>
            </reference>
            <reference field="12" count="6">
              <x v="3"/>
              <x v="4"/>
              <x v="5"/>
              <x v="6"/>
              <x v="7"/>
              <x v="8"/>
            </reference>
            <reference field="16" count="1" selected="0">
              <x v="1"/>
            </reference>
          </references>
        </pivotArea>
      </pivotAreas>
    </conditionalFormat>
    <conditionalFormat priority="115">
      <pivotAreas count="2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1"/>
            </reference>
            <reference field="12" count="4">
              <x v="3"/>
              <x v="4"/>
              <x v="5"/>
              <x v="6"/>
            </reference>
            <reference field="16" count="1" selected="0">
              <x v="1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2">
              <x v="0"/>
              <x v="1"/>
              <x v="2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1"/>
            </reference>
          </references>
        </pivotArea>
      </pivotAreas>
    </conditionalFormat>
    <conditionalFormat priority="116">
      <pivotAreas count="2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2">
              <x v="0"/>
              <x v="1"/>
              <x v="2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1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1"/>
            </reference>
            <reference field="12" count="1">
              <x v="3"/>
            </reference>
            <reference field="16" count="1" selected="0">
              <x v="1"/>
            </reference>
          </references>
        </pivotArea>
      </pivotAreas>
    </conditionalFormat>
    <conditionalFormat priority="117">
      <pivotAreas count="2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2">
              <x v="0"/>
              <x v="1"/>
              <x v="2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1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1"/>
            </reference>
            <reference field="12" count="1">
              <x v="3"/>
            </reference>
            <reference field="16" count="1" selected="0">
              <x v="1"/>
            </reference>
          </references>
        </pivotArea>
      </pivotAreas>
    </conditionalFormat>
    <conditionalFormat priority="118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2">
              <x v="0"/>
              <x v="1"/>
              <x v="2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1"/>
            </reference>
          </references>
        </pivotArea>
      </pivotAreas>
    </conditionalFormat>
    <conditionalFormat priority="119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2">
              <x v="0"/>
              <x v="1"/>
              <x v="2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1"/>
            </reference>
          </references>
        </pivotArea>
      </pivotAreas>
    </conditionalFormat>
    <conditionalFormat priority="120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1">
              <x v="0"/>
              <x v="1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1"/>
            </reference>
          </references>
        </pivotArea>
      </pivotAreas>
    </conditionalFormat>
    <conditionalFormat priority="121">
      <pivotAreas count="2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2">
              <x v="0"/>
              <x v="1"/>
              <x v="2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0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1"/>
            </reference>
            <reference field="12" count="10">
              <x v="3"/>
              <x v="4"/>
              <x v="5"/>
              <x v="6"/>
              <x v="7"/>
              <x v="8"/>
              <x v="9"/>
              <x v="10"/>
              <x v="11"/>
              <x v="12"/>
            </reference>
            <reference field="16" count="1" selected="0">
              <x v="0"/>
            </reference>
          </references>
        </pivotArea>
      </pivotAreas>
    </conditionalFormat>
    <conditionalFormat priority="158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1"/>
            </reference>
            <reference field="12" count="9"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16" count="1" selected="0">
              <x v="0"/>
            </reference>
          </references>
        </pivotArea>
      </pivotAreas>
    </conditionalFormat>
    <conditionalFormat priority="278">
      <pivotAreas count="2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2">
              <x v="0"/>
              <x v="1"/>
              <x v="2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0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1"/>
            </reference>
            <reference field="12" count="9"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16" count="1" selected="0">
              <x v="0"/>
            </reference>
          </references>
        </pivotArea>
      </pivotAreas>
    </conditionalFormat>
    <conditionalFormat priority="335">
      <pivotAreas count="2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2">
              <x v="0"/>
              <x v="1"/>
              <x v="2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0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1"/>
            </reference>
            <reference field="12" count="6">
              <x v="3"/>
              <x v="4"/>
              <x v="5"/>
              <x v="6"/>
              <x v="7"/>
              <x v="8"/>
            </reference>
            <reference field="16" count="1" selected="0">
              <x v="0"/>
            </reference>
          </references>
        </pivotArea>
      </pivotAreas>
    </conditionalFormat>
    <conditionalFormat priority="336">
      <pivotAreas count="3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3"/>
            </reference>
            <reference field="12" count="12"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</reference>
            <reference field="16" count="1" selected="0">
              <x v="21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1" count="1">
              <x v="0"/>
            </reference>
            <reference field="16" count="1" selected="0">
              <x v="21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1">
              <x v="0"/>
              <x v="1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21"/>
            </reference>
          </references>
        </pivotArea>
      </pivotAreas>
    </conditionalFormat>
    <conditionalFormat priority="337">
      <pivotAreas count="3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3"/>
            </reference>
            <reference field="12" count="12"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</reference>
            <reference field="16" count="1" selected="0">
              <x v="21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1" count="1">
              <x v="0"/>
            </reference>
            <reference field="16" count="1" selected="0">
              <x v="21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1">
              <x v="0"/>
              <x v="1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21"/>
            </reference>
          </references>
        </pivotArea>
      </pivotAreas>
    </conditionalFormat>
    <conditionalFormat priority="338">
      <pivotAreas count="2">
        <pivotArea type="data" collapsedLevelsAreSubtotals="1" fieldPosition="0">
          <references count="3">
            <reference field="4294967294" count="1" selected="0">
              <x v="0"/>
            </reference>
            <reference field="11" count="1">
              <x v="0"/>
            </reference>
            <reference field="16" count="1" selected="0">
              <x v="21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1">
              <x v="0"/>
              <x v="1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21"/>
            </reference>
          </references>
        </pivotArea>
      </pivotAreas>
    </conditionalFormat>
    <conditionalFormat priority="339">
      <pivotAreas count="3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3"/>
            </reference>
            <reference field="12" count="12"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</reference>
            <reference field="16" count="1" selected="0">
              <x v="21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1" count="1">
              <x v="0"/>
            </reference>
            <reference field="16" count="1" selected="0">
              <x v="21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1">
              <x v="0"/>
              <x v="1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21"/>
            </reference>
          </references>
        </pivotArea>
      </pivotAreas>
    </conditionalFormat>
    <conditionalFormat priority="340">
      <pivotAreas count="3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3"/>
            </reference>
            <reference field="12" count="12"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</reference>
            <reference field="16" count="1" selected="0">
              <x v="21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1" count="1">
              <x v="0"/>
            </reference>
            <reference field="16" count="1" selected="0">
              <x v="21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1">
              <x v="0"/>
              <x v="1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21"/>
            </reference>
          </references>
        </pivotArea>
      </pivotAreas>
    </conditionalFormat>
    <conditionalFormat priority="341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3"/>
            </reference>
            <reference field="12" count="12"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</reference>
            <reference field="16" count="1" selected="0">
              <x v="21"/>
            </reference>
          </references>
        </pivotArea>
      </pivotAreas>
    </conditionalFormat>
    <conditionalFormat priority="342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1">
              <x v="0"/>
              <x v="1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21"/>
            </reference>
          </references>
        </pivotArea>
      </pivotAreas>
    </conditionalFormat>
    <conditionalFormat priority="343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3"/>
            </reference>
            <reference field="12" count="12"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</reference>
            <reference field="16" count="1" selected="0">
              <x v="21"/>
            </reference>
          </references>
        </pivotArea>
      </pivotAreas>
    </conditionalFormat>
    <conditionalFormat priority="345">
      <pivotAreas count="3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3"/>
            </reference>
            <reference field="12" count="12"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</reference>
            <reference field="16" count="1" selected="0">
              <x v="20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1" count="1">
              <x v="0"/>
            </reference>
            <reference field="16" count="1" selected="0">
              <x v="20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1">
              <x v="0"/>
              <x v="1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20"/>
            </reference>
          </references>
        </pivotArea>
      </pivotAreas>
    </conditionalFormat>
    <conditionalFormat priority="346">
      <pivotAreas count="3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3"/>
            </reference>
            <reference field="12" count="12"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</reference>
            <reference field="16" count="1" selected="0">
              <x v="20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1" count="1">
              <x v="0"/>
            </reference>
            <reference field="16" count="1" selected="0">
              <x v="20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1">
              <x v="0"/>
              <x v="1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20"/>
            </reference>
          </references>
        </pivotArea>
      </pivotAreas>
    </conditionalFormat>
    <conditionalFormat priority="347">
      <pivotAreas count="2">
        <pivotArea type="data" collapsedLevelsAreSubtotals="1" fieldPosition="0">
          <references count="3">
            <reference field="4294967294" count="1" selected="0">
              <x v="0"/>
            </reference>
            <reference field="11" count="1">
              <x v="0"/>
            </reference>
            <reference field="16" count="1" selected="0">
              <x v="20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1">
              <x v="0"/>
              <x v="1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20"/>
            </reference>
          </references>
        </pivotArea>
      </pivotAreas>
    </conditionalFormat>
    <conditionalFormat priority="348">
      <pivotAreas count="3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3"/>
            </reference>
            <reference field="12" count="12"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</reference>
            <reference field="16" count="1" selected="0">
              <x v="20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1" count="1">
              <x v="0"/>
            </reference>
            <reference field="16" count="1" selected="0">
              <x v="20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1">
              <x v="0"/>
              <x v="1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20"/>
            </reference>
          </references>
        </pivotArea>
      </pivotAreas>
    </conditionalFormat>
    <conditionalFormat priority="349">
      <pivotAreas count="3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3"/>
            </reference>
            <reference field="12" count="12"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</reference>
            <reference field="16" count="1" selected="0">
              <x v="20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1" count="1">
              <x v="0"/>
            </reference>
            <reference field="16" count="1" selected="0">
              <x v="20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1">
              <x v="0"/>
              <x v="1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20"/>
            </reference>
          </references>
        </pivotArea>
      </pivotAreas>
    </conditionalFormat>
    <conditionalFormat priority="350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3"/>
            </reference>
            <reference field="12" count="12"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</reference>
            <reference field="16" count="1" selected="0">
              <x v="20"/>
            </reference>
          </references>
        </pivotArea>
      </pivotAreas>
    </conditionalFormat>
    <conditionalFormat priority="351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1">
              <x v="0"/>
              <x v="1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20"/>
            </reference>
          </references>
        </pivotArea>
      </pivotAreas>
    </conditionalFormat>
    <conditionalFormat priority="352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3"/>
            </reference>
            <reference field="12" count="12"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</reference>
            <reference field="16" count="1" selected="0">
              <x v="20"/>
            </reference>
          </references>
        </pivotArea>
      </pivotAreas>
    </conditionalFormat>
    <conditionalFormat priority="354">
      <pivotAreas count="2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3"/>
            </reference>
            <reference field="12" count="12"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</reference>
            <reference field="16" count="1" selected="0">
              <x v="19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1">
              <x v="0"/>
              <x v="1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19"/>
            </reference>
          </references>
        </pivotArea>
      </pivotAreas>
    </conditionalFormat>
    <conditionalFormat priority="355">
      <pivotAreas count="2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3"/>
            </reference>
            <reference field="12" count="12"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</reference>
            <reference field="16" count="1" selected="0">
              <x v="19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1">
              <x v="0"/>
              <x v="1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19"/>
            </reference>
          </references>
        </pivotArea>
      </pivotAreas>
    </conditionalFormat>
    <conditionalFormat priority="356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1">
              <x v="0"/>
              <x v="1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19"/>
            </reference>
          </references>
        </pivotArea>
      </pivotAreas>
    </conditionalFormat>
    <conditionalFormat priority="357">
      <pivotAreas count="2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3"/>
            </reference>
            <reference field="12" count="12"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</reference>
            <reference field="16" count="1" selected="0">
              <x v="19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1">
              <x v="0"/>
              <x v="1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19"/>
            </reference>
          </references>
        </pivotArea>
      </pivotAreas>
    </conditionalFormat>
    <conditionalFormat priority="358">
      <pivotAreas count="2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3"/>
            </reference>
            <reference field="12" count="12"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</reference>
            <reference field="16" count="1" selected="0">
              <x v="19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1">
              <x v="0"/>
              <x v="1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19"/>
            </reference>
          </references>
        </pivotArea>
      </pivotAreas>
    </conditionalFormat>
    <conditionalFormat priority="359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3"/>
            </reference>
            <reference field="12" count="12"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</reference>
            <reference field="16" count="1" selected="0">
              <x v="19"/>
            </reference>
          </references>
        </pivotArea>
      </pivotAreas>
    </conditionalFormat>
    <conditionalFormat priority="360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1">
              <x v="0"/>
              <x v="1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19"/>
            </reference>
          </references>
        </pivotArea>
      </pivotAreas>
    </conditionalFormat>
    <conditionalFormat priority="361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3"/>
            </reference>
            <reference field="12" count="12"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</reference>
            <reference field="16" count="1" selected="0">
              <x v="19"/>
            </reference>
          </references>
        </pivotArea>
      </pivotAreas>
    </conditionalFormat>
    <conditionalFormat priority="363">
      <pivotAreas count="2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3"/>
            </reference>
            <reference field="12" count="12"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</reference>
            <reference field="16" count="1" selected="0">
              <x v="18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1">
              <x v="0"/>
              <x v="1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18"/>
            </reference>
          </references>
        </pivotArea>
      </pivotAreas>
    </conditionalFormat>
    <conditionalFormat priority="364">
      <pivotAreas count="2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3"/>
            </reference>
            <reference field="12" count="12"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</reference>
            <reference field="16" count="1" selected="0">
              <x v="18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1">
              <x v="0"/>
              <x v="1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18"/>
            </reference>
          </references>
        </pivotArea>
      </pivotAreas>
    </conditionalFormat>
    <conditionalFormat priority="365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1">
              <x v="0"/>
              <x v="1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18"/>
            </reference>
          </references>
        </pivotArea>
      </pivotAreas>
    </conditionalFormat>
    <conditionalFormat priority="366">
      <pivotAreas count="2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3"/>
            </reference>
            <reference field="12" count="12"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</reference>
            <reference field="16" count="1" selected="0">
              <x v="18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1">
              <x v="0"/>
              <x v="1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18"/>
            </reference>
          </references>
        </pivotArea>
      </pivotAreas>
    </conditionalFormat>
    <conditionalFormat priority="367">
      <pivotAreas count="2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3"/>
            </reference>
            <reference field="12" count="12"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</reference>
            <reference field="16" count="1" selected="0">
              <x v="18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1">
              <x v="0"/>
              <x v="1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18"/>
            </reference>
          </references>
        </pivotArea>
      </pivotAreas>
    </conditionalFormat>
    <conditionalFormat priority="368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3"/>
            </reference>
            <reference field="12" count="12"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</reference>
            <reference field="16" count="1" selected="0">
              <x v="18"/>
            </reference>
          </references>
        </pivotArea>
      </pivotAreas>
    </conditionalFormat>
    <conditionalFormat priority="369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1">
              <x v="0"/>
              <x v="1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18"/>
            </reference>
          </references>
        </pivotArea>
      </pivotAreas>
    </conditionalFormat>
    <conditionalFormat priority="370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3"/>
            </reference>
            <reference field="12" count="12"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</reference>
            <reference field="16" count="1" selected="0">
              <x v="18"/>
            </reference>
          </references>
        </pivotArea>
      </pivotAreas>
    </conditionalFormat>
    <conditionalFormat priority="372">
      <pivotAreas count="2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3"/>
            </reference>
            <reference field="12" count="12"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</reference>
            <reference field="16" count="1" selected="0">
              <x v="17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1">
              <x v="0"/>
              <x v="1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17"/>
            </reference>
          </references>
        </pivotArea>
      </pivotAreas>
    </conditionalFormat>
    <conditionalFormat priority="373">
      <pivotAreas count="2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3"/>
            </reference>
            <reference field="12" count="12"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</reference>
            <reference field="16" count="1" selected="0">
              <x v="17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1">
              <x v="0"/>
              <x v="1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17"/>
            </reference>
          </references>
        </pivotArea>
      </pivotAreas>
    </conditionalFormat>
    <conditionalFormat priority="374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1">
              <x v="0"/>
              <x v="1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17"/>
            </reference>
          </references>
        </pivotArea>
      </pivotAreas>
    </conditionalFormat>
    <conditionalFormat priority="375">
      <pivotAreas count="2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3"/>
            </reference>
            <reference field="12" count="12"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</reference>
            <reference field="16" count="1" selected="0">
              <x v="17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1">
              <x v="0"/>
              <x v="1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17"/>
            </reference>
          </references>
        </pivotArea>
      </pivotAreas>
    </conditionalFormat>
    <conditionalFormat priority="376">
      <pivotAreas count="2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3"/>
            </reference>
            <reference field="12" count="12"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</reference>
            <reference field="16" count="1" selected="0">
              <x v="17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1">
              <x v="0"/>
              <x v="1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17"/>
            </reference>
          </references>
        </pivotArea>
      </pivotAreas>
    </conditionalFormat>
    <conditionalFormat priority="377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3"/>
            </reference>
            <reference field="12" count="12"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</reference>
            <reference field="16" count="1" selected="0">
              <x v="17"/>
            </reference>
          </references>
        </pivotArea>
      </pivotAreas>
    </conditionalFormat>
    <conditionalFormat priority="378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1">
              <x v="0"/>
              <x v="1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17"/>
            </reference>
          </references>
        </pivotArea>
      </pivotAreas>
    </conditionalFormat>
    <conditionalFormat priority="379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3"/>
            </reference>
            <reference field="12" count="12"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</reference>
            <reference field="16" count="1" selected="0">
              <x v="17"/>
            </reference>
          </references>
        </pivotArea>
      </pivotAreas>
    </conditionalFormat>
    <conditionalFormat priority="381">
      <pivotAreas count="2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3"/>
            </reference>
            <reference field="12" count="12"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</reference>
            <reference field="16" count="1" selected="0">
              <x v="16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1">
              <x v="0"/>
              <x v="1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16"/>
            </reference>
          </references>
        </pivotArea>
      </pivotAreas>
    </conditionalFormat>
    <conditionalFormat priority="382">
      <pivotAreas count="2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3"/>
            </reference>
            <reference field="12" count="12"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</reference>
            <reference field="16" count="1" selected="0">
              <x v="16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1">
              <x v="0"/>
              <x v="1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16"/>
            </reference>
          </references>
        </pivotArea>
      </pivotAreas>
    </conditionalFormat>
    <conditionalFormat priority="383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1">
              <x v="0"/>
              <x v="1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16"/>
            </reference>
          </references>
        </pivotArea>
      </pivotAreas>
    </conditionalFormat>
    <conditionalFormat priority="384">
      <pivotAreas count="2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3"/>
            </reference>
            <reference field="12" count="12"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</reference>
            <reference field="16" count="1" selected="0">
              <x v="16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1">
              <x v="0"/>
              <x v="1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16"/>
            </reference>
          </references>
        </pivotArea>
      </pivotAreas>
    </conditionalFormat>
    <conditionalFormat priority="385">
      <pivotAreas count="2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3"/>
            </reference>
            <reference field="12" count="12"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</reference>
            <reference field="16" count="1" selected="0">
              <x v="16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1">
              <x v="0"/>
              <x v="1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16"/>
            </reference>
          </references>
        </pivotArea>
      </pivotAreas>
    </conditionalFormat>
    <conditionalFormat priority="386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3"/>
            </reference>
            <reference field="12" count="12"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</reference>
            <reference field="16" count="1" selected="0">
              <x v="16"/>
            </reference>
          </references>
        </pivotArea>
      </pivotAreas>
    </conditionalFormat>
    <conditionalFormat priority="387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1">
              <x v="0"/>
              <x v="1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16"/>
            </reference>
          </references>
        </pivotArea>
      </pivotAreas>
    </conditionalFormat>
    <conditionalFormat priority="388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3"/>
            </reference>
            <reference field="12" count="12"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</reference>
            <reference field="16" count="1" selected="0">
              <x v="16"/>
            </reference>
          </references>
        </pivotArea>
      </pivotAreas>
    </conditionalFormat>
    <conditionalFormat priority="390">
      <pivotAreas count="2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3"/>
            </reference>
            <reference field="12" count="12"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</reference>
            <reference field="16" count="1" selected="0">
              <x v="15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1">
              <x v="0"/>
              <x v="1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15"/>
            </reference>
          </references>
        </pivotArea>
      </pivotAreas>
    </conditionalFormat>
    <conditionalFormat priority="391">
      <pivotAreas count="2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3"/>
            </reference>
            <reference field="12" count="12"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</reference>
            <reference field="16" count="1" selected="0">
              <x v="15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1">
              <x v="0"/>
              <x v="1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15"/>
            </reference>
          </references>
        </pivotArea>
      </pivotAreas>
    </conditionalFormat>
    <conditionalFormat priority="392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1">
              <x v="0"/>
              <x v="1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15"/>
            </reference>
          </references>
        </pivotArea>
      </pivotAreas>
    </conditionalFormat>
    <conditionalFormat priority="393">
      <pivotAreas count="2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3"/>
            </reference>
            <reference field="12" count="12"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</reference>
            <reference field="16" count="1" selected="0">
              <x v="15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1">
              <x v="0"/>
              <x v="1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15"/>
            </reference>
          </references>
        </pivotArea>
      </pivotAreas>
    </conditionalFormat>
    <conditionalFormat priority="394">
      <pivotAreas count="2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3"/>
            </reference>
            <reference field="12" count="12"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</reference>
            <reference field="16" count="1" selected="0">
              <x v="15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1">
              <x v="0"/>
              <x v="1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15"/>
            </reference>
          </references>
        </pivotArea>
      </pivotAreas>
    </conditionalFormat>
    <conditionalFormat priority="395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3"/>
            </reference>
            <reference field="12" count="12"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</reference>
            <reference field="16" count="1" selected="0">
              <x v="15"/>
            </reference>
          </references>
        </pivotArea>
      </pivotAreas>
    </conditionalFormat>
    <conditionalFormat priority="396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1">
              <x v="0"/>
              <x v="1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15"/>
            </reference>
          </references>
        </pivotArea>
      </pivotAreas>
    </conditionalFormat>
    <conditionalFormat priority="397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3"/>
            </reference>
            <reference field="12" count="12"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</reference>
            <reference field="16" count="1" selected="0">
              <x v="15"/>
            </reference>
          </references>
        </pivotArea>
      </pivotAreas>
    </conditionalFormat>
    <conditionalFormat priority="399">
      <pivotAreas count="2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3"/>
            </reference>
            <reference field="12" count="12"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</reference>
            <reference field="16" count="1" selected="0">
              <x v="14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1">
              <x v="0"/>
              <x v="1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14"/>
            </reference>
          </references>
        </pivotArea>
      </pivotAreas>
    </conditionalFormat>
    <conditionalFormat priority="400">
      <pivotAreas count="2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3"/>
            </reference>
            <reference field="12" count="12"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</reference>
            <reference field="16" count="1" selected="0">
              <x v="14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1">
              <x v="0"/>
              <x v="1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14"/>
            </reference>
          </references>
        </pivotArea>
      </pivotAreas>
    </conditionalFormat>
    <conditionalFormat priority="401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1">
              <x v="0"/>
              <x v="1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14"/>
            </reference>
          </references>
        </pivotArea>
      </pivotAreas>
    </conditionalFormat>
    <conditionalFormat priority="402">
      <pivotAreas count="2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3"/>
            </reference>
            <reference field="12" count="12"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</reference>
            <reference field="16" count="1" selected="0">
              <x v="14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1">
              <x v="0"/>
              <x v="1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14"/>
            </reference>
          </references>
        </pivotArea>
      </pivotAreas>
    </conditionalFormat>
    <conditionalFormat priority="403">
      <pivotAreas count="2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3"/>
            </reference>
            <reference field="12" count="12"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</reference>
            <reference field="16" count="1" selected="0">
              <x v="14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1">
              <x v="0"/>
              <x v="1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14"/>
            </reference>
          </references>
        </pivotArea>
      </pivotAreas>
    </conditionalFormat>
    <conditionalFormat priority="404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3"/>
            </reference>
            <reference field="12" count="12"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</reference>
            <reference field="16" count="1" selected="0">
              <x v="14"/>
            </reference>
          </references>
        </pivotArea>
      </pivotAreas>
    </conditionalFormat>
    <conditionalFormat priority="405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1">
              <x v="0"/>
              <x v="1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14"/>
            </reference>
          </references>
        </pivotArea>
      </pivotAreas>
    </conditionalFormat>
    <conditionalFormat priority="406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3"/>
            </reference>
            <reference field="12" count="12"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</reference>
            <reference field="16" count="1" selected="0">
              <x v="14"/>
            </reference>
          </references>
        </pivotArea>
      </pivotAreas>
    </conditionalFormat>
    <conditionalFormat priority="408">
      <pivotAreas count="2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3"/>
            </reference>
            <reference field="12" count="12"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</reference>
            <reference field="16" count="1" selected="0">
              <x v="1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1">
              <x v="0"/>
              <x v="1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13"/>
            </reference>
          </references>
        </pivotArea>
      </pivotAreas>
    </conditionalFormat>
    <conditionalFormat priority="409">
      <pivotAreas count="2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3"/>
            </reference>
            <reference field="12" count="12"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</reference>
            <reference field="16" count="1" selected="0">
              <x v="1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1">
              <x v="0"/>
              <x v="1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13"/>
            </reference>
          </references>
        </pivotArea>
      </pivotAreas>
    </conditionalFormat>
    <conditionalFormat priority="410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1">
              <x v="0"/>
              <x v="1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13"/>
            </reference>
          </references>
        </pivotArea>
      </pivotAreas>
    </conditionalFormat>
    <conditionalFormat priority="411">
      <pivotAreas count="2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3"/>
            </reference>
            <reference field="12" count="12"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</reference>
            <reference field="16" count="1" selected="0">
              <x v="1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1">
              <x v="0"/>
              <x v="1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13"/>
            </reference>
          </references>
        </pivotArea>
      </pivotAreas>
    </conditionalFormat>
    <conditionalFormat priority="412">
      <pivotAreas count="2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3"/>
            </reference>
            <reference field="12" count="12"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</reference>
            <reference field="16" count="1" selected="0">
              <x v="1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1">
              <x v="0"/>
              <x v="1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13"/>
            </reference>
          </references>
        </pivotArea>
      </pivotAreas>
    </conditionalFormat>
    <conditionalFormat priority="413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3"/>
            </reference>
            <reference field="12" count="12"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</reference>
            <reference field="16" count="1" selected="0">
              <x v="13"/>
            </reference>
          </references>
        </pivotArea>
      </pivotAreas>
    </conditionalFormat>
    <conditionalFormat priority="414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1">
              <x v="0"/>
              <x v="1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13"/>
            </reference>
          </references>
        </pivotArea>
      </pivotAreas>
    </conditionalFormat>
    <conditionalFormat priority="415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3"/>
            </reference>
            <reference field="12" count="12"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</reference>
            <reference field="16" count="1" selected="0">
              <x v="13"/>
            </reference>
          </references>
        </pivotArea>
      </pivotAreas>
    </conditionalFormat>
    <conditionalFormat priority="422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3"/>
            </reference>
            <reference field="12" count="12"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</reference>
            <reference field="16" count="1" selected="0">
              <x v="12"/>
            </reference>
          </references>
        </pivotArea>
      </pivotAreas>
    </conditionalFormat>
    <conditionalFormat priority="424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3"/>
            </reference>
            <reference field="12" count="12"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</reference>
            <reference field="16" count="1" selected="0">
              <x v="12"/>
            </reference>
          </references>
        </pivotArea>
      </pivotAreas>
    </conditionalFormat>
    <conditionalFormat priority="431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3"/>
            </reference>
            <reference field="12" count="12"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</reference>
            <reference field="16" count="1" selected="0">
              <x v="11"/>
            </reference>
          </references>
        </pivotArea>
      </pivotAreas>
    </conditionalFormat>
    <conditionalFormat priority="433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3"/>
            </reference>
            <reference field="12" count="12"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</reference>
            <reference field="16" count="1" selected="0">
              <x v="11"/>
            </reference>
          </references>
        </pivotArea>
      </pivotAreas>
    </conditionalFormat>
    <conditionalFormat priority="440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3"/>
            </reference>
            <reference field="12" count="12"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</reference>
            <reference field="16" count="1" selected="0">
              <x v="10"/>
            </reference>
          </references>
        </pivotArea>
      </pivotAreas>
    </conditionalFormat>
    <conditionalFormat priority="442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3"/>
            </reference>
            <reference field="12" count="12"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</reference>
            <reference field="16" count="1" selected="0">
              <x v="10"/>
            </reference>
          </references>
        </pivotArea>
      </pivotAreas>
    </conditionalFormat>
    <conditionalFormat priority="449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3"/>
            </reference>
            <reference field="12" count="12"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</reference>
            <reference field="16" count="1" selected="0">
              <x v="9"/>
            </reference>
          </references>
        </pivotArea>
      </pivotAreas>
    </conditionalFormat>
    <conditionalFormat priority="451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3"/>
            </reference>
            <reference field="12" count="12"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</reference>
            <reference field="16" count="1" selected="0">
              <x v="9"/>
            </reference>
          </references>
        </pivotArea>
      </pivotAreas>
    </conditionalFormat>
    <conditionalFormat priority="458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3"/>
            </reference>
            <reference field="12" count="12"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</reference>
            <reference field="16" count="1" selected="0">
              <x v="8"/>
            </reference>
          </references>
        </pivotArea>
      </pivotAreas>
    </conditionalFormat>
    <conditionalFormat priority="460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3"/>
            </reference>
            <reference field="12" count="12"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</reference>
            <reference field="16" count="1" selected="0">
              <x v="8"/>
            </reference>
          </references>
        </pivotArea>
      </pivotAreas>
    </conditionalFormat>
    <conditionalFormat priority="467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3"/>
            </reference>
            <reference field="12" count="12"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</reference>
            <reference field="16" count="1" selected="0">
              <x v="7"/>
            </reference>
          </references>
        </pivotArea>
      </pivotAreas>
    </conditionalFormat>
    <conditionalFormat priority="469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3"/>
            </reference>
            <reference field="12" count="12"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</reference>
            <reference field="16" count="1" selected="0">
              <x v="7"/>
            </reference>
          </references>
        </pivotArea>
      </pivotAreas>
    </conditionalFormat>
    <conditionalFormat priority="476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3"/>
            </reference>
            <reference field="12" count="12"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</reference>
            <reference field="16" count="1" selected="0">
              <x v="6"/>
            </reference>
          </references>
        </pivotArea>
      </pivotAreas>
    </conditionalFormat>
    <conditionalFormat priority="478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3"/>
            </reference>
            <reference field="12" count="12"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</reference>
            <reference field="16" count="1" selected="0">
              <x v="6"/>
            </reference>
          </references>
        </pivotArea>
      </pivotAreas>
    </conditionalFormat>
    <conditionalFormat priority="485">
      <pivotAreas count="3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3"/>
            </reference>
            <reference field="12" count="12"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</reference>
            <reference field="16" count="1" selected="0">
              <x v="0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1"/>
            </reference>
            <reference field="12" count="4">
              <x v="3"/>
              <x v="4"/>
              <x v="5"/>
              <x v="6"/>
            </reference>
            <reference field="16" count="1" selected="0">
              <x v="0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2">
              <x v="0"/>
              <x v="1"/>
              <x v="2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0"/>
            </reference>
          </references>
        </pivotArea>
      </pivotAreas>
    </conditionalFormat>
    <conditionalFormat priority="511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3"/>
            </reference>
            <reference field="12" count="12"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</reference>
            <reference field="16" count="1" selected="0">
              <x v="5"/>
            </reference>
          </references>
        </pivotArea>
      </pivotAreas>
    </conditionalFormat>
    <conditionalFormat priority="513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3"/>
            </reference>
            <reference field="12" count="12"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</reference>
            <reference field="16" count="1" selected="0">
              <x v="5"/>
            </reference>
          </references>
        </pivotArea>
      </pivotAreas>
    </conditionalFormat>
    <conditionalFormat priority="553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3"/>
            </reference>
            <reference field="12" count="12"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</reference>
            <reference field="16" count="1" selected="0">
              <x v="4"/>
            </reference>
          </references>
        </pivotArea>
      </pivotAreas>
    </conditionalFormat>
    <conditionalFormat priority="555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3"/>
            </reference>
            <reference field="12" count="12"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</reference>
            <reference field="16" count="1" selected="0">
              <x v="4"/>
            </reference>
          </references>
        </pivotArea>
      </pivotAreas>
    </conditionalFormat>
    <conditionalFormat priority="560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3"/>
            </reference>
            <reference field="12" count="12"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</reference>
            <reference field="16" count="1" selected="0">
              <x v="3"/>
            </reference>
          </references>
        </pivotArea>
      </pivotAreas>
    </conditionalFormat>
    <conditionalFormat priority="562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3"/>
            </reference>
            <reference field="12" count="12"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</reference>
            <reference field="16" count="1" selected="0">
              <x v="3"/>
            </reference>
          </references>
        </pivotArea>
      </pivotAreas>
    </conditionalFormat>
    <conditionalFormat priority="567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3"/>
            </reference>
            <reference field="12" count="12"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</reference>
            <reference field="16" count="1" selected="0">
              <x v="2"/>
            </reference>
          </references>
        </pivotArea>
      </pivotAreas>
    </conditionalFormat>
    <conditionalFormat priority="569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3"/>
            </reference>
            <reference field="12" count="12"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</reference>
            <reference field="16" count="1" selected="0">
              <x v="2"/>
            </reference>
          </references>
        </pivotArea>
      </pivotAreas>
    </conditionalFormat>
    <conditionalFormat priority="574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3"/>
            </reference>
            <reference field="12" count="12"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</reference>
            <reference field="16" count="1" selected="0">
              <x v="1"/>
            </reference>
          </references>
        </pivotArea>
      </pivotAreas>
    </conditionalFormat>
    <conditionalFormat priority="576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3"/>
            </reference>
            <reference field="12" count="12"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</reference>
            <reference field="16" count="1" selected="0">
              <x v="1"/>
            </reference>
          </references>
        </pivotArea>
      </pivotAreas>
    </conditionalFormat>
    <conditionalFormat priority="577">
      <pivotAreas count="3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3"/>
            </reference>
            <reference field="12" count="12"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</reference>
            <reference field="16" count="1" selected="0">
              <x v="0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1"/>
            </reference>
            <reference field="12" count="1">
              <x v="3"/>
            </reference>
            <reference field="16" count="1" selected="0">
              <x v="0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2">
              <x v="0"/>
              <x v="1"/>
              <x v="2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0"/>
            </reference>
          </references>
        </pivotArea>
      </pivotAreas>
    </conditionalFormat>
    <conditionalFormat priority="578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1" count="1">
              <x v="4"/>
            </reference>
            <reference field="16" count="1" selected="0">
              <x v="1"/>
            </reference>
          </references>
        </pivotArea>
      </pivotAreas>
    </conditionalFormat>
    <conditionalFormat priority="579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1" count="1">
              <x v="4"/>
            </reference>
            <reference field="16" count="1" selected="0">
              <x v="1"/>
            </reference>
          </references>
        </pivotArea>
      </pivotAreas>
    </conditionalFormat>
    <conditionalFormat priority="580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1" count="1">
              <x v="4"/>
            </reference>
            <reference field="16" count="1" selected="0">
              <x v="1"/>
            </reference>
          </references>
        </pivotArea>
      </pivotAreas>
    </conditionalFormat>
    <conditionalFormat priority="581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1" count="1">
              <x v="4"/>
            </reference>
            <reference field="16" count="1" selected="0">
              <x v="0"/>
            </reference>
          </references>
        </pivotArea>
      </pivotAreas>
    </conditionalFormat>
    <conditionalFormat priority="582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1" count="1">
              <x v="4"/>
            </reference>
            <reference field="16" count="1" selected="0">
              <x v="24"/>
            </reference>
          </references>
        </pivotArea>
      </pivotAreas>
    </conditionalFormat>
    <conditionalFormat priority="583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1" count="1">
              <x v="4"/>
            </reference>
            <reference field="16" count="1" selected="0">
              <x v="24"/>
            </reference>
          </references>
        </pivotArea>
      </pivotAreas>
    </conditionalFormat>
    <conditionalFormat priority="584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1" count="1">
              <x v="4"/>
            </reference>
            <reference field="16" count="1" selected="0">
              <x v="23"/>
            </reference>
          </references>
        </pivotArea>
      </pivotAreas>
    </conditionalFormat>
    <conditionalFormat priority="585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1" count="1">
              <x v="4"/>
            </reference>
            <reference field="16" count="1" selected="0">
              <x v="23"/>
            </reference>
          </references>
        </pivotArea>
      </pivotAreas>
    </conditionalFormat>
    <conditionalFormat priority="586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1" count="1">
              <x v="4"/>
            </reference>
            <reference field="16" count="1" selected="0">
              <x v="22"/>
            </reference>
          </references>
        </pivotArea>
      </pivotAreas>
    </conditionalFormat>
    <conditionalFormat priority="587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1" count="1">
              <x v="4"/>
            </reference>
            <reference field="16" count="1" selected="0">
              <x v="22"/>
            </reference>
          </references>
        </pivotArea>
      </pivotAreas>
    </conditionalFormat>
    <conditionalFormat priority="588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1" count="1">
              <x v="4"/>
            </reference>
            <reference field="16" count="1" selected="0">
              <x v="21"/>
            </reference>
          </references>
        </pivotArea>
      </pivotAreas>
    </conditionalFormat>
    <conditionalFormat priority="589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1" count="1">
              <x v="4"/>
            </reference>
            <reference field="16" count="1" selected="0">
              <x v="21"/>
            </reference>
          </references>
        </pivotArea>
      </pivotAreas>
    </conditionalFormat>
    <conditionalFormat priority="590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1" count="1">
              <x v="4"/>
            </reference>
            <reference field="16" count="1" selected="0">
              <x v="20"/>
            </reference>
          </references>
        </pivotArea>
      </pivotAreas>
    </conditionalFormat>
    <conditionalFormat priority="591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1" count="1">
              <x v="4"/>
            </reference>
            <reference field="16" count="1" selected="0">
              <x v="20"/>
            </reference>
          </references>
        </pivotArea>
      </pivotAreas>
    </conditionalFormat>
    <conditionalFormat priority="592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1" count="1">
              <x v="4"/>
            </reference>
            <reference field="16" count="1" selected="0">
              <x v="19"/>
            </reference>
          </references>
        </pivotArea>
      </pivotAreas>
    </conditionalFormat>
    <conditionalFormat priority="593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1" count="1">
              <x v="4"/>
            </reference>
            <reference field="16" count="1" selected="0">
              <x v="19"/>
            </reference>
          </references>
        </pivotArea>
      </pivotAreas>
    </conditionalFormat>
    <conditionalFormat priority="594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1" count="1">
              <x v="4"/>
            </reference>
            <reference field="16" count="1" selected="0">
              <x v="18"/>
            </reference>
          </references>
        </pivotArea>
      </pivotAreas>
    </conditionalFormat>
    <conditionalFormat priority="595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1" count="1">
              <x v="4"/>
            </reference>
            <reference field="16" count="1" selected="0">
              <x v="18"/>
            </reference>
          </references>
        </pivotArea>
      </pivotAreas>
    </conditionalFormat>
    <conditionalFormat priority="596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1" count="1">
              <x v="4"/>
            </reference>
            <reference field="16" count="1" selected="0">
              <x v="17"/>
            </reference>
          </references>
        </pivotArea>
      </pivotAreas>
    </conditionalFormat>
    <conditionalFormat priority="597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1" count="1">
              <x v="4"/>
            </reference>
            <reference field="16" count="1" selected="0">
              <x v="17"/>
            </reference>
          </references>
        </pivotArea>
      </pivotAreas>
    </conditionalFormat>
    <conditionalFormat priority="598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1" count="1">
              <x v="4"/>
            </reference>
            <reference field="16" count="1" selected="0">
              <x v="16"/>
            </reference>
          </references>
        </pivotArea>
      </pivotAreas>
    </conditionalFormat>
    <conditionalFormat priority="599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1" count="1">
              <x v="4"/>
            </reference>
            <reference field="16" count="1" selected="0">
              <x v="16"/>
            </reference>
          </references>
        </pivotArea>
      </pivotAreas>
    </conditionalFormat>
    <conditionalFormat priority="600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1" count="1">
              <x v="4"/>
            </reference>
            <reference field="16" count="1" selected="0">
              <x v="15"/>
            </reference>
          </references>
        </pivotArea>
      </pivotAreas>
    </conditionalFormat>
    <conditionalFormat priority="601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1" count="1">
              <x v="4"/>
            </reference>
            <reference field="16" count="1" selected="0">
              <x v="15"/>
            </reference>
          </references>
        </pivotArea>
      </pivotAreas>
    </conditionalFormat>
    <conditionalFormat priority="602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1" count="1">
              <x v="4"/>
            </reference>
            <reference field="16" count="1" selected="0">
              <x v="14"/>
            </reference>
          </references>
        </pivotArea>
      </pivotAreas>
    </conditionalFormat>
    <conditionalFormat priority="603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1" count="1">
              <x v="4"/>
            </reference>
            <reference field="16" count="1" selected="0">
              <x v="14"/>
            </reference>
          </references>
        </pivotArea>
      </pivotAreas>
    </conditionalFormat>
    <conditionalFormat priority="604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1" count="1">
              <x v="4"/>
            </reference>
            <reference field="16" count="1" selected="0">
              <x v="13"/>
            </reference>
          </references>
        </pivotArea>
      </pivotAreas>
    </conditionalFormat>
    <conditionalFormat priority="605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1" count="1">
              <x v="4"/>
            </reference>
            <reference field="16" count="1" selected="0">
              <x v="13"/>
            </reference>
          </references>
        </pivotArea>
      </pivotAreas>
    </conditionalFormat>
    <conditionalFormat priority="606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1" count="1">
              <x v="4"/>
            </reference>
            <reference field="16" count="1" selected="0">
              <x v="12"/>
            </reference>
          </references>
        </pivotArea>
      </pivotAreas>
    </conditionalFormat>
    <conditionalFormat priority="607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1" count="1">
              <x v="4"/>
            </reference>
            <reference field="16" count="1" selected="0">
              <x v="12"/>
            </reference>
          </references>
        </pivotArea>
      </pivotAreas>
    </conditionalFormat>
    <conditionalFormat priority="608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1" count="1">
              <x v="4"/>
            </reference>
            <reference field="16" count="1" selected="0">
              <x v="11"/>
            </reference>
          </references>
        </pivotArea>
      </pivotAreas>
    </conditionalFormat>
    <conditionalFormat priority="609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1" count="1">
              <x v="4"/>
            </reference>
            <reference field="16" count="1" selected="0">
              <x v="11"/>
            </reference>
          </references>
        </pivotArea>
      </pivotAreas>
    </conditionalFormat>
    <conditionalFormat priority="610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1" count="1">
              <x v="4"/>
            </reference>
            <reference field="16" count="1" selected="0">
              <x v="0"/>
            </reference>
          </references>
        </pivotArea>
      </pivotAreas>
    </conditionalFormat>
    <conditionalFormat priority="611">
      <pivotAreas count="2">
        <pivotArea type="data" collapsedLevelsAreSubtotals="1" fieldPosition="0">
          <references count="3">
            <reference field="4294967294" count="1" selected="0">
              <x v="0"/>
            </reference>
            <reference field="11" count="1">
              <x v="4"/>
            </reference>
            <reference field="16" count="1" selected="0">
              <x v="10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1" count="1">
              <x v="4"/>
            </reference>
            <reference field="16" count="1" selected="0">
              <x v="9"/>
            </reference>
          </references>
        </pivotArea>
      </pivotAreas>
    </conditionalFormat>
    <conditionalFormat priority="612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1" count="1">
              <x v="4"/>
            </reference>
            <reference field="16" count="1" selected="0">
              <x v="8"/>
            </reference>
          </references>
        </pivotArea>
      </pivotAreas>
    </conditionalFormat>
    <conditionalFormat priority="613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1" count="1">
              <x v="4"/>
            </reference>
            <reference field="16" count="1" selected="0">
              <x v="7"/>
            </reference>
          </references>
        </pivotArea>
      </pivotAreas>
    </conditionalFormat>
    <conditionalFormat priority="614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1" count="1">
              <x v="4"/>
            </reference>
            <reference field="16" count="1" selected="0">
              <x v="6"/>
            </reference>
          </references>
        </pivotArea>
      </pivotAreas>
    </conditionalFormat>
    <conditionalFormat priority="615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1" count="1">
              <x v="4"/>
            </reference>
            <reference field="16" count="1" selected="0">
              <x v="5"/>
            </reference>
          </references>
        </pivotArea>
      </pivotAreas>
    </conditionalFormat>
    <conditionalFormat priority="616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1" count="1">
              <x v="4"/>
            </reference>
            <reference field="16" count="1" selected="0">
              <x v="4"/>
            </reference>
          </references>
        </pivotArea>
      </pivotAreas>
    </conditionalFormat>
    <conditionalFormat priority="617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1" count="1">
              <x v="4"/>
            </reference>
            <reference field="16" count="1" selected="0">
              <x v="3"/>
            </reference>
          </references>
        </pivotArea>
      </pivotAreas>
    </conditionalFormat>
    <conditionalFormat priority="618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1" count="1">
              <x v="4"/>
            </reference>
            <reference field="16" count="1" selected="0">
              <x v="2"/>
            </reference>
          </references>
        </pivotArea>
      </pivotAreas>
    </conditionalFormat>
    <conditionalFormat priority="619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1" count="1">
              <x v="4"/>
            </reference>
            <reference field="16" count="1" selected="0">
              <x v="0"/>
            </reference>
          </references>
        </pivotArea>
      </pivotAreas>
    </conditionalFormat>
    <conditionalFormat priority="626">
      <pivotAreas count="2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2">
              <x v="0"/>
              <x v="1"/>
              <x v="2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0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1"/>
            </reference>
            <reference field="12" count="1">
              <x v="3"/>
            </reference>
            <reference field="16" count="1" selected="0">
              <x v="0"/>
            </reference>
          </references>
        </pivotArea>
      </pivotAreas>
    </conditionalFormat>
    <conditionalFormat priority="627">
      <pivotAreas count="5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4"/>
            </reference>
            <reference field="12" count="12"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</reference>
            <reference field="16" count="1" selected="0">
              <x v="35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1" count="1">
              <x v="3"/>
            </reference>
            <reference field="16" count="1" selected="0">
              <x v="35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3"/>
            </reference>
            <reference field="12" count="12"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</reference>
            <reference field="16" count="1" selected="0">
              <x v="35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1" count="1">
              <x v="0"/>
            </reference>
            <reference field="16" count="1" selected="0">
              <x v="35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2">
              <x v="0"/>
              <x v="1"/>
              <x v="2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35"/>
            </reference>
          </references>
        </pivotArea>
      </pivotAreas>
    </conditionalFormat>
    <conditionalFormat priority="628">
      <pivotAreas count="5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4"/>
            </reference>
            <reference field="12" count="12"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</reference>
            <reference field="16" count="1" selected="0">
              <x v="35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1" count="1">
              <x v="3"/>
            </reference>
            <reference field="16" count="1" selected="0">
              <x v="35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3"/>
            </reference>
            <reference field="12" count="12"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</reference>
            <reference field="16" count="1" selected="0">
              <x v="35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1" count="1">
              <x v="0"/>
            </reference>
            <reference field="16" count="1" selected="0">
              <x v="35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2">
              <x v="0"/>
              <x v="1"/>
              <x v="2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35"/>
            </reference>
          </references>
        </pivotArea>
      </pivotAreas>
    </conditionalFormat>
    <conditionalFormat priority="629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3"/>
            </reference>
            <reference field="12" count="12"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</reference>
            <reference field="16" count="1" selected="0">
              <x v="35"/>
            </reference>
          </references>
        </pivotArea>
      </pivotAreas>
    </conditionalFormat>
    <conditionalFormat priority="630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1">
              <x v="0"/>
              <x v="1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35"/>
            </reference>
          </references>
        </pivotArea>
      </pivotAreas>
    </conditionalFormat>
    <conditionalFormat priority="631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3"/>
            </reference>
            <reference field="12" count="12"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</reference>
            <reference field="16" count="1" selected="0">
              <x v="35"/>
            </reference>
          </references>
        </pivotArea>
      </pivotAreas>
    </conditionalFormat>
    <conditionalFormat priority="632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4"/>
            </reference>
            <reference field="12" count="12"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</reference>
            <reference field="16" count="1" selected="0">
              <x v="35"/>
            </reference>
          </references>
        </pivotArea>
      </pivotAreas>
    </conditionalFormat>
    <conditionalFormat priority="633">
      <pivotAreas count="5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4"/>
            </reference>
            <reference field="12" count="12"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</reference>
            <reference field="16" count="1" selected="0">
              <x v="34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1" count="1">
              <x v="3"/>
            </reference>
            <reference field="16" count="1" selected="0">
              <x v="34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3"/>
            </reference>
            <reference field="12" count="12"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</reference>
            <reference field="16" count="1" selected="0">
              <x v="34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1" count="1">
              <x v="0"/>
            </reference>
            <reference field="16" count="1" selected="0">
              <x v="34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2">
              <x v="0"/>
              <x v="1"/>
              <x v="2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34"/>
            </reference>
          </references>
        </pivotArea>
      </pivotAreas>
    </conditionalFormat>
    <conditionalFormat priority="634">
      <pivotAreas count="5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4"/>
            </reference>
            <reference field="12" count="12"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</reference>
            <reference field="16" count="1" selected="0">
              <x v="34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1" count="1">
              <x v="3"/>
            </reference>
            <reference field="16" count="1" selected="0">
              <x v="34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3"/>
            </reference>
            <reference field="12" count="12"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</reference>
            <reference field="16" count="1" selected="0">
              <x v="34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1" count="1">
              <x v="0"/>
            </reference>
            <reference field="16" count="1" selected="0">
              <x v="34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2">
              <x v="0"/>
              <x v="1"/>
              <x v="2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34"/>
            </reference>
          </references>
        </pivotArea>
      </pivotAreas>
    </conditionalFormat>
    <conditionalFormat priority="635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3"/>
            </reference>
            <reference field="12" count="12"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</reference>
            <reference field="16" count="1" selected="0">
              <x v="34"/>
            </reference>
          </references>
        </pivotArea>
      </pivotAreas>
    </conditionalFormat>
    <conditionalFormat priority="636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1">
              <x v="0"/>
              <x v="1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34"/>
            </reference>
          </references>
        </pivotArea>
      </pivotAreas>
    </conditionalFormat>
    <conditionalFormat priority="637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3"/>
            </reference>
            <reference field="12" count="12"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</reference>
            <reference field="16" count="1" selected="0">
              <x v="34"/>
            </reference>
          </references>
        </pivotArea>
      </pivotAreas>
    </conditionalFormat>
    <conditionalFormat priority="638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4"/>
            </reference>
            <reference field="12" count="12"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</reference>
            <reference field="16" count="1" selected="0">
              <x v="34"/>
            </reference>
          </references>
        </pivotArea>
      </pivotAreas>
    </conditionalFormat>
    <conditionalFormat priority="639">
      <pivotAreas count="5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4"/>
            </reference>
            <reference field="12" count="12"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</reference>
            <reference field="16" count="1" selected="0">
              <x v="3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1" count="1">
              <x v="3"/>
            </reference>
            <reference field="16" count="1" selected="0">
              <x v="3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3"/>
            </reference>
            <reference field="12" count="12"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</reference>
            <reference field="16" count="1" selected="0">
              <x v="3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1" count="1">
              <x v="0"/>
            </reference>
            <reference field="16" count="1" selected="0">
              <x v="3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2">
              <x v="0"/>
              <x v="1"/>
              <x v="2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33"/>
            </reference>
          </references>
        </pivotArea>
      </pivotAreas>
    </conditionalFormat>
    <conditionalFormat priority="640">
      <pivotAreas count="5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4"/>
            </reference>
            <reference field="12" count="12"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</reference>
            <reference field="16" count="1" selected="0">
              <x v="3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1" count="1">
              <x v="3"/>
            </reference>
            <reference field="16" count="1" selected="0">
              <x v="3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3"/>
            </reference>
            <reference field="12" count="12"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</reference>
            <reference field="16" count="1" selected="0">
              <x v="3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1" count="1">
              <x v="0"/>
            </reference>
            <reference field="16" count="1" selected="0">
              <x v="3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2">
              <x v="0"/>
              <x v="1"/>
              <x v="2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33"/>
            </reference>
          </references>
        </pivotArea>
      </pivotAreas>
    </conditionalFormat>
    <conditionalFormat priority="641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3"/>
            </reference>
            <reference field="12" count="12"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</reference>
            <reference field="16" count="1" selected="0">
              <x v="33"/>
            </reference>
          </references>
        </pivotArea>
      </pivotAreas>
    </conditionalFormat>
    <conditionalFormat priority="642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1">
              <x v="0"/>
              <x v="1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33"/>
            </reference>
          </references>
        </pivotArea>
      </pivotAreas>
    </conditionalFormat>
    <conditionalFormat priority="643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3"/>
            </reference>
            <reference field="12" count="12"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</reference>
            <reference field="16" count="1" selected="0">
              <x v="33"/>
            </reference>
          </references>
        </pivotArea>
      </pivotAreas>
    </conditionalFormat>
    <conditionalFormat priority="644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4"/>
            </reference>
            <reference field="12" count="12"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</reference>
            <reference field="16" count="1" selected="0">
              <x v="33"/>
            </reference>
          </references>
        </pivotArea>
      </pivotAreas>
    </conditionalFormat>
    <conditionalFormat priority="645">
      <pivotAreas count="5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4"/>
            </reference>
            <reference field="12" count="12"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</reference>
            <reference field="16" count="1" selected="0">
              <x v="32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1" count="1">
              <x v="3"/>
            </reference>
            <reference field="16" count="1" selected="0">
              <x v="32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3"/>
            </reference>
            <reference field="12" count="12"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</reference>
            <reference field="16" count="1" selected="0">
              <x v="32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1" count="1">
              <x v="0"/>
            </reference>
            <reference field="16" count="1" selected="0">
              <x v="32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2">
              <x v="0"/>
              <x v="1"/>
              <x v="2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32"/>
            </reference>
          </references>
        </pivotArea>
      </pivotAreas>
    </conditionalFormat>
    <conditionalFormat priority="646">
      <pivotAreas count="5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4"/>
            </reference>
            <reference field="12" count="12"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</reference>
            <reference field="16" count="1" selected="0">
              <x v="32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1" count="1">
              <x v="3"/>
            </reference>
            <reference field="16" count="1" selected="0">
              <x v="32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3"/>
            </reference>
            <reference field="12" count="12"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</reference>
            <reference field="16" count="1" selected="0">
              <x v="32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1" count="1">
              <x v="0"/>
            </reference>
            <reference field="16" count="1" selected="0">
              <x v="32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2">
              <x v="0"/>
              <x v="1"/>
              <x v="2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32"/>
            </reference>
          </references>
        </pivotArea>
      </pivotAreas>
    </conditionalFormat>
    <conditionalFormat priority="647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3"/>
            </reference>
            <reference field="12" count="12"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</reference>
            <reference field="16" count="1" selected="0">
              <x v="32"/>
            </reference>
          </references>
        </pivotArea>
      </pivotAreas>
    </conditionalFormat>
    <conditionalFormat priority="648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1">
              <x v="0"/>
              <x v="1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32"/>
            </reference>
          </references>
        </pivotArea>
      </pivotAreas>
    </conditionalFormat>
    <conditionalFormat priority="649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3"/>
            </reference>
            <reference field="12" count="12"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</reference>
            <reference field="16" count="1" selected="0">
              <x v="32"/>
            </reference>
          </references>
        </pivotArea>
      </pivotAreas>
    </conditionalFormat>
    <conditionalFormat priority="650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4"/>
            </reference>
            <reference field="12" count="12"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</reference>
            <reference field="16" count="1" selected="0">
              <x v="32"/>
            </reference>
          </references>
        </pivotArea>
      </pivotAreas>
    </conditionalFormat>
    <conditionalFormat priority="651">
      <pivotAreas count="5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4"/>
            </reference>
            <reference field="12" count="12"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</reference>
            <reference field="16" count="1" selected="0">
              <x v="31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1" count="1">
              <x v="3"/>
            </reference>
            <reference field="16" count="1" selected="0">
              <x v="31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3"/>
            </reference>
            <reference field="12" count="12"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</reference>
            <reference field="16" count="1" selected="0">
              <x v="31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1" count="1">
              <x v="0"/>
            </reference>
            <reference field="16" count="1" selected="0">
              <x v="31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2">
              <x v="0"/>
              <x v="1"/>
              <x v="2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31"/>
            </reference>
          </references>
        </pivotArea>
      </pivotAreas>
    </conditionalFormat>
    <conditionalFormat priority="652">
      <pivotAreas count="5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4"/>
            </reference>
            <reference field="12" count="12"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</reference>
            <reference field="16" count="1" selected="0">
              <x v="31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1" count="1">
              <x v="3"/>
            </reference>
            <reference field="16" count="1" selected="0">
              <x v="31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3"/>
            </reference>
            <reference field="12" count="12"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</reference>
            <reference field="16" count="1" selected="0">
              <x v="31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1" count="1">
              <x v="0"/>
            </reference>
            <reference field="16" count="1" selected="0">
              <x v="31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2">
              <x v="0"/>
              <x v="1"/>
              <x v="2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31"/>
            </reference>
          </references>
        </pivotArea>
      </pivotAreas>
    </conditionalFormat>
    <conditionalFormat priority="653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3"/>
            </reference>
            <reference field="12" count="12"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</reference>
            <reference field="16" count="1" selected="0">
              <x v="31"/>
            </reference>
          </references>
        </pivotArea>
      </pivotAreas>
    </conditionalFormat>
    <conditionalFormat priority="654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1">
              <x v="0"/>
              <x v="1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31"/>
            </reference>
          </references>
        </pivotArea>
      </pivotAreas>
    </conditionalFormat>
    <conditionalFormat priority="655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3"/>
            </reference>
            <reference field="12" count="12"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</reference>
            <reference field="16" count="1" selected="0">
              <x v="31"/>
            </reference>
          </references>
        </pivotArea>
      </pivotAreas>
    </conditionalFormat>
    <conditionalFormat priority="656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4"/>
            </reference>
            <reference field="12" count="12"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</reference>
            <reference field="16" count="1" selected="0">
              <x v="31"/>
            </reference>
          </references>
        </pivotArea>
      </pivotAreas>
    </conditionalFormat>
    <conditionalFormat priority="657">
      <pivotAreas count="5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4"/>
            </reference>
            <reference field="12" count="12"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</reference>
            <reference field="16" count="1" selected="0">
              <x v="30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1" count="1">
              <x v="3"/>
            </reference>
            <reference field="16" count="1" selected="0">
              <x v="30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3"/>
            </reference>
            <reference field="12" count="12"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</reference>
            <reference field="16" count="1" selected="0">
              <x v="30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1" count="1">
              <x v="0"/>
            </reference>
            <reference field="16" count="1" selected="0">
              <x v="30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2">
              <x v="0"/>
              <x v="1"/>
              <x v="2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30"/>
            </reference>
          </references>
        </pivotArea>
      </pivotAreas>
    </conditionalFormat>
    <conditionalFormat priority="658">
      <pivotAreas count="5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4"/>
            </reference>
            <reference field="12" count="12"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</reference>
            <reference field="16" count="1" selected="0">
              <x v="30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1" count="1">
              <x v="3"/>
            </reference>
            <reference field="16" count="1" selected="0">
              <x v="30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3"/>
            </reference>
            <reference field="12" count="12"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</reference>
            <reference field="16" count="1" selected="0">
              <x v="30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1" count="1">
              <x v="0"/>
            </reference>
            <reference field="16" count="1" selected="0">
              <x v="30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2">
              <x v="0"/>
              <x v="1"/>
              <x v="2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30"/>
            </reference>
          </references>
        </pivotArea>
      </pivotAreas>
    </conditionalFormat>
    <conditionalFormat priority="659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3"/>
            </reference>
            <reference field="12" count="12"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</reference>
            <reference field="16" count="1" selected="0">
              <x v="30"/>
            </reference>
          </references>
        </pivotArea>
      </pivotAreas>
    </conditionalFormat>
    <conditionalFormat priority="660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1">
              <x v="0"/>
              <x v="1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30"/>
            </reference>
          </references>
        </pivotArea>
      </pivotAreas>
    </conditionalFormat>
    <conditionalFormat priority="661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3"/>
            </reference>
            <reference field="12" count="12"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</reference>
            <reference field="16" count="1" selected="0">
              <x v="30"/>
            </reference>
          </references>
        </pivotArea>
      </pivotAreas>
    </conditionalFormat>
    <conditionalFormat priority="662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4"/>
            </reference>
            <reference field="12" count="12"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</reference>
            <reference field="16" count="1" selected="0">
              <x v="30"/>
            </reference>
          </references>
        </pivotArea>
      </pivotAreas>
    </conditionalFormat>
    <conditionalFormat priority="663">
      <pivotAreas count="5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4"/>
            </reference>
            <reference field="12" count="12"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</reference>
            <reference field="16" count="1" selected="0">
              <x v="29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1" count="1">
              <x v="3"/>
            </reference>
            <reference field="16" count="1" selected="0">
              <x v="29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3"/>
            </reference>
            <reference field="12" count="12"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</reference>
            <reference field="16" count="1" selected="0">
              <x v="29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1" count="1">
              <x v="0"/>
            </reference>
            <reference field="16" count="1" selected="0">
              <x v="29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2">
              <x v="0"/>
              <x v="1"/>
              <x v="2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29"/>
            </reference>
          </references>
        </pivotArea>
      </pivotAreas>
    </conditionalFormat>
    <conditionalFormat priority="664">
      <pivotAreas count="5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4"/>
            </reference>
            <reference field="12" count="12"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</reference>
            <reference field="16" count="1" selected="0">
              <x v="29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1" count="1">
              <x v="3"/>
            </reference>
            <reference field="16" count="1" selected="0">
              <x v="29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3"/>
            </reference>
            <reference field="12" count="12"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</reference>
            <reference field="16" count="1" selected="0">
              <x v="29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1" count="1">
              <x v="0"/>
            </reference>
            <reference field="16" count="1" selected="0">
              <x v="29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2">
              <x v="0"/>
              <x v="1"/>
              <x v="2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29"/>
            </reference>
          </references>
        </pivotArea>
      </pivotAreas>
    </conditionalFormat>
    <conditionalFormat priority="665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3"/>
            </reference>
            <reference field="12" count="12"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</reference>
            <reference field="16" count="1" selected="0">
              <x v="29"/>
            </reference>
          </references>
        </pivotArea>
      </pivotAreas>
    </conditionalFormat>
    <conditionalFormat priority="666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1">
              <x v="0"/>
              <x v="1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29"/>
            </reference>
          </references>
        </pivotArea>
      </pivotAreas>
    </conditionalFormat>
    <conditionalFormat priority="667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3"/>
            </reference>
            <reference field="12" count="12"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</reference>
            <reference field="16" count="1" selected="0">
              <x v="29"/>
            </reference>
          </references>
        </pivotArea>
      </pivotAreas>
    </conditionalFormat>
    <conditionalFormat priority="668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4"/>
            </reference>
            <reference field="12" count="12"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</reference>
            <reference field="16" count="1" selected="0">
              <x v="29"/>
            </reference>
          </references>
        </pivotArea>
      </pivotAreas>
    </conditionalFormat>
    <conditionalFormat priority="669">
      <pivotAreas count="3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3"/>
            </reference>
            <reference field="12" count="12"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</reference>
            <reference field="16" count="1" selected="0">
              <x v="28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1" count="1">
              <x v="0"/>
            </reference>
            <reference field="16" count="1" selected="0">
              <x v="28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2">
              <x v="0"/>
              <x v="1"/>
              <x v="2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28"/>
            </reference>
          </references>
        </pivotArea>
      </pivotAreas>
    </conditionalFormat>
    <conditionalFormat priority="670">
      <pivotAreas count="3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3"/>
            </reference>
            <reference field="12" count="12"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</reference>
            <reference field="16" count="1" selected="0">
              <x v="28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1" count="1">
              <x v="0"/>
            </reference>
            <reference field="16" count="1" selected="0">
              <x v="28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2">
              <x v="0"/>
              <x v="1"/>
              <x v="2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28"/>
            </reference>
          </references>
        </pivotArea>
      </pivotAreas>
    </conditionalFormat>
    <conditionalFormat priority="671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3"/>
            </reference>
            <reference field="12" count="12"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</reference>
            <reference field="16" count="1" selected="0">
              <x v="28"/>
            </reference>
          </references>
        </pivotArea>
      </pivotAreas>
    </conditionalFormat>
    <conditionalFormat priority="672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1">
              <x v="0"/>
              <x v="1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28"/>
            </reference>
          </references>
        </pivotArea>
      </pivotAreas>
    </conditionalFormat>
    <conditionalFormat priority="673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3"/>
            </reference>
            <reference field="12" count="12"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</reference>
            <reference field="16" count="1" selected="0">
              <x v="28"/>
            </reference>
          </references>
        </pivotArea>
      </pivotAreas>
    </conditionalFormat>
    <conditionalFormat priority="674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4"/>
            </reference>
            <reference field="12" count="12"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</reference>
            <reference field="16" count="1" selected="0">
              <x v="28"/>
            </reference>
          </references>
        </pivotArea>
      </pivotAreas>
    </conditionalFormat>
    <conditionalFormat priority="675">
      <pivotAreas count="3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3"/>
            </reference>
            <reference field="12" count="12"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</reference>
            <reference field="16" count="1" selected="0">
              <x v="27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1" count="1">
              <x v="0"/>
            </reference>
            <reference field="16" count="1" selected="0">
              <x v="27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2">
              <x v="0"/>
              <x v="1"/>
              <x v="2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27"/>
            </reference>
          </references>
        </pivotArea>
      </pivotAreas>
    </conditionalFormat>
    <conditionalFormat priority="676">
      <pivotAreas count="3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3"/>
            </reference>
            <reference field="12" count="12"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</reference>
            <reference field="16" count="1" selected="0">
              <x v="27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1" count="1">
              <x v="0"/>
            </reference>
            <reference field="16" count="1" selected="0">
              <x v="27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2">
              <x v="0"/>
              <x v="1"/>
              <x v="2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27"/>
            </reference>
          </references>
        </pivotArea>
      </pivotAreas>
    </conditionalFormat>
    <conditionalFormat priority="677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3"/>
            </reference>
            <reference field="12" count="12"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</reference>
            <reference field="16" count="1" selected="0">
              <x v="27"/>
            </reference>
          </references>
        </pivotArea>
      </pivotAreas>
    </conditionalFormat>
    <conditionalFormat priority="678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1">
              <x v="0"/>
              <x v="1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27"/>
            </reference>
          </references>
        </pivotArea>
      </pivotAreas>
    </conditionalFormat>
    <conditionalFormat priority="679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3"/>
            </reference>
            <reference field="12" count="12"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</reference>
            <reference field="16" count="1" selected="0">
              <x v="27"/>
            </reference>
          </references>
        </pivotArea>
      </pivotAreas>
    </conditionalFormat>
    <conditionalFormat priority="680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4"/>
            </reference>
            <reference field="12" count="12"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</reference>
            <reference field="16" count="1" selected="0">
              <x v="27"/>
            </reference>
          </references>
        </pivotArea>
      </pivotAreas>
    </conditionalFormat>
    <conditionalFormat priority="681">
      <pivotAreas count="3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3"/>
            </reference>
            <reference field="12" count="12"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</reference>
            <reference field="16" count="1" selected="0">
              <x v="26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1" count="1">
              <x v="0"/>
            </reference>
            <reference field="16" count="1" selected="0">
              <x v="26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2">
              <x v="0"/>
              <x v="1"/>
              <x v="2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26"/>
            </reference>
          </references>
        </pivotArea>
      </pivotAreas>
    </conditionalFormat>
    <conditionalFormat priority="682">
      <pivotAreas count="3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3"/>
            </reference>
            <reference field="12" count="12"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</reference>
            <reference field="16" count="1" selected="0">
              <x v="26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1" count="1">
              <x v="0"/>
            </reference>
            <reference field="16" count="1" selected="0">
              <x v="26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2">
              <x v="0"/>
              <x v="1"/>
              <x v="2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26"/>
            </reference>
          </references>
        </pivotArea>
      </pivotAreas>
    </conditionalFormat>
    <conditionalFormat priority="683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3"/>
            </reference>
            <reference field="12" count="12"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</reference>
            <reference field="16" count="1" selected="0">
              <x v="26"/>
            </reference>
          </references>
        </pivotArea>
      </pivotAreas>
    </conditionalFormat>
    <conditionalFormat priority="684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1">
              <x v="0"/>
              <x v="1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26"/>
            </reference>
          </references>
        </pivotArea>
      </pivotAreas>
    </conditionalFormat>
    <conditionalFormat priority="685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3"/>
            </reference>
            <reference field="12" count="12"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</reference>
            <reference field="16" count="1" selected="0">
              <x v="26"/>
            </reference>
          </references>
        </pivotArea>
      </pivotAreas>
    </conditionalFormat>
    <conditionalFormat priority="686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4"/>
            </reference>
            <reference field="12" count="12"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</reference>
            <reference field="16" count="1" selected="0">
              <x v="26"/>
            </reference>
          </references>
        </pivotArea>
      </pivotAreas>
    </conditionalFormat>
    <conditionalFormat priority="687">
      <pivotAreas count="3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3"/>
            </reference>
            <reference field="12" count="12"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</reference>
            <reference field="16" count="1" selected="0">
              <x v="25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1" count="1">
              <x v="0"/>
            </reference>
            <reference field="16" count="1" selected="0">
              <x v="25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2">
              <x v="0"/>
              <x v="1"/>
              <x v="2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25"/>
            </reference>
          </references>
        </pivotArea>
      </pivotAreas>
    </conditionalFormat>
    <conditionalFormat priority="688">
      <pivotAreas count="3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3"/>
            </reference>
            <reference field="12" count="12"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</reference>
            <reference field="16" count="1" selected="0">
              <x v="25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1" count="1">
              <x v="0"/>
            </reference>
            <reference field="16" count="1" selected="0">
              <x v="25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2">
              <x v="0"/>
              <x v="1"/>
              <x v="2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25"/>
            </reference>
          </references>
        </pivotArea>
      </pivotAreas>
    </conditionalFormat>
    <conditionalFormat priority="689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3"/>
            </reference>
            <reference field="12" count="12"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</reference>
            <reference field="16" count="1" selected="0">
              <x v="25"/>
            </reference>
          </references>
        </pivotArea>
      </pivotAreas>
    </conditionalFormat>
    <conditionalFormat priority="690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1">
              <x v="0"/>
              <x v="1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25"/>
            </reference>
          </references>
        </pivotArea>
      </pivotAreas>
    </conditionalFormat>
    <conditionalFormat priority="691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3"/>
            </reference>
            <reference field="12" count="12"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</reference>
            <reference field="16" count="1" selected="0">
              <x v="25"/>
            </reference>
          </references>
        </pivotArea>
      </pivotAreas>
    </conditionalFormat>
    <conditionalFormat priority="692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4"/>
            </reference>
            <reference field="12" count="12"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</reference>
            <reference field="16" count="1" selected="0">
              <x v="25"/>
            </reference>
          </references>
        </pivotArea>
      </pivotAreas>
    </conditionalFormat>
    <conditionalFormat priority="693">
      <pivotAreas count="3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3"/>
            </reference>
            <reference field="12" count="12"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</reference>
            <reference field="16" count="1" selected="0">
              <x v="24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1" count="1">
              <x v="0"/>
            </reference>
            <reference field="16" count="1" selected="0">
              <x v="24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2">
              <x v="0"/>
              <x v="1"/>
              <x v="2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24"/>
            </reference>
          </references>
        </pivotArea>
      </pivotAreas>
    </conditionalFormat>
    <conditionalFormat priority="694">
      <pivotAreas count="3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3"/>
            </reference>
            <reference field="12" count="12"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</reference>
            <reference field="16" count="1" selected="0">
              <x v="24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1" count="1">
              <x v="0"/>
            </reference>
            <reference field="16" count="1" selected="0">
              <x v="24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2">
              <x v="0"/>
              <x v="1"/>
              <x v="2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24"/>
            </reference>
          </references>
        </pivotArea>
      </pivotAreas>
    </conditionalFormat>
    <conditionalFormat priority="695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3"/>
            </reference>
            <reference field="12" count="12"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</reference>
            <reference field="16" count="1" selected="0">
              <x v="24"/>
            </reference>
          </references>
        </pivotArea>
      </pivotAreas>
    </conditionalFormat>
    <conditionalFormat priority="696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1">
              <x v="0"/>
              <x v="1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24"/>
            </reference>
          </references>
        </pivotArea>
      </pivotAreas>
    </conditionalFormat>
    <conditionalFormat priority="697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3"/>
            </reference>
            <reference field="12" count="12"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</reference>
            <reference field="16" count="1" selected="0">
              <x v="24"/>
            </reference>
          </references>
        </pivotArea>
      </pivotAreas>
    </conditionalFormat>
    <conditionalFormat priority="698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4"/>
            </reference>
            <reference field="12" count="12"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</reference>
            <reference field="16" count="1" selected="0">
              <x v="24"/>
            </reference>
          </references>
        </pivotArea>
      </pivotAreas>
    </conditionalFormat>
    <conditionalFormat priority="699">
      <pivotAreas count="3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3"/>
            </reference>
            <reference field="12" count="12"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</reference>
            <reference field="16" count="1" selected="0">
              <x v="2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1" count="1">
              <x v="0"/>
            </reference>
            <reference field="16" count="1" selected="0">
              <x v="2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2">
              <x v="0"/>
              <x v="1"/>
              <x v="2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23"/>
            </reference>
          </references>
        </pivotArea>
      </pivotAreas>
    </conditionalFormat>
    <conditionalFormat priority="700">
      <pivotAreas count="3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3"/>
            </reference>
            <reference field="12" count="12"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</reference>
            <reference field="16" count="1" selected="0">
              <x v="2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1" count="1">
              <x v="0"/>
            </reference>
            <reference field="16" count="1" selected="0">
              <x v="2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2">
              <x v="0"/>
              <x v="1"/>
              <x v="2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23"/>
            </reference>
          </references>
        </pivotArea>
      </pivotAreas>
    </conditionalFormat>
    <conditionalFormat priority="701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3"/>
            </reference>
            <reference field="12" count="12"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</reference>
            <reference field="16" count="1" selected="0">
              <x v="23"/>
            </reference>
          </references>
        </pivotArea>
      </pivotAreas>
    </conditionalFormat>
    <conditionalFormat priority="702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1">
              <x v="0"/>
              <x v="1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23"/>
            </reference>
          </references>
        </pivotArea>
      </pivotAreas>
    </conditionalFormat>
    <conditionalFormat priority="703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3"/>
            </reference>
            <reference field="12" count="12"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</reference>
            <reference field="16" count="1" selected="0">
              <x v="23"/>
            </reference>
          </references>
        </pivotArea>
      </pivotAreas>
    </conditionalFormat>
    <conditionalFormat priority="704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4"/>
            </reference>
            <reference field="12" count="12"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</reference>
            <reference field="16" count="1" selected="0">
              <x v="23"/>
            </reference>
          </references>
        </pivotArea>
      </pivotAreas>
    </conditionalFormat>
    <conditionalFormat priority="705">
      <pivotAreas count="3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3"/>
            </reference>
            <reference field="12" count="12"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</reference>
            <reference field="16" count="1" selected="0">
              <x v="22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1" count="1">
              <x v="0"/>
            </reference>
            <reference field="16" count="1" selected="0">
              <x v="22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2">
              <x v="0"/>
              <x v="1"/>
              <x v="2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22"/>
            </reference>
          </references>
        </pivotArea>
      </pivotAreas>
    </conditionalFormat>
    <conditionalFormat priority="706">
      <pivotAreas count="3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3"/>
            </reference>
            <reference field="12" count="12"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</reference>
            <reference field="16" count="1" selected="0">
              <x v="22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1" count="1">
              <x v="0"/>
            </reference>
            <reference field="16" count="1" selected="0">
              <x v="22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2">
              <x v="0"/>
              <x v="1"/>
              <x v="2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22"/>
            </reference>
          </references>
        </pivotArea>
      </pivotAreas>
    </conditionalFormat>
    <conditionalFormat priority="707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3"/>
            </reference>
            <reference field="12" count="12"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</reference>
            <reference field="16" count="1" selected="0">
              <x v="22"/>
            </reference>
          </references>
        </pivotArea>
      </pivotAreas>
    </conditionalFormat>
    <conditionalFormat priority="708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1">
              <x v="0"/>
              <x v="1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22"/>
            </reference>
          </references>
        </pivotArea>
      </pivotAreas>
    </conditionalFormat>
    <conditionalFormat priority="709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3"/>
            </reference>
            <reference field="12" count="12"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</reference>
            <reference field="16" count="1" selected="0">
              <x v="22"/>
            </reference>
          </references>
        </pivotArea>
      </pivotAreas>
    </conditionalFormat>
    <conditionalFormat priority="710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4"/>
            </reference>
            <reference field="12" count="12"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</reference>
            <reference field="16" count="1" selected="0">
              <x v="22"/>
            </reference>
          </references>
        </pivotArea>
      </pivotAreas>
    </conditionalFormat>
    <conditionalFormat priority="711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">
              <x v="2"/>
            </reference>
            <reference field="16" count="1" selected="0">
              <x v="21"/>
            </reference>
          </references>
        </pivotArea>
      </pivotAreas>
    </conditionalFormat>
    <conditionalFormat priority="712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">
              <x v="2"/>
            </reference>
            <reference field="16" count="1" selected="0">
              <x v="21"/>
            </reference>
          </references>
        </pivotArea>
      </pivotAreas>
    </conditionalFormat>
    <conditionalFormat priority="716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4"/>
            </reference>
            <reference field="12" count="12"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</reference>
            <reference field="16" count="1" selected="0">
              <x v="21"/>
            </reference>
          </references>
        </pivotArea>
      </pivotAreas>
    </conditionalFormat>
    <conditionalFormat priority="717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">
              <x v="2"/>
            </reference>
            <reference field="16" count="1" selected="0">
              <x v="20"/>
            </reference>
          </references>
        </pivotArea>
      </pivotAreas>
    </conditionalFormat>
    <conditionalFormat priority="718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">
              <x v="2"/>
            </reference>
            <reference field="16" count="1" selected="0">
              <x v="20"/>
            </reference>
          </references>
        </pivotArea>
      </pivotAreas>
    </conditionalFormat>
    <conditionalFormat priority="722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4"/>
            </reference>
            <reference field="12" count="12"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</reference>
            <reference field="16" count="1" selected="0">
              <x v="20"/>
            </reference>
          </references>
        </pivotArea>
      </pivotAreas>
    </conditionalFormat>
    <conditionalFormat priority="723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">
              <x v="2"/>
            </reference>
            <reference field="16" count="1" selected="0">
              <x v="19"/>
            </reference>
          </references>
        </pivotArea>
      </pivotAreas>
    </conditionalFormat>
    <conditionalFormat priority="724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">
              <x v="2"/>
            </reference>
            <reference field="16" count="1" selected="0">
              <x v="19"/>
            </reference>
          </references>
        </pivotArea>
      </pivotAreas>
    </conditionalFormat>
    <conditionalFormat priority="728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4"/>
            </reference>
            <reference field="12" count="12"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</reference>
            <reference field="16" count="1" selected="0">
              <x v="19"/>
            </reference>
          </references>
        </pivotArea>
      </pivotAreas>
    </conditionalFormat>
    <conditionalFormat priority="729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">
              <x v="2"/>
            </reference>
            <reference field="16" count="1" selected="0">
              <x v="18"/>
            </reference>
          </references>
        </pivotArea>
      </pivotAreas>
    </conditionalFormat>
    <conditionalFormat priority="730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">
              <x v="2"/>
            </reference>
            <reference field="16" count="1" selected="0">
              <x v="18"/>
            </reference>
          </references>
        </pivotArea>
      </pivotAreas>
    </conditionalFormat>
    <conditionalFormat priority="734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4"/>
            </reference>
            <reference field="12" count="12"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</reference>
            <reference field="16" count="1" selected="0">
              <x v="18"/>
            </reference>
          </references>
        </pivotArea>
      </pivotAreas>
    </conditionalFormat>
    <conditionalFormat priority="735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">
              <x v="2"/>
            </reference>
            <reference field="16" count="1" selected="0">
              <x v="17"/>
            </reference>
          </references>
        </pivotArea>
      </pivotAreas>
    </conditionalFormat>
    <conditionalFormat priority="736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">
              <x v="2"/>
            </reference>
            <reference field="16" count="1" selected="0">
              <x v="17"/>
            </reference>
          </references>
        </pivotArea>
      </pivotAreas>
    </conditionalFormat>
    <conditionalFormat priority="740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4"/>
            </reference>
            <reference field="12" count="12"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</reference>
            <reference field="16" count="1" selected="0">
              <x v="17"/>
            </reference>
          </references>
        </pivotArea>
      </pivotAreas>
    </conditionalFormat>
    <conditionalFormat priority="741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">
              <x v="2"/>
            </reference>
            <reference field="16" count="1" selected="0">
              <x v="16"/>
            </reference>
          </references>
        </pivotArea>
      </pivotAreas>
    </conditionalFormat>
    <conditionalFormat priority="742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">
              <x v="2"/>
            </reference>
            <reference field="16" count="1" selected="0">
              <x v="16"/>
            </reference>
          </references>
        </pivotArea>
      </pivotAreas>
    </conditionalFormat>
    <conditionalFormat priority="746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4"/>
            </reference>
            <reference field="12" count="12"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</reference>
            <reference field="16" count="1" selected="0">
              <x v="16"/>
            </reference>
          </references>
        </pivotArea>
      </pivotAreas>
    </conditionalFormat>
    <conditionalFormat priority="747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">
              <x v="2"/>
            </reference>
            <reference field="16" count="1" selected="0">
              <x v="15"/>
            </reference>
          </references>
        </pivotArea>
      </pivotAreas>
    </conditionalFormat>
    <conditionalFormat priority="748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">
              <x v="2"/>
            </reference>
            <reference field="16" count="1" selected="0">
              <x v="15"/>
            </reference>
          </references>
        </pivotArea>
      </pivotAreas>
    </conditionalFormat>
    <conditionalFormat priority="752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4"/>
            </reference>
            <reference field="12" count="12"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</reference>
            <reference field="16" count="1" selected="0">
              <x v="15"/>
            </reference>
          </references>
        </pivotArea>
      </pivotAreas>
    </conditionalFormat>
    <conditionalFormat priority="753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">
              <x v="2"/>
            </reference>
            <reference field="16" count="1" selected="0">
              <x v="14"/>
            </reference>
          </references>
        </pivotArea>
      </pivotAreas>
    </conditionalFormat>
    <conditionalFormat priority="754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">
              <x v="2"/>
            </reference>
            <reference field="16" count="1" selected="0">
              <x v="14"/>
            </reference>
          </references>
        </pivotArea>
      </pivotAreas>
    </conditionalFormat>
    <conditionalFormat priority="758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4"/>
            </reference>
            <reference field="12" count="12"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</reference>
            <reference field="16" count="1" selected="0">
              <x v="14"/>
            </reference>
          </references>
        </pivotArea>
      </pivotAreas>
    </conditionalFormat>
    <conditionalFormat priority="759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">
              <x v="2"/>
            </reference>
            <reference field="16" count="1" selected="0">
              <x v="13"/>
            </reference>
          </references>
        </pivotArea>
      </pivotAreas>
    </conditionalFormat>
    <conditionalFormat priority="760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">
              <x v="2"/>
            </reference>
            <reference field="16" count="1" selected="0">
              <x v="13"/>
            </reference>
          </references>
        </pivotArea>
      </pivotAreas>
    </conditionalFormat>
    <conditionalFormat priority="764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4"/>
            </reference>
            <reference field="12" count="12"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</reference>
            <reference field="16" count="1" selected="0">
              <x v="13"/>
            </reference>
          </references>
        </pivotArea>
      </pivotAreas>
    </conditionalFormat>
    <conditionalFormat priority="770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4"/>
            </reference>
            <reference field="12" count="12"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</reference>
            <reference field="16" count="1" selected="0">
              <x v="12"/>
            </reference>
          </references>
        </pivotArea>
      </pivotAreas>
    </conditionalFormat>
    <conditionalFormat priority="776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4"/>
            </reference>
            <reference field="12" count="12"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</reference>
            <reference field="16" count="1" selected="0">
              <x v="11"/>
            </reference>
          </references>
        </pivotArea>
      </pivotAreas>
    </conditionalFormat>
    <conditionalFormat priority="777">
      <pivotAreas count="2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3"/>
            </reference>
            <reference field="12" count="12"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</reference>
            <reference field="16" count="1" selected="0">
              <x v="0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2">
              <x v="0"/>
              <x v="1"/>
              <x v="2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0"/>
            </reference>
          </references>
        </pivotArea>
      </pivotAreas>
    </conditionalFormat>
    <conditionalFormat priority="782">
      <pivotAreas count="2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4"/>
            </reference>
            <reference field="12" count="12"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</reference>
            <reference field="16" count="1" selected="0">
              <x v="9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4"/>
            </reference>
            <reference field="12" count="12"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</reference>
            <reference field="16" count="1" selected="0">
              <x v="10"/>
            </reference>
          </references>
        </pivotArea>
      </pivotAreas>
    </conditionalFormat>
    <conditionalFormat priority="788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4"/>
            </reference>
            <reference field="12" count="12"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</reference>
            <reference field="16" count="1" selected="0">
              <x v="7"/>
            </reference>
          </references>
        </pivotArea>
      </pivotAreas>
    </conditionalFormat>
    <conditionalFormat priority="793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4"/>
            </reference>
            <reference field="12" count="12"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</reference>
            <reference field="16" count="1" selected="0">
              <x v="6"/>
            </reference>
          </references>
        </pivotArea>
      </pivotAreas>
    </conditionalFormat>
    <conditionalFormat priority="798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4"/>
            </reference>
            <reference field="12" count="12"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</reference>
            <reference field="16" count="1" selected="0">
              <x v="5"/>
            </reference>
          </references>
        </pivotArea>
      </pivotAreas>
    </conditionalFormat>
    <conditionalFormat priority="803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4"/>
            </reference>
            <reference field="12" count="12"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</reference>
            <reference field="16" count="1" selected="0">
              <x v="4"/>
            </reference>
          </references>
        </pivotArea>
      </pivotAreas>
    </conditionalFormat>
    <conditionalFormat priority="808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4"/>
            </reference>
            <reference field="12" count="12"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</reference>
            <reference field="16" count="1" selected="0">
              <x v="3"/>
            </reference>
          </references>
        </pivotArea>
      </pivotAreas>
    </conditionalFormat>
    <conditionalFormat priority="813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4"/>
            </reference>
            <reference field="12" count="12"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</reference>
            <reference field="16" count="1" selected="0">
              <x v="2"/>
            </reference>
          </references>
        </pivotArea>
      </pivotAreas>
    </conditionalFormat>
    <conditionalFormat priority="818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4"/>
            </reference>
            <reference field="12" count="12"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</reference>
            <reference field="16" count="1" selected="0">
              <x v="1"/>
            </reference>
          </references>
        </pivotArea>
      </pivotAreas>
    </conditionalFormat>
    <conditionalFormat priority="819">
      <pivotAreas count="2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3"/>
            </reference>
            <reference field="12" count="12"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</reference>
            <reference field="16" count="1" selected="0">
              <x v="0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2">
              <x v="0"/>
              <x v="1"/>
              <x v="2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0"/>
            </reference>
          </references>
        </pivotArea>
      </pivotAreas>
    </conditionalFormat>
    <conditionalFormat priority="823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3"/>
            </reference>
            <reference field="12" count="12"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</reference>
            <reference field="16" count="1" selected="0">
              <x v="0"/>
            </reference>
          </references>
        </pivotArea>
      </pivotAreas>
    </conditionalFormat>
    <conditionalFormat priority="824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0"/>
            </reference>
            <reference field="12" count="11">
              <x v="0"/>
              <x v="1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16" count="1" selected="0">
              <x v="0"/>
            </reference>
          </references>
        </pivotArea>
      </pivotAreas>
    </conditionalFormat>
    <conditionalFormat priority="825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3"/>
            </reference>
            <reference field="12" count="12"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</reference>
            <reference field="16" count="1" selected="0">
              <x v="0"/>
            </reference>
          </references>
        </pivotArea>
      </pivotAreas>
    </conditionalFormat>
    <conditionalFormat priority="826">
      <pivotAreas count="2"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4"/>
            </reference>
            <reference field="12" count="12"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</reference>
            <reference field="16" count="1" selected="0">
              <x v="0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1" count="1" selected="0">
              <x v="4"/>
            </reference>
            <reference field="12" count="12"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</reference>
            <reference field="16" count="1" selected="0">
              <x v="8"/>
            </reference>
          </references>
        </pivotArea>
      </pivotAreas>
    </conditionalFormat>
  </conditionalFormats>
  <pivotHierarchies count="343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 multipleItemSelectionAllowed="1"/>
    <pivotHierarchy/>
    <pivotHierarchy/>
    <pivotHierarchy>
      <mps count="2">
        <mp field="9"/>
        <mp field="10"/>
      </mps>
    </pivotHierarchy>
    <pivotHierarchy multipleItemSelectionAllowed="1">
      <mps count="2">
        <mp field="4"/>
        <mp field="5"/>
      </mps>
      <members count="2" level="2">
        <member name="[Dim Application].[I Product].[E Product Owner].&amp;[6 платежей]"/>
        <member name="[Dim Application].[I Product].[E Product Owner].&amp;[12 платежей]"/>
      </members>
    </pivotHierarchy>
    <pivotHierarchy multipleItemSelectionAllowed="1">
      <mps count="1">
        <mp field="22"/>
      </mps>
    </pivotHierarchy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>
      <mps count="5">
        <mp field="14"/>
        <mp field="15"/>
        <mp field="18"/>
        <mp field="19"/>
        <mp field="20"/>
      </mps>
      <members count="16" level="1">
        <member name="[Dim Contract].[I Create date].[All].UNKNOWNMEMBER"/>
        <member name=""/>
        <member name=""/>
        <member name=""/>
        <member name=""/>
        <member name="[Dim Contract].[I Create date].[B Year].&amp;[2020-01-01T00:00:00]"/>
        <member name="[Dim Contract].[I Create date].[B Year].&amp;[2021-01-01T00:00:00]"/>
        <member name="[Dim Contract].[I Create date].[B Year].&amp;[2022-01-01T00:00:00]"/>
        <member name="[Dim Contract].[I Create date].[B Year].&amp;[2023-01-01T00:00:00]"/>
        <member name="[Dim Contract].[I Create date].[B Year].&amp;[2024-01-01T00:00:00]"/>
        <member name="[Dim Contract].[I Create date].[B Year].&amp;[2025-01-01T00:00:00]"/>
        <member name="[Dim Contract].[I Create date].[B Year].&amp;[2026-01-01T00:00:00]"/>
        <member name="[Dim Contract].[I Create date].[B Year].&amp;[2027-01-01T00:00:00]"/>
        <member name="[Dim Contract].[I Create date].[B Year].&amp;[2028-01-01T00:00:00]"/>
        <member name="[Dim Contract].[I Create date].[B Year].&amp;[2029-01-01T00:00:00]"/>
        <member name="[Dim Contract].[I Create date].[B Year].&amp;[2030-01-01T00:00:00]"/>
      </members>
    </pivotHierarchy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79"/>
  </rowHierarchiesUsage>
  <colHierarchiesUsage count="1">
    <colHierarchyUsage hierarchyUsage="106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200-000001000000}" name="СводнаяТаблица2" cacheId="0" applyNumberFormats="0" applyBorderFormats="0" applyFontFormats="0" applyPatternFormats="0" applyAlignmentFormats="0" applyWidthHeightFormats="1" dataCaption="Значения" updatedVersion="5" minRefreshableVersion="3" useAutoFormatting="1" subtotalHiddenItems="1" itemPrintTitles="1" createdVersion="5" indent="0" outline="1" outlineData="1" multipleFieldFilters="0" fieldListSortAscending="1">
  <location ref="A48:AQ79" firstHeaderRow="1" firstDataRow="2" firstDataCol="1" rowPageCount="2" colPageCount="1"/>
  <pivotFields count="9">
    <pivotField axis="axisRow" allDrilled="1" showAll="0" dataSourceSort="1">
      <items count="4">
        <item s="1" c="1" x="0" d="1"/>
        <item s="1" c="1" x="1" d="1"/>
        <item s="1" c="1" x="2" d="1"/>
        <item t="default"/>
      </items>
    </pivotField>
    <pivotField axis="axisRow" showAll="0" dataSourceSort="1">
      <items count="27">
        <item c="1" x="0"/>
        <item c="1" x="1"/>
        <item c="1" x="2"/>
        <item c="1" x="3"/>
        <item c="1" x="4"/>
        <item c="1" x="5"/>
        <item c="1" x="6"/>
        <item c="1" x="7"/>
        <item c="1" x="8"/>
        <item c="1" x="9"/>
        <item c="1" x="10"/>
        <item c="1" x="11"/>
        <item c="1" x="12"/>
        <item c="1" x="13"/>
        <item c="1" x="14"/>
        <item c="1" x="15"/>
        <item c="1" x="16"/>
        <item c="1" x="17"/>
        <item c="1" x="18"/>
        <item c="1" x="19"/>
        <item c="1" x="20"/>
        <item c="1" x="21"/>
        <item c="1" x="22"/>
        <item c="1" x="23"/>
        <item c="1" x="24"/>
        <item c="1" x="25"/>
        <item t="default"/>
      </items>
    </pivotField>
    <pivotField axis="axisRow" showAll="0" dataSourceSort="1">
      <items count="1">
        <item t="default"/>
      </items>
    </pivotField>
    <pivotField showAll="0" dataSourceSort="1" defaultSubtotal="0" showPropTip="1"/>
    <pivotField showAll="0" dataSourceSort="1" defaultSubtotal="0" showPropTip="1"/>
    <pivotField axis="axisPage" allDrilled="1" showAll="0" dataSourceSort="1" defaultAttributeDrillState="1">
      <items count="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showAll="0"/>
    <pivotField axis="axisPage" allDrilled="1" showAll="0" dataSourceSort="1" defaultAttributeDrillState="1">
      <items count="1">
        <item t="default"/>
      </items>
    </pivotField>
    <pivotField axis="axisCol" allDrilled="1" showAll="0" dataSourceSort="1" defaultAttributeDrillState="1">
      <items count="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</pivotFields>
  <rowFields count="2">
    <field x="0"/>
    <field x="1"/>
  </rowFields>
  <rowItems count="30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2"/>
    </i>
    <i r="1">
      <x v="24"/>
    </i>
    <i r="1">
      <x v="25"/>
    </i>
    <i t="grand">
      <x/>
    </i>
  </rowItems>
  <colFields count="1">
    <field x="8"/>
  </colFields>
  <col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colItems>
  <pageFields count="2">
    <pageField fld="7" hier="6" name="[Dim Applications].[C Loyal Client Id].[All]" cap="All"/>
    <pageField fld="5" hier="39" name="[Dim Payment Mob].[Mob].&amp;[3]" cap="3"/>
  </pageFields>
  <dataFields count="1">
    <dataField fld="6" baseField="0" baseItem="0"/>
  </dataFields>
  <formats count="2">
    <format dxfId="125">
      <pivotArea dataOnly="0" outline="0" fieldPosition="0">
        <references count="1">
          <reference field="5" count="0"/>
        </references>
      </pivotArea>
    </format>
    <format dxfId="124">
      <pivotArea dataOnly="0" grandCol="1" outline="0" fieldPosition="0"/>
    </format>
  </formats>
  <conditionalFormats count="48">
    <conditionalFormat priority="1">
      <pivotAreas count="4"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0"/>
            </reference>
            <reference field="8" count="1" selected="0">
              <x v="6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0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8" count="1" selected="0">
              <x v="6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1"/>
            </reference>
            <reference field="8" count="1" selected="0">
              <x v="6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1"/>
            </reference>
            <reference field="1" count="12"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</reference>
            <reference field="8" count="1" selected="0">
              <x v="6"/>
            </reference>
          </references>
        </pivotArea>
      </pivotAreas>
    </conditionalFormat>
    <conditionalFormat priority="2">
      <pivotAreas count="4"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0"/>
            </reference>
            <reference field="8" count="1" selected="0">
              <x v="5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0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8" count="1" selected="0">
              <x v="5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1"/>
            </reference>
            <reference field="8" count="1" selected="0">
              <x v="5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1"/>
            </reference>
            <reference field="1" count="12"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</reference>
            <reference field="8" count="1" selected="0">
              <x v="5"/>
            </reference>
          </references>
        </pivotArea>
      </pivotAreas>
    </conditionalFormat>
    <conditionalFormat priority="3">
      <pivotAreas count="4"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0"/>
            </reference>
            <reference field="8" count="1" selected="0">
              <x v="4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0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8" count="1" selected="0">
              <x v="4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1"/>
            </reference>
            <reference field="8" count="1" selected="0">
              <x v="4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1"/>
            </reference>
            <reference field="1" count="12"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</reference>
            <reference field="8" count="1" selected="0">
              <x v="4"/>
            </reference>
          </references>
        </pivotArea>
      </pivotAreas>
    </conditionalFormat>
    <conditionalFormat priority="4">
      <pivotAreas count="4"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0"/>
            </reference>
            <reference field="8" count="1" selected="0">
              <x v="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0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8" count="1" selected="0">
              <x v="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1"/>
            </reference>
            <reference field="8" count="1" selected="0">
              <x v="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1"/>
            </reference>
            <reference field="1" count="12"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</reference>
            <reference field="8" count="1" selected="0">
              <x v="3"/>
            </reference>
          </references>
        </pivotArea>
      </pivotAreas>
    </conditionalFormat>
    <conditionalFormat priority="5">
      <pivotAreas count="4"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0"/>
            </reference>
            <reference field="8" count="1" selected="0">
              <x v="2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0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8" count="1" selected="0">
              <x v="2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1"/>
            </reference>
            <reference field="8" count="1" selected="0">
              <x v="2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1"/>
            </reference>
            <reference field="1" count="12"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</reference>
            <reference field="8" count="1" selected="0">
              <x v="2"/>
            </reference>
          </references>
        </pivotArea>
      </pivotAreas>
    </conditionalFormat>
    <conditionalFormat priority="6">
      <pivotAreas count="4"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0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8" count="1" selected="0">
              <x v="1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0"/>
            </reference>
            <reference field="8" count="1" selected="0">
              <x v="1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1"/>
            </reference>
            <reference field="8" count="1" selected="0">
              <x v="1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1"/>
            </reference>
            <reference field="1" count="12"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</reference>
            <reference field="8" count="1" selected="0">
              <x v="1"/>
            </reference>
          </references>
        </pivotArea>
      </pivotAreas>
    </conditionalFormat>
    <conditionalFormat priority="7">
      <pivotAreas count="4"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0"/>
            </reference>
            <reference field="8" count="1" selected="0">
              <x v="0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0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8" count="1" selected="0">
              <x v="0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1"/>
            </reference>
            <reference field="8" count="1" selected="0">
              <x v="0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1"/>
            </reference>
            <reference field="1" count="12"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</reference>
            <reference field="8" count="1" selected="0">
              <x v="0"/>
            </reference>
          </references>
        </pivotArea>
      </pivotAreas>
    </conditionalFormat>
    <conditionalFormat priority="8">
      <pivotAreas count="4"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0"/>
            </reference>
            <reference field="8" count="1" selected="0">
              <x v="32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0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8" count="1" selected="0">
              <x v="32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1"/>
            </reference>
            <reference field="8" count="1" selected="0">
              <x v="32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1"/>
            </reference>
            <reference field="1" count="10">
              <x v="12"/>
              <x v="13"/>
              <x v="14"/>
              <x v="15"/>
              <x v="16"/>
              <x v="17"/>
              <x v="18"/>
              <x v="19"/>
              <x v="20"/>
              <x v="21"/>
            </reference>
            <reference field="8" count="1" selected="0">
              <x v="32"/>
            </reference>
          </references>
        </pivotArea>
      </pivotAreas>
    </conditionalFormat>
    <conditionalFormat priority="9">
      <pivotAreas count="4"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0"/>
            </reference>
            <reference field="8" count="1" selected="0">
              <x v="27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0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8" count="1" selected="0">
              <x v="27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1"/>
            </reference>
            <reference field="8" count="1" selected="0">
              <x v="27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1"/>
            </reference>
            <reference field="1" count="10">
              <x v="12"/>
              <x v="13"/>
              <x v="14"/>
              <x v="15"/>
              <x v="16"/>
              <x v="17"/>
              <x v="18"/>
              <x v="19"/>
              <x v="20"/>
              <x v="21"/>
            </reference>
            <reference field="8" count="1" selected="0">
              <x v="27"/>
            </reference>
          </references>
        </pivotArea>
      </pivotAreas>
    </conditionalFormat>
    <conditionalFormat priority="10">
      <pivotAreas count="4"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0"/>
            </reference>
            <reference field="8" count="1" selected="0">
              <x v="25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0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8" count="1" selected="0">
              <x v="25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1"/>
            </reference>
            <reference field="8" count="1" selected="0">
              <x v="25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1"/>
            </reference>
            <reference field="1" count="10">
              <x v="12"/>
              <x v="13"/>
              <x v="14"/>
              <x v="15"/>
              <x v="16"/>
              <x v="17"/>
              <x v="18"/>
              <x v="19"/>
              <x v="20"/>
              <x v="21"/>
            </reference>
            <reference field="8" count="1" selected="0">
              <x v="25"/>
            </reference>
          </references>
        </pivotArea>
      </pivotAreas>
    </conditionalFormat>
    <conditionalFormat priority="11">
      <pivotAreas count="4"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0"/>
            </reference>
            <reference field="8" count="1" selected="0">
              <x v="20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0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8" count="1" selected="0">
              <x v="20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1"/>
            </reference>
            <reference field="8" count="1" selected="0">
              <x v="20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1"/>
            </reference>
            <reference field="1" count="10">
              <x v="12"/>
              <x v="13"/>
              <x v="14"/>
              <x v="15"/>
              <x v="16"/>
              <x v="17"/>
              <x v="18"/>
              <x v="19"/>
              <x v="20"/>
              <x v="21"/>
            </reference>
            <reference field="8" count="1" selected="0">
              <x v="20"/>
            </reference>
          </references>
        </pivotArea>
      </pivotAreas>
    </conditionalFormat>
    <conditionalFormat priority="12">
      <pivotAreas count="4"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0"/>
            </reference>
            <reference field="8" count="1" selected="0">
              <x v="19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0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8" count="1" selected="0">
              <x v="19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1"/>
            </reference>
            <reference field="8" count="1" selected="0">
              <x v="19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1"/>
            </reference>
            <reference field="1" count="10">
              <x v="12"/>
              <x v="13"/>
              <x v="14"/>
              <x v="15"/>
              <x v="16"/>
              <x v="17"/>
              <x v="18"/>
              <x v="19"/>
              <x v="20"/>
              <x v="21"/>
            </reference>
            <reference field="8" count="1" selected="0">
              <x v="19"/>
            </reference>
          </references>
        </pivotArea>
      </pivotAreas>
    </conditionalFormat>
    <conditionalFormat priority="13">
      <pivotAreas count="4"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0"/>
            </reference>
            <reference field="8" count="1" selected="0">
              <x v="16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0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8" count="1" selected="0">
              <x v="16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1"/>
            </reference>
            <reference field="8" count="1" selected="0">
              <x v="16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1"/>
            </reference>
            <reference field="1" count="10">
              <x v="12"/>
              <x v="13"/>
              <x v="14"/>
              <x v="15"/>
              <x v="16"/>
              <x v="17"/>
              <x v="18"/>
              <x v="19"/>
              <x v="20"/>
              <x v="21"/>
            </reference>
            <reference field="8" count="1" selected="0">
              <x v="16"/>
            </reference>
          </references>
        </pivotArea>
      </pivotAreas>
    </conditionalFormat>
    <conditionalFormat priority="14">
      <pivotAreas count="4"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0"/>
            </reference>
            <reference field="8" count="1" selected="0">
              <x v="14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0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8" count="1" selected="0">
              <x v="14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1"/>
            </reference>
            <reference field="8" count="1" selected="0">
              <x v="14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1"/>
            </reference>
            <reference field="1" count="10">
              <x v="12"/>
              <x v="13"/>
              <x v="14"/>
              <x v="15"/>
              <x v="16"/>
              <x v="17"/>
              <x v="18"/>
              <x v="19"/>
              <x v="20"/>
              <x v="21"/>
            </reference>
            <reference field="8" count="1" selected="0">
              <x v="14"/>
            </reference>
          </references>
        </pivotArea>
      </pivotAreas>
    </conditionalFormat>
    <conditionalFormat priority="15">
      <pivotAreas count="4"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0"/>
            </reference>
            <reference field="8" count="1" selected="0">
              <x v="1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0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8" count="1" selected="0">
              <x v="1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1"/>
            </reference>
            <reference field="8" count="1" selected="0">
              <x v="1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1"/>
            </reference>
            <reference field="1" count="10">
              <x v="12"/>
              <x v="13"/>
              <x v="14"/>
              <x v="15"/>
              <x v="16"/>
              <x v="17"/>
              <x v="18"/>
              <x v="19"/>
              <x v="20"/>
              <x v="21"/>
            </reference>
            <reference field="8" count="1" selected="0">
              <x v="13"/>
            </reference>
          </references>
        </pivotArea>
      </pivotAreas>
    </conditionalFormat>
    <conditionalFormat priority="16">
      <pivotAreas count="4"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0"/>
            </reference>
            <reference field="8" count="1" selected="0">
              <x v="12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0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8" count="1" selected="0">
              <x v="12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1"/>
            </reference>
            <reference field="8" count="1" selected="0">
              <x v="12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1"/>
            </reference>
            <reference field="1" count="10">
              <x v="12"/>
              <x v="13"/>
              <x v="14"/>
              <x v="15"/>
              <x v="16"/>
              <x v="17"/>
              <x v="18"/>
              <x v="19"/>
              <x v="20"/>
              <x v="21"/>
            </reference>
            <reference field="8" count="1" selected="0">
              <x v="12"/>
            </reference>
          </references>
        </pivotArea>
      </pivotAreas>
    </conditionalFormat>
    <conditionalFormat priority="17">
      <pivotAreas count="4"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0"/>
            </reference>
            <reference field="8" count="1" selected="0">
              <x v="11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0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8" count="1" selected="0">
              <x v="11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1"/>
            </reference>
            <reference field="8" count="1" selected="0">
              <x v="11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1"/>
            </reference>
            <reference field="1" count="10">
              <x v="12"/>
              <x v="13"/>
              <x v="14"/>
              <x v="15"/>
              <x v="16"/>
              <x v="17"/>
              <x v="18"/>
              <x v="19"/>
              <x v="20"/>
              <x v="21"/>
            </reference>
            <reference field="8" count="1" selected="0">
              <x v="11"/>
            </reference>
          </references>
        </pivotArea>
      </pivotAreas>
    </conditionalFormat>
    <conditionalFormat priority="18">
      <pivotAreas count="4"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0"/>
            </reference>
            <reference field="8" count="1" selected="0">
              <x v="10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0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8" count="1" selected="0">
              <x v="10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1"/>
            </reference>
            <reference field="8" count="1" selected="0">
              <x v="10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1"/>
            </reference>
            <reference field="1" count="10">
              <x v="12"/>
              <x v="13"/>
              <x v="14"/>
              <x v="15"/>
              <x v="16"/>
              <x v="17"/>
              <x v="18"/>
              <x v="19"/>
              <x v="20"/>
              <x v="21"/>
            </reference>
            <reference field="8" count="1" selected="0">
              <x v="10"/>
            </reference>
          </references>
        </pivotArea>
      </pivotAreas>
    </conditionalFormat>
    <conditionalFormat priority="19">
      <pivotAreas count="4"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0"/>
            </reference>
            <reference field="8" count="1" selected="0">
              <x v="9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0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8" count="1" selected="0">
              <x v="9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1"/>
            </reference>
            <reference field="8" count="1" selected="0">
              <x v="9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1"/>
            </reference>
            <reference field="1" count="10">
              <x v="12"/>
              <x v="13"/>
              <x v="14"/>
              <x v="15"/>
              <x v="16"/>
              <x v="17"/>
              <x v="18"/>
              <x v="19"/>
              <x v="20"/>
              <x v="21"/>
            </reference>
            <reference field="8" count="1" selected="0">
              <x v="9"/>
            </reference>
          </references>
        </pivotArea>
      </pivotAreas>
    </conditionalFormat>
    <conditionalFormat priority="20">
      <pivotAreas count="4"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0"/>
            </reference>
            <reference field="8" count="1" selected="0">
              <x v="8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0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8" count="1" selected="0">
              <x v="8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1"/>
            </reference>
            <reference field="8" count="1" selected="0">
              <x v="8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1"/>
            </reference>
            <reference field="1" count="10">
              <x v="12"/>
              <x v="13"/>
              <x v="14"/>
              <x v="15"/>
              <x v="16"/>
              <x v="17"/>
              <x v="18"/>
              <x v="19"/>
              <x v="20"/>
              <x v="21"/>
            </reference>
            <reference field="8" count="1" selected="0">
              <x v="8"/>
            </reference>
          </references>
        </pivotArea>
      </pivotAreas>
    </conditionalFormat>
    <conditionalFormat priority="21">
      <pivotAreas count="4"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0"/>
            </reference>
            <reference field="8" count="1" selected="0">
              <x v="7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0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8" count="1" selected="0">
              <x v="7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1"/>
            </reference>
            <reference field="8" count="1" selected="0">
              <x v="7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1"/>
            </reference>
            <reference field="1" count="10">
              <x v="12"/>
              <x v="13"/>
              <x v="14"/>
              <x v="15"/>
              <x v="16"/>
              <x v="17"/>
              <x v="18"/>
              <x v="19"/>
              <x v="20"/>
              <x v="21"/>
            </reference>
            <reference field="8" count="1" selected="0">
              <x v="7"/>
            </reference>
          </references>
        </pivotArea>
      </pivotAreas>
    </conditionalFormat>
    <conditionalFormat priority="28">
      <pivotAreas count="6"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0"/>
            </reference>
            <reference field="5" count="1" selected="0">
              <x v="26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0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5" count="1" selected="0">
              <x v="26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1"/>
            </reference>
            <reference field="5" count="1" selected="0">
              <x v="26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1"/>
            </reference>
            <reference field="1" count="12"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</reference>
            <reference field="5" count="1" selected="0">
              <x v="26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2"/>
            </reference>
            <reference field="5" count="1" selected="0">
              <x v="26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2"/>
            </reference>
            <reference field="1" count="2">
              <x v="24"/>
              <x v="25"/>
            </reference>
            <reference field="5" count="1" selected="0">
              <x v="26"/>
            </reference>
          </references>
        </pivotArea>
      </pivotAreas>
    </conditionalFormat>
    <conditionalFormat priority="29">
      <pivotAreas count="6"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0"/>
            </reference>
            <reference field="5" count="1" selected="0">
              <x v="25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0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5" count="1" selected="0">
              <x v="25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1"/>
            </reference>
            <reference field="5" count="1" selected="0">
              <x v="25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1"/>
            </reference>
            <reference field="1" count="12"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</reference>
            <reference field="5" count="1" selected="0">
              <x v="25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2"/>
            </reference>
            <reference field="5" count="1" selected="0">
              <x v="25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2"/>
            </reference>
            <reference field="1" count="2">
              <x v="24"/>
              <x v="25"/>
            </reference>
            <reference field="5" count="1" selected="0">
              <x v="25"/>
            </reference>
          </references>
        </pivotArea>
      </pivotAreas>
    </conditionalFormat>
    <conditionalFormat priority="30">
      <pivotAreas count="6"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0"/>
            </reference>
            <reference field="5" count="1" selected="0">
              <x v="24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0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5" count="1" selected="0">
              <x v="24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1"/>
            </reference>
            <reference field="5" count="1" selected="0">
              <x v="24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1"/>
            </reference>
            <reference field="1" count="12"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</reference>
            <reference field="5" count="1" selected="0">
              <x v="24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2"/>
            </reference>
            <reference field="5" count="1" selected="0">
              <x v="24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2"/>
            </reference>
            <reference field="1" count="2">
              <x v="24"/>
              <x v="25"/>
            </reference>
            <reference field="5" count="1" selected="0">
              <x v="24"/>
            </reference>
          </references>
        </pivotArea>
      </pivotAreas>
    </conditionalFormat>
    <conditionalFormat priority="31">
      <pivotAreas count="6"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0"/>
            </reference>
            <reference field="5" count="1" selected="0">
              <x v="2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0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5" count="1" selected="0">
              <x v="2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1"/>
            </reference>
            <reference field="5" count="1" selected="0">
              <x v="2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1"/>
            </reference>
            <reference field="1" count="12"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</reference>
            <reference field="5" count="1" selected="0">
              <x v="2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2"/>
            </reference>
            <reference field="5" count="1" selected="0">
              <x v="2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2"/>
            </reference>
            <reference field="1" count="2">
              <x v="24"/>
              <x v="25"/>
            </reference>
            <reference field="5" count="1" selected="0">
              <x v="23"/>
            </reference>
          </references>
        </pivotArea>
      </pivotAreas>
    </conditionalFormat>
    <conditionalFormat priority="32">
      <pivotAreas count="6"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0"/>
            </reference>
            <reference field="5" count="1" selected="0">
              <x v="22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0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5" count="1" selected="0">
              <x v="22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1"/>
            </reference>
            <reference field="5" count="1" selected="0">
              <x v="22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1"/>
            </reference>
            <reference field="1" count="12"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</reference>
            <reference field="5" count="1" selected="0">
              <x v="22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2"/>
            </reference>
            <reference field="5" count="1" selected="0">
              <x v="22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2"/>
            </reference>
            <reference field="1" count="2">
              <x v="24"/>
              <x v="25"/>
            </reference>
            <reference field="5" count="1" selected="0">
              <x v="22"/>
            </reference>
          </references>
        </pivotArea>
      </pivotAreas>
    </conditionalFormat>
    <conditionalFormat priority="33">
      <pivotAreas count="6"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0"/>
            </reference>
            <reference field="5" count="1" selected="0">
              <x v="21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0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5" count="1" selected="0">
              <x v="21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1"/>
            </reference>
            <reference field="5" count="1" selected="0">
              <x v="21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1"/>
            </reference>
            <reference field="1" count="12"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</reference>
            <reference field="5" count="1" selected="0">
              <x v="21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2"/>
            </reference>
            <reference field="5" count="1" selected="0">
              <x v="21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2"/>
            </reference>
            <reference field="1" count="2">
              <x v="24"/>
              <x v="25"/>
            </reference>
            <reference field="5" count="1" selected="0">
              <x v="21"/>
            </reference>
          </references>
        </pivotArea>
      </pivotAreas>
    </conditionalFormat>
    <conditionalFormat priority="34">
      <pivotAreas count="6"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0"/>
            </reference>
            <reference field="5" count="1" selected="0">
              <x v="20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0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5" count="1" selected="0">
              <x v="20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1"/>
            </reference>
            <reference field="5" count="1" selected="0">
              <x v="20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1"/>
            </reference>
            <reference field="1" count="12"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</reference>
            <reference field="5" count="1" selected="0">
              <x v="20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2"/>
            </reference>
            <reference field="5" count="1" selected="0">
              <x v="20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2"/>
            </reference>
            <reference field="1" count="2">
              <x v="24"/>
              <x v="25"/>
            </reference>
            <reference field="5" count="1" selected="0">
              <x v="20"/>
            </reference>
          </references>
        </pivotArea>
      </pivotAreas>
    </conditionalFormat>
    <conditionalFormat priority="35">
      <pivotAreas count="6"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0"/>
            </reference>
            <reference field="5" count="1" selected="0">
              <x v="19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0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5" count="1" selected="0">
              <x v="19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1"/>
            </reference>
            <reference field="5" count="1" selected="0">
              <x v="19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1"/>
            </reference>
            <reference field="1" count="12"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</reference>
            <reference field="5" count="1" selected="0">
              <x v="19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2"/>
            </reference>
            <reference field="5" count="1" selected="0">
              <x v="19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2"/>
            </reference>
            <reference field="1" count="2">
              <x v="24"/>
              <x v="25"/>
            </reference>
            <reference field="5" count="1" selected="0">
              <x v="19"/>
            </reference>
          </references>
        </pivotArea>
      </pivotAreas>
    </conditionalFormat>
    <conditionalFormat priority="36">
      <pivotAreas count="6"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0"/>
            </reference>
            <reference field="5" count="1" selected="0">
              <x v="18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0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5" count="1" selected="0">
              <x v="18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1"/>
            </reference>
            <reference field="5" count="1" selected="0">
              <x v="18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1"/>
            </reference>
            <reference field="1" count="12"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</reference>
            <reference field="5" count="1" selected="0">
              <x v="18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2"/>
            </reference>
            <reference field="5" count="1" selected="0">
              <x v="18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2"/>
            </reference>
            <reference field="1" count="2">
              <x v="24"/>
              <x v="25"/>
            </reference>
            <reference field="5" count="1" selected="0">
              <x v="18"/>
            </reference>
          </references>
        </pivotArea>
      </pivotAreas>
    </conditionalFormat>
    <conditionalFormat priority="37">
      <pivotAreas count="6"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0"/>
            </reference>
            <reference field="5" count="1" selected="0">
              <x v="17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0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5" count="1" selected="0">
              <x v="17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1"/>
            </reference>
            <reference field="5" count="1" selected="0">
              <x v="17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1"/>
            </reference>
            <reference field="1" count="12"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</reference>
            <reference field="5" count="1" selected="0">
              <x v="17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2"/>
            </reference>
            <reference field="5" count="1" selected="0">
              <x v="17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2"/>
            </reference>
            <reference field="1" count="2">
              <x v="24"/>
              <x v="25"/>
            </reference>
            <reference field="5" count="1" selected="0">
              <x v="17"/>
            </reference>
          </references>
        </pivotArea>
      </pivotAreas>
    </conditionalFormat>
    <conditionalFormat priority="38">
      <pivotAreas count="6"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0"/>
            </reference>
            <reference field="5" count="1" selected="0">
              <x v="16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0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5" count="1" selected="0">
              <x v="16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1"/>
            </reference>
            <reference field="5" count="1" selected="0">
              <x v="16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1"/>
            </reference>
            <reference field="1" count="12"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</reference>
            <reference field="5" count="1" selected="0">
              <x v="16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2"/>
            </reference>
            <reference field="5" count="1" selected="0">
              <x v="16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2"/>
            </reference>
            <reference field="1" count="2">
              <x v="24"/>
              <x v="25"/>
            </reference>
            <reference field="5" count="1" selected="0">
              <x v="16"/>
            </reference>
          </references>
        </pivotArea>
      </pivotAreas>
    </conditionalFormat>
    <conditionalFormat priority="39">
      <pivotAreas count="6"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0"/>
            </reference>
            <reference field="5" count="1" selected="0">
              <x v="15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0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5" count="1" selected="0">
              <x v="15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1"/>
            </reference>
            <reference field="5" count="1" selected="0">
              <x v="15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1"/>
            </reference>
            <reference field="1" count="12"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</reference>
            <reference field="5" count="1" selected="0">
              <x v="15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2"/>
            </reference>
            <reference field="5" count="1" selected="0">
              <x v="15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2"/>
            </reference>
            <reference field="1" count="2">
              <x v="24"/>
              <x v="25"/>
            </reference>
            <reference field="5" count="1" selected="0">
              <x v="15"/>
            </reference>
          </references>
        </pivotArea>
      </pivotAreas>
    </conditionalFormat>
    <conditionalFormat priority="40">
      <pivotAreas count="6"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0"/>
            </reference>
            <reference field="5" count="1" selected="0">
              <x v="14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0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5" count="1" selected="0">
              <x v="14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1"/>
            </reference>
            <reference field="5" count="1" selected="0">
              <x v="14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1"/>
            </reference>
            <reference field="1" count="12"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</reference>
            <reference field="5" count="1" selected="0">
              <x v="14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2"/>
            </reference>
            <reference field="5" count="1" selected="0">
              <x v="14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2"/>
            </reference>
            <reference field="1" count="2">
              <x v="24"/>
              <x v="25"/>
            </reference>
            <reference field="5" count="1" selected="0">
              <x v="14"/>
            </reference>
          </references>
        </pivotArea>
      </pivotAreas>
    </conditionalFormat>
    <conditionalFormat priority="41">
      <pivotAreas count="6"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0"/>
            </reference>
            <reference field="5" count="1" selected="0">
              <x v="1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0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5" count="1" selected="0">
              <x v="1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1"/>
            </reference>
            <reference field="5" count="1" selected="0">
              <x v="1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1"/>
            </reference>
            <reference field="1" count="12"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</reference>
            <reference field="5" count="1" selected="0">
              <x v="1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2"/>
            </reference>
            <reference field="5" count="1" selected="0">
              <x v="1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2"/>
            </reference>
            <reference field="1" count="2">
              <x v="24"/>
              <x v="25"/>
            </reference>
            <reference field="5" count="1" selected="0">
              <x v="13"/>
            </reference>
          </references>
        </pivotArea>
      </pivotAreas>
    </conditionalFormat>
    <conditionalFormat priority="42">
      <pivotAreas count="6"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0"/>
            </reference>
            <reference field="5" count="1" selected="0">
              <x v="12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0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5" count="1" selected="0">
              <x v="12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1"/>
            </reference>
            <reference field="5" count="1" selected="0">
              <x v="12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1"/>
            </reference>
            <reference field="1" count="12"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</reference>
            <reference field="5" count="1" selected="0">
              <x v="12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2"/>
            </reference>
            <reference field="5" count="1" selected="0">
              <x v="12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2"/>
            </reference>
            <reference field="1" count="2">
              <x v="24"/>
              <x v="25"/>
            </reference>
            <reference field="5" count="1" selected="0">
              <x v="12"/>
            </reference>
          </references>
        </pivotArea>
      </pivotAreas>
    </conditionalFormat>
    <conditionalFormat priority="43">
      <pivotAreas count="6"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0"/>
            </reference>
            <reference field="5" count="1" selected="0">
              <x v="11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0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5" count="1" selected="0">
              <x v="11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1"/>
            </reference>
            <reference field="5" count="1" selected="0">
              <x v="11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1"/>
            </reference>
            <reference field="1" count="12"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</reference>
            <reference field="5" count="1" selected="0">
              <x v="11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2"/>
            </reference>
            <reference field="5" count="1" selected="0">
              <x v="11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2"/>
            </reference>
            <reference field="1" count="2">
              <x v="24"/>
              <x v="25"/>
            </reference>
            <reference field="5" count="1" selected="0">
              <x v="11"/>
            </reference>
          </references>
        </pivotArea>
      </pivotAreas>
    </conditionalFormat>
    <conditionalFormat priority="44">
      <pivotAreas count="6"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0"/>
            </reference>
            <reference field="5" count="1" selected="0">
              <x v="10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0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5" count="1" selected="0">
              <x v="10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1"/>
            </reference>
            <reference field="5" count="1" selected="0">
              <x v="10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1"/>
            </reference>
            <reference field="1" count="12"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</reference>
            <reference field="5" count="1" selected="0">
              <x v="10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2"/>
            </reference>
            <reference field="5" count="1" selected="0">
              <x v="10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2"/>
            </reference>
            <reference field="1" count="2">
              <x v="24"/>
              <x v="25"/>
            </reference>
            <reference field="5" count="1" selected="0">
              <x v="10"/>
            </reference>
          </references>
        </pivotArea>
      </pivotAreas>
    </conditionalFormat>
    <conditionalFormat priority="45">
      <pivotAreas count="6"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0"/>
            </reference>
            <reference field="5" count="1" selected="0">
              <x v="9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0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5" count="1" selected="0">
              <x v="9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1"/>
            </reference>
            <reference field="5" count="1" selected="0">
              <x v="9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1"/>
            </reference>
            <reference field="1" count="12"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</reference>
            <reference field="5" count="1" selected="0">
              <x v="9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2"/>
            </reference>
            <reference field="5" count="1" selected="0">
              <x v="9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2"/>
            </reference>
            <reference field="1" count="2">
              <x v="24"/>
              <x v="25"/>
            </reference>
            <reference field="5" count="1" selected="0">
              <x v="9"/>
            </reference>
          </references>
        </pivotArea>
      </pivotAreas>
    </conditionalFormat>
    <conditionalFormat priority="46">
      <pivotAreas count="6"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0"/>
            </reference>
            <reference field="5" count="1" selected="0">
              <x v="8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0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5" count="1" selected="0">
              <x v="8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1"/>
            </reference>
            <reference field="5" count="1" selected="0">
              <x v="8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1"/>
            </reference>
            <reference field="1" count="12"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</reference>
            <reference field="5" count="1" selected="0">
              <x v="8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2"/>
            </reference>
            <reference field="5" count="1" selected="0">
              <x v="8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2"/>
            </reference>
            <reference field="1" count="2">
              <x v="24"/>
              <x v="25"/>
            </reference>
            <reference field="5" count="1" selected="0">
              <x v="8"/>
            </reference>
          </references>
        </pivotArea>
      </pivotAreas>
    </conditionalFormat>
    <conditionalFormat priority="47">
      <pivotAreas count="6"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0"/>
            </reference>
            <reference field="5" count="1" selected="0">
              <x v="7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0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5" count="1" selected="0">
              <x v="7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1"/>
            </reference>
            <reference field="5" count="1" selected="0">
              <x v="7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1"/>
            </reference>
            <reference field="1" count="12"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</reference>
            <reference field="5" count="1" selected="0">
              <x v="7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2"/>
            </reference>
            <reference field="5" count="1" selected="0">
              <x v="7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2"/>
            </reference>
            <reference field="1" count="2">
              <x v="24"/>
              <x v="25"/>
            </reference>
            <reference field="5" count="1" selected="0">
              <x v="7"/>
            </reference>
          </references>
        </pivotArea>
      </pivotAreas>
    </conditionalFormat>
    <conditionalFormat priority="48">
      <pivotAreas count="6"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0"/>
            </reference>
            <reference field="5" count="1" selected="0">
              <x v="6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0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5" count="1" selected="0">
              <x v="6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1"/>
            </reference>
            <reference field="5" count="1" selected="0">
              <x v="6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1"/>
            </reference>
            <reference field="1" count="12"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</reference>
            <reference field="5" count="1" selected="0">
              <x v="6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2"/>
            </reference>
            <reference field="5" count="1" selected="0">
              <x v="6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2"/>
            </reference>
            <reference field="1" count="2">
              <x v="24"/>
              <x v="25"/>
            </reference>
            <reference field="5" count="1" selected="0">
              <x v="6"/>
            </reference>
          </references>
        </pivotArea>
      </pivotAreas>
    </conditionalFormat>
    <conditionalFormat priority="49">
      <pivotAreas count="6"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0"/>
            </reference>
            <reference field="5" count="1" selected="0">
              <x v="5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0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5" count="1" selected="0">
              <x v="5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1"/>
            </reference>
            <reference field="5" count="1" selected="0">
              <x v="5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1"/>
            </reference>
            <reference field="1" count="12"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</reference>
            <reference field="5" count="1" selected="0">
              <x v="5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2"/>
            </reference>
            <reference field="5" count="1" selected="0">
              <x v="5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2"/>
            </reference>
            <reference field="1" count="2">
              <x v="24"/>
              <x v="25"/>
            </reference>
            <reference field="5" count="1" selected="0">
              <x v="5"/>
            </reference>
          </references>
        </pivotArea>
      </pivotAreas>
    </conditionalFormat>
    <conditionalFormat priority="50">
      <pivotAreas count="6"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0"/>
            </reference>
            <reference field="5" count="1" selected="0">
              <x v="4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0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5" count="1" selected="0">
              <x v="4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1"/>
            </reference>
            <reference field="5" count="1" selected="0">
              <x v="4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1"/>
            </reference>
            <reference field="1" count="12"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</reference>
            <reference field="5" count="1" selected="0">
              <x v="4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2"/>
            </reference>
            <reference field="5" count="1" selected="0">
              <x v="4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2"/>
            </reference>
            <reference field="1" count="2">
              <x v="24"/>
              <x v="25"/>
            </reference>
            <reference field="5" count="1" selected="0">
              <x v="4"/>
            </reference>
          </references>
        </pivotArea>
      </pivotAreas>
    </conditionalFormat>
    <conditionalFormat priority="51">
      <pivotAreas count="6"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0"/>
            </reference>
            <reference field="5" count="1" selected="0">
              <x v="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0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5" count="1" selected="0">
              <x v="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1"/>
            </reference>
            <reference field="5" count="1" selected="0">
              <x v="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1"/>
            </reference>
            <reference field="1" count="12"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</reference>
            <reference field="5" count="1" selected="0">
              <x v="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2"/>
            </reference>
            <reference field="5" count="1" selected="0">
              <x v="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2"/>
            </reference>
            <reference field="1" count="2">
              <x v="24"/>
              <x v="25"/>
            </reference>
            <reference field="5" count="1" selected="0">
              <x v="3"/>
            </reference>
          </references>
        </pivotArea>
      </pivotAreas>
    </conditionalFormat>
    <conditionalFormat priority="52">
      <pivotAreas count="6"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0"/>
            </reference>
            <reference field="5" count="1" selected="0">
              <x v="2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0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5" count="1" selected="0">
              <x v="2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1"/>
            </reference>
            <reference field="5" count="1" selected="0">
              <x v="2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1"/>
            </reference>
            <reference field="1" count="12"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</reference>
            <reference field="5" count="1" selected="0">
              <x v="2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2"/>
            </reference>
            <reference field="5" count="1" selected="0">
              <x v="2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2"/>
            </reference>
            <reference field="1" count="2">
              <x v="24"/>
              <x v="25"/>
            </reference>
            <reference field="5" count="1" selected="0">
              <x v="2"/>
            </reference>
          </references>
        </pivotArea>
      </pivotAreas>
    </conditionalFormat>
    <conditionalFormat priority="53">
      <pivotAreas count="6"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0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5" count="1" selected="0">
              <x v="1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0"/>
            </reference>
            <reference field="5" count="1" selected="0">
              <x v="1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1"/>
            </reference>
            <reference field="5" count="1" selected="0">
              <x v="1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1"/>
            </reference>
            <reference field="1" count="12"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</reference>
            <reference field="5" count="1" selected="0">
              <x v="1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2"/>
            </reference>
            <reference field="5" count="1" selected="0">
              <x v="1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2"/>
            </reference>
            <reference field="1" count="2">
              <x v="24"/>
              <x v="25"/>
            </reference>
            <reference field="5" count="1" selected="0">
              <x v="1"/>
            </reference>
          </references>
        </pivotArea>
      </pivotAreas>
    </conditionalFormat>
    <conditionalFormat priority="54">
      <pivotAreas count="6"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0"/>
            </reference>
            <reference field="5" count="1" selected="0">
              <x v="0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0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5" count="1" selected="0">
              <x v="0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1"/>
            </reference>
            <reference field="5" count="1" selected="0">
              <x v="0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1"/>
            </reference>
            <reference field="1" count="12"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</reference>
            <reference field="5" count="1" selected="0">
              <x v="0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2"/>
            </reference>
            <reference field="5" count="1" selected="0">
              <x v="0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2"/>
            </reference>
            <reference field="1" count="2">
              <x v="24"/>
              <x v="25"/>
            </reference>
            <reference field="5" count="1" selected="0">
              <x v="0"/>
            </reference>
          </references>
        </pivotArea>
      </pivotAreas>
    </conditionalFormat>
  </conditionalFormats>
  <pivotHierarchies count="220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>
      <mps count="2">
        <mp field="3"/>
        <mp field="4"/>
      </mps>
      <members count="19" level="1">
        <member name="[Dim Contracts].[Дата Выдачи].[All].UNKNOWNMEMBER"/>
        <member name="[Dim Contracts].[Дата Выдачи].[A Year].&amp;[2010-01-01T00:00:00]"/>
        <member name="[Dim Contracts].[Дата Выдачи].[A Year].&amp;[2011-01-01T00:00:00]"/>
        <member name="[Dim Contracts].[Дата Выдачи].[A Year].&amp;[2012-01-01T00:00:00]"/>
        <member name=""/>
        <member name=""/>
        <member name=""/>
        <member name="[Dim Contracts].[Дата Выдачи].[A Year].&amp;[2019-01-01T00:00:00]"/>
        <member name="[Dim Contracts].[Дата Выдачи].[A Year].&amp;[2020-01-01T00:00:00]"/>
        <member name="[Dim Contracts].[Дата Выдачи].[A Year].&amp;[2021-01-01T00:00:00]"/>
        <member name="[Dim Contracts].[Дата Выдачи].[A Year].&amp;[2022-01-01T00:00:00]"/>
        <member name="[Dim Contracts].[Дата Выдачи].[A Year].&amp;[2023-01-01T00:00:00]"/>
        <member name="[Dim Contracts].[Дата Выдачи].[A Year].&amp;[2024-01-01T00:00:00]"/>
        <member name="[Dim Contracts].[Дата Выдачи].[A Year].&amp;[2025-01-01T00:00:00]"/>
        <member name="[Dim Contracts].[Дата Выдачи].[A Year].&amp;[2026-01-01T00:00:00]"/>
        <member name="[Dim Contracts].[Дата Выдачи].[A Year].&amp;[2027-01-01T00:00:00]"/>
        <member name="[Dim Contracts].[Дата Выдачи].[A Year].&amp;[2028-01-01T00:00:00]"/>
        <member name="[Dim Contracts].[Дата Выдачи].[A Year].&amp;[2029-01-01T00:00:00]"/>
        <member name="[Dim Contracts].[Дата Выдачи].[A Year].&amp;[2030-01-01T00:00:00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26"/>
  </rowHierarchiesUsage>
  <colHierarchiesUsage count="1">
    <colHierarchyUsage hierarchyUsage="6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200-000000000000}" name="СводнаяТаблица1" cacheId="1" applyNumberFormats="0" applyBorderFormats="0" applyFontFormats="0" applyPatternFormats="0" applyAlignmentFormats="0" applyWidthHeightFormats="1" dataCaption="Значения" updatedVersion="5" minRefreshableVersion="3" useAutoFormatting="1" subtotalHiddenItems="1" itemPrintTitles="1" createdVersion="5" indent="0" outline="1" outlineData="1" multipleFieldFilters="0" fieldListSortAscending="1">
  <location ref="A8:AC41" firstHeaderRow="1" firstDataRow="2" firstDataCol="1" rowPageCount="6" colPageCount="1"/>
  <pivotFields count="13">
    <pivotField axis="axisRow" allDrilled="1" showAll="0" dataSourceSort="1">
      <items count="4">
        <item s="1" c="1" x="0" d="1"/>
        <item s="1" c="1" x="1" d="1"/>
        <item s="1" c="1" x="2" d="1"/>
        <item t="default"/>
      </items>
    </pivotField>
    <pivotField axis="axisRow" showAll="0" dataSourceSort="1">
      <items count="29">
        <item c="1" x="0"/>
        <item c="1" x="1"/>
        <item c="1" x="2"/>
        <item c="1" x="3"/>
        <item c="1" x="4"/>
        <item c="1" x="5"/>
        <item c="1" x="6"/>
        <item c="1" x="7"/>
        <item c="1" x="8"/>
        <item c="1" x="9"/>
        <item c="1" x="10"/>
        <item c="1" x="11"/>
        <item c="1" x="12"/>
        <item c="1" x="13"/>
        <item c="1" x="14"/>
        <item c="1" x="15"/>
        <item c="1" x="16"/>
        <item c="1" x="17"/>
        <item c="1" x="18"/>
        <item c="1" x="19"/>
        <item c="1" x="20"/>
        <item c="1" x="21"/>
        <item c="1" x="22"/>
        <item c="1" x="23"/>
        <item c="1" x="24"/>
        <item c="1" x="25"/>
        <item c="1" x="26"/>
        <item c="1" x="27"/>
        <item t="default"/>
      </items>
    </pivotField>
    <pivotField axis="axisRow" showAll="0" dataSourceSort="1">
      <items count="1">
        <item t="default"/>
      </items>
    </pivotField>
    <pivotField showAll="0" dataSourceSort="1" defaultSubtotal="0" showPropTip="1"/>
    <pivotField showAll="0" dataSourceSort="1" defaultSubtotal="0" showPropTip="1"/>
    <pivotField axis="axisCol" allDrilled="1" showAll="0" dataSourceSort="1" defaultAttributeDrillState="1">
      <items count="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showAll="0"/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</pivotFields>
  <rowFields count="2">
    <field x="0"/>
    <field x="1"/>
  </rowFields>
  <rowItems count="32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2"/>
    </i>
    <i r="1">
      <x v="24"/>
    </i>
    <i r="1">
      <x v="25"/>
    </i>
    <i r="1">
      <x v="26"/>
    </i>
    <i r="1">
      <x v="27"/>
    </i>
    <i t="grand">
      <x/>
    </i>
  </rowItems>
  <colFields count="1">
    <field x="5"/>
  </colFields>
  <col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colItems>
  <pageFields count="6">
    <pageField fld="7" hier="6" name="[Dim Applications].[C Loyal Client Id].[All]" cap="All"/>
    <pageField fld="8" hier="64" name="[Dim Contracts].[Contract Num].[All]" cap="All"/>
    <pageField fld="9" hier="15" name="[Dim Applications].[UTM Source Source].[All]" cap="All"/>
    <pageField fld="10" hier="16" name="[Dim Applications].[UTM Source Type].[All]" cap="All"/>
    <pageField fld="11" hier="13" name="[Dim Applications].[UTM Source Name full].[All]" cap="All"/>
    <pageField fld="12" hier="14" name="[Dim Applications].[UTM Source Name new].[All]" cap="All"/>
  </pageFields>
  <dataFields count="1">
    <dataField fld="6" baseField="0" baseItem="0"/>
  </dataFields>
  <formats count="2">
    <format dxfId="127">
      <pivotArea dataOnly="0" outline="0" fieldPosition="0">
        <references count="1">
          <reference field="5" count="0"/>
        </references>
      </pivotArea>
    </format>
    <format dxfId="126">
      <pivotArea dataOnly="0" grandCol="1" outline="0" fieldPosition="0"/>
    </format>
  </formats>
  <conditionalFormats count="27">
    <conditionalFormat priority="55">
      <pivotAreas count="6"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0"/>
            </reference>
            <reference field="5" count="1" selected="0">
              <x v="26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0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5" count="1" selected="0">
              <x v="26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1"/>
            </reference>
            <reference field="5" count="1" selected="0">
              <x v="26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1"/>
            </reference>
            <reference field="1" count="12"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</reference>
            <reference field="5" count="1" selected="0">
              <x v="26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2"/>
            </reference>
            <reference field="5" count="1" selected="0">
              <x v="26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2"/>
            </reference>
            <reference field="1" count="2">
              <x v="24"/>
              <x v="25"/>
            </reference>
            <reference field="5" count="1" selected="0">
              <x v="26"/>
            </reference>
          </references>
        </pivotArea>
      </pivotAreas>
    </conditionalFormat>
    <conditionalFormat priority="56">
      <pivotAreas count="6"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0"/>
            </reference>
            <reference field="5" count="1" selected="0">
              <x v="25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0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5" count="1" selected="0">
              <x v="25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1"/>
            </reference>
            <reference field="5" count="1" selected="0">
              <x v="25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1"/>
            </reference>
            <reference field="1" count="12"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</reference>
            <reference field="5" count="1" selected="0">
              <x v="25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2"/>
            </reference>
            <reference field="5" count="1" selected="0">
              <x v="25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2"/>
            </reference>
            <reference field="1" count="2">
              <x v="24"/>
              <x v="25"/>
            </reference>
            <reference field="5" count="1" selected="0">
              <x v="25"/>
            </reference>
          </references>
        </pivotArea>
      </pivotAreas>
    </conditionalFormat>
    <conditionalFormat priority="57">
      <pivotAreas count="6"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0"/>
            </reference>
            <reference field="5" count="1" selected="0">
              <x v="24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0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5" count="1" selected="0">
              <x v="24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1"/>
            </reference>
            <reference field="5" count="1" selected="0">
              <x v="24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1"/>
            </reference>
            <reference field="1" count="12"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</reference>
            <reference field="5" count="1" selected="0">
              <x v="24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2"/>
            </reference>
            <reference field="5" count="1" selected="0">
              <x v="24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2"/>
            </reference>
            <reference field="1" count="2">
              <x v="24"/>
              <x v="25"/>
            </reference>
            <reference field="5" count="1" selected="0">
              <x v="24"/>
            </reference>
          </references>
        </pivotArea>
      </pivotAreas>
    </conditionalFormat>
    <conditionalFormat priority="58">
      <pivotAreas count="6"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0"/>
            </reference>
            <reference field="5" count="1" selected="0">
              <x v="2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0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5" count="1" selected="0">
              <x v="2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1"/>
            </reference>
            <reference field="5" count="1" selected="0">
              <x v="2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1"/>
            </reference>
            <reference field="1" count="12"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</reference>
            <reference field="5" count="1" selected="0">
              <x v="2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2"/>
            </reference>
            <reference field="5" count="1" selected="0">
              <x v="2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2"/>
            </reference>
            <reference field="1" count="2">
              <x v="24"/>
              <x v="25"/>
            </reference>
            <reference field="5" count="1" selected="0">
              <x v="23"/>
            </reference>
          </references>
        </pivotArea>
      </pivotAreas>
    </conditionalFormat>
    <conditionalFormat priority="59">
      <pivotAreas count="6"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0"/>
            </reference>
            <reference field="5" count="1" selected="0">
              <x v="22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0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5" count="1" selected="0">
              <x v="22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1"/>
            </reference>
            <reference field="5" count="1" selected="0">
              <x v="22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1"/>
            </reference>
            <reference field="1" count="12"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</reference>
            <reference field="5" count="1" selected="0">
              <x v="22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2"/>
            </reference>
            <reference field="5" count="1" selected="0">
              <x v="22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2"/>
            </reference>
            <reference field="1" count="2">
              <x v="24"/>
              <x v="25"/>
            </reference>
            <reference field="5" count="1" selected="0">
              <x v="22"/>
            </reference>
          </references>
        </pivotArea>
      </pivotAreas>
    </conditionalFormat>
    <conditionalFormat priority="60">
      <pivotAreas count="6"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0"/>
            </reference>
            <reference field="5" count="1" selected="0">
              <x v="21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0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5" count="1" selected="0">
              <x v="21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1"/>
            </reference>
            <reference field="5" count="1" selected="0">
              <x v="21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1"/>
            </reference>
            <reference field="1" count="12"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</reference>
            <reference field="5" count="1" selected="0">
              <x v="21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2"/>
            </reference>
            <reference field="5" count="1" selected="0">
              <x v="21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2"/>
            </reference>
            <reference field="1" count="2">
              <x v="24"/>
              <x v="25"/>
            </reference>
            <reference field="5" count="1" selected="0">
              <x v="21"/>
            </reference>
          </references>
        </pivotArea>
      </pivotAreas>
    </conditionalFormat>
    <conditionalFormat priority="61">
      <pivotAreas count="6"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0"/>
            </reference>
            <reference field="5" count="1" selected="0">
              <x v="20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0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5" count="1" selected="0">
              <x v="20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1"/>
            </reference>
            <reference field="5" count="1" selected="0">
              <x v="20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1"/>
            </reference>
            <reference field="1" count="12"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</reference>
            <reference field="5" count="1" selected="0">
              <x v="20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2"/>
            </reference>
            <reference field="5" count="1" selected="0">
              <x v="20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2"/>
            </reference>
            <reference field="1" count="2">
              <x v="24"/>
              <x v="25"/>
            </reference>
            <reference field="5" count="1" selected="0">
              <x v="20"/>
            </reference>
          </references>
        </pivotArea>
      </pivotAreas>
    </conditionalFormat>
    <conditionalFormat priority="62">
      <pivotAreas count="6"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0"/>
            </reference>
            <reference field="5" count="1" selected="0">
              <x v="19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0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5" count="1" selected="0">
              <x v="19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1"/>
            </reference>
            <reference field="5" count="1" selected="0">
              <x v="19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1"/>
            </reference>
            <reference field="1" count="12"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</reference>
            <reference field="5" count="1" selected="0">
              <x v="19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2"/>
            </reference>
            <reference field="5" count="1" selected="0">
              <x v="19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2"/>
            </reference>
            <reference field="1" count="2">
              <x v="24"/>
              <x v="25"/>
            </reference>
            <reference field="5" count="1" selected="0">
              <x v="19"/>
            </reference>
          </references>
        </pivotArea>
      </pivotAreas>
    </conditionalFormat>
    <conditionalFormat priority="63">
      <pivotAreas count="6"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0"/>
            </reference>
            <reference field="5" count="1" selected="0">
              <x v="18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0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5" count="1" selected="0">
              <x v="18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1"/>
            </reference>
            <reference field="5" count="1" selected="0">
              <x v="18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1"/>
            </reference>
            <reference field="1" count="12"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</reference>
            <reference field="5" count="1" selected="0">
              <x v="18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2"/>
            </reference>
            <reference field="5" count="1" selected="0">
              <x v="18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2"/>
            </reference>
            <reference field="1" count="2">
              <x v="24"/>
              <x v="25"/>
            </reference>
            <reference field="5" count="1" selected="0">
              <x v="18"/>
            </reference>
          </references>
        </pivotArea>
      </pivotAreas>
    </conditionalFormat>
    <conditionalFormat priority="64">
      <pivotAreas count="6"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0"/>
            </reference>
            <reference field="5" count="1" selected="0">
              <x v="17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0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5" count="1" selected="0">
              <x v="17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1"/>
            </reference>
            <reference field="5" count="1" selected="0">
              <x v="17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1"/>
            </reference>
            <reference field="1" count="12"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</reference>
            <reference field="5" count="1" selected="0">
              <x v="17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2"/>
            </reference>
            <reference field="5" count="1" selected="0">
              <x v="17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2"/>
            </reference>
            <reference field="1" count="2">
              <x v="24"/>
              <x v="25"/>
            </reference>
            <reference field="5" count="1" selected="0">
              <x v="17"/>
            </reference>
          </references>
        </pivotArea>
      </pivotAreas>
    </conditionalFormat>
    <conditionalFormat priority="65">
      <pivotAreas count="6"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0"/>
            </reference>
            <reference field="5" count="1" selected="0">
              <x v="16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0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5" count="1" selected="0">
              <x v="16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1"/>
            </reference>
            <reference field="5" count="1" selected="0">
              <x v="16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1"/>
            </reference>
            <reference field="1" count="12"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</reference>
            <reference field="5" count="1" selected="0">
              <x v="16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2"/>
            </reference>
            <reference field="5" count="1" selected="0">
              <x v="16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2"/>
            </reference>
            <reference field="1" count="2">
              <x v="24"/>
              <x v="25"/>
            </reference>
            <reference field="5" count="1" selected="0">
              <x v="16"/>
            </reference>
          </references>
        </pivotArea>
      </pivotAreas>
    </conditionalFormat>
    <conditionalFormat priority="66">
      <pivotAreas count="6"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0"/>
            </reference>
            <reference field="5" count="1" selected="0">
              <x v="15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0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5" count="1" selected="0">
              <x v="15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1"/>
            </reference>
            <reference field="5" count="1" selected="0">
              <x v="15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1"/>
            </reference>
            <reference field="1" count="12"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</reference>
            <reference field="5" count="1" selected="0">
              <x v="15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2"/>
            </reference>
            <reference field="5" count="1" selected="0">
              <x v="15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2"/>
            </reference>
            <reference field="1" count="2">
              <x v="24"/>
              <x v="25"/>
            </reference>
            <reference field="5" count="1" selected="0">
              <x v="15"/>
            </reference>
          </references>
        </pivotArea>
      </pivotAreas>
    </conditionalFormat>
    <conditionalFormat priority="67">
      <pivotAreas count="6"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0"/>
            </reference>
            <reference field="5" count="1" selected="0">
              <x v="14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0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5" count="1" selected="0">
              <x v="14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1"/>
            </reference>
            <reference field="5" count="1" selected="0">
              <x v="14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1"/>
            </reference>
            <reference field="1" count="12"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</reference>
            <reference field="5" count="1" selected="0">
              <x v="14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2"/>
            </reference>
            <reference field="5" count="1" selected="0">
              <x v="14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2"/>
            </reference>
            <reference field="1" count="2">
              <x v="24"/>
              <x v="25"/>
            </reference>
            <reference field="5" count="1" selected="0">
              <x v="14"/>
            </reference>
          </references>
        </pivotArea>
      </pivotAreas>
    </conditionalFormat>
    <conditionalFormat priority="68">
      <pivotAreas count="6"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0"/>
            </reference>
            <reference field="5" count="1" selected="0">
              <x v="1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0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5" count="1" selected="0">
              <x v="1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1"/>
            </reference>
            <reference field="5" count="1" selected="0">
              <x v="1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1"/>
            </reference>
            <reference field="1" count="12"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</reference>
            <reference field="5" count="1" selected="0">
              <x v="1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2"/>
            </reference>
            <reference field="5" count="1" selected="0">
              <x v="1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2"/>
            </reference>
            <reference field="1" count="2">
              <x v="24"/>
              <x v="25"/>
            </reference>
            <reference field="5" count="1" selected="0">
              <x v="13"/>
            </reference>
          </references>
        </pivotArea>
      </pivotAreas>
    </conditionalFormat>
    <conditionalFormat priority="69">
      <pivotAreas count="6"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0"/>
            </reference>
            <reference field="5" count="1" selected="0">
              <x v="12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0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5" count="1" selected="0">
              <x v="12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1"/>
            </reference>
            <reference field="5" count="1" selected="0">
              <x v="12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1"/>
            </reference>
            <reference field="1" count="12"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</reference>
            <reference field="5" count="1" selected="0">
              <x v="12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2"/>
            </reference>
            <reference field="5" count="1" selected="0">
              <x v="12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2"/>
            </reference>
            <reference field="1" count="2">
              <x v="24"/>
              <x v="25"/>
            </reference>
            <reference field="5" count="1" selected="0">
              <x v="12"/>
            </reference>
          </references>
        </pivotArea>
      </pivotAreas>
    </conditionalFormat>
    <conditionalFormat priority="70">
      <pivotAreas count="6"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0"/>
            </reference>
            <reference field="5" count="1" selected="0">
              <x v="11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0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5" count="1" selected="0">
              <x v="11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1"/>
            </reference>
            <reference field="5" count="1" selected="0">
              <x v="11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1"/>
            </reference>
            <reference field="1" count="12"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</reference>
            <reference field="5" count="1" selected="0">
              <x v="11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2"/>
            </reference>
            <reference field="5" count="1" selected="0">
              <x v="11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2"/>
            </reference>
            <reference field="1" count="2">
              <x v="24"/>
              <x v="25"/>
            </reference>
            <reference field="5" count="1" selected="0">
              <x v="11"/>
            </reference>
          </references>
        </pivotArea>
      </pivotAreas>
    </conditionalFormat>
    <conditionalFormat priority="71">
      <pivotAreas count="6"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0"/>
            </reference>
            <reference field="5" count="1" selected="0">
              <x v="10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0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5" count="1" selected="0">
              <x v="10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1"/>
            </reference>
            <reference field="5" count="1" selected="0">
              <x v="10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1"/>
            </reference>
            <reference field="1" count="12"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</reference>
            <reference field="5" count="1" selected="0">
              <x v="10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2"/>
            </reference>
            <reference field="5" count="1" selected="0">
              <x v="10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2"/>
            </reference>
            <reference field="1" count="2">
              <x v="24"/>
              <x v="25"/>
            </reference>
            <reference field="5" count="1" selected="0">
              <x v="10"/>
            </reference>
          </references>
        </pivotArea>
      </pivotAreas>
    </conditionalFormat>
    <conditionalFormat priority="72">
      <pivotAreas count="6"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0"/>
            </reference>
            <reference field="5" count="1" selected="0">
              <x v="9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0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5" count="1" selected="0">
              <x v="9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1"/>
            </reference>
            <reference field="5" count="1" selected="0">
              <x v="9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1"/>
            </reference>
            <reference field="1" count="12"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</reference>
            <reference field="5" count="1" selected="0">
              <x v="9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2"/>
            </reference>
            <reference field="5" count="1" selected="0">
              <x v="9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2"/>
            </reference>
            <reference field="1" count="2">
              <x v="24"/>
              <x v="25"/>
            </reference>
            <reference field="5" count="1" selected="0">
              <x v="9"/>
            </reference>
          </references>
        </pivotArea>
      </pivotAreas>
    </conditionalFormat>
    <conditionalFormat priority="73">
      <pivotAreas count="6"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0"/>
            </reference>
            <reference field="5" count="1" selected="0">
              <x v="8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0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5" count="1" selected="0">
              <x v="8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1"/>
            </reference>
            <reference field="5" count="1" selected="0">
              <x v="8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1"/>
            </reference>
            <reference field="1" count="12"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</reference>
            <reference field="5" count="1" selected="0">
              <x v="8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2"/>
            </reference>
            <reference field="5" count="1" selected="0">
              <x v="8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2"/>
            </reference>
            <reference field="1" count="2">
              <x v="24"/>
              <x v="25"/>
            </reference>
            <reference field="5" count="1" selected="0">
              <x v="8"/>
            </reference>
          </references>
        </pivotArea>
      </pivotAreas>
    </conditionalFormat>
    <conditionalFormat priority="74">
      <pivotAreas count="6"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0"/>
            </reference>
            <reference field="5" count="1" selected="0">
              <x v="7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0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5" count="1" selected="0">
              <x v="7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1"/>
            </reference>
            <reference field="5" count="1" selected="0">
              <x v="7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1"/>
            </reference>
            <reference field="1" count="12"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</reference>
            <reference field="5" count="1" selected="0">
              <x v="7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2"/>
            </reference>
            <reference field="5" count="1" selected="0">
              <x v="7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2"/>
            </reference>
            <reference field="1" count="2">
              <x v="24"/>
              <x v="25"/>
            </reference>
            <reference field="5" count="1" selected="0">
              <x v="7"/>
            </reference>
          </references>
        </pivotArea>
      </pivotAreas>
    </conditionalFormat>
    <conditionalFormat priority="75">
      <pivotAreas count="6"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0"/>
            </reference>
            <reference field="5" count="1" selected="0">
              <x v="6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0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5" count="1" selected="0">
              <x v="6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1"/>
            </reference>
            <reference field="5" count="1" selected="0">
              <x v="6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1"/>
            </reference>
            <reference field="1" count="12"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</reference>
            <reference field="5" count="1" selected="0">
              <x v="6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2"/>
            </reference>
            <reference field="5" count="1" selected="0">
              <x v="6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2"/>
            </reference>
            <reference field="1" count="2">
              <x v="24"/>
              <x v="25"/>
            </reference>
            <reference field="5" count="1" selected="0">
              <x v="6"/>
            </reference>
          </references>
        </pivotArea>
      </pivotAreas>
    </conditionalFormat>
    <conditionalFormat priority="76">
      <pivotAreas count="6"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0"/>
            </reference>
            <reference field="5" count="1" selected="0">
              <x v="5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0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5" count="1" selected="0">
              <x v="5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1"/>
            </reference>
            <reference field="5" count="1" selected="0">
              <x v="5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1"/>
            </reference>
            <reference field="1" count="12"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</reference>
            <reference field="5" count="1" selected="0">
              <x v="5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2"/>
            </reference>
            <reference field="5" count="1" selected="0">
              <x v="5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2"/>
            </reference>
            <reference field="1" count="2">
              <x v="24"/>
              <x v="25"/>
            </reference>
            <reference field="5" count="1" selected="0">
              <x v="5"/>
            </reference>
          </references>
        </pivotArea>
      </pivotAreas>
    </conditionalFormat>
    <conditionalFormat priority="77">
      <pivotAreas count="6"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0"/>
            </reference>
            <reference field="5" count="1" selected="0">
              <x v="4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0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5" count="1" selected="0">
              <x v="4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1"/>
            </reference>
            <reference field="5" count="1" selected="0">
              <x v="4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1"/>
            </reference>
            <reference field="1" count="12"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</reference>
            <reference field="5" count="1" selected="0">
              <x v="4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2"/>
            </reference>
            <reference field="5" count="1" selected="0">
              <x v="4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2"/>
            </reference>
            <reference field="1" count="2">
              <x v="24"/>
              <x v="25"/>
            </reference>
            <reference field="5" count="1" selected="0">
              <x v="4"/>
            </reference>
          </references>
        </pivotArea>
      </pivotAreas>
    </conditionalFormat>
    <conditionalFormat priority="78">
      <pivotAreas count="6"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0"/>
            </reference>
            <reference field="5" count="1" selected="0">
              <x v="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0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5" count="1" selected="0">
              <x v="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1"/>
            </reference>
            <reference field="5" count="1" selected="0">
              <x v="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1"/>
            </reference>
            <reference field="1" count="12"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</reference>
            <reference field="5" count="1" selected="0">
              <x v="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2"/>
            </reference>
            <reference field="5" count="1" selected="0">
              <x v="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2"/>
            </reference>
            <reference field="1" count="2">
              <x v="24"/>
              <x v="25"/>
            </reference>
            <reference field="5" count="1" selected="0">
              <x v="3"/>
            </reference>
          </references>
        </pivotArea>
      </pivotAreas>
    </conditionalFormat>
    <conditionalFormat priority="79">
      <pivotAreas count="6"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0"/>
            </reference>
            <reference field="5" count="1" selected="0">
              <x v="2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0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5" count="1" selected="0">
              <x v="2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1"/>
            </reference>
            <reference field="5" count="1" selected="0">
              <x v="2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1"/>
            </reference>
            <reference field="1" count="12"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</reference>
            <reference field="5" count="1" selected="0">
              <x v="2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2"/>
            </reference>
            <reference field="5" count="1" selected="0">
              <x v="2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2"/>
            </reference>
            <reference field="1" count="2">
              <x v="24"/>
              <x v="25"/>
            </reference>
            <reference field="5" count="1" selected="0">
              <x v="2"/>
            </reference>
          </references>
        </pivotArea>
      </pivotAreas>
    </conditionalFormat>
    <conditionalFormat priority="80">
      <pivotAreas count="6"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0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5" count="1" selected="0">
              <x v="1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0"/>
            </reference>
            <reference field="5" count="1" selected="0">
              <x v="1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1"/>
            </reference>
            <reference field="5" count="1" selected="0">
              <x v="1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1"/>
            </reference>
            <reference field="1" count="12"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</reference>
            <reference field="5" count="1" selected="0">
              <x v="1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2"/>
            </reference>
            <reference field="5" count="1" selected="0">
              <x v="1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2"/>
            </reference>
            <reference field="1" count="2">
              <x v="24"/>
              <x v="25"/>
            </reference>
            <reference field="5" count="1" selected="0">
              <x v="1"/>
            </reference>
          </references>
        </pivotArea>
      </pivotAreas>
    </conditionalFormat>
    <conditionalFormat priority="81">
      <pivotAreas count="6"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0"/>
            </reference>
            <reference field="5" count="1" selected="0">
              <x v="0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0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5" count="1" selected="0">
              <x v="0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1"/>
            </reference>
            <reference field="5" count="1" selected="0">
              <x v="0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1"/>
            </reference>
            <reference field="1" count="12"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</reference>
            <reference field="5" count="1" selected="0">
              <x v="0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2"/>
            </reference>
            <reference field="5" count="1" selected="0">
              <x v="0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2"/>
            </reference>
            <reference field="1" count="2">
              <x v="24"/>
              <x v="25"/>
            </reference>
            <reference field="5" count="1" selected="0">
              <x v="0"/>
            </reference>
          </references>
        </pivotArea>
      </pivotAreas>
    </conditionalFormat>
  </conditionalFormats>
  <pivotHierarchies count="220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>
      <mps count="2">
        <mp field="3"/>
        <mp field="4"/>
      </mps>
      <members count="19" level="1">
        <member name="[Dim Contracts].[Дата Выдачи].[All].UNKNOWNMEMBER"/>
        <member name="[Dim Contracts].[Дата Выдачи].[A Year].&amp;[2010-01-01T00:00:00]"/>
        <member name="[Dim Contracts].[Дата Выдачи].[A Year].&amp;[2011-01-01T00:00:00]"/>
        <member name="[Dim Contracts].[Дата Выдачи].[A Year].&amp;[2012-01-01T00:00:00]"/>
        <member name=""/>
        <member name=""/>
        <member name=""/>
        <member name="[Dim Contracts].[Дата Выдачи].[A Year].&amp;[2019-01-01T00:00:00]"/>
        <member name="[Dim Contracts].[Дата Выдачи].[A Year].&amp;[2020-01-01T00:00:00]"/>
        <member name="[Dim Contracts].[Дата Выдачи].[A Year].&amp;[2021-01-01T00:00:00]"/>
        <member name="[Dim Contracts].[Дата Выдачи].[A Year].&amp;[2022-01-01T00:00:00]"/>
        <member name="[Dim Contracts].[Дата Выдачи].[A Year].&amp;[2023-01-01T00:00:00]"/>
        <member name="[Dim Contracts].[Дата Выдачи].[A Year].&amp;[2024-01-01T00:00:00]"/>
        <member name="[Dim Contracts].[Дата Выдачи].[A Year].&amp;[2025-01-01T00:00:00]"/>
        <member name="[Dim Contracts].[Дата Выдачи].[A Year].&amp;[2026-01-01T00:00:00]"/>
        <member name="[Dim Contracts].[Дата Выдачи].[A Year].&amp;[2027-01-01T00:00:00]"/>
        <member name="[Dim Contracts].[Дата Выдачи].[A Year].&amp;[2028-01-01T00:00:00]"/>
        <member name="[Dim Contracts].[Дата Выдачи].[A Year].&amp;[2029-01-01T00:00:00]"/>
        <member name="[Dim Contracts].[Дата Выдачи].[A Year].&amp;[2030-01-01T00:00:00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26"/>
  </rowHierarchiesUsage>
  <colHierarchiesUsage count="1">
    <colHierarchyUsage hierarchyUsage="39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300-000000000000}" name="СводнаяТаблица1" cacheId="13" applyNumberFormats="0" applyBorderFormats="0" applyFontFormats="0" applyPatternFormats="0" applyAlignmentFormats="0" applyWidthHeightFormats="1" dataCaption="Значения" updatedVersion="6" minRefreshableVersion="3" subtotalHiddenItems="1" itemPrintTitles="1" createdVersion="5" indent="0" outline="1" outlineData="1" multipleFieldFilters="0" fieldListSortAscending="1">
  <location ref="A7:GB37" firstHeaderRow="1" firstDataRow="2" firstDataCol="1" rowPageCount="5" colPageCount="1"/>
  <pivotFields count="24">
    <pivotField axis="axisPage" allDrilled="1" showAll="0" dataSourceSort="1">
      <items count="1">
        <item t="default"/>
      </items>
    </pivotField>
    <pivotField axis="axisPage" allDrilled="1" showAll="0" dataSourceSort="1">
      <items count="1">
        <item t="default"/>
      </items>
    </pivotField>
    <pivotField axis="axisPage" showAll="0" dataSourceSort="1">
      <items count="1">
        <item t="default"/>
      </items>
    </pivotField>
    <pivotField axis="axisPage" showAll="0" dataSourceSort="1">
      <items count="1">
        <item t="default"/>
      </items>
    </pivotField>
    <pivotField showAll="0" dataSourceSort="1" defaultSubtotal="0" showPropTip="1"/>
    <pivotField showAll="0" dataSourceSort="1" defaultSubtotal="0" showPropTip="1"/>
    <pivotField axis="axisPage" allDrilled="1" showAll="0" dataSourceSort="1">
      <items count="1">
        <item t="default"/>
      </items>
    </pivotField>
    <pivotField axis="axisPage" showAll="0" dataSourceSort="1">
      <items count="1">
        <item t="default"/>
      </items>
    </pivotField>
    <pivotField axis="axisPage" showAll="0" dataSourceSort="1">
      <items count="1">
        <item t="default"/>
      </items>
    </pivotField>
    <pivotField showAll="0" dataSourceSort="1" defaultSubtotal="0" showPropTip="1"/>
    <pivotField showAll="0" dataSourceSort="1" defaultSubtotal="0" showPropTip="1"/>
    <pivotField axis="axisRow" allDrilled="1" showAll="0" dataSourceSort="1" defaultSubtotal="0">
      <items count="5">
        <item s="1" c="1" x="0"/>
        <item s="1" c="1" x="1" d="1"/>
        <item s="1" c="1" x="2" d="1"/>
        <item s="1" c="1" x="3"/>
        <item x="4" d="1"/>
      </items>
    </pivotField>
    <pivotField axis="axisRow" showAll="0" dataSourceSort="1">
      <items count="25">
        <item c="1" x="0"/>
        <item c="1" x="1"/>
        <item c="1" x="2"/>
        <item c="1" x="3"/>
        <item c="1" x="4"/>
        <item c="1" x="5"/>
        <item c="1" x="6"/>
        <item c="1" x="7"/>
        <item c="1" x="8"/>
        <item c="1" x="9"/>
        <item c="1" x="10"/>
        <item c="1" x="11"/>
        <item c="1" x="12"/>
        <item c="1" x="13"/>
        <item c="1" x="14"/>
        <item c="1" x="15"/>
        <item c="1" x="16"/>
        <item c="1" x="17"/>
        <item c="1" x="18"/>
        <item c="1" x="19"/>
        <item c="1" x="20"/>
        <item c="1" x="21"/>
        <item c="1" x="22"/>
        <item c="1" x="23"/>
        <item t="default"/>
      </items>
    </pivotField>
    <pivotField axis="axisRow" showAll="0" dataSourceSort="1">
      <items count="1">
        <item t="default"/>
      </items>
    </pivotField>
    <pivotField showAll="0" dataSourceSort="1" defaultSubtotal="0" showPropTip="1"/>
    <pivotField showAll="0" dataSourceSort="1" defaultSubtotal="0" showPropTip="1"/>
    <pivotField showAll="0" dataSourceSort="1" defaultSubtotal="0" showPropTip="1"/>
    <pivotField showAll="0" dataSourceSort="1" defaultSubtotal="0" showPropTip="1"/>
    <pivotField showAll="0" dataSourceSort="1" defaultSubtotal="0" showPropTip="1"/>
    <pivotField axis="axisPage" allDrilled="1" showAll="0" dataSourceSort="1" defaultAttributeDrillState="1">
      <items count="1">
        <item t="default"/>
      </items>
    </pivotField>
    <pivotField showAll="0" dataSourceSort="1" defaultSubtotal="0" showPropTip="1"/>
    <pivotField axis="axisPage" allDrilled="1" showAll="0" dataSourceSort="1" defaultAttributeDrillState="1">
      <items count="1">
        <item t="default"/>
      </items>
    </pivotField>
    <pivotField dataField="1" showAll="0"/>
    <pivotField axis="axisCol" allDrilled="1" showAll="0" dataSourceSort="1" defaultAttributeDrillState="1">
      <items count="18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2">
    <field x="11"/>
    <field x="12"/>
  </rowFields>
  <rowItems count="29">
    <i>
      <x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3"/>
    </i>
    <i t="grand">
      <x/>
    </i>
  </rowItems>
  <colFields count="1">
    <field x="23"/>
  </colFields>
  <colItems count="18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 t="grand">
      <x/>
    </i>
  </colItems>
  <pageFields count="5">
    <pageField fld="21" hier="76" name="[Dim Contract].[D Num].[All]" cap="All"/>
    <pageField fld="0" hier="34" name="[Dim Application].[I Client Type].[All]" cap="All"/>
    <pageField fld="1" hier="38" name="[Dim Application].[I Product].[E Product Type].&amp;[PDL]" cap="PDL"/>
    <pageField fld="6" hier="37" name="[Dim Application].[I Division].[All]" cap="All"/>
    <pageField fld="19" hier="39" name="[Dim Application].[L Division].[All]" cap="All"/>
  </pageFields>
  <dataFields count="1">
    <dataField fld="22" baseField="0" baseItem="0"/>
  </dataFields>
  <formats count="12">
    <format dxfId="123">
      <pivotArea type="all" dataOnly="0" outline="0" fieldPosition="0"/>
    </format>
    <format dxfId="122">
      <pivotArea type="all" dataOnly="0" outline="0" fieldPosition="0"/>
    </format>
    <format dxfId="121">
      <pivotArea dataOnly="0" labelOnly="1" fieldPosition="0">
        <references count="1">
          <reference field="0" count="0"/>
        </references>
      </pivotArea>
    </format>
    <format dxfId="120">
      <pivotArea type="all" dataOnly="0" outline="0" fieldPosition="0"/>
    </format>
    <format dxfId="119">
      <pivotArea type="all" dataOnly="0" outline="0" fieldPosition="0"/>
    </format>
    <format dxfId="118">
      <pivotArea dataOnly="0" labelOnly="1" fieldPosition="0">
        <references count="1">
          <reference field="0" count="0"/>
        </references>
      </pivotArea>
    </format>
    <format dxfId="117">
      <pivotArea type="all" dataOnly="0" outline="0" fieldPosition="0"/>
    </format>
    <format dxfId="116">
      <pivotArea outline="0" collapsedLevelsAreSubtotals="1" fieldPosition="0"/>
    </format>
    <format dxfId="115">
      <pivotArea dataOnly="0" labelOnly="1" fieldPosition="0">
        <references count="1">
          <reference field="11" count="0"/>
        </references>
      </pivotArea>
    </format>
    <format dxfId="114">
      <pivotArea dataOnly="0" labelOnly="1" grandRow="1" outline="0" fieldPosition="0"/>
    </format>
    <format dxfId="113">
      <pivotArea dataOnly="0" labelOnly="1" fieldPosition="0">
        <references count="1">
          <reference field="12" count="0"/>
        </references>
      </pivotArea>
    </format>
    <format dxfId="112">
      <pivotArea dataOnly="0" labelOnly="1" grandCol="1" outline="0" fieldPosition="0"/>
    </format>
  </formats>
  <pivotHierarchies count="343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>
      <mps count="2">
        <mp field="9"/>
        <mp field="10"/>
      </mps>
    </pivotHierarchy>
    <pivotHierarchy>
      <mps count="2">
        <mp field="4"/>
        <mp field="5"/>
      </mps>
    </pivotHierarchy>
    <pivotHierarchy multipleItemSelectionAllowed="1">
      <mps count="1">
        <mp field="20"/>
      </mp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>
      <mps count="5">
        <mp field="14"/>
        <mp field="15"/>
        <mp field="16"/>
        <mp field="17"/>
        <mp field="18"/>
      </mps>
      <members count="16" level="1">
        <member name="[Dim Contract].[I Create date].[All].UNKNOWNMEMBER"/>
        <member name=""/>
        <member name=""/>
        <member name=""/>
        <member name=""/>
        <member name="[Dim Contract].[I Create date].[B Year].&amp;[2020-01-01T00:00:00]"/>
        <member name="[Dim Contract].[I Create date].[B Year].&amp;[2021-01-01T00:00:00]"/>
        <member name="[Dim Contract].[I Create date].[B Year].&amp;[2022-01-01T00:00:00]"/>
        <member name="[Dim Contract].[I Create date].[B Year].&amp;[2023-01-01T00:00:00]"/>
        <member name="[Dim Contract].[I Create date].[B Year].&amp;[2024-01-01T00:00:00]"/>
        <member name="[Dim Contract].[I Create date].[B Year].&amp;[2025-01-01T00:00:00]"/>
        <member name="[Dim Contract].[I Create date].[B Year].&amp;[2026-01-01T00:00:00]"/>
        <member name="[Dim Contract].[I Create date].[B Year].&amp;[2027-01-01T00:00:00]"/>
        <member name="[Dim Contract].[I Create date].[B Year].&amp;[2028-01-01T00:00:00]"/>
        <member name="[Dim Contract].[I Create date].[B Year].&amp;[2029-01-01T00:00:00]"/>
        <member name="[Dim Contract].[I Create date].[B Year].&amp;[2030-01-01T00:00:00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79"/>
  </rowHierarchiesUsage>
  <colHierarchiesUsage count="1">
    <colHierarchyUsage hierarchyUsage="107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400-000000000000}" name="СводнаяТаблица1" cacheId="22" applyNumberFormats="0" applyBorderFormats="0" applyFontFormats="0" applyPatternFormats="0" applyAlignmentFormats="0" applyWidthHeightFormats="1" dataCaption="Значения" updatedVersion="6" minRefreshableVersion="3" subtotalHiddenItems="1" itemPrintTitles="1" createdVersion="5" indent="0" outline="1" outlineData="1" multipleFieldFilters="0" fieldListSortAscending="1">
  <location ref="A6:M34" firstHeaderRow="0" firstDataRow="1" firstDataCol="1" rowPageCount="3" colPageCount="1"/>
  <pivotFields count="37">
    <pivotField axis="axisRow" allDrilled="1" showAll="0" dataSourceSort="1">
      <items count="5">
        <item s="1" c="1" x="0"/>
        <item s="1" c="1" x="1" d="1"/>
        <item s="1" c="1" x="2" d="1"/>
        <item x="3" d="1"/>
        <item t="default"/>
      </items>
    </pivotField>
    <pivotField axis="axisRow" showAll="0" dataSourceSort="1">
      <items count="25">
        <item c="1" x="0"/>
        <item c="1" x="1"/>
        <item c="1" x="2"/>
        <item c="1" x="3"/>
        <item c="1" x="4"/>
        <item c="1" x="5"/>
        <item c="1" x="6"/>
        <item c="1" x="7"/>
        <item c="1" x="8"/>
        <item c="1" x="9"/>
        <item c="1" x="10"/>
        <item c="1" x="11"/>
        <item c="1" x="12"/>
        <item c="1" x="13"/>
        <item c="1" x="14"/>
        <item c="1" x="15"/>
        <item c="1" x="16"/>
        <item c="1" x="17"/>
        <item c="1" x="18"/>
        <item c="1" x="19"/>
        <item c="1" x="20"/>
        <item c="1" x="21"/>
        <item c="1" x="22"/>
        <item c="1" x="23"/>
        <item t="default"/>
      </items>
    </pivotField>
    <pivotField axis="axisRow" showAll="0" dataSourceSort="1">
      <items count="10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  <pivotField showAll="0" dataSourceSort="1" defaultSubtotal="0" showPropTip="1"/>
    <pivotField showAll="0" dataSourceSort="1" defaultSubtotal="0" showPropTip="1"/>
    <pivotField showAll="0" dataSourceSort="1" defaultSubtotal="0" showPropTip="1"/>
    <pivotField showAll="0" dataSourceSort="1" defaultSubtotal="0" showPropTip="1"/>
    <pivotField showAll="0" dataSourceSort="1" defaultSubtotal="0" showPropTip="1"/>
    <pivotField dataField="1" showAll="0"/>
    <pivotField dataField="1" showAll="0"/>
    <pivotField axis="axisPage" allDrilled="1" showAll="0" dataSourceSort="1" defaultAttributeDrillState="1">
      <items count="3">
        <item x="0"/>
        <item x="1"/>
        <item t="default"/>
      </items>
    </pivotField>
    <pivotField showAll="0" dataSourceSort="1" defaultSubtotal="0" showPropTip="1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axis="axisPage" allDrilled="1" showAll="0" dataSourceSort="1" defaultAttributeDrillState="1">
      <items count="1">
        <item t="default"/>
      </items>
    </pivotField>
    <pivotField showAll="0" dataSourceSort="1" defaultSubtotal="0" showPropTip="1"/>
    <pivotField showAll="0" dataSourceSort="1" defaultSubtotal="0" showPropTip="1"/>
    <pivotField showAll="0" dataSourceSort="1" defaultSubtotal="0" showPropTip="1"/>
    <pivotField showAll="0" dataSourceSort="1" defaultSubtotal="0" showPropTip="1"/>
    <pivotField showAll="0" dataSourceSort="1" defaultSubtotal="0" showPropTip="1"/>
    <pivotField axis="axisPage" allDrilled="1" showAll="0" dataSourceSort="1">
      <items count="1">
        <item t="default"/>
      </items>
    </pivotField>
    <pivotField axis="axisPage" showAll="0" dataSourceSort="1">
      <items count="1">
        <item t="default"/>
      </items>
    </pivotField>
    <pivotField axis="axisPage" showAll="0" dataSourceSort="1">
      <items count="1">
        <item t="default"/>
      </items>
    </pivotField>
    <pivotField showAll="0" dataSourceSort="1" defaultSubtotal="0" showPropTip="1"/>
    <pivotField showAll="0" dataSourceSort="1" defaultSubtotal="0" showPropTip="1"/>
    <pivotField showAll="0" dataSourceSort="1" defaultSubtotal="0" showPropTip="1"/>
    <pivotField showAll="0" dataSourceSort="1" defaultSubtotal="0" showPropTip="1"/>
    <pivotField showAll="0" dataSourceSort="1" defaultSubtotal="0" showPropTip="1"/>
    <pivotField showAll="0" dataSourceSort="1" defaultSubtotal="0" showPropTip="1"/>
  </pivotFields>
  <rowFields count="2">
    <field x="0"/>
    <field x="1"/>
  </rowFields>
  <rowItems count="28">
    <i>
      <x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t="grand">
      <x/>
    </i>
  </rowItems>
  <colFields count="1">
    <field x="-2"/>
  </colFields>
  <col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colItems>
  <pageFields count="3">
    <pageField fld="10" hier="42" name="[Dim Client Type].[Client Type].[All]" cap="All"/>
    <pageField fld="22" hier="55" name="[Dim Division].[Division].[All]" cap="All"/>
    <pageField fld="28" hier="59" name="[Dim Division].[I Division].[All]" cap="All"/>
  </pageFields>
  <dataFields count="12">
    <dataField fld="15" baseField="0" baseItem="0"/>
    <dataField fld="14" baseField="0" baseItem="0"/>
    <dataField fld="8" baseField="1" baseItem="22" numFmtId="3"/>
    <dataField fld="16" baseField="0" baseItem="0"/>
    <dataField fld="9" baseField="1" baseItem="17" numFmtId="3"/>
    <dataField fld="12" baseField="0" baseItem="0"/>
    <dataField fld="13" baseField="0" baseItem="0"/>
    <dataField fld="17" baseField="0" baseItem="0"/>
    <dataField fld="18" baseField="0" baseItem="0"/>
    <dataField fld="19" baseField="0" baseItem="0"/>
    <dataField fld="20" baseField="0" baseItem="0"/>
    <dataField fld="21" baseField="0" baseItem="0"/>
  </dataFields>
  <formats count="22">
    <format dxfId="111">
      <pivotArea type="all" dataOnly="0" outline="0" fieldPosition="0"/>
    </format>
    <format dxfId="110">
      <pivotArea dataOnly="0" labelOnly="1" fieldPosition="0">
        <references count="1">
          <reference field="0" count="0"/>
        </references>
      </pivotArea>
    </format>
    <format dxfId="109">
      <pivotArea outline="0" fieldPosition="0">
        <references count="1">
          <reference field="4294967294" count="1">
            <x v="2"/>
          </reference>
        </references>
      </pivotArea>
    </format>
    <format dxfId="108">
      <pivotArea outline="0" fieldPosition="0">
        <references count="1">
          <reference field="4294967294" count="1">
            <x v="4"/>
          </reference>
        </references>
      </pivotArea>
    </format>
    <format dxfId="107">
      <pivotArea dataOnly="0" labelOnly="1" outline="0" fieldPosition="0">
        <references count="1">
          <reference field="4294967294" count="2">
            <x v="2"/>
            <x v="4"/>
          </reference>
        </references>
      </pivotArea>
    </format>
    <format dxfId="106">
      <pivotArea type="all" dataOnly="0" outline="0" fieldPosition="0"/>
    </format>
    <format dxfId="105">
      <pivotArea outline="0" collapsedLevelsAreSubtotals="1" fieldPosition="0"/>
    </format>
    <format dxfId="104">
      <pivotArea field="0" type="button" dataOnly="0" labelOnly="1" outline="0" axis="axisRow" fieldPosition="0"/>
    </format>
    <format dxfId="103">
      <pivotArea dataOnly="0" labelOnly="1" fieldPosition="0">
        <references count="1">
          <reference field="0" count="2">
            <x v="0"/>
            <x v="1"/>
          </reference>
        </references>
      </pivotArea>
    </format>
    <format dxfId="102">
      <pivotArea dataOnly="0" labelOnly="1" grandRow="1" outline="0" fieldPosition="0"/>
    </format>
    <format dxfId="101">
      <pivotArea dataOnly="0" labelOnly="1" fieldPosition="0">
        <references count="1">
          <reference field="1" count="0"/>
        </references>
      </pivotArea>
    </format>
    <format dxfId="100">
      <pivotArea dataOnly="0" labelOnly="1" fieldPosition="0">
        <references count="1">
          <reference field="2" count="0"/>
        </references>
      </pivotArea>
    </format>
    <format dxfId="99">
      <pivotArea dataOnly="0" labelOnly="1" outline="0" fieldPosition="0">
        <references count="1">
          <reference field="4294967294" count="2">
            <x v="2"/>
            <x v="4"/>
          </reference>
        </references>
      </pivotArea>
    </format>
    <format dxfId="98">
      <pivotArea dataOnly="0" outline="0" fieldPosition="0">
        <references count="1">
          <reference field="4294967294" count="4">
            <x v="2"/>
            <x v="4"/>
            <x v="5"/>
            <x v="6"/>
          </reference>
        </references>
      </pivotArea>
    </format>
    <format dxfId="97">
      <pivotArea dataOnly="0" outline="0" fieldPosition="0">
        <references count="1">
          <reference field="4294967294" count="1">
            <x v="1"/>
          </reference>
        </references>
      </pivotArea>
    </format>
    <format dxfId="96">
      <pivotArea dataOnly="0" outline="0" fieldPosition="0">
        <references count="1">
          <reference field="4294967294" count="1">
            <x v="0"/>
          </reference>
        </references>
      </pivotArea>
    </format>
    <format dxfId="95">
      <pivotArea dataOnly="0" outline="0" fieldPosition="0">
        <references count="1">
          <reference field="10" count="1">
            <x v="1"/>
          </reference>
        </references>
      </pivotArea>
    </format>
    <format dxfId="94">
      <pivotArea collapsedLevelsAreSubtotals="1" fieldPosition="0">
        <references count="2">
          <reference field="4294967294" count="1" selected="0">
            <x v="5"/>
          </reference>
          <reference field="2" count="5">
            <x v="43"/>
            <x v="44"/>
            <x v="45"/>
            <x v="46"/>
            <x v="47"/>
          </reference>
        </references>
      </pivotArea>
    </format>
    <format dxfId="93">
      <pivotArea dataOnly="0" outline="0" fieldPosition="0">
        <references count="1">
          <reference field="4294967294" count="1">
            <x v="3"/>
          </reference>
        </references>
      </pivotArea>
    </format>
    <format dxfId="92">
      <pivotArea dataOnly="0" outline="0" fieldPosition="0">
        <references count="1">
          <reference field="4294967294" count="1">
            <x v="7"/>
          </reference>
        </references>
      </pivotArea>
    </format>
    <format dxfId="91">
      <pivotArea dataOnly="0" outline="0" fieldPosition="0">
        <references count="1">
          <reference field="4294967294" count="1">
            <x v="8"/>
          </reference>
        </references>
      </pivotArea>
    </format>
    <format dxfId="90">
      <pivotArea dataOnly="0" outline="0" fieldPosition="0">
        <references count="1">
          <reference field="4294967294" count="3">
            <x v="9"/>
            <x v="10"/>
            <x v="11"/>
          </reference>
        </references>
      </pivotArea>
    </format>
  </formats>
  <conditionalFormats count="11">
    <conditionalFormat priority="1">
      <pivotAreas count="1">
        <pivotArea type="data" collapsedLevelsAreSubtotals="1" fieldPosition="0">
          <references count="4">
            <reference field="4294967294" count="1" selected="0">
              <x v="5"/>
            </reference>
            <reference field="0" count="1" selected="0">
              <x v="1"/>
            </reference>
            <reference field="1" count="1" selected="0">
              <x v="11"/>
            </reference>
            <reference field="2" count="17"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</references>
        </pivotArea>
      </pivotAreas>
    </conditionalFormat>
    <conditionalFormat priority="2">
      <pivotAreas count="1">
        <pivotArea type="data" collapsedLevelsAreSubtotals="1" fieldPosition="0">
          <references count="4">
            <reference field="4294967294" count="1" selected="0">
              <x v="7"/>
            </reference>
            <reference field="0" count="1" selected="0">
              <x v="1"/>
            </reference>
            <reference field="1" count="1" selected="0">
              <x v="11"/>
            </reference>
            <reference field="2" count="17"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</reference>
          </references>
        </pivotArea>
      </pivotAreas>
    </conditionalFormat>
    <conditionalFormat priority="3">
      <pivotAreas count="1">
        <pivotArea type="data" collapsedLevelsAreSubtotals="1" fieldPosition="0">
          <references count="4">
            <reference field="4294967294" count="1" selected="0">
              <x v="5"/>
            </reference>
            <reference field="0" count="1" selected="0">
              <x v="1"/>
            </reference>
            <reference field="1" count="1" selected="0">
              <x v="11"/>
            </reference>
            <reference field="2" count="13"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</reference>
          </references>
        </pivotArea>
      </pivotAreas>
    </conditionalFormat>
    <conditionalFormat priority="4">
      <pivotAreas count="1">
        <pivotArea type="data" collapsedLevelsAreSubtotals="1" fieldPosition="0">
          <references count="4">
            <reference field="4294967294" count="1" selected="0">
              <x v="5"/>
            </reference>
            <reference field="0" count="1" selected="0">
              <x v="1"/>
            </reference>
            <reference field="1" count="1" selected="0">
              <x v="11"/>
            </reference>
            <reference field="2" count="11"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</reference>
          </references>
        </pivotArea>
      </pivotAreas>
    </conditionalFormat>
    <conditionalFormat priority="5">
      <pivotAreas count="1">
        <pivotArea type="data" collapsedLevelsAreSubtotals="1" fieldPosition="0">
          <references count="4">
            <reference field="4294967294" count="1" selected="0">
              <x v="5"/>
            </reference>
            <reference field="0" count="1" selected="0">
              <x v="1"/>
            </reference>
            <reference field="1" count="1" selected="0">
              <x v="10"/>
            </reference>
            <reference field="2" count="30"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  <x v="60"/>
              <x v="61"/>
              <x v="62"/>
              <x v="63"/>
              <x v="64"/>
              <x v="65"/>
              <x v="66"/>
              <x v="67"/>
              <x v="68"/>
              <x v="69"/>
              <x v="70"/>
            </reference>
          </references>
        </pivotArea>
      </pivotAreas>
    </conditionalFormat>
    <conditionalFormat priority="6">
      <pivotAreas count="1">
        <pivotArea type="data" collapsedLevelsAreSubtotals="1" fieldPosition="0">
          <references count="4">
            <reference field="4294967294" count="1" selected="0">
              <x v="5"/>
            </reference>
            <reference field="0" count="1" selected="0">
              <x v="1"/>
            </reference>
            <reference field="1" count="1" selected="0">
              <x v="9"/>
            </reference>
            <reference field="2" count="31">
              <x v="71"/>
              <x v="72"/>
              <x v="73"/>
              <x v="74"/>
              <x v="75"/>
              <x v="76"/>
              <x v="77"/>
              <x v="78"/>
              <x v="79"/>
              <x v="80"/>
              <x v="81"/>
              <x v="82"/>
              <x v="83"/>
              <x v="84"/>
              <x v="85"/>
              <x v="86"/>
              <x v="87"/>
              <x v="88"/>
              <x v="89"/>
              <x v="90"/>
              <x v="91"/>
              <x v="92"/>
              <x v="93"/>
              <x v="94"/>
              <x v="95"/>
              <x v="96"/>
              <x v="97"/>
              <x v="98"/>
              <x v="99"/>
              <x v="100"/>
              <x v="101"/>
            </reference>
          </references>
        </pivotArea>
      </pivotAreas>
    </conditionalFormat>
    <conditionalFormat priority="8">
      <pivotAreas count="1">
        <pivotArea type="data" collapsedLevelsAreSubtotals="1" fieldPosition="0">
          <references count="3">
            <reference field="4294967294" count="1" selected="0">
              <x v="1"/>
            </reference>
            <reference field="0" count="1" selected="0">
              <x v="1"/>
            </reference>
            <reference field="1" count="11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</reference>
          </references>
        </pivotArea>
      </pivotAreas>
    </conditionalFormat>
    <conditionalFormat priority="9">
      <pivotAreas count="1">
        <pivotArea type="data" grandCol="1" collapsedLevelsAreSubtotals="1" fieldPosition="0">
          <references count="3">
            <reference field="4294967294" count="1" selected="0">
              <x v="5"/>
            </reference>
            <reference field="0" count="1" selected="0">
              <x v="1"/>
            </reference>
            <reference field="1" count="11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</reference>
          </references>
        </pivotArea>
      </pivotAreas>
    </conditionalFormat>
    <conditionalFormat priority="10">
      <pivotAreas count="1">
        <pivotArea type="data" collapsedLevelsAreSubtotals="1" fieldPosition="0">
          <references count="4">
            <reference field="4294967294" count="1" selected="0">
              <x v="5"/>
            </reference>
            <reference field="0" count="1" selected="0">
              <x v="1"/>
            </reference>
            <reference field="1" count="11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</reference>
            <reference field="10" count="1" selected="0">
              <x v="1"/>
            </reference>
          </references>
        </pivotArea>
      </pivotAreas>
    </conditionalFormat>
    <conditionalFormat priority="11">
      <pivotAreas count="1">
        <pivotArea type="data" collapsedLevelsAreSubtotals="1" fieldPosition="0">
          <references count="4">
            <reference field="4294967294" count="1" selected="0">
              <x v="5"/>
            </reference>
            <reference field="0" count="1" selected="0">
              <x v="1"/>
            </reference>
            <reference field="1" count="11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</reference>
            <reference field="10" count="1" selected="0">
              <x v="0"/>
            </reference>
          </references>
        </pivotArea>
      </pivotAreas>
    </conditionalFormat>
    <conditionalFormat priority="12">
      <pivotAreas count="1">
        <pivotArea type="data" collapsedLevelsAreSubtotals="1" fieldPosition="0">
          <references count="3">
            <reference field="4294967294" count="1" selected="0">
              <x v="5"/>
            </reference>
            <reference field="0" count="1" selected="0">
              <x v="1"/>
            </reference>
            <reference field="1" count="11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</reference>
          </references>
        </pivotArea>
      </pivotAreas>
    </conditionalFormat>
  </conditionalFormats>
  <pivotHierarchies count="244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>
      <mps count="8">
        <mp field="3"/>
        <mp field="4"/>
        <mp field="5"/>
        <mp field="6"/>
        <mp field="7"/>
        <mp field="11"/>
        <mp field="24"/>
        <mp field="25"/>
      </mps>
    </pivotHierarchy>
    <pivotHierarchy/>
    <pivotHierarchy/>
    <pivotHierarchy/>
    <pivotHierarchy/>
    <pivotHierarchy/>
    <pivotHierarchy/>
    <pivotHierarchy/>
    <pivotHierarchy/>
    <pivotHierarchy>
      <mps count="4">
        <mp field="23"/>
        <mp field="26"/>
        <mp field="27"/>
        <mp field="35"/>
      </mps>
    </pivotHierarchy>
    <pivotHierarchy/>
    <pivotHierarchy/>
    <pivotHierarchy/>
    <pivotHierarchy>
      <mps count="5">
        <mp field="31"/>
        <mp field="32"/>
        <mp field="33"/>
        <mp field="34"/>
        <mp field="36"/>
      </mp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46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ivotTable" Target="../pivotTables/pivotTable8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9.bin"/><Relationship Id="rId1" Type="http://schemas.openxmlformats.org/officeDocument/2006/relationships/pivotTable" Target="../pivotTables/pivotTable9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0.bin"/><Relationship Id="rId2" Type="http://schemas.openxmlformats.org/officeDocument/2006/relationships/pivotTable" Target="../pivotTables/pivotTable11.xml"/><Relationship Id="rId1" Type="http://schemas.openxmlformats.org/officeDocument/2006/relationships/pivotTable" Target="../pivotTables/pivotTable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.bin"/><Relationship Id="rId1" Type="http://schemas.openxmlformats.org/officeDocument/2006/relationships/pivotTable" Target="../pivotTables/pivotTable12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.bin"/><Relationship Id="rId1" Type="http://schemas.openxmlformats.org/officeDocument/2006/relationships/pivotTable" Target="../pivotTables/pivotTable13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.bin"/><Relationship Id="rId1" Type="http://schemas.openxmlformats.org/officeDocument/2006/relationships/pivotTable" Target="../pivotTables/pivotTable14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.bin"/><Relationship Id="rId1" Type="http://schemas.openxmlformats.org/officeDocument/2006/relationships/pivotTable" Target="../pivotTables/pivotTable15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5.bin"/><Relationship Id="rId2" Type="http://schemas.openxmlformats.org/officeDocument/2006/relationships/pivotTable" Target="../pivotTables/pivotTable17.xml"/><Relationship Id="rId1" Type="http://schemas.openxmlformats.org/officeDocument/2006/relationships/pivotTable" Target="../pivotTables/pivotTable16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6.bin"/><Relationship Id="rId1" Type="http://schemas.openxmlformats.org/officeDocument/2006/relationships/pivotTable" Target="../pivotTables/pivotTable18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7.bin"/><Relationship Id="rId1" Type="http://schemas.openxmlformats.org/officeDocument/2006/relationships/pivotTable" Target="../pivotTables/pivotTable19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8.bin"/><Relationship Id="rId1" Type="http://schemas.openxmlformats.org/officeDocument/2006/relationships/pivotTable" Target="../pivotTables/pivotTable20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9.bin"/><Relationship Id="rId2" Type="http://schemas.openxmlformats.org/officeDocument/2006/relationships/pivotTable" Target="../pivotTables/pivotTable22.xml"/><Relationship Id="rId1" Type="http://schemas.openxmlformats.org/officeDocument/2006/relationships/pivotTable" Target="../pivotTables/pivotTable21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0.bin"/><Relationship Id="rId1" Type="http://schemas.openxmlformats.org/officeDocument/2006/relationships/pivotTable" Target="../pivotTables/pivotTable23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1.bin"/><Relationship Id="rId1" Type="http://schemas.openxmlformats.org/officeDocument/2006/relationships/pivotTable" Target="../pivotTables/pivotTable2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B101"/>
  <sheetViews>
    <sheetView workbookViewId="0">
      <selection activeCell="G25" sqref="G25"/>
    </sheetView>
  </sheetViews>
  <sheetFormatPr defaultColWidth="9.140625" defaultRowHeight="11.25" x14ac:dyDescent="0.2"/>
  <cols>
    <col min="1" max="1" width="14.5703125" style="2" customWidth="1"/>
    <col min="2" max="2" width="11.5703125" style="2" customWidth="1"/>
    <col min="3" max="3" width="11" style="2" customWidth="1"/>
    <col min="4" max="4" width="9.42578125" style="2" bestFit="1" customWidth="1"/>
    <col min="5" max="8" width="10.140625" style="2" bestFit="1" customWidth="1"/>
    <col min="9" max="10" width="10.85546875" style="2" bestFit="1" customWidth="1"/>
    <col min="11" max="11" width="15.42578125" style="2" customWidth="1"/>
    <col min="12" max="37" width="6.85546875" style="2" customWidth="1"/>
    <col min="38" max="16384" width="9.140625" style="2"/>
  </cols>
  <sheetData>
    <row r="1" spans="1:184" x14ac:dyDescent="0.2">
      <c r="A1" s="1" t="s">
        <v>29</v>
      </c>
      <c r="B1" s="2" t="s" vm="26">
        <v>30</v>
      </c>
    </row>
    <row r="2" spans="1:184" x14ac:dyDescent="0.2">
      <c r="A2" s="1" t="s">
        <v>49</v>
      </c>
      <c r="B2" s="2" t="s" vm="27">
        <v>48</v>
      </c>
    </row>
    <row r="3" spans="1:184" x14ac:dyDescent="0.2">
      <c r="A3" s="1" t="s">
        <v>50</v>
      </c>
      <c r="B3" s="2" t="s" vm="28">
        <v>48</v>
      </c>
    </row>
    <row r="4" spans="1:184" x14ac:dyDescent="0.2">
      <c r="A4" s="1" t="s">
        <v>121</v>
      </c>
      <c r="B4" s="2" t="s" vm="29">
        <v>48</v>
      </c>
    </row>
    <row r="5" spans="1:184" x14ac:dyDescent="0.2">
      <c r="A5" s="1" t="s">
        <v>310</v>
      </c>
      <c r="B5" s="2" t="s" vm="30">
        <v>48</v>
      </c>
    </row>
    <row r="6" spans="1:184" x14ac:dyDescent="0.2">
      <c r="A6" s="1" t="s">
        <v>309</v>
      </c>
      <c r="B6" s="2" t="s" vm="31">
        <v>48</v>
      </c>
    </row>
    <row r="7" spans="1:184" ht="15" x14ac:dyDescent="0.25">
      <c r="A7"/>
      <c r="B7"/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</row>
    <row r="8" spans="1:184" ht="15" x14ac:dyDescent="0.25">
      <c r="A8" s="1" t="s">
        <v>0</v>
      </c>
      <c r="B8" s="2" t="s">
        <v>6</v>
      </c>
      <c r="C8" s="2" t="s">
        <v>46</v>
      </c>
      <c r="D8" s="2" t="s">
        <v>311</v>
      </c>
      <c r="E8" s="2" t="s">
        <v>312</v>
      </c>
      <c r="F8" s="2" t="s">
        <v>313</v>
      </c>
      <c r="G8" s="2" t="s">
        <v>314</v>
      </c>
      <c r="H8" s="2" t="s">
        <v>315</v>
      </c>
      <c r="I8" s="2" t="s">
        <v>316</v>
      </c>
      <c r="J8" s="2" t="s">
        <v>317</v>
      </c>
      <c r="K8" s="2" t="s">
        <v>318</v>
      </c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</row>
    <row r="9" spans="1:184" ht="15" x14ac:dyDescent="0.25">
      <c r="A9" s="3" t="s">
        <v>2</v>
      </c>
      <c r="B9" s="13">
        <v>306213</v>
      </c>
      <c r="C9" s="5">
        <v>2465014450</v>
      </c>
      <c r="D9" s="15">
        <v>0.58729777504955383</v>
      </c>
      <c r="E9" s="15">
        <v>0.71674490390512713</v>
      </c>
      <c r="F9" s="15">
        <v>0.80087483574792007</v>
      </c>
      <c r="G9" s="15">
        <v>0.82812592690480968</v>
      </c>
      <c r="H9" s="15">
        <v>0.84601948993442999</v>
      </c>
      <c r="I9" s="15">
        <v>0.86060189073942317</v>
      </c>
      <c r="J9" s="15">
        <v>0.86219796960622264</v>
      </c>
      <c r="K9" s="15">
        <v>0.8653149823158236</v>
      </c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</row>
    <row r="10" spans="1:184" ht="15" x14ac:dyDescent="0.25">
      <c r="A10" s="4" t="s">
        <v>31</v>
      </c>
      <c r="B10" s="13">
        <v>23537</v>
      </c>
      <c r="C10" s="5">
        <v>179684550</v>
      </c>
      <c r="D10" s="15">
        <v>0.58871767862067181</v>
      </c>
      <c r="E10" s="15">
        <v>0.70669415634232347</v>
      </c>
      <c r="F10" s="15">
        <v>0.79026551976783765</v>
      </c>
      <c r="G10" s="15">
        <v>0.8254164410907896</v>
      </c>
      <c r="H10" s="15">
        <v>0.84001752320942469</v>
      </c>
      <c r="I10" s="15">
        <v>0.8536216171062011</v>
      </c>
      <c r="J10" s="15">
        <v>0.85507788093077575</v>
      </c>
      <c r="K10" s="15">
        <v>0.85576495285766108</v>
      </c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</row>
    <row r="11" spans="1:184" ht="15" x14ac:dyDescent="0.25">
      <c r="A11" s="4" t="s">
        <v>32</v>
      </c>
      <c r="B11" s="13">
        <v>24117</v>
      </c>
      <c r="C11" s="5">
        <v>186170750</v>
      </c>
      <c r="D11" s="15">
        <v>0.59323676463676456</v>
      </c>
      <c r="E11" s="15">
        <v>0.71363138129915649</v>
      </c>
      <c r="F11" s="15">
        <v>0.79690710404292786</v>
      </c>
      <c r="G11" s="15">
        <v>0.83126518548160711</v>
      </c>
      <c r="H11" s="15">
        <v>0.84773409759588947</v>
      </c>
      <c r="I11" s="15">
        <v>0.86242543283517914</v>
      </c>
      <c r="J11" s="15">
        <v>0.86349278084768921</v>
      </c>
      <c r="K11" s="15">
        <v>0.86405568909186836</v>
      </c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</row>
    <row r="12" spans="1:184" ht="15" x14ac:dyDescent="0.25">
      <c r="A12" s="4" t="s">
        <v>33</v>
      </c>
      <c r="B12" s="13">
        <v>27053</v>
      </c>
      <c r="C12" s="5">
        <v>210221500</v>
      </c>
      <c r="D12" s="15">
        <v>0.59657811855590381</v>
      </c>
      <c r="E12" s="15">
        <v>0.71645228742064904</v>
      </c>
      <c r="F12" s="15">
        <v>0.7972092382082705</v>
      </c>
      <c r="G12" s="15">
        <v>0.82818830547779343</v>
      </c>
      <c r="H12" s="15">
        <v>0.84482281740925624</v>
      </c>
      <c r="I12" s="15">
        <v>0.85962397942170499</v>
      </c>
      <c r="J12" s="15">
        <v>0.86128599895824154</v>
      </c>
      <c r="K12" s="15">
        <v>0.86220478186103677</v>
      </c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</row>
    <row r="13" spans="1:184" ht="15" x14ac:dyDescent="0.25">
      <c r="A13" s="4" t="s">
        <v>34</v>
      </c>
      <c r="B13" s="13">
        <v>26165</v>
      </c>
      <c r="C13" s="5">
        <v>206569600</v>
      </c>
      <c r="D13" s="15">
        <v>0.59177547204428926</v>
      </c>
      <c r="E13" s="15">
        <v>0.71086062692671148</v>
      </c>
      <c r="F13" s="15">
        <v>0.79423053580972236</v>
      </c>
      <c r="G13" s="15">
        <v>0.82226360834314449</v>
      </c>
      <c r="H13" s="15">
        <v>0.8389547063556303</v>
      </c>
      <c r="I13" s="15">
        <v>0.85332865126330315</v>
      </c>
      <c r="J13" s="15">
        <v>0.85532629859379128</v>
      </c>
      <c r="K13" s="15">
        <v>0.86153840245612145</v>
      </c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</row>
    <row r="14" spans="1:184" ht="15" x14ac:dyDescent="0.25">
      <c r="A14" s="4" t="s">
        <v>35</v>
      </c>
      <c r="B14" s="13">
        <v>26142</v>
      </c>
      <c r="C14" s="5">
        <v>205995900</v>
      </c>
      <c r="D14" s="15">
        <v>0.60217058621069652</v>
      </c>
      <c r="E14" s="15">
        <v>0.72778660216052826</v>
      </c>
      <c r="F14" s="15">
        <v>0.81498879395172408</v>
      </c>
      <c r="G14" s="15">
        <v>0.84173772885771014</v>
      </c>
      <c r="H14" s="15">
        <v>0.86034583304813328</v>
      </c>
      <c r="I14" s="15">
        <v>0.87634980924377603</v>
      </c>
      <c r="J14" s="15">
        <v>0.87840072161630389</v>
      </c>
      <c r="K14" s="15">
        <v>0.88369755820382823</v>
      </c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</row>
    <row r="15" spans="1:184" ht="15" x14ac:dyDescent="0.25">
      <c r="A15" s="4" t="s">
        <v>36</v>
      </c>
      <c r="B15" s="13">
        <v>25193</v>
      </c>
      <c r="C15" s="5">
        <v>200204650</v>
      </c>
      <c r="D15" s="15">
        <v>0.59064571991709491</v>
      </c>
      <c r="E15" s="15">
        <v>0.72435516083167906</v>
      </c>
      <c r="F15" s="15">
        <v>0.81375648862301653</v>
      </c>
      <c r="G15" s="15">
        <v>0.8388489002128573</v>
      </c>
      <c r="H15" s="15">
        <v>0.85834980910783043</v>
      </c>
      <c r="I15" s="15">
        <v>0.8732501189158195</v>
      </c>
      <c r="J15" s="15">
        <v>0.87484947302672544</v>
      </c>
      <c r="K15" s="15">
        <v>0.87919680746675977</v>
      </c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</row>
    <row r="16" spans="1:184" ht="15" x14ac:dyDescent="0.25">
      <c r="A16" s="4" t="s">
        <v>37</v>
      </c>
      <c r="B16" s="13">
        <v>25208</v>
      </c>
      <c r="C16" s="5">
        <v>201634950</v>
      </c>
      <c r="D16" s="15">
        <v>0.5839706627248894</v>
      </c>
      <c r="E16" s="15">
        <v>0.7194830835626459</v>
      </c>
      <c r="F16" s="15">
        <v>0.80760033635041906</v>
      </c>
      <c r="G16" s="15">
        <v>0.83521750951409923</v>
      </c>
      <c r="H16" s="15">
        <v>0.8542546083404684</v>
      </c>
      <c r="I16" s="15">
        <v>0.86899059453730576</v>
      </c>
      <c r="J16" s="15">
        <v>0.87025885854609986</v>
      </c>
      <c r="K16" s="15">
        <v>0.87475198034864454</v>
      </c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</row>
    <row r="17" spans="1:184" ht="15" x14ac:dyDescent="0.25">
      <c r="A17" s="4" t="s">
        <v>38</v>
      </c>
      <c r="B17" s="13">
        <v>26001</v>
      </c>
      <c r="C17" s="5">
        <v>210913950</v>
      </c>
      <c r="D17" s="15">
        <v>0.57890811916423657</v>
      </c>
      <c r="E17" s="15">
        <v>0.71629791002444287</v>
      </c>
      <c r="F17" s="15">
        <v>0.80431401294224414</v>
      </c>
      <c r="G17" s="15">
        <v>0.83044788317700113</v>
      </c>
      <c r="H17" s="15">
        <v>0.85217457840033739</v>
      </c>
      <c r="I17" s="15">
        <v>0.86625334402963783</v>
      </c>
      <c r="J17" s="15">
        <v>0.86832468501964821</v>
      </c>
      <c r="K17" s="15">
        <v>0.8715717316943703</v>
      </c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</row>
    <row r="18" spans="1:184" ht="15" x14ac:dyDescent="0.25">
      <c r="A18" s="4" t="s">
        <v>39</v>
      </c>
      <c r="B18" s="13">
        <v>24875</v>
      </c>
      <c r="C18" s="5">
        <v>203495050</v>
      </c>
      <c r="D18" s="15">
        <v>0.5910781151679122</v>
      </c>
      <c r="E18" s="15">
        <v>0.72861753836272691</v>
      </c>
      <c r="F18" s="15">
        <v>0.81620715260641497</v>
      </c>
      <c r="G18" s="15">
        <v>0.84112677006148318</v>
      </c>
      <c r="H18" s="15">
        <v>0.86185643842442372</v>
      </c>
      <c r="I18" s="15">
        <v>0.87564708188233586</v>
      </c>
      <c r="J18" s="15">
        <v>0.87685654835338767</v>
      </c>
      <c r="K18" s="15">
        <v>0.88035878784275101</v>
      </c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</row>
    <row r="19" spans="1:184" ht="15" x14ac:dyDescent="0.25">
      <c r="A19" s="4" t="s">
        <v>40</v>
      </c>
      <c r="B19" s="13">
        <v>25737</v>
      </c>
      <c r="C19" s="5">
        <v>212601450</v>
      </c>
      <c r="D19" s="15">
        <v>0.58804314335579477</v>
      </c>
      <c r="E19" s="15">
        <v>0.72997678454215542</v>
      </c>
      <c r="F19" s="15">
        <v>0.81143865580408714</v>
      </c>
      <c r="G19" s="15">
        <v>0.83561273871838537</v>
      </c>
      <c r="H19" s="15">
        <v>0.85288327572554112</v>
      </c>
      <c r="I19" s="15">
        <v>0.86573211866617028</v>
      </c>
      <c r="J19" s="15">
        <v>0.86723076959258671</v>
      </c>
      <c r="K19" s="15">
        <v>0.87034072429891629</v>
      </c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</row>
    <row r="20" spans="1:184" ht="15" x14ac:dyDescent="0.25">
      <c r="A20" s="4" t="s">
        <v>41</v>
      </c>
      <c r="B20" s="13">
        <v>25724</v>
      </c>
      <c r="C20" s="5">
        <v>214091800</v>
      </c>
      <c r="D20" s="15">
        <v>0.589602547038233</v>
      </c>
      <c r="E20" s="15">
        <v>0.72783047202181494</v>
      </c>
      <c r="F20" s="15">
        <v>0.80796478347138934</v>
      </c>
      <c r="G20" s="15">
        <v>0.82817127288387493</v>
      </c>
      <c r="H20" s="15">
        <v>0.8432489241998059</v>
      </c>
      <c r="I20" s="15">
        <v>0.8572624427932316</v>
      </c>
      <c r="J20" s="15">
        <v>0.85845229943416801</v>
      </c>
      <c r="K20" s="15">
        <v>0.86080883088469529</v>
      </c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</row>
    <row r="21" spans="1:184" ht="15" x14ac:dyDescent="0.25">
      <c r="A21" s="4" t="s">
        <v>42</v>
      </c>
      <c r="B21" s="13">
        <v>26461</v>
      </c>
      <c r="C21" s="5">
        <v>233430300</v>
      </c>
      <c r="D21" s="15">
        <v>0.55751792633604091</v>
      </c>
      <c r="E21" s="15">
        <v>0.68163455386897043</v>
      </c>
      <c r="F21" s="15">
        <v>0.75947669282865127</v>
      </c>
      <c r="G21" s="15">
        <v>0.78521310553942614</v>
      </c>
      <c r="H21" s="15">
        <v>0.80319263236177951</v>
      </c>
      <c r="I21" s="15">
        <v>0.82001474731429425</v>
      </c>
      <c r="J21" s="15">
        <v>0.82197328418804205</v>
      </c>
      <c r="K21" s="15">
        <v>0.82432158267371425</v>
      </c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</row>
    <row r="22" spans="1:184" ht="15" x14ac:dyDescent="0.25">
      <c r="A22" s="3" t="s">
        <v>3</v>
      </c>
      <c r="B22" s="13">
        <v>282602</v>
      </c>
      <c r="C22" s="5">
        <v>2344620731</v>
      </c>
      <c r="D22" s="15">
        <v>0.57870636251317875</v>
      </c>
      <c r="E22" s="15">
        <v>0.72300583175215483</v>
      </c>
      <c r="F22" s="15">
        <v>0.80034983473410237</v>
      </c>
      <c r="G22" s="15">
        <v>0.82426378491319419</v>
      </c>
      <c r="H22" s="15">
        <v>0.8409876386143752</v>
      </c>
      <c r="I22" s="15">
        <v>0.85568594330150538</v>
      </c>
      <c r="J22" s="15">
        <v>0.85737954298588015</v>
      </c>
      <c r="K22" s="15">
        <v>0.85776860898616702</v>
      </c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</row>
    <row r="23" spans="1:184" ht="15" x14ac:dyDescent="0.25">
      <c r="A23" s="4" t="s">
        <v>18</v>
      </c>
      <c r="B23" s="13">
        <v>23295</v>
      </c>
      <c r="C23" s="5">
        <v>193542850</v>
      </c>
      <c r="D23" s="15">
        <v>0.58570166079501229</v>
      </c>
      <c r="E23" s="15">
        <v>0.71621110131425658</v>
      </c>
      <c r="F23" s="15">
        <v>0.78608563390484298</v>
      </c>
      <c r="G23" s="15">
        <v>0.81110853813509498</v>
      </c>
      <c r="H23" s="15">
        <v>0.82804608622845011</v>
      </c>
      <c r="I23" s="15">
        <v>0.84386308504809115</v>
      </c>
      <c r="J23" s="15">
        <v>0.84687177836845928</v>
      </c>
      <c r="K23" s="15">
        <v>0.84830059854962336</v>
      </c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</row>
    <row r="24" spans="1:184" ht="15" x14ac:dyDescent="0.25">
      <c r="A24" s="4" t="s">
        <v>19</v>
      </c>
      <c r="B24" s="13">
        <v>22509</v>
      </c>
      <c r="C24" s="5">
        <v>182699500</v>
      </c>
      <c r="D24" s="15">
        <v>0.60469143270780701</v>
      </c>
      <c r="E24" s="15">
        <v>0.73107228580264294</v>
      </c>
      <c r="F24" s="15">
        <v>0.79672334833975988</v>
      </c>
      <c r="G24" s="15">
        <v>0.81738934271850749</v>
      </c>
      <c r="H24" s="15">
        <v>0.83420168861983734</v>
      </c>
      <c r="I24" s="15">
        <v>0.84797204661205938</v>
      </c>
      <c r="J24" s="15">
        <v>0.85109879457798165</v>
      </c>
      <c r="K24" s="15">
        <v>0.85248298446355886</v>
      </c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</row>
    <row r="25" spans="1:184" ht="15" x14ac:dyDescent="0.25">
      <c r="A25" s="4" t="s">
        <v>20</v>
      </c>
      <c r="B25" s="13">
        <v>26612</v>
      </c>
      <c r="C25" s="5">
        <v>216427750</v>
      </c>
      <c r="D25" s="15">
        <v>0.58236535495101738</v>
      </c>
      <c r="E25" s="15">
        <v>0.71917439048366061</v>
      </c>
      <c r="F25" s="15">
        <v>0.79448967523804159</v>
      </c>
      <c r="G25" s="15">
        <v>0.81788686871253824</v>
      </c>
      <c r="H25" s="15">
        <v>0.83674495738185184</v>
      </c>
      <c r="I25" s="15">
        <v>0.85087652313531914</v>
      </c>
      <c r="J25" s="15">
        <v>0.85412838118032486</v>
      </c>
      <c r="K25" s="15">
        <v>0.85522794637009381</v>
      </c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</row>
    <row r="26" spans="1:184" ht="15" x14ac:dyDescent="0.25">
      <c r="A26" s="4" t="s">
        <v>21</v>
      </c>
      <c r="B26" s="13">
        <v>24614</v>
      </c>
      <c r="C26" s="5">
        <v>203490350</v>
      </c>
      <c r="D26" s="15">
        <v>0.59629133356938002</v>
      </c>
      <c r="E26" s="15">
        <v>0.72950359719760616</v>
      </c>
      <c r="F26" s="15">
        <v>0.80762353408896248</v>
      </c>
      <c r="G26" s="15">
        <v>0.83008271060519534</v>
      </c>
      <c r="H26" s="15">
        <v>0.84605554317440557</v>
      </c>
      <c r="I26" s="15">
        <v>0.86067267779528567</v>
      </c>
      <c r="J26" s="15">
        <v>0.86331426762988961</v>
      </c>
      <c r="K26" s="15">
        <v>0.86369565259482783</v>
      </c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</row>
    <row r="27" spans="1:184" ht="15" x14ac:dyDescent="0.25">
      <c r="A27" s="4" t="s">
        <v>22</v>
      </c>
      <c r="B27" s="13">
        <v>25103</v>
      </c>
      <c r="C27" s="5">
        <v>210075200</v>
      </c>
      <c r="D27" s="15">
        <v>0.61826596328362404</v>
      </c>
      <c r="E27" s="15">
        <v>0.75206977030130162</v>
      </c>
      <c r="F27" s="15">
        <v>0.82524074412400894</v>
      </c>
      <c r="G27" s="15">
        <v>0.84886882735325253</v>
      </c>
      <c r="H27" s="15">
        <v>0.86438239625619784</v>
      </c>
      <c r="I27" s="15">
        <v>0.87743781550606648</v>
      </c>
      <c r="J27" s="15">
        <v>0.87946514362475914</v>
      </c>
      <c r="K27" s="15">
        <v>0.87966601883516005</v>
      </c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</row>
    <row r="28" spans="1:184" ht="15" x14ac:dyDescent="0.25">
      <c r="A28" s="4" t="s">
        <v>23</v>
      </c>
      <c r="B28" s="13">
        <v>23011</v>
      </c>
      <c r="C28" s="5">
        <v>189191750</v>
      </c>
      <c r="D28" s="15">
        <v>0.58767644170530697</v>
      </c>
      <c r="E28" s="15">
        <v>0.74033455031733675</v>
      </c>
      <c r="F28" s="15">
        <v>0.82126263169509239</v>
      </c>
      <c r="G28" s="15">
        <v>0.84225954646542467</v>
      </c>
      <c r="H28" s="15">
        <v>0.85815572243504279</v>
      </c>
      <c r="I28" s="15">
        <v>0.87414306025500577</v>
      </c>
      <c r="J28" s="15">
        <v>0.87595917982681604</v>
      </c>
      <c r="K28" s="15">
        <v>0.87595917982681604</v>
      </c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</row>
    <row r="29" spans="1:184" ht="15" x14ac:dyDescent="0.25">
      <c r="A29" s="4" t="s">
        <v>24</v>
      </c>
      <c r="B29" s="13">
        <v>23131</v>
      </c>
      <c r="C29" s="5">
        <v>191067050</v>
      </c>
      <c r="D29" s="15">
        <v>0.58861475932140084</v>
      </c>
      <c r="E29" s="15">
        <v>0.75766798922158518</v>
      </c>
      <c r="F29" s="15">
        <v>0.84045603928045209</v>
      </c>
      <c r="G29" s="15">
        <v>0.86341112253525698</v>
      </c>
      <c r="H29" s="15">
        <v>0.88186388615933553</v>
      </c>
      <c r="I29" s="15">
        <v>0.89869257252885881</v>
      </c>
      <c r="J29" s="15">
        <v>0.90029965721457506</v>
      </c>
      <c r="K29" s="15">
        <v>0.90029965721457506</v>
      </c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</row>
    <row r="30" spans="1:184" ht="15" x14ac:dyDescent="0.25">
      <c r="A30" s="4" t="s">
        <v>25</v>
      </c>
      <c r="B30" s="13">
        <v>23817</v>
      </c>
      <c r="C30" s="5">
        <v>195219600</v>
      </c>
      <c r="D30" s="15">
        <v>0.57059215734485724</v>
      </c>
      <c r="E30" s="15">
        <v>0.72698424917375148</v>
      </c>
      <c r="F30" s="15">
        <v>0.80454340558017801</v>
      </c>
      <c r="G30" s="15">
        <v>0.83027822995232081</v>
      </c>
      <c r="H30" s="15">
        <v>0.84627409179201318</v>
      </c>
      <c r="I30" s="15">
        <v>0.86109179088575161</v>
      </c>
      <c r="J30" s="15">
        <v>0.86233460057289368</v>
      </c>
      <c r="K30" s="15">
        <v>0.86233460057289368</v>
      </c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</row>
    <row r="31" spans="1:184" ht="15" x14ac:dyDescent="0.25">
      <c r="A31" s="4" t="s">
        <v>26</v>
      </c>
      <c r="B31" s="13">
        <v>21784</v>
      </c>
      <c r="C31" s="5">
        <v>177763850</v>
      </c>
      <c r="D31" s="15">
        <v>0.55668562967104951</v>
      </c>
      <c r="E31" s="15">
        <v>0.7093100505530231</v>
      </c>
      <c r="F31" s="15">
        <v>0.78775597822616927</v>
      </c>
      <c r="G31" s="15">
        <v>0.81304838345929165</v>
      </c>
      <c r="H31" s="15">
        <v>0.83144668091965823</v>
      </c>
      <c r="I31" s="15">
        <v>0.84644487712209215</v>
      </c>
      <c r="J31" s="15">
        <v>0.84727482314317559</v>
      </c>
      <c r="K31" s="15">
        <v>0.84727482314317559</v>
      </c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</row>
    <row r="32" spans="1:184" ht="15" x14ac:dyDescent="0.25">
      <c r="A32" s="4" t="s">
        <v>27</v>
      </c>
      <c r="B32" s="13">
        <v>22728</v>
      </c>
      <c r="C32" s="5">
        <v>195158731</v>
      </c>
      <c r="D32" s="15">
        <v>0.54930323445278018</v>
      </c>
      <c r="E32" s="15">
        <v>0.70168938242378742</v>
      </c>
      <c r="F32" s="15">
        <v>0.78446886001733673</v>
      </c>
      <c r="G32" s="15">
        <v>0.81238776255416445</v>
      </c>
      <c r="H32" s="15">
        <v>0.82804509043461683</v>
      </c>
      <c r="I32" s="15">
        <v>0.84380879413486287</v>
      </c>
      <c r="J32" s="15">
        <v>0.84420546257804918</v>
      </c>
      <c r="K32" s="15">
        <v>0.84433356343150268</v>
      </c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</row>
    <row r="33" spans="1:184" ht="15" x14ac:dyDescent="0.25">
      <c r="A33" s="4" t="s">
        <v>28</v>
      </c>
      <c r="B33" s="13">
        <v>22195</v>
      </c>
      <c r="C33" s="5">
        <v>183135200</v>
      </c>
      <c r="D33" s="15">
        <v>0.56552580858294832</v>
      </c>
      <c r="E33" s="15">
        <v>0.71630052431209268</v>
      </c>
      <c r="F33" s="15">
        <v>0.79787261367557927</v>
      </c>
      <c r="G33" s="15">
        <v>0.81988368702466774</v>
      </c>
      <c r="H33" s="15">
        <v>0.83424531242491862</v>
      </c>
      <c r="I33" s="15">
        <v>0.84880239795517176</v>
      </c>
      <c r="J33" s="15">
        <v>0.8489762397398205</v>
      </c>
      <c r="K33" s="15">
        <v>0.8489762397398205</v>
      </c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</row>
    <row r="34" spans="1:184" ht="15" x14ac:dyDescent="0.25">
      <c r="A34" s="4" t="s">
        <v>88</v>
      </c>
      <c r="B34" s="13">
        <v>23803</v>
      </c>
      <c r="C34" s="5">
        <v>206848900</v>
      </c>
      <c r="D34" s="15">
        <v>0.53654171861682576</v>
      </c>
      <c r="E34" s="15">
        <v>0.67653466999341028</v>
      </c>
      <c r="F34" s="15">
        <v>0.75846438922324411</v>
      </c>
      <c r="G34" s="15">
        <v>0.78502836863043468</v>
      </c>
      <c r="H34" s="15">
        <v>0.80271478953961029</v>
      </c>
      <c r="I34" s="15">
        <v>0.81512991599181772</v>
      </c>
      <c r="J34" s="15">
        <v>0.81512991599181772</v>
      </c>
      <c r="K34" s="15">
        <v>0.81512991599181772</v>
      </c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</row>
    <row r="35" spans="1:184" ht="15" x14ac:dyDescent="0.25">
      <c r="A35" s="3" t="s">
        <v>264</v>
      </c>
      <c r="B35" s="13">
        <v>126346</v>
      </c>
      <c r="C35" s="5">
        <v>1045259600</v>
      </c>
      <c r="D35" s="15">
        <v>0.46784229058503729</v>
      </c>
      <c r="E35" s="15">
        <v>0.58061210818824316</v>
      </c>
      <c r="F35" s="15">
        <v>0.63505367240827038</v>
      </c>
      <c r="G35" s="15">
        <v>0.64833458572396729</v>
      </c>
      <c r="H35" s="15">
        <v>0.65714957636361326</v>
      </c>
      <c r="I35" s="15">
        <v>0.66099345604670823</v>
      </c>
      <c r="J35" s="15">
        <v>0.66099345604670823</v>
      </c>
      <c r="K35" s="15">
        <v>0.66099345604670823</v>
      </c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</row>
    <row r="36" spans="1:184" ht="15" x14ac:dyDescent="0.25">
      <c r="A36" s="4" t="s">
        <v>265</v>
      </c>
      <c r="B36" s="13">
        <v>22117</v>
      </c>
      <c r="C36" s="5">
        <v>184832900</v>
      </c>
      <c r="D36" s="15">
        <v>0.53748824462528022</v>
      </c>
      <c r="E36" s="15">
        <v>0.68846149651928812</v>
      </c>
      <c r="F36" s="15">
        <v>0.76842631052155708</v>
      </c>
      <c r="G36" s="15">
        <v>0.79159837577617365</v>
      </c>
      <c r="H36" s="15">
        <v>0.80784143055700541</v>
      </c>
      <c r="I36" s="15">
        <v>0.81971408217909214</v>
      </c>
      <c r="J36" s="15">
        <v>0.81971408217909214</v>
      </c>
      <c r="K36" s="15">
        <v>0.81971408217909214</v>
      </c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</row>
    <row r="37" spans="1:184" ht="15" x14ac:dyDescent="0.25">
      <c r="A37" s="4" t="s">
        <v>283</v>
      </c>
      <c r="B37" s="13">
        <v>21020</v>
      </c>
      <c r="C37" s="5">
        <v>174893900</v>
      </c>
      <c r="D37" s="15">
        <v>0.52797952318519958</v>
      </c>
      <c r="E37" s="15">
        <v>0.67814505548792703</v>
      </c>
      <c r="F37" s="15">
        <v>0.75306809111123929</v>
      </c>
      <c r="G37" s="15">
        <v>0.77266549553758002</v>
      </c>
      <c r="H37" s="15">
        <v>0.7894630855621606</v>
      </c>
      <c r="I37" s="15">
        <v>0.79666702732342276</v>
      </c>
      <c r="J37" s="15">
        <v>0.79666702732342276</v>
      </c>
      <c r="K37" s="15">
        <v>0.79666702732342276</v>
      </c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</row>
    <row r="38" spans="1:184" ht="15" x14ac:dyDescent="0.25">
      <c r="A38" s="4" t="s">
        <v>291</v>
      </c>
      <c r="B38" s="13">
        <v>24496</v>
      </c>
      <c r="C38" s="5">
        <v>202247000</v>
      </c>
      <c r="D38" s="15">
        <v>0.53335129030344064</v>
      </c>
      <c r="E38" s="15">
        <v>0.68982869204487562</v>
      </c>
      <c r="F38" s="15">
        <v>0.75797503616864503</v>
      </c>
      <c r="G38" s="15">
        <v>0.77580917145866179</v>
      </c>
      <c r="H38" s="15">
        <v>0.78954796402418814</v>
      </c>
      <c r="I38" s="15">
        <v>0.79233401296434536</v>
      </c>
      <c r="J38" s="15">
        <v>0.79233401296434536</v>
      </c>
      <c r="K38" s="15">
        <v>0.79233401296434536</v>
      </c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</row>
    <row r="39" spans="1:184" ht="15" x14ac:dyDescent="0.25">
      <c r="A39" s="4" t="s">
        <v>304</v>
      </c>
      <c r="B39" s="13">
        <v>22319</v>
      </c>
      <c r="C39" s="5">
        <v>186527200</v>
      </c>
      <c r="D39" s="15">
        <v>0.47422904675564753</v>
      </c>
      <c r="E39" s="15">
        <v>0.57117230725599277</v>
      </c>
      <c r="F39" s="15">
        <v>0.62915774047967277</v>
      </c>
      <c r="G39" s="15">
        <v>0.64267314021761979</v>
      </c>
      <c r="H39" s="15">
        <v>0.64532839403582976</v>
      </c>
      <c r="I39" s="15">
        <v>0.64532839403582976</v>
      </c>
      <c r="J39" s="15">
        <v>0.64532839403582976</v>
      </c>
      <c r="K39" s="15">
        <v>0.64532839403582976</v>
      </c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</row>
    <row r="40" spans="1:184" ht="15" x14ac:dyDescent="0.25">
      <c r="A40" s="4" t="s">
        <v>361</v>
      </c>
      <c r="B40" s="13">
        <v>22594</v>
      </c>
      <c r="C40" s="5">
        <v>181668600</v>
      </c>
      <c r="D40" s="15">
        <v>0.42337626392232891</v>
      </c>
      <c r="E40" s="15">
        <v>0.49704278758134318</v>
      </c>
      <c r="F40" s="15">
        <v>0.52139263730771301</v>
      </c>
      <c r="G40" s="15">
        <v>0.52163310594125778</v>
      </c>
      <c r="H40" s="15">
        <v>0.52163310594125778</v>
      </c>
      <c r="I40" s="15">
        <v>0.52163310594125778</v>
      </c>
      <c r="J40" s="15">
        <v>0.52163310594125778</v>
      </c>
      <c r="K40" s="15">
        <v>0.52163310594125778</v>
      </c>
      <c r="L40"/>
      <c r="M40"/>
      <c r="N40"/>
    </row>
    <row r="41" spans="1:184" ht="15" x14ac:dyDescent="0.25">
      <c r="A41" s="4" t="s">
        <v>365</v>
      </c>
      <c r="B41" s="13">
        <v>13800</v>
      </c>
      <c r="C41" s="5">
        <v>115090000</v>
      </c>
      <c r="D41" s="15">
        <v>0.20932530037362046</v>
      </c>
      <c r="E41" s="15">
        <v>0.21448074958727931</v>
      </c>
      <c r="F41" s="15">
        <v>0.21448074958727931</v>
      </c>
      <c r="G41" s="15">
        <v>0.21448074958727931</v>
      </c>
      <c r="H41" s="15">
        <v>0.21448074958727931</v>
      </c>
      <c r="I41" s="15">
        <v>0.21448074958727931</v>
      </c>
      <c r="J41" s="15">
        <v>0.21448074958727931</v>
      </c>
      <c r="K41" s="15">
        <v>0.21448074958727931</v>
      </c>
      <c r="L41"/>
      <c r="M41"/>
      <c r="N41"/>
    </row>
    <row r="42" spans="1:184" ht="15" x14ac:dyDescent="0.25">
      <c r="A42" s="3" t="s">
        <v>5</v>
      </c>
      <c r="B42" s="13">
        <v>715161</v>
      </c>
      <c r="C42" s="5">
        <v>5854894781</v>
      </c>
      <c r="D42" s="15">
        <v>0.56253121625141622</v>
      </c>
      <c r="E42" s="15">
        <v>0.69494867781638436</v>
      </c>
      <c r="F42" s="15">
        <v>0.77106096245831057</v>
      </c>
      <c r="G42" s="15">
        <v>0.79448161886617508</v>
      </c>
      <c r="H42" s="15">
        <v>0.81028599154427727</v>
      </c>
      <c r="I42" s="15">
        <v>0.82299768552066133</v>
      </c>
      <c r="J42" s="15">
        <v>0.82434787313217117</v>
      </c>
      <c r="K42" s="15">
        <v>0.82581599406371964</v>
      </c>
      <c r="L42"/>
      <c r="M42"/>
      <c r="N42"/>
    </row>
    <row r="43" spans="1:184" ht="15" x14ac:dyDescent="0.25">
      <c r="A43"/>
      <c r="B43"/>
      <c r="C43"/>
      <c r="D43"/>
      <c r="E43"/>
      <c r="F43"/>
      <c r="G43"/>
      <c r="H43"/>
      <c r="I43"/>
      <c r="J43"/>
      <c r="K43"/>
      <c r="L43"/>
      <c r="M43"/>
      <c r="N43"/>
    </row>
    <row r="44" spans="1:184" ht="15" x14ac:dyDescent="0.25">
      <c r="A44"/>
      <c r="B44"/>
      <c r="C44"/>
      <c r="D44"/>
      <c r="E44"/>
      <c r="F44"/>
      <c r="G44"/>
      <c r="H44"/>
      <c r="I44"/>
      <c r="J44"/>
      <c r="K44"/>
      <c r="L44"/>
      <c r="M44"/>
      <c r="N44"/>
    </row>
    <row r="45" spans="1:184" ht="15" x14ac:dyDescent="0.25">
      <c r="A45"/>
      <c r="B45"/>
      <c r="C45"/>
      <c r="D45"/>
      <c r="E45"/>
      <c r="F45"/>
      <c r="G45"/>
      <c r="H45"/>
      <c r="I45"/>
      <c r="J45"/>
      <c r="K45"/>
      <c r="L45"/>
      <c r="M45"/>
      <c r="N45"/>
    </row>
    <row r="46" spans="1:184" ht="15" x14ac:dyDescent="0.25">
      <c r="A46"/>
      <c r="B46"/>
      <c r="C46"/>
      <c r="D46"/>
      <c r="E46"/>
      <c r="F46"/>
      <c r="G46"/>
      <c r="H46"/>
      <c r="I46"/>
      <c r="J46"/>
      <c r="K46"/>
      <c r="L46"/>
      <c r="M46"/>
      <c r="N46"/>
    </row>
    <row r="47" spans="1:184" ht="15" x14ac:dyDescent="0.25">
      <c r="A47"/>
      <c r="B47"/>
      <c r="C47"/>
      <c r="D47"/>
      <c r="E47"/>
      <c r="F47"/>
      <c r="G47"/>
      <c r="H47"/>
      <c r="I47"/>
      <c r="J47"/>
      <c r="K47"/>
      <c r="L47"/>
      <c r="M47"/>
      <c r="N47"/>
    </row>
    <row r="48" spans="1:184" ht="15" x14ac:dyDescent="0.25">
      <c r="A48"/>
      <c r="B48"/>
      <c r="C48"/>
      <c r="D48"/>
      <c r="E48"/>
      <c r="F48"/>
      <c r="G48"/>
      <c r="H48"/>
      <c r="I48"/>
      <c r="J48"/>
      <c r="K48"/>
      <c r="L48"/>
      <c r="M48"/>
      <c r="N48"/>
    </row>
    <row r="49" spans="1:14" ht="15" x14ac:dyDescent="0.25">
      <c r="A49"/>
      <c r="B49"/>
      <c r="C49"/>
      <c r="D49"/>
      <c r="E49"/>
      <c r="F49"/>
      <c r="G49"/>
      <c r="H49"/>
      <c r="I49"/>
      <c r="J49"/>
      <c r="K49"/>
      <c r="L49"/>
      <c r="M49"/>
      <c r="N49"/>
    </row>
    <row r="50" spans="1:14" ht="15" x14ac:dyDescent="0.25">
      <c r="A50"/>
      <c r="B50"/>
      <c r="C50"/>
      <c r="D50"/>
      <c r="E50"/>
      <c r="F50"/>
      <c r="G50"/>
      <c r="H50"/>
      <c r="I50"/>
      <c r="J50"/>
      <c r="K50"/>
      <c r="L50"/>
      <c r="M50"/>
      <c r="N50"/>
    </row>
    <row r="51" spans="1:14" ht="15" x14ac:dyDescent="0.25">
      <c r="A51"/>
      <c r="B51"/>
      <c r="C51"/>
      <c r="D51"/>
      <c r="E51"/>
      <c r="F51"/>
      <c r="G51"/>
      <c r="H51"/>
      <c r="I51"/>
      <c r="J51"/>
      <c r="K51"/>
      <c r="L51"/>
      <c r="M51"/>
      <c r="N51"/>
    </row>
    <row r="52" spans="1:14" ht="15" x14ac:dyDescent="0.25">
      <c r="A52"/>
      <c r="B52"/>
      <c r="C52"/>
      <c r="D52"/>
      <c r="E52"/>
      <c r="F52"/>
      <c r="G52"/>
      <c r="H52"/>
      <c r="I52"/>
      <c r="J52"/>
      <c r="K52"/>
      <c r="L52"/>
      <c r="M52"/>
      <c r="N52"/>
    </row>
    <row r="53" spans="1:14" ht="15" x14ac:dyDescent="0.25">
      <c r="A53"/>
      <c r="B53"/>
      <c r="C53"/>
      <c r="D53"/>
      <c r="E53"/>
      <c r="F53"/>
      <c r="G53"/>
      <c r="H53"/>
      <c r="I53"/>
      <c r="J53"/>
      <c r="K53"/>
      <c r="L53"/>
      <c r="M53"/>
      <c r="N53"/>
    </row>
    <row r="54" spans="1:14" ht="15" x14ac:dyDescent="0.25">
      <c r="A54"/>
      <c r="B54"/>
      <c r="C54"/>
      <c r="D54"/>
      <c r="E54"/>
      <c r="F54"/>
      <c r="G54"/>
      <c r="H54"/>
      <c r="I54"/>
      <c r="J54"/>
      <c r="K54"/>
      <c r="L54"/>
      <c r="M54"/>
      <c r="N54"/>
    </row>
    <row r="55" spans="1:14" ht="15" x14ac:dyDescent="0.25">
      <c r="A55"/>
      <c r="B55"/>
      <c r="C55"/>
      <c r="D55"/>
      <c r="E55"/>
      <c r="F55"/>
      <c r="G55"/>
      <c r="H55"/>
      <c r="I55"/>
      <c r="J55"/>
      <c r="K55"/>
      <c r="L55"/>
      <c r="M55"/>
      <c r="N55"/>
    </row>
    <row r="56" spans="1:14" ht="15" x14ac:dyDescent="0.25">
      <c r="A56"/>
      <c r="B56"/>
      <c r="C56"/>
      <c r="D56"/>
      <c r="E56"/>
      <c r="F56"/>
      <c r="G56"/>
      <c r="H56"/>
      <c r="I56"/>
      <c r="J56"/>
      <c r="K56"/>
      <c r="L56"/>
      <c r="M56"/>
      <c r="N56"/>
    </row>
    <row r="57" spans="1:14" ht="15" x14ac:dyDescent="0.25">
      <c r="A57"/>
      <c r="B57"/>
      <c r="C57"/>
      <c r="D57"/>
      <c r="E57"/>
      <c r="F57"/>
      <c r="G57"/>
      <c r="H57"/>
      <c r="I57"/>
      <c r="J57"/>
      <c r="K57"/>
      <c r="L57"/>
      <c r="M57"/>
      <c r="N57"/>
    </row>
    <row r="58" spans="1:14" ht="15" x14ac:dyDescent="0.25">
      <c r="A58"/>
      <c r="B58"/>
      <c r="C58"/>
      <c r="D58"/>
      <c r="E58"/>
      <c r="F58"/>
      <c r="G58"/>
      <c r="H58"/>
      <c r="I58"/>
      <c r="J58"/>
      <c r="K58"/>
      <c r="L58"/>
      <c r="M58"/>
      <c r="N58"/>
    </row>
    <row r="59" spans="1:14" ht="15" x14ac:dyDescent="0.25">
      <c r="A59"/>
      <c r="B59"/>
      <c r="C59"/>
      <c r="D59"/>
      <c r="E59"/>
      <c r="F59"/>
      <c r="G59"/>
      <c r="H59"/>
      <c r="I59"/>
      <c r="J59"/>
      <c r="K59"/>
      <c r="L59"/>
      <c r="M59"/>
      <c r="N59"/>
    </row>
    <row r="60" spans="1:14" ht="15" x14ac:dyDescent="0.25">
      <c r="A60"/>
      <c r="B60"/>
      <c r="C60"/>
      <c r="D60"/>
      <c r="E60"/>
      <c r="F60"/>
      <c r="G60"/>
      <c r="H60"/>
      <c r="I60"/>
      <c r="J60"/>
      <c r="K60"/>
      <c r="L60"/>
      <c r="M60"/>
      <c r="N60"/>
    </row>
    <row r="61" spans="1:14" ht="15" x14ac:dyDescent="0.25">
      <c r="A61"/>
      <c r="B61"/>
      <c r="C61"/>
      <c r="D61"/>
      <c r="E61"/>
      <c r="F61"/>
      <c r="G61"/>
      <c r="H61"/>
      <c r="I61"/>
      <c r="J61"/>
      <c r="K61"/>
      <c r="L61"/>
      <c r="M61"/>
      <c r="N61"/>
    </row>
    <row r="62" spans="1:14" ht="15" x14ac:dyDescent="0.25">
      <c r="A62"/>
      <c r="B62"/>
      <c r="C62"/>
      <c r="D62"/>
      <c r="E62"/>
      <c r="F62"/>
      <c r="G62"/>
      <c r="H62"/>
      <c r="I62"/>
      <c r="J62"/>
      <c r="K62"/>
      <c r="L62"/>
      <c r="M62"/>
      <c r="N62"/>
    </row>
    <row r="63" spans="1:14" ht="15" x14ac:dyDescent="0.25">
      <c r="A63"/>
      <c r="B63"/>
      <c r="C63"/>
      <c r="D63"/>
      <c r="E63"/>
      <c r="F63"/>
      <c r="G63"/>
      <c r="H63"/>
      <c r="I63"/>
      <c r="J63"/>
      <c r="K63"/>
      <c r="L63"/>
      <c r="M63"/>
      <c r="N63"/>
    </row>
    <row r="64" spans="1:14" ht="15" x14ac:dyDescent="0.25">
      <c r="A64"/>
      <c r="B64"/>
      <c r="C64"/>
      <c r="D64"/>
      <c r="E64"/>
      <c r="F64"/>
      <c r="G64"/>
      <c r="H64"/>
      <c r="I64"/>
      <c r="J64"/>
      <c r="K64"/>
      <c r="L64"/>
      <c r="M64"/>
      <c r="N64"/>
    </row>
    <row r="65" spans="1:14" ht="15" x14ac:dyDescent="0.25">
      <c r="A65"/>
      <c r="B65"/>
      <c r="C65"/>
      <c r="D65"/>
      <c r="E65"/>
      <c r="F65"/>
      <c r="G65"/>
      <c r="H65"/>
      <c r="I65"/>
      <c r="J65"/>
      <c r="K65"/>
      <c r="L65"/>
      <c r="M65"/>
      <c r="N65"/>
    </row>
    <row r="66" spans="1:14" ht="15" x14ac:dyDescent="0.25">
      <c r="A66"/>
      <c r="B66"/>
      <c r="C66"/>
      <c r="D66"/>
      <c r="E66"/>
      <c r="F66"/>
      <c r="G66"/>
      <c r="H66"/>
      <c r="I66"/>
      <c r="J66"/>
      <c r="K66"/>
      <c r="L66"/>
      <c r="M66"/>
      <c r="N66"/>
    </row>
    <row r="67" spans="1:14" ht="15" x14ac:dyDescent="0.25">
      <c r="A67"/>
      <c r="B67"/>
      <c r="C67"/>
      <c r="D67"/>
      <c r="E67"/>
      <c r="F67"/>
      <c r="G67"/>
      <c r="H67"/>
      <c r="I67"/>
      <c r="J67"/>
      <c r="K67"/>
      <c r="L67"/>
      <c r="M67"/>
      <c r="N67"/>
    </row>
    <row r="68" spans="1:14" ht="15" x14ac:dyDescent="0.25">
      <c r="A68"/>
      <c r="B68"/>
      <c r="C68"/>
      <c r="D68"/>
      <c r="E68"/>
      <c r="F68"/>
      <c r="G68"/>
      <c r="H68"/>
      <c r="I68"/>
      <c r="J68"/>
      <c r="K68"/>
      <c r="L68"/>
      <c r="M68"/>
      <c r="N68"/>
    </row>
    <row r="69" spans="1:14" ht="15" x14ac:dyDescent="0.25">
      <c r="A69"/>
      <c r="B69"/>
      <c r="C69"/>
      <c r="D69"/>
      <c r="E69"/>
      <c r="F69"/>
      <c r="G69"/>
      <c r="H69"/>
      <c r="I69"/>
      <c r="J69"/>
      <c r="K69"/>
      <c r="L69"/>
      <c r="M69"/>
      <c r="N69"/>
    </row>
    <row r="70" spans="1:14" ht="15" x14ac:dyDescent="0.25">
      <c r="A70"/>
      <c r="B70"/>
      <c r="C70"/>
      <c r="D70"/>
      <c r="E70"/>
      <c r="F70"/>
      <c r="G70"/>
      <c r="H70"/>
      <c r="I70"/>
      <c r="J70"/>
      <c r="K70"/>
      <c r="L70"/>
      <c r="M70"/>
      <c r="N70"/>
    </row>
    <row r="71" spans="1:14" ht="15" x14ac:dyDescent="0.25">
      <c r="A71"/>
      <c r="B71"/>
      <c r="C71"/>
      <c r="D71"/>
      <c r="E71"/>
      <c r="F71"/>
      <c r="G71"/>
      <c r="H71"/>
      <c r="I71"/>
      <c r="J71"/>
      <c r="K71"/>
      <c r="L71"/>
      <c r="M71"/>
      <c r="N71"/>
    </row>
    <row r="72" spans="1:14" ht="15" x14ac:dyDescent="0.25">
      <c r="A72"/>
      <c r="B72"/>
      <c r="C72"/>
      <c r="D72"/>
      <c r="E72"/>
      <c r="F72"/>
      <c r="G72"/>
      <c r="H72"/>
      <c r="I72"/>
      <c r="J72"/>
      <c r="K72"/>
    </row>
    <row r="73" spans="1:14" ht="15" x14ac:dyDescent="0.25">
      <c r="A73"/>
      <c r="B73"/>
      <c r="C73"/>
      <c r="D73"/>
      <c r="E73"/>
      <c r="F73"/>
      <c r="G73"/>
      <c r="H73"/>
      <c r="I73"/>
      <c r="J73"/>
      <c r="K73"/>
    </row>
    <row r="74" spans="1:14" ht="15" x14ac:dyDescent="0.25">
      <c r="A74"/>
      <c r="B74"/>
      <c r="C74"/>
      <c r="D74"/>
      <c r="E74"/>
      <c r="F74"/>
      <c r="G74"/>
      <c r="H74"/>
      <c r="I74"/>
      <c r="J74"/>
      <c r="K74"/>
    </row>
    <row r="75" spans="1:14" ht="15" x14ac:dyDescent="0.25">
      <c r="A75"/>
      <c r="B75"/>
      <c r="C75"/>
      <c r="D75"/>
      <c r="E75"/>
      <c r="F75"/>
      <c r="G75"/>
      <c r="H75"/>
      <c r="I75"/>
      <c r="J75"/>
      <c r="K75"/>
    </row>
    <row r="76" spans="1:14" ht="15" x14ac:dyDescent="0.25">
      <c r="A76"/>
      <c r="B76"/>
      <c r="C76"/>
      <c r="D76"/>
      <c r="E76"/>
      <c r="F76"/>
      <c r="G76"/>
      <c r="H76"/>
      <c r="I76"/>
      <c r="J76"/>
      <c r="K76"/>
    </row>
    <row r="77" spans="1:14" ht="15" x14ac:dyDescent="0.25">
      <c r="A77"/>
      <c r="B77"/>
      <c r="C77"/>
      <c r="D77"/>
      <c r="E77"/>
      <c r="F77"/>
      <c r="G77"/>
      <c r="H77"/>
      <c r="I77"/>
      <c r="J77"/>
      <c r="K77"/>
    </row>
    <row r="78" spans="1:14" ht="15" x14ac:dyDescent="0.25">
      <c r="A78"/>
      <c r="B78"/>
      <c r="C78"/>
      <c r="D78"/>
      <c r="E78"/>
      <c r="F78"/>
      <c r="G78"/>
      <c r="H78"/>
      <c r="I78"/>
      <c r="J78"/>
      <c r="K78"/>
    </row>
    <row r="79" spans="1:14" ht="15" x14ac:dyDescent="0.25">
      <c r="A79"/>
      <c r="B79"/>
      <c r="C79"/>
      <c r="D79"/>
      <c r="E79"/>
      <c r="F79"/>
      <c r="G79"/>
      <c r="H79"/>
      <c r="I79"/>
      <c r="J79"/>
      <c r="K79"/>
    </row>
    <row r="80" spans="1:14" ht="15" x14ac:dyDescent="0.25">
      <c r="A80"/>
      <c r="B80"/>
      <c r="C80"/>
      <c r="D80"/>
      <c r="E80"/>
      <c r="F80"/>
      <c r="G80"/>
      <c r="H80"/>
      <c r="I80"/>
      <c r="J80"/>
      <c r="K80"/>
    </row>
    <row r="81" spans="1:11" ht="15" x14ac:dyDescent="0.25">
      <c r="A81"/>
      <c r="B81"/>
      <c r="C81"/>
      <c r="D81"/>
      <c r="E81"/>
      <c r="F81"/>
      <c r="G81"/>
      <c r="H81"/>
      <c r="I81"/>
      <c r="J81"/>
      <c r="K81"/>
    </row>
    <row r="82" spans="1:11" ht="15" x14ac:dyDescent="0.25">
      <c r="A82"/>
      <c r="B82"/>
      <c r="C82"/>
      <c r="D82"/>
      <c r="E82"/>
      <c r="F82"/>
      <c r="G82"/>
      <c r="H82"/>
      <c r="I82"/>
      <c r="J82"/>
      <c r="K82"/>
    </row>
    <row r="83" spans="1:11" ht="15" x14ac:dyDescent="0.25">
      <c r="A83"/>
      <c r="B83"/>
      <c r="C83"/>
      <c r="D83"/>
      <c r="E83"/>
      <c r="F83"/>
      <c r="G83"/>
      <c r="H83"/>
      <c r="I83"/>
      <c r="J83"/>
      <c r="K83"/>
    </row>
    <row r="84" spans="1:11" ht="15" x14ac:dyDescent="0.25">
      <c r="A84"/>
      <c r="B84"/>
      <c r="C84"/>
      <c r="D84"/>
      <c r="E84"/>
      <c r="F84"/>
      <c r="G84"/>
      <c r="H84"/>
      <c r="I84"/>
      <c r="J84"/>
      <c r="K84"/>
    </row>
    <row r="85" spans="1:11" ht="15" x14ac:dyDescent="0.25">
      <c r="A85"/>
      <c r="B85"/>
      <c r="C85"/>
      <c r="D85"/>
      <c r="E85"/>
      <c r="F85"/>
      <c r="G85"/>
      <c r="H85"/>
      <c r="I85"/>
      <c r="J85"/>
      <c r="K85"/>
    </row>
    <row r="86" spans="1:11" ht="15" x14ac:dyDescent="0.25">
      <c r="A86"/>
      <c r="B86"/>
      <c r="C86"/>
      <c r="D86"/>
      <c r="E86"/>
      <c r="F86"/>
      <c r="G86"/>
      <c r="H86"/>
      <c r="I86"/>
      <c r="J86"/>
      <c r="K86"/>
    </row>
    <row r="87" spans="1:11" ht="15" x14ac:dyDescent="0.25">
      <c r="A87"/>
      <c r="B87"/>
      <c r="C87"/>
      <c r="D87"/>
      <c r="E87"/>
      <c r="F87"/>
      <c r="G87"/>
      <c r="H87"/>
      <c r="I87"/>
      <c r="J87"/>
      <c r="K87"/>
    </row>
    <row r="88" spans="1:11" ht="15" x14ac:dyDescent="0.25">
      <c r="A88"/>
      <c r="B88"/>
      <c r="C88"/>
      <c r="D88"/>
      <c r="E88"/>
      <c r="F88"/>
      <c r="G88"/>
      <c r="H88"/>
      <c r="I88"/>
      <c r="J88"/>
      <c r="K88"/>
    </row>
    <row r="89" spans="1:11" ht="15" x14ac:dyDescent="0.25">
      <c r="A89"/>
      <c r="B89"/>
      <c r="C89"/>
      <c r="D89"/>
      <c r="E89"/>
      <c r="F89"/>
      <c r="G89"/>
      <c r="H89"/>
      <c r="I89"/>
      <c r="J89"/>
      <c r="K89"/>
    </row>
    <row r="90" spans="1:11" ht="15" x14ac:dyDescent="0.25">
      <c r="A90"/>
      <c r="B90"/>
      <c r="C90"/>
      <c r="D90"/>
      <c r="E90"/>
      <c r="F90"/>
      <c r="G90"/>
      <c r="H90"/>
      <c r="I90"/>
      <c r="J90"/>
      <c r="K90"/>
    </row>
    <row r="91" spans="1:11" ht="15" x14ac:dyDescent="0.25">
      <c r="A91"/>
      <c r="B91"/>
      <c r="C91"/>
      <c r="D91"/>
      <c r="E91"/>
      <c r="F91"/>
      <c r="G91"/>
      <c r="H91"/>
      <c r="I91"/>
      <c r="J91"/>
      <c r="K91"/>
    </row>
    <row r="92" spans="1:11" ht="15" x14ac:dyDescent="0.25">
      <c r="A92"/>
      <c r="B92"/>
      <c r="C92"/>
      <c r="D92"/>
      <c r="E92"/>
      <c r="F92"/>
      <c r="G92"/>
      <c r="H92"/>
      <c r="I92"/>
      <c r="J92"/>
      <c r="K92"/>
    </row>
    <row r="93" spans="1:11" ht="15" x14ac:dyDescent="0.25">
      <c r="A93"/>
      <c r="B93"/>
      <c r="C93"/>
      <c r="D93"/>
      <c r="E93"/>
      <c r="F93"/>
      <c r="G93"/>
      <c r="H93"/>
      <c r="I93"/>
      <c r="J93"/>
      <c r="K93"/>
    </row>
    <row r="94" spans="1:11" ht="15" x14ac:dyDescent="0.25">
      <c r="A94"/>
      <c r="B94"/>
      <c r="C94"/>
      <c r="D94"/>
      <c r="E94"/>
      <c r="F94"/>
      <c r="G94"/>
      <c r="H94"/>
      <c r="I94"/>
      <c r="J94"/>
      <c r="K94"/>
    </row>
    <row r="95" spans="1:11" ht="15" x14ac:dyDescent="0.25">
      <c r="A95"/>
      <c r="B95"/>
      <c r="C95"/>
      <c r="D95"/>
      <c r="E95"/>
      <c r="F95"/>
      <c r="G95"/>
      <c r="H95"/>
      <c r="I95"/>
      <c r="J95"/>
      <c r="K95"/>
    </row>
    <row r="96" spans="1:11" ht="15" x14ac:dyDescent="0.25">
      <c r="A96"/>
      <c r="B96"/>
      <c r="C96"/>
      <c r="D96"/>
      <c r="E96"/>
      <c r="F96"/>
      <c r="G96"/>
      <c r="H96"/>
      <c r="I96"/>
      <c r="J96"/>
      <c r="K96"/>
    </row>
    <row r="97" spans="1:11" ht="15" x14ac:dyDescent="0.25">
      <c r="A97"/>
      <c r="B97"/>
      <c r="C97"/>
      <c r="D97"/>
      <c r="E97"/>
      <c r="F97"/>
      <c r="G97"/>
      <c r="H97"/>
      <c r="I97"/>
      <c r="J97"/>
      <c r="K97"/>
    </row>
    <row r="98" spans="1:11" ht="15" x14ac:dyDescent="0.25">
      <c r="A98"/>
      <c r="B98"/>
      <c r="C98"/>
      <c r="D98"/>
      <c r="E98"/>
      <c r="F98"/>
      <c r="G98"/>
      <c r="H98"/>
      <c r="I98"/>
      <c r="J98"/>
      <c r="K98"/>
    </row>
    <row r="99" spans="1:11" ht="15" x14ac:dyDescent="0.25">
      <c r="A99"/>
      <c r="B99"/>
      <c r="C99"/>
      <c r="D99"/>
      <c r="E99"/>
      <c r="F99"/>
      <c r="G99"/>
      <c r="H99"/>
      <c r="I99"/>
      <c r="J99"/>
      <c r="K99"/>
    </row>
    <row r="100" spans="1:11" ht="15" x14ac:dyDescent="0.25">
      <c r="A100"/>
      <c r="B100"/>
      <c r="C100"/>
      <c r="D100"/>
      <c r="E100"/>
      <c r="F100"/>
      <c r="G100"/>
      <c r="H100"/>
      <c r="I100"/>
      <c r="J100"/>
      <c r="K100"/>
    </row>
    <row r="101" spans="1:11" ht="15" x14ac:dyDescent="0.25">
      <c r="A101"/>
      <c r="B101"/>
      <c r="C101"/>
      <c r="D101"/>
      <c r="E101"/>
      <c r="F101"/>
      <c r="G101"/>
      <c r="H101"/>
      <c r="I101"/>
      <c r="J101"/>
      <c r="K101"/>
    </row>
  </sheetData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N705"/>
  <sheetViews>
    <sheetView zoomScale="110" zoomScaleNormal="110" workbookViewId="0">
      <selection activeCell="F9" sqref="F9"/>
    </sheetView>
  </sheetViews>
  <sheetFormatPr defaultColWidth="9.140625" defaultRowHeight="11.25" x14ac:dyDescent="0.2"/>
  <cols>
    <col min="1" max="1" width="13" style="2" bestFit="1" customWidth="1"/>
    <col min="2" max="2" width="15.42578125" style="2" bestFit="1" customWidth="1"/>
    <col min="3" max="15" width="13.5703125" style="2" bestFit="1" customWidth="1"/>
    <col min="16" max="16" width="12.42578125" style="2" bestFit="1" customWidth="1"/>
    <col min="17" max="17" width="8.7109375" style="2" bestFit="1" customWidth="1"/>
    <col min="18" max="22" width="10.42578125" style="2" bestFit="1" customWidth="1"/>
    <col min="23" max="29" width="14.7109375" style="2" bestFit="1" customWidth="1"/>
    <col min="30" max="33" width="12.42578125" style="2" bestFit="1" customWidth="1"/>
    <col min="34" max="36" width="11.42578125" style="2" customWidth="1"/>
    <col min="37" max="37" width="12.42578125" style="2" customWidth="1"/>
    <col min="38" max="38" width="11.42578125" style="2" customWidth="1"/>
    <col min="39" max="40" width="12.42578125" style="2" customWidth="1"/>
    <col min="41" max="41" width="6.85546875" style="2" customWidth="1"/>
    <col min="42" max="42" width="13.42578125" style="2" customWidth="1"/>
    <col min="43" max="43" width="6.85546875" style="2" customWidth="1"/>
    <col min="44" max="44" width="13.42578125" style="2" bestFit="1" customWidth="1"/>
    <col min="45" max="45" width="6.85546875" style="2" customWidth="1"/>
    <col min="46" max="46" width="13.42578125" style="2" customWidth="1"/>
    <col min="47" max="47" width="6.85546875" style="2" customWidth="1"/>
    <col min="48" max="48" width="13.42578125" style="2" customWidth="1"/>
    <col min="49" max="49" width="6.85546875" style="2" customWidth="1"/>
    <col min="50" max="50" width="13.42578125" style="2" bestFit="1" customWidth="1"/>
    <col min="51" max="51" width="6.85546875" style="2" customWidth="1"/>
    <col min="52" max="52" width="13.42578125" style="2" customWidth="1"/>
    <col min="53" max="53" width="6.85546875" style="2" customWidth="1"/>
    <col min="54" max="54" width="13.42578125" style="2" customWidth="1"/>
    <col min="55" max="55" width="6.85546875" style="2" customWidth="1"/>
    <col min="56" max="56" width="13.42578125" style="2" bestFit="1" customWidth="1"/>
    <col min="57" max="57" width="6.85546875" style="2" customWidth="1"/>
    <col min="58" max="58" width="13.42578125" style="2" customWidth="1"/>
    <col min="59" max="59" width="6.85546875" style="2" customWidth="1"/>
    <col min="60" max="60" width="13.42578125" style="2" customWidth="1"/>
    <col min="61" max="61" width="6.85546875" style="2" customWidth="1"/>
    <col min="62" max="62" width="13.42578125" style="2" bestFit="1" customWidth="1"/>
    <col min="63" max="63" width="6.85546875" style="2" customWidth="1"/>
    <col min="64" max="64" width="13.42578125" style="2" customWidth="1"/>
    <col min="65" max="65" width="6.85546875" style="2" customWidth="1"/>
    <col min="66" max="66" width="13.42578125" style="2" customWidth="1"/>
    <col min="67" max="67" width="6.85546875" style="2" customWidth="1"/>
    <col min="68" max="68" width="13.42578125" style="2" bestFit="1" customWidth="1"/>
    <col min="69" max="69" width="6.85546875" style="2" customWidth="1"/>
    <col min="70" max="70" width="13.42578125" style="2" customWidth="1"/>
    <col min="71" max="71" width="6.85546875" style="2" customWidth="1"/>
    <col min="72" max="72" width="13.42578125" style="2" customWidth="1"/>
    <col min="73" max="73" width="6.42578125" style="2" customWidth="1"/>
    <col min="74" max="74" width="16.42578125" style="2" customWidth="1"/>
    <col min="75" max="75" width="9.42578125" style="2" customWidth="1"/>
    <col min="76" max="76" width="10.42578125" style="2" bestFit="1" customWidth="1"/>
    <col min="77" max="77" width="13.42578125" style="2" bestFit="1" customWidth="1"/>
    <col min="78" max="78" width="6.85546875" style="2" customWidth="1"/>
    <col min="79" max="79" width="10.42578125" style="2" bestFit="1" customWidth="1"/>
    <col min="80" max="80" width="13.42578125" style="2" bestFit="1" customWidth="1"/>
    <col min="81" max="81" width="6.85546875" style="2" customWidth="1"/>
    <col min="82" max="82" width="10.42578125" style="2" bestFit="1" customWidth="1"/>
    <col min="83" max="83" width="13.42578125" style="2" bestFit="1" customWidth="1"/>
    <col min="84" max="84" width="6.85546875" style="2" customWidth="1"/>
    <col min="85" max="85" width="10.42578125" style="2" bestFit="1" customWidth="1"/>
    <col min="86" max="86" width="13.42578125" style="2" bestFit="1" customWidth="1"/>
    <col min="87" max="87" width="6.85546875" style="2" customWidth="1"/>
    <col min="88" max="88" width="10.42578125" style="2" bestFit="1" customWidth="1"/>
    <col min="89" max="89" width="13.42578125" style="2" bestFit="1" customWidth="1"/>
    <col min="90" max="90" width="6.85546875" style="2" customWidth="1"/>
    <col min="91" max="91" width="10.42578125" style="2" bestFit="1" customWidth="1"/>
    <col min="92" max="92" width="13.42578125" style="2" bestFit="1" customWidth="1"/>
    <col min="93" max="93" width="6.85546875" style="2" customWidth="1"/>
    <col min="94" max="94" width="10.42578125" style="2" bestFit="1" customWidth="1"/>
    <col min="95" max="95" width="13.42578125" style="2" bestFit="1" customWidth="1"/>
    <col min="96" max="96" width="6.85546875" style="2" customWidth="1"/>
    <col min="97" max="97" width="10.42578125" style="2" bestFit="1" customWidth="1"/>
    <col min="98" max="98" width="13.42578125" style="2" bestFit="1" customWidth="1"/>
    <col min="99" max="99" width="6.85546875" style="2" customWidth="1"/>
    <col min="100" max="100" width="10.42578125" style="2" bestFit="1" customWidth="1"/>
    <col min="101" max="101" width="13.42578125" style="2" bestFit="1" customWidth="1"/>
    <col min="102" max="102" width="6.85546875" style="2" customWidth="1"/>
    <col min="103" max="103" width="10.42578125" style="2" bestFit="1" customWidth="1"/>
    <col min="104" max="104" width="13.42578125" style="2" bestFit="1" customWidth="1"/>
    <col min="105" max="105" width="6.42578125" style="2" customWidth="1"/>
    <col min="106" max="106" width="10.42578125" style="2" bestFit="1" customWidth="1"/>
    <col min="107" max="107" width="13.42578125" style="2" bestFit="1" customWidth="1"/>
    <col min="108" max="108" width="6.42578125" style="2" customWidth="1"/>
    <col min="109" max="109" width="10.42578125" style="2" bestFit="1" customWidth="1"/>
    <col min="110" max="110" width="13.42578125" style="2" bestFit="1" customWidth="1"/>
    <col min="111" max="111" width="6.42578125" style="2" customWidth="1"/>
    <col min="112" max="112" width="9.5703125" style="2" bestFit="1" customWidth="1"/>
    <col min="113" max="113" width="16.42578125" style="2" bestFit="1" customWidth="1"/>
    <col min="114" max="114" width="9.42578125" style="2" bestFit="1" customWidth="1"/>
    <col min="115" max="115" width="13.140625" style="2" bestFit="1" customWidth="1"/>
    <col min="116" max="16384" width="9.140625" style="2"/>
  </cols>
  <sheetData>
    <row r="1" spans="1:40" ht="15" x14ac:dyDescent="0.25">
      <c r="A1" s="1" t="s">
        <v>29</v>
      </c>
      <c r="B1" s="2" t="s" vm="9">
        <v>48</v>
      </c>
      <c r="C1"/>
      <c r="D1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</row>
    <row r="2" spans="1:40" ht="15" x14ac:dyDescent="0.25">
      <c r="A2" s="1" t="s">
        <v>370</v>
      </c>
      <c r="B2" s="2" t="s" vm="39">
        <v>48</v>
      </c>
      <c r="C2" s="23">
        <f t="shared" ref="C2:T2" si="0">C8+C9+C10</f>
        <v>238100621.80000001</v>
      </c>
      <c r="D2" s="23">
        <f t="shared" si="0"/>
        <v>256459621.88000011</v>
      </c>
      <c r="E2" s="23">
        <f t="shared" si="0"/>
        <v>264450701.22999996</v>
      </c>
      <c r="F2" s="23">
        <f t="shared" si="0"/>
        <v>223168596.75</v>
      </c>
      <c r="G2" s="23">
        <f t="shared" si="0"/>
        <v>201191773.91000003</v>
      </c>
      <c r="H2" s="23">
        <f t="shared" si="0"/>
        <v>178724867.77999991</v>
      </c>
      <c r="I2" s="23">
        <f t="shared" si="0"/>
        <v>169109997.20000005</v>
      </c>
      <c r="J2" s="23">
        <f t="shared" si="0"/>
        <v>161714008.99000004</v>
      </c>
      <c r="K2" s="23">
        <f t="shared" si="0"/>
        <v>157898023.19999993</v>
      </c>
      <c r="L2" s="23">
        <f t="shared" si="0"/>
        <v>172921831.43999997</v>
      </c>
      <c r="M2" s="23">
        <f t="shared" si="0"/>
        <v>183367059.35000002</v>
      </c>
      <c r="N2" s="23">
        <f t="shared" si="0"/>
        <v>187830695.26000011</v>
      </c>
      <c r="O2" s="23">
        <f t="shared" si="0"/>
        <v>164536381</v>
      </c>
      <c r="P2" s="23">
        <f t="shared" si="0"/>
        <v>0</v>
      </c>
      <c r="Q2" s="23">
        <f t="shared" si="0"/>
        <v>0</v>
      </c>
      <c r="R2" s="23">
        <f t="shared" si="0"/>
        <v>0</v>
      </c>
      <c r="S2" s="23">
        <f t="shared" si="0"/>
        <v>0</v>
      </c>
      <c r="T2" s="23">
        <f t="shared" si="0"/>
        <v>0</v>
      </c>
      <c r="U2" s="23">
        <f>U8+U9+U10</f>
        <v>0</v>
      </c>
      <c r="V2" s="23">
        <f t="shared" ref="V2:AC2" si="1">V7+V8+V9</f>
        <v>0</v>
      </c>
      <c r="W2" s="23">
        <f t="shared" si="1"/>
        <v>0</v>
      </c>
      <c r="X2" s="23">
        <f t="shared" si="1"/>
        <v>0</v>
      </c>
      <c r="Y2" s="23">
        <f t="shared" si="1"/>
        <v>0</v>
      </c>
      <c r="Z2" s="23">
        <f t="shared" si="1"/>
        <v>0</v>
      </c>
      <c r="AA2" s="23">
        <f t="shared" si="1"/>
        <v>0</v>
      </c>
      <c r="AB2" s="23">
        <f t="shared" si="1"/>
        <v>0</v>
      </c>
      <c r="AC2" s="23">
        <f t="shared" si="1"/>
        <v>0</v>
      </c>
      <c r="AD2"/>
      <c r="AE2"/>
      <c r="AF2"/>
      <c r="AG2"/>
      <c r="AH2"/>
      <c r="AI2"/>
      <c r="AJ2"/>
      <c r="AK2"/>
      <c r="AL2"/>
      <c r="AM2"/>
      <c r="AN2"/>
    </row>
    <row r="3" spans="1:40" ht="15" x14ac:dyDescent="0.25">
      <c r="A3"/>
      <c r="B3"/>
      <c r="C3"/>
      <c r="D3"/>
      <c r="E3"/>
      <c r="F3"/>
      <c r="G3"/>
      <c r="H3"/>
      <c r="I3"/>
      <c r="J3"/>
      <c r="K3"/>
      <c r="L3"/>
      <c r="M3" s="37"/>
      <c r="N3" s="37"/>
      <c r="O3" s="37"/>
      <c r="P3" s="37"/>
      <c r="Q3" s="37"/>
      <c r="R3" s="37"/>
      <c r="S3" s="37"/>
      <c r="T3" s="37"/>
      <c r="U3" s="37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</row>
    <row r="4" spans="1:40" ht="15" x14ac:dyDescent="0.25">
      <c r="A4" s="1" t="s">
        <v>393</v>
      </c>
      <c r="B4" s="1" t="s">
        <v>43</v>
      </c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</row>
    <row r="5" spans="1:40" ht="15" x14ac:dyDescent="0.25">
      <c r="B5" s="2" t="s">
        <v>2</v>
      </c>
      <c r="C5" s="2" t="s">
        <v>3</v>
      </c>
      <c r="O5" s="2" t="s">
        <v>448</v>
      </c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</row>
    <row r="6" spans="1:40" ht="15" x14ac:dyDescent="0.25">
      <c r="A6" s="1" t="s">
        <v>0</v>
      </c>
      <c r="C6" s="2" t="s">
        <v>395</v>
      </c>
      <c r="D6" s="2" t="s">
        <v>396</v>
      </c>
      <c r="E6" s="2" t="s">
        <v>397</v>
      </c>
      <c r="F6" s="2" t="s">
        <v>398</v>
      </c>
      <c r="G6" s="2" t="s">
        <v>399</v>
      </c>
      <c r="H6" s="2" t="s">
        <v>400</v>
      </c>
      <c r="I6" s="2" t="s">
        <v>401</v>
      </c>
      <c r="J6" s="2" t="s">
        <v>402</v>
      </c>
      <c r="K6" s="2" t="s">
        <v>403</v>
      </c>
      <c r="L6" s="2" t="s">
        <v>404</v>
      </c>
      <c r="M6" s="2" t="s">
        <v>405</v>
      </c>
      <c r="N6" s="2" t="s">
        <v>389</v>
      </c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</row>
    <row r="7" spans="1:40" ht="15" x14ac:dyDescent="0.25">
      <c r="A7" s="3" t="s">
        <v>103</v>
      </c>
      <c r="B7" s="8">
        <v>473476354.43000001</v>
      </c>
      <c r="C7" s="8">
        <v>66262343.159999989</v>
      </c>
      <c r="D7" s="8">
        <v>69967660.480000019</v>
      </c>
      <c r="E7" s="8">
        <v>72888114.590000004</v>
      </c>
      <c r="F7" s="8">
        <v>74802944.380000025</v>
      </c>
      <c r="G7" s="8">
        <v>81416096.079999954</v>
      </c>
      <c r="H7" s="8">
        <v>87757778.50999999</v>
      </c>
      <c r="I7" s="8">
        <v>91165885.689999998</v>
      </c>
      <c r="J7" s="8">
        <v>95125052.730000004</v>
      </c>
      <c r="K7" s="8">
        <v>99127182.349999964</v>
      </c>
      <c r="L7" s="8">
        <v>105418554.52000003</v>
      </c>
      <c r="M7" s="8">
        <v>107545177.08000003</v>
      </c>
      <c r="N7" s="8">
        <v>109690910.66000004</v>
      </c>
      <c r="O7" s="8">
        <v>44375673.190000013</v>
      </c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</row>
    <row r="8" spans="1:40" ht="15" x14ac:dyDescent="0.25">
      <c r="A8" s="3" t="s">
        <v>51</v>
      </c>
      <c r="B8" s="8">
        <v>658394951.30000007</v>
      </c>
      <c r="C8" s="8">
        <v>66969507.599999987</v>
      </c>
      <c r="D8" s="8">
        <v>55752338.950000033</v>
      </c>
      <c r="E8" s="8">
        <v>52513139.449999988</v>
      </c>
      <c r="F8" s="8">
        <v>46648101.63000001</v>
      </c>
      <c r="G8" s="8">
        <v>46663204.479999997</v>
      </c>
      <c r="H8" s="8">
        <v>44486505.809999995</v>
      </c>
      <c r="I8" s="8">
        <v>42057600.340000011</v>
      </c>
      <c r="J8" s="8">
        <v>42595373.119999997</v>
      </c>
      <c r="K8" s="8">
        <v>43854499.909999982</v>
      </c>
      <c r="L8" s="8">
        <v>52974652.279999994</v>
      </c>
      <c r="M8" s="8">
        <v>46951671.230000027</v>
      </c>
      <c r="N8" s="8">
        <v>43903150.730000034</v>
      </c>
      <c r="O8" s="8">
        <v>53991761.789999984</v>
      </c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</row>
    <row r="9" spans="1:40" ht="15" x14ac:dyDescent="0.25">
      <c r="A9" s="3" t="s">
        <v>52</v>
      </c>
      <c r="B9" s="8">
        <v>890801854.40000021</v>
      </c>
      <c r="C9" s="8">
        <v>77980988.820000008</v>
      </c>
      <c r="D9" s="8">
        <v>95323173.800000042</v>
      </c>
      <c r="E9" s="8">
        <v>79152429.779999956</v>
      </c>
      <c r="F9" s="8">
        <v>71079657.299999997</v>
      </c>
      <c r="G9" s="8">
        <v>60290995.540000007</v>
      </c>
      <c r="H9" s="8">
        <v>55957703.61999999</v>
      </c>
      <c r="I9" s="8">
        <v>53720887.120000005</v>
      </c>
      <c r="J9" s="8">
        <v>48973063.969999991</v>
      </c>
      <c r="K9" s="8">
        <v>50276152.959999979</v>
      </c>
      <c r="L9" s="8">
        <v>53153764.689999983</v>
      </c>
      <c r="M9" s="8">
        <v>66760719.100000009</v>
      </c>
      <c r="N9" s="8">
        <v>54246920.610000022</v>
      </c>
      <c r="O9" s="8">
        <v>59493385.359999992</v>
      </c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</row>
    <row r="10" spans="1:40" ht="15" x14ac:dyDescent="0.25">
      <c r="A10" s="3" t="s">
        <v>53</v>
      </c>
      <c r="B10" s="8">
        <v>1138262541.77</v>
      </c>
      <c r="C10" s="8">
        <v>93150125.38000004</v>
      </c>
      <c r="D10" s="8">
        <v>105384109.13000004</v>
      </c>
      <c r="E10" s="8">
        <v>132785132.00000003</v>
      </c>
      <c r="F10" s="8">
        <v>105440837.81999998</v>
      </c>
      <c r="G10" s="8">
        <v>94237573.890000001</v>
      </c>
      <c r="H10" s="8">
        <v>78280658.349999934</v>
      </c>
      <c r="I10" s="8">
        <v>73331509.740000024</v>
      </c>
      <c r="J10" s="8">
        <v>70145571.900000051</v>
      </c>
      <c r="K10" s="8">
        <v>63767370.329999983</v>
      </c>
      <c r="L10" s="8">
        <v>66793414.469999999</v>
      </c>
      <c r="M10" s="8">
        <v>69654669.019999996</v>
      </c>
      <c r="N10" s="8">
        <v>89680623.920000032</v>
      </c>
      <c r="O10" s="8">
        <v>51051233.850000009</v>
      </c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</row>
    <row r="11" spans="1:40" ht="15" x14ac:dyDescent="0.25">
      <c r="A11" s="3" t="s">
        <v>54</v>
      </c>
      <c r="B11" s="8">
        <v>1306525621.3500001</v>
      </c>
      <c r="C11" s="8">
        <v>118103526.36999997</v>
      </c>
      <c r="D11" s="8">
        <v>114368058.3</v>
      </c>
      <c r="E11" s="8">
        <v>132830499.84999993</v>
      </c>
      <c r="F11" s="8">
        <v>159653342.63999999</v>
      </c>
      <c r="G11" s="8">
        <v>112188128.87999998</v>
      </c>
      <c r="H11" s="8">
        <v>98510756.089999989</v>
      </c>
      <c r="I11" s="8">
        <v>82814604.729999959</v>
      </c>
      <c r="J11" s="8">
        <v>77507757.529999986</v>
      </c>
      <c r="K11" s="8">
        <v>74151954.299999982</v>
      </c>
      <c r="L11" s="8">
        <v>68476851.309999987</v>
      </c>
      <c r="M11" s="8">
        <v>71220267.609999985</v>
      </c>
      <c r="N11" s="8">
        <v>74729492.590000004</v>
      </c>
      <c r="O11" s="8">
        <v>6215339.2000000002</v>
      </c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</row>
    <row r="12" spans="1:40" ht="15" x14ac:dyDescent="0.25">
      <c r="A12" s="3" t="s">
        <v>55</v>
      </c>
      <c r="B12" s="8">
        <v>1447724010.9499998</v>
      </c>
      <c r="C12" s="8">
        <v>145879396.80999994</v>
      </c>
      <c r="D12" s="8">
        <v>140993702.43000004</v>
      </c>
      <c r="E12" s="8">
        <v>139360009.14999995</v>
      </c>
      <c r="F12" s="8">
        <v>161791654.72999996</v>
      </c>
      <c r="G12" s="8">
        <v>185396756.88000011</v>
      </c>
      <c r="H12" s="8">
        <v>114605569.92999998</v>
      </c>
      <c r="I12" s="8">
        <v>99365091.120000005</v>
      </c>
      <c r="J12" s="8">
        <v>83289669.749999925</v>
      </c>
      <c r="K12" s="8">
        <v>77708985.480000049</v>
      </c>
      <c r="L12" s="8">
        <v>74787643.240000024</v>
      </c>
      <c r="M12" s="8">
        <v>68976607.840000018</v>
      </c>
      <c r="N12" s="8">
        <v>71432900.560000032</v>
      </c>
      <c r="O12" s="8">
        <v>5162882.450000002</v>
      </c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</row>
    <row r="13" spans="1:40" ht="15" x14ac:dyDescent="0.25">
      <c r="A13" s="3" t="s">
        <v>56</v>
      </c>
      <c r="B13" s="8">
        <v>1506425201.03</v>
      </c>
      <c r="C13" s="8">
        <v>160841415.64000002</v>
      </c>
      <c r="D13" s="8">
        <v>161129931.39999998</v>
      </c>
      <c r="E13" s="8">
        <v>158716759.12000003</v>
      </c>
      <c r="F13" s="8">
        <v>157000808.00000006</v>
      </c>
      <c r="G13" s="8">
        <v>182240221.23000008</v>
      </c>
      <c r="H13" s="8">
        <v>197625830.39999998</v>
      </c>
      <c r="I13" s="8">
        <v>115067840.97999996</v>
      </c>
      <c r="J13" s="8">
        <v>97537751.579999968</v>
      </c>
      <c r="K13" s="8">
        <v>80982351.689999968</v>
      </c>
      <c r="L13" s="8">
        <v>75686958.150000021</v>
      </c>
      <c r="M13" s="8">
        <v>72695057.569999978</v>
      </c>
      <c r="N13" s="8">
        <v>66761517.790000007</v>
      </c>
      <c r="O13" s="8">
        <v>3908482.9400000018</v>
      </c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</row>
    <row r="14" spans="1:40" ht="15" x14ac:dyDescent="0.25">
      <c r="A14" s="3" t="s">
        <v>57</v>
      </c>
      <c r="B14" s="8">
        <v>1511818773.6999998</v>
      </c>
      <c r="C14" s="8">
        <v>171316075.37999997</v>
      </c>
      <c r="D14" s="8">
        <v>167777815.02000004</v>
      </c>
      <c r="E14" s="8">
        <v>168554831.05000001</v>
      </c>
      <c r="F14" s="8">
        <v>166359032.44999999</v>
      </c>
      <c r="G14" s="8">
        <v>165302154.66999996</v>
      </c>
      <c r="H14" s="8">
        <v>191134100.65999997</v>
      </c>
      <c r="I14" s="8">
        <v>202686755.4199999</v>
      </c>
      <c r="J14" s="8">
        <v>115167867.74999997</v>
      </c>
      <c r="K14" s="8">
        <v>97106627.889999971</v>
      </c>
      <c r="L14" s="8">
        <v>80345858.780000046</v>
      </c>
      <c r="M14" s="8">
        <v>74625387.009999976</v>
      </c>
      <c r="N14" s="8">
        <v>71821404.150000006</v>
      </c>
      <c r="O14" s="8">
        <v>1458826.0700000008</v>
      </c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</row>
    <row r="15" spans="1:40" ht="15" x14ac:dyDescent="0.25">
      <c r="A15" s="3" t="s">
        <v>58</v>
      </c>
      <c r="B15" s="8">
        <v>1499428046.53</v>
      </c>
      <c r="C15" s="8">
        <v>170083032.13999999</v>
      </c>
      <c r="D15" s="8">
        <v>173470788.19999999</v>
      </c>
      <c r="E15" s="8">
        <v>169989230.44000006</v>
      </c>
      <c r="F15" s="8">
        <v>170374843.67999992</v>
      </c>
      <c r="G15" s="8">
        <v>168394664</v>
      </c>
      <c r="H15" s="8">
        <v>167559442.71000004</v>
      </c>
      <c r="I15" s="8">
        <v>193460313.80999988</v>
      </c>
      <c r="J15" s="8">
        <v>204669232.63000011</v>
      </c>
      <c r="K15" s="8">
        <v>115714141.28</v>
      </c>
      <c r="L15" s="8">
        <v>96944662.659999982</v>
      </c>
      <c r="M15" s="8">
        <v>79998562.889999971</v>
      </c>
      <c r="N15" s="8">
        <v>74252791.399999961</v>
      </c>
      <c r="O15" s="8">
        <v>1358534.3300000003</v>
      </c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</row>
    <row r="16" spans="1:40" ht="15" x14ac:dyDescent="0.25">
      <c r="A16" s="3" t="s">
        <v>59</v>
      </c>
      <c r="B16" s="8">
        <v>1458711476.52</v>
      </c>
      <c r="C16" s="8">
        <v>197908750.28999996</v>
      </c>
      <c r="D16" s="8">
        <v>172593270.81000012</v>
      </c>
      <c r="E16" s="8">
        <v>175754687.28999981</v>
      </c>
      <c r="F16" s="8">
        <v>172011191.09000009</v>
      </c>
      <c r="G16" s="8">
        <v>172018477.47999996</v>
      </c>
      <c r="H16" s="8">
        <v>169932785.90000004</v>
      </c>
      <c r="I16" s="8">
        <v>169337781.59999993</v>
      </c>
      <c r="J16" s="8">
        <v>195182853.07000014</v>
      </c>
      <c r="K16" s="8">
        <v>205305043.67999998</v>
      </c>
      <c r="L16" s="8">
        <v>115717622.10000005</v>
      </c>
      <c r="M16" s="8">
        <v>96650375.200000077</v>
      </c>
      <c r="N16" s="8">
        <v>79757059.89000006</v>
      </c>
      <c r="O16" s="8">
        <v>2528329.1999999997</v>
      </c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</row>
    <row r="17" spans="1:40" ht="15" x14ac:dyDescent="0.25">
      <c r="A17" s="3" t="s">
        <v>60</v>
      </c>
      <c r="B17" s="8">
        <v>1336839943.5500004</v>
      </c>
      <c r="C17" s="8">
        <v>268554015.61999995</v>
      </c>
      <c r="D17" s="8">
        <v>201260307.01000017</v>
      </c>
      <c r="E17" s="8">
        <v>172714920.01000002</v>
      </c>
      <c r="F17" s="8">
        <v>176267871.55999997</v>
      </c>
      <c r="G17" s="8">
        <v>171785114.30999994</v>
      </c>
      <c r="H17" s="8">
        <v>171374889.07000008</v>
      </c>
      <c r="I17" s="8">
        <v>169650704.21999994</v>
      </c>
      <c r="J17" s="8">
        <v>168992538.07000008</v>
      </c>
      <c r="K17" s="8">
        <v>193978976.45999995</v>
      </c>
      <c r="L17" s="8">
        <v>203305996.44999996</v>
      </c>
      <c r="M17" s="8">
        <v>114335514.91000003</v>
      </c>
      <c r="N17" s="8">
        <v>95271467.689999953</v>
      </c>
      <c r="O17" s="8">
        <v>2521504.7600000002</v>
      </c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</row>
    <row r="18" spans="1:40" ht="15" x14ac:dyDescent="0.25">
      <c r="A18" s="3" t="s">
        <v>61</v>
      </c>
      <c r="B18" s="8">
        <v>1064912083.8299994</v>
      </c>
      <c r="C18" s="8">
        <v>401100611.88999981</v>
      </c>
      <c r="D18" s="8">
        <v>284737289.13999999</v>
      </c>
      <c r="E18" s="8">
        <v>204823207.51999995</v>
      </c>
      <c r="F18" s="8">
        <v>173980301.38999999</v>
      </c>
      <c r="G18" s="8">
        <v>176299523.49000007</v>
      </c>
      <c r="H18" s="8">
        <v>171552462.59000003</v>
      </c>
      <c r="I18" s="8">
        <v>170863691.82000008</v>
      </c>
      <c r="J18" s="8">
        <v>168789892.66</v>
      </c>
      <c r="K18" s="8">
        <v>168601093.17000005</v>
      </c>
      <c r="L18" s="8">
        <v>192971270.93000004</v>
      </c>
      <c r="M18" s="8">
        <v>201863168.52999994</v>
      </c>
      <c r="N18" s="8">
        <v>113298691.47000003</v>
      </c>
      <c r="O18" s="8">
        <v>627827.4500000003</v>
      </c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</row>
    <row r="19" spans="1:40" ht="15" x14ac:dyDescent="0.25">
      <c r="A19" s="3" t="s">
        <v>62</v>
      </c>
      <c r="B19" s="8">
        <v>764963961.1700002</v>
      </c>
      <c r="C19" s="8">
        <v>395233051.50999987</v>
      </c>
      <c r="D19" s="8">
        <v>433368464.09000009</v>
      </c>
      <c r="E19" s="8">
        <v>303294721.53000021</v>
      </c>
      <c r="F19" s="8">
        <v>208238808.33999997</v>
      </c>
      <c r="G19" s="8">
        <v>174919885</v>
      </c>
      <c r="H19" s="8">
        <v>176492842.57000005</v>
      </c>
      <c r="I19" s="8">
        <v>171523955.66</v>
      </c>
      <c r="J19" s="8">
        <v>170055201.41999999</v>
      </c>
      <c r="K19" s="8">
        <v>168545013.37000003</v>
      </c>
      <c r="L19" s="8">
        <v>168356415.50999999</v>
      </c>
      <c r="M19" s="8">
        <v>192123373.7599999</v>
      </c>
      <c r="N19" s="8">
        <v>200730095.90999997</v>
      </c>
      <c r="O19" s="8">
        <v>469666.71000000008</v>
      </c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</row>
    <row r="20" spans="1:40" ht="15" x14ac:dyDescent="0.25">
      <c r="A20" s="3" t="s">
        <v>63</v>
      </c>
      <c r="B20" s="8">
        <v>390058607.23000026</v>
      </c>
      <c r="C20" s="8">
        <v>438224349.12999994</v>
      </c>
      <c r="D20" s="8">
        <v>425029746.16000009</v>
      </c>
      <c r="E20" s="8">
        <v>468732069.75000006</v>
      </c>
      <c r="F20" s="8">
        <v>321214913.30999994</v>
      </c>
      <c r="G20" s="8">
        <v>211477641.97000006</v>
      </c>
      <c r="H20" s="8">
        <v>175694810.72000003</v>
      </c>
      <c r="I20" s="8">
        <v>176588005.96999997</v>
      </c>
      <c r="J20" s="8">
        <v>171434076.04000002</v>
      </c>
      <c r="K20" s="8">
        <v>169477249.99999997</v>
      </c>
      <c r="L20" s="8">
        <v>168322236.18000004</v>
      </c>
      <c r="M20" s="8">
        <v>167794829.70999995</v>
      </c>
      <c r="N20" s="8">
        <v>190983081.3599999</v>
      </c>
      <c r="O20" s="8">
        <v>375809.26000000007</v>
      </c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</row>
    <row r="21" spans="1:40" ht="15" x14ac:dyDescent="0.25">
      <c r="A21" s="3" t="s">
        <v>64</v>
      </c>
      <c r="B21" s="8">
        <v>98874011.430000052</v>
      </c>
      <c r="C21" s="8">
        <v>321061895.07999992</v>
      </c>
      <c r="D21" s="8">
        <v>468830015.71999997</v>
      </c>
      <c r="E21" s="8">
        <v>457522292.65999985</v>
      </c>
      <c r="F21" s="8">
        <v>502935556.54000008</v>
      </c>
      <c r="G21" s="8">
        <v>338764018.17999995</v>
      </c>
      <c r="H21" s="8">
        <v>214186658.59999993</v>
      </c>
      <c r="I21" s="8">
        <v>176728859.51000005</v>
      </c>
      <c r="J21" s="8">
        <v>176402692.49000001</v>
      </c>
      <c r="K21" s="8">
        <v>170960999.72999993</v>
      </c>
      <c r="L21" s="8">
        <v>168606765.81000003</v>
      </c>
      <c r="M21" s="8">
        <v>167597815.53999993</v>
      </c>
      <c r="N21" s="8">
        <v>166777405.16999993</v>
      </c>
      <c r="O21" s="8">
        <v>264244.30999999994</v>
      </c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</row>
    <row r="22" spans="1:40" ht="15" x14ac:dyDescent="0.25">
      <c r="A22" s="3" t="s">
        <v>65</v>
      </c>
      <c r="B22" s="8">
        <v>0</v>
      </c>
      <c r="C22" s="8">
        <v>106090055.89000005</v>
      </c>
      <c r="D22" s="8">
        <v>341630074.60000014</v>
      </c>
      <c r="E22" s="8">
        <v>501754560.71000004</v>
      </c>
      <c r="F22" s="8">
        <v>488826163.73999977</v>
      </c>
      <c r="G22" s="8">
        <v>538214502.06999993</v>
      </c>
      <c r="H22" s="8">
        <v>355062031.67999995</v>
      </c>
      <c r="I22" s="8">
        <v>217183097.48999992</v>
      </c>
      <c r="J22" s="8">
        <v>177616719.05000001</v>
      </c>
      <c r="K22" s="8">
        <v>176018297.52000004</v>
      </c>
      <c r="L22" s="8">
        <v>170245712.50000003</v>
      </c>
      <c r="M22" s="8">
        <v>167608599.74999997</v>
      </c>
      <c r="N22" s="8">
        <v>166695744.78999999</v>
      </c>
      <c r="O22" s="8">
        <v>112549.29000000001</v>
      </c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</row>
    <row r="23" spans="1:40" ht="15" x14ac:dyDescent="0.25">
      <c r="A23" s="3" t="s">
        <v>66</v>
      </c>
      <c r="B23" s="8">
        <v>0</v>
      </c>
      <c r="C23" s="8">
        <v>0</v>
      </c>
      <c r="D23" s="8">
        <v>112290880.90999995</v>
      </c>
      <c r="E23" s="8">
        <v>363796828.1699999</v>
      </c>
      <c r="F23" s="8">
        <v>534049864.25999999</v>
      </c>
      <c r="G23" s="8">
        <v>521332528.56000006</v>
      </c>
      <c r="H23" s="8">
        <v>571705938.8900001</v>
      </c>
      <c r="I23" s="8">
        <v>372570698.08000016</v>
      </c>
      <c r="J23" s="8">
        <v>220323785.4300001</v>
      </c>
      <c r="K23" s="8">
        <v>177890157.10999995</v>
      </c>
      <c r="L23" s="8">
        <v>175699805.1099999</v>
      </c>
      <c r="M23" s="8">
        <v>169594964.44000009</v>
      </c>
      <c r="N23" s="8">
        <v>166454353.79000002</v>
      </c>
      <c r="O23" s="8">
        <v>16067.76</v>
      </c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</row>
    <row r="24" spans="1:40" ht="15" x14ac:dyDescent="0.25">
      <c r="A24" s="3" t="s">
        <v>67</v>
      </c>
      <c r="B24" s="8">
        <v>0</v>
      </c>
      <c r="C24" s="8">
        <v>0</v>
      </c>
      <c r="D24" s="8">
        <v>0</v>
      </c>
      <c r="E24" s="8">
        <v>119408534.46000001</v>
      </c>
      <c r="F24" s="8">
        <v>385612501.40000015</v>
      </c>
      <c r="G24" s="8">
        <v>566727873.56000018</v>
      </c>
      <c r="H24" s="8">
        <v>551583274.02000022</v>
      </c>
      <c r="I24" s="8">
        <v>606759308.16999996</v>
      </c>
      <c r="J24" s="8">
        <v>389578590.56</v>
      </c>
      <c r="K24" s="8">
        <v>222995707.43999997</v>
      </c>
      <c r="L24" s="8">
        <v>178579313.84999993</v>
      </c>
      <c r="M24" s="8">
        <v>175461470.69000009</v>
      </c>
      <c r="N24" s="8">
        <v>168348482.54000002</v>
      </c>
      <c r="O24" s="8">
        <v>-2000</v>
      </c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</row>
    <row r="25" spans="1:40" ht="15" x14ac:dyDescent="0.25">
      <c r="A25" s="3" t="s">
        <v>68</v>
      </c>
      <c r="B25" s="8">
        <v>0</v>
      </c>
      <c r="C25" s="8">
        <v>0</v>
      </c>
      <c r="D25" s="8">
        <v>0</v>
      </c>
      <c r="E25" s="8">
        <v>0</v>
      </c>
      <c r="F25" s="8">
        <v>126345005.15999998</v>
      </c>
      <c r="G25" s="8">
        <v>407759331.07000005</v>
      </c>
      <c r="H25" s="8">
        <v>598421434.51999998</v>
      </c>
      <c r="I25" s="8">
        <v>583740341.36000037</v>
      </c>
      <c r="J25" s="8">
        <v>641801585.17000008</v>
      </c>
      <c r="K25" s="8">
        <v>406107053.63999993</v>
      </c>
      <c r="L25" s="8">
        <v>225739754.40000004</v>
      </c>
      <c r="M25" s="8">
        <v>179302570.56000003</v>
      </c>
      <c r="N25" s="8">
        <v>174637517.12</v>
      </c>
      <c r="O25" s="8">
        <v>4488.3999999999996</v>
      </c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</row>
    <row r="26" spans="1:40" ht="15" x14ac:dyDescent="0.25">
      <c r="A26" s="3" t="s">
        <v>69</v>
      </c>
      <c r="B26" s="8">
        <v>0</v>
      </c>
      <c r="C26" s="8">
        <v>0</v>
      </c>
      <c r="D26" s="8">
        <v>0</v>
      </c>
      <c r="E26" s="8">
        <v>0</v>
      </c>
      <c r="F26" s="8">
        <v>0</v>
      </c>
      <c r="G26" s="8">
        <v>133435627.47000001</v>
      </c>
      <c r="H26" s="8">
        <v>428360500.85000008</v>
      </c>
      <c r="I26" s="8">
        <v>631191158.32000017</v>
      </c>
      <c r="J26" s="8">
        <v>615650480.19999993</v>
      </c>
      <c r="K26" s="8">
        <v>675017909.82999992</v>
      </c>
      <c r="L26" s="8">
        <v>423221534.13999981</v>
      </c>
      <c r="M26" s="8">
        <v>228683209.27000004</v>
      </c>
      <c r="N26" s="8">
        <v>179790304.19000012</v>
      </c>
      <c r="O26" s="8">
        <v>-13410</v>
      </c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</row>
    <row r="27" spans="1:40" ht="15" x14ac:dyDescent="0.25">
      <c r="A27" s="3" t="s">
        <v>70</v>
      </c>
      <c r="B27" s="8">
        <v>0</v>
      </c>
      <c r="C27" s="8">
        <v>0</v>
      </c>
      <c r="D27" s="8">
        <v>0</v>
      </c>
      <c r="E27" s="8">
        <v>0</v>
      </c>
      <c r="F27" s="8">
        <v>0</v>
      </c>
      <c r="G27" s="8">
        <v>0</v>
      </c>
      <c r="H27" s="8">
        <v>140354542.56000003</v>
      </c>
      <c r="I27" s="8">
        <v>450306660.24999988</v>
      </c>
      <c r="J27" s="8">
        <v>663887564.96000051</v>
      </c>
      <c r="K27" s="8">
        <v>645226649.99000037</v>
      </c>
      <c r="L27" s="8">
        <v>709645367.65000033</v>
      </c>
      <c r="M27" s="8">
        <v>439912394.72000033</v>
      </c>
      <c r="N27" s="8">
        <v>230983301.14000002</v>
      </c>
      <c r="O27" s="8">
        <v>0</v>
      </c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</row>
    <row r="28" spans="1:40" ht="15" x14ac:dyDescent="0.25">
      <c r="A28" s="3" t="s">
        <v>71</v>
      </c>
      <c r="B28" s="8">
        <v>0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147218645.91999999</v>
      </c>
      <c r="J28" s="8">
        <v>472431498.20999986</v>
      </c>
      <c r="K28" s="8">
        <v>694522563.28999984</v>
      </c>
      <c r="L28" s="8">
        <v>677008080.81000018</v>
      </c>
      <c r="M28" s="8">
        <v>742842172.38000011</v>
      </c>
      <c r="N28" s="8">
        <v>449278586.30999994</v>
      </c>
      <c r="O28" s="8">
        <v>1574.34</v>
      </c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</row>
    <row r="29" spans="1:40" ht="15" x14ac:dyDescent="0.25">
      <c r="A29" s="3" t="s">
        <v>72</v>
      </c>
      <c r="B29" s="8">
        <v>0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154119548.50000003</v>
      </c>
      <c r="K29" s="8">
        <v>493633547.71000004</v>
      </c>
      <c r="L29" s="8">
        <v>726873029.50999987</v>
      </c>
      <c r="M29" s="8">
        <v>707725053.27999997</v>
      </c>
      <c r="N29" s="8">
        <v>776610386.80999935</v>
      </c>
      <c r="O29" s="8">
        <v>0</v>
      </c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</row>
    <row r="30" spans="1:40" ht="15" x14ac:dyDescent="0.25">
      <c r="A30" s="3" t="s">
        <v>73</v>
      </c>
      <c r="B30" s="8">
        <v>0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160762162.13999999</v>
      </c>
      <c r="L30" s="8">
        <v>516015054.52999997</v>
      </c>
      <c r="M30" s="8">
        <v>758331572.75000012</v>
      </c>
      <c r="N30" s="8">
        <v>739760256.15000033</v>
      </c>
      <c r="O30" s="8">
        <v>59293.51</v>
      </c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</row>
    <row r="31" spans="1:40" ht="15" x14ac:dyDescent="0.25">
      <c r="A31" s="3" t="s">
        <v>74</v>
      </c>
      <c r="B31" s="8">
        <v>0</v>
      </c>
      <c r="C31" s="8">
        <v>0</v>
      </c>
      <c r="D31" s="8">
        <v>0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167884065.04999998</v>
      </c>
      <c r="M31" s="8">
        <v>537057250.11000001</v>
      </c>
      <c r="N31" s="8">
        <v>790956042.28000021</v>
      </c>
      <c r="O31" s="8">
        <v>37405.229999999996</v>
      </c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</row>
    <row r="32" spans="1:40" ht="15" x14ac:dyDescent="0.25">
      <c r="A32" s="3" t="s">
        <v>75</v>
      </c>
      <c r="B32" s="8"/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174765906.89000008</v>
      </c>
      <c r="N32" s="8">
        <v>559157956.71000016</v>
      </c>
      <c r="O32" s="8">
        <v>-2256.94</v>
      </c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</row>
    <row r="33" spans="1:40" ht="15" x14ac:dyDescent="0.25">
      <c r="A33" s="3" t="s">
        <v>76</v>
      </c>
      <c r="B33" s="8"/>
      <c r="C33" s="8"/>
      <c r="D33" s="8">
        <v>0</v>
      </c>
      <c r="E33" s="8">
        <v>0</v>
      </c>
      <c r="F33" s="8">
        <v>0</v>
      </c>
      <c r="G33" s="8">
        <v>0</v>
      </c>
      <c r="H33" s="8">
        <v>0</v>
      </c>
      <c r="I33" s="8">
        <v>0</v>
      </c>
      <c r="J33" s="8">
        <v>0</v>
      </c>
      <c r="K33" s="8">
        <v>0</v>
      </c>
      <c r="L33" s="8">
        <v>0</v>
      </c>
      <c r="M33" s="8">
        <v>0</v>
      </c>
      <c r="N33" s="8">
        <v>181706923.32000002</v>
      </c>
      <c r="O33" s="8">
        <v>18588.419999999998</v>
      </c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</row>
    <row r="34" spans="1:40" ht="15" x14ac:dyDescent="0.25">
      <c r="A34" s="3" t="s">
        <v>77</v>
      </c>
      <c r="B34" s="8"/>
      <c r="C34" s="8"/>
      <c r="D34" s="8"/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4902.5600000000004</v>
      </c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</row>
    <row r="35" spans="1:40" ht="15" x14ac:dyDescent="0.25">
      <c r="A35" s="3" t="s">
        <v>78</v>
      </c>
      <c r="B35" s="8"/>
      <c r="C35" s="8"/>
      <c r="D35" s="8"/>
      <c r="E35" s="8"/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928.05</v>
      </c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</row>
    <row r="36" spans="1:40" ht="15" x14ac:dyDescent="0.25">
      <c r="A36" s="3" t="s">
        <v>79</v>
      </c>
      <c r="B36" s="8"/>
      <c r="C36" s="8"/>
      <c r="D36" s="8"/>
      <c r="E36" s="8"/>
      <c r="F36" s="8"/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8847.76</v>
      </c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</row>
    <row r="37" spans="1:40" ht="15" x14ac:dyDescent="0.25">
      <c r="A37" s="3" t="s">
        <v>80</v>
      </c>
      <c r="B37" s="8"/>
      <c r="C37" s="8"/>
      <c r="D37" s="8"/>
      <c r="E37" s="8"/>
      <c r="F37" s="8"/>
      <c r="G37" s="8"/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</row>
    <row r="38" spans="1:40" ht="15" x14ac:dyDescent="0.25">
      <c r="A38" s="3" t="s">
        <v>81</v>
      </c>
      <c r="B38" s="8"/>
      <c r="C38" s="8"/>
      <c r="D38" s="8"/>
      <c r="E38" s="8"/>
      <c r="F38" s="8"/>
      <c r="G38" s="8"/>
      <c r="H38" s="8"/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11157.130000000001</v>
      </c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</row>
    <row r="39" spans="1:40" ht="15" x14ac:dyDescent="0.25">
      <c r="A39" s="3" t="s">
        <v>82</v>
      </c>
      <c r="B39" s="8"/>
      <c r="C39" s="8"/>
      <c r="D39" s="8"/>
      <c r="E39" s="8"/>
      <c r="F39" s="8"/>
      <c r="G39" s="8"/>
      <c r="H39" s="8"/>
      <c r="I39" s="8"/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37778.97</v>
      </c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</row>
    <row r="40" spans="1:40" ht="15" x14ac:dyDescent="0.25">
      <c r="A40" s="3" t="s">
        <v>83</v>
      </c>
      <c r="B40" s="8"/>
      <c r="C40" s="8"/>
      <c r="D40" s="8"/>
      <c r="E40" s="8"/>
      <c r="F40" s="8"/>
      <c r="G40" s="8"/>
      <c r="H40" s="8"/>
      <c r="I40" s="8"/>
      <c r="J40" s="8"/>
      <c r="K40" s="8">
        <v>0</v>
      </c>
      <c r="L40" s="8">
        <v>0</v>
      </c>
      <c r="M40" s="8">
        <v>0</v>
      </c>
      <c r="N40" s="8">
        <v>0</v>
      </c>
      <c r="O40" s="8">
        <v>14875.650000000001</v>
      </c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</row>
    <row r="41" spans="1:40" ht="15" x14ac:dyDescent="0.25">
      <c r="A41" s="3" t="s">
        <v>84</v>
      </c>
      <c r="B41" s="8"/>
      <c r="C41" s="8"/>
      <c r="D41" s="8"/>
      <c r="E41" s="8"/>
      <c r="F41" s="8"/>
      <c r="G41" s="8"/>
      <c r="H41" s="8"/>
      <c r="I41" s="8"/>
      <c r="J41" s="8"/>
      <c r="K41" s="8"/>
      <c r="L41" s="8">
        <v>0</v>
      </c>
      <c r="M41" s="8">
        <v>0</v>
      </c>
      <c r="N41" s="8">
        <v>0</v>
      </c>
      <c r="O41" s="8">
        <v>38976.46</v>
      </c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</row>
    <row r="42" spans="1:40" s="10" customFormat="1" ht="15" x14ac:dyDescent="0.25">
      <c r="A42" s="3" t="s">
        <v>85</v>
      </c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>
        <v>0</v>
      </c>
      <c r="N42" s="31">
        <v>0</v>
      </c>
      <c r="O42" s="8">
        <v>76223.989999999991</v>
      </c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</row>
    <row r="43" spans="1:40" ht="15" x14ac:dyDescent="0.25">
      <c r="A43" s="3" t="s">
        <v>104</v>
      </c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>
        <v>0</v>
      </c>
      <c r="O43" s="8">
        <v>85037.66</v>
      </c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</row>
    <row r="44" spans="1:40" ht="15" x14ac:dyDescent="0.25">
      <c r="A44" s="3" t="s">
        <v>122</v>
      </c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>
        <v>80896.460000000006</v>
      </c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</row>
    <row r="45" spans="1:40" ht="15" x14ac:dyDescent="0.25">
      <c r="A45" s="3" t="s">
        <v>123</v>
      </c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>
        <v>87782.25</v>
      </c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</row>
    <row r="46" spans="1:40" ht="15" x14ac:dyDescent="0.25">
      <c r="A46" s="3" t="s">
        <v>124</v>
      </c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>
        <v>276362.75999999989</v>
      </c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</row>
    <row r="47" spans="1:40" ht="15" x14ac:dyDescent="0.25">
      <c r="A47" s="3" t="s">
        <v>125</v>
      </c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>
        <v>1019934.9700000008</v>
      </c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</row>
    <row r="48" spans="1:40" ht="15" x14ac:dyDescent="0.25">
      <c r="A48" s="3" t="s">
        <v>126</v>
      </c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>
        <v>2059337.9199999976</v>
      </c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</row>
    <row r="49" spans="1:38" ht="15" x14ac:dyDescent="0.25">
      <c r="A49" s="3" t="s">
        <v>127</v>
      </c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>
        <v>2495570.5599999991</v>
      </c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</row>
    <row r="50" spans="1:38" ht="15" x14ac:dyDescent="0.25">
      <c r="A50" s="3" t="s">
        <v>128</v>
      </c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>
        <v>4335349.33</v>
      </c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</row>
    <row r="51" spans="1:38" ht="15" x14ac:dyDescent="0.25">
      <c r="A51" s="3" t="s">
        <v>129</v>
      </c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>
        <v>4712402.2799999984</v>
      </c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</row>
    <row r="52" spans="1:38" ht="15" x14ac:dyDescent="0.25">
      <c r="A52" s="3" t="s">
        <v>130</v>
      </c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>
        <v>8527604.1600000001</v>
      </c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</row>
    <row r="53" spans="1:38" ht="15" x14ac:dyDescent="0.25">
      <c r="A53" s="3" t="s">
        <v>131</v>
      </c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>
        <v>8552886.3800000008</v>
      </c>
      <c r="P53"/>
      <c r="Q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</row>
    <row r="54" spans="1:38" ht="15" x14ac:dyDescent="0.25">
      <c r="A54" s="3" t="s">
        <v>132</v>
      </c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>
        <v>11199478.140000001</v>
      </c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</row>
    <row r="55" spans="1:38" ht="15" x14ac:dyDescent="0.25">
      <c r="A55" s="3" t="s">
        <v>133</v>
      </c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>
        <v>8977794.7300000004</v>
      </c>
      <c r="P55"/>
      <c r="Q55"/>
      <c r="R55"/>
      <c r="S55"/>
      <c r="T55"/>
      <c r="U55"/>
      <c r="V55" s="23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</row>
    <row r="56" spans="1:38" ht="15" x14ac:dyDescent="0.25">
      <c r="A56" s="3" t="s">
        <v>134</v>
      </c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>
        <v>4398265.1300000008</v>
      </c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</row>
    <row r="57" spans="1:38" ht="15" x14ac:dyDescent="0.25">
      <c r="A57" s="21" t="s">
        <v>5</v>
      </c>
      <c r="B57" s="8">
        <v>15547217439.190001</v>
      </c>
      <c r="C57" s="8">
        <v>3198759140.7099986</v>
      </c>
      <c r="D57" s="8">
        <v>3523907626.1500006</v>
      </c>
      <c r="E57" s="8">
        <v>3874591967.5300002</v>
      </c>
      <c r="F57" s="8">
        <v>4202633399.4200001</v>
      </c>
      <c r="G57" s="8">
        <v>4508864318.8100004</v>
      </c>
      <c r="H57" s="8">
        <v>4760640518.0500002</v>
      </c>
      <c r="I57" s="8">
        <v>4997333397.3200006</v>
      </c>
      <c r="J57" s="8">
        <v>5221278366.79</v>
      </c>
      <c r="K57" s="8">
        <v>5431731691.2700005</v>
      </c>
      <c r="L57" s="8">
        <v>5662774384.6300001</v>
      </c>
      <c r="M57" s="8">
        <v>5880078361.8400021</v>
      </c>
      <c r="N57" s="8">
        <v>6087717369.0500011</v>
      </c>
      <c r="O57" s="8">
        <v>291038194.17999995</v>
      </c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</row>
    <row r="58" spans="1:38" ht="15" x14ac:dyDescent="0.25">
      <c r="A58"/>
      <c r="B58"/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</row>
    <row r="59" spans="1:38" ht="15" x14ac:dyDescent="0.25">
      <c r="A59"/>
      <c r="B59"/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</row>
    <row r="60" spans="1:38" ht="15" x14ac:dyDescent="0.25">
      <c r="A60"/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</row>
    <row r="61" spans="1:38" ht="15" x14ac:dyDescent="0.25">
      <c r="A61"/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</row>
    <row r="62" spans="1:38" ht="15" x14ac:dyDescent="0.25">
      <c r="A62"/>
      <c r="B62"/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</row>
    <row r="63" spans="1:38" ht="15" x14ac:dyDescent="0.25">
      <c r="A63"/>
      <c r="B63"/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</row>
    <row r="64" spans="1:38" ht="15" x14ac:dyDescent="0.25">
      <c r="A64"/>
      <c r="B64"/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</row>
    <row r="65" spans="1:38" ht="15" x14ac:dyDescent="0.25">
      <c r="A65"/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</row>
    <row r="66" spans="1:38" ht="15" x14ac:dyDescent="0.25">
      <c r="A66"/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</row>
    <row r="67" spans="1:38" ht="15" x14ac:dyDescent="0.25">
      <c r="A67"/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</row>
    <row r="68" spans="1:38" ht="15" x14ac:dyDescent="0.25">
      <c r="A68"/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</row>
    <row r="69" spans="1:38" ht="15" x14ac:dyDescent="0.25">
      <c r="A69"/>
      <c r="B69"/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</row>
    <row r="70" spans="1:38" ht="15" x14ac:dyDescent="0.25">
      <c r="A70"/>
      <c r="B70"/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</row>
    <row r="71" spans="1:38" ht="15" x14ac:dyDescent="0.25">
      <c r="A71"/>
      <c r="B71"/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</row>
    <row r="72" spans="1:38" ht="15" x14ac:dyDescent="0.25">
      <c r="A72"/>
      <c r="B72"/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</row>
    <row r="73" spans="1:38" ht="15" x14ac:dyDescent="0.25">
      <c r="A73"/>
      <c r="B73"/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</row>
    <row r="74" spans="1:38" ht="15" x14ac:dyDescent="0.25">
      <c r="A74"/>
      <c r="B74"/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</row>
    <row r="75" spans="1:38" ht="15" x14ac:dyDescent="0.25">
      <c r="A75"/>
      <c r="B75"/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</row>
    <row r="76" spans="1:38" ht="15" x14ac:dyDescent="0.25">
      <c r="A76"/>
      <c r="B76"/>
      <c r="C76"/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</row>
    <row r="77" spans="1:38" ht="15" x14ac:dyDescent="0.25">
      <c r="A77"/>
      <c r="B77"/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</row>
    <row r="78" spans="1:38" ht="15" x14ac:dyDescent="0.25">
      <c r="A78"/>
      <c r="B78"/>
      <c r="C78"/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</row>
    <row r="79" spans="1:38" ht="15" x14ac:dyDescent="0.25">
      <c r="A79"/>
      <c r="B79"/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</row>
    <row r="80" spans="1:38" ht="15" x14ac:dyDescent="0.25">
      <c r="A80"/>
      <c r="B80"/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</row>
    <row r="81" spans="1:38" ht="15" x14ac:dyDescent="0.25">
      <c r="A81"/>
      <c r="B81"/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</row>
    <row r="82" spans="1:38" ht="15" x14ac:dyDescent="0.25">
      <c r="A82"/>
      <c r="B82"/>
      <c r="C82"/>
    </row>
    <row r="83" spans="1:38" ht="15" x14ac:dyDescent="0.25">
      <c r="A83"/>
      <c r="B83"/>
      <c r="C83"/>
    </row>
    <row r="84" spans="1:38" ht="15" x14ac:dyDescent="0.25">
      <c r="A84"/>
      <c r="B84"/>
      <c r="C84"/>
    </row>
    <row r="85" spans="1:38" ht="15" x14ac:dyDescent="0.25">
      <c r="A85"/>
      <c r="B85"/>
      <c r="C85"/>
    </row>
    <row r="86" spans="1:38" ht="15" x14ac:dyDescent="0.25">
      <c r="A86"/>
      <c r="B86"/>
      <c r="C86"/>
    </row>
    <row r="87" spans="1:38" ht="15" x14ac:dyDescent="0.25">
      <c r="A87"/>
      <c r="B87"/>
      <c r="C87"/>
    </row>
    <row r="88" spans="1:38" ht="15" x14ac:dyDescent="0.25">
      <c r="A88"/>
      <c r="B88"/>
      <c r="C88"/>
    </row>
    <row r="89" spans="1:38" ht="15" x14ac:dyDescent="0.25">
      <c r="A89"/>
      <c r="B89"/>
    </row>
    <row r="90" spans="1:38" ht="15" x14ac:dyDescent="0.25">
      <c r="A90"/>
      <c r="B90"/>
    </row>
    <row r="91" spans="1:38" ht="15" x14ac:dyDescent="0.25">
      <c r="A91"/>
      <c r="B91"/>
    </row>
    <row r="92" spans="1:38" ht="15" x14ac:dyDescent="0.25">
      <c r="A92"/>
      <c r="B92"/>
    </row>
    <row r="93" spans="1:38" ht="15" x14ac:dyDescent="0.25">
      <c r="A93"/>
      <c r="B93"/>
    </row>
    <row r="94" spans="1:38" ht="15" x14ac:dyDescent="0.25">
      <c r="A94"/>
      <c r="B94"/>
    </row>
    <row r="95" spans="1:38" ht="15" x14ac:dyDescent="0.25">
      <c r="A95"/>
      <c r="B95"/>
    </row>
    <row r="96" spans="1:38" ht="15" x14ac:dyDescent="0.25">
      <c r="A96"/>
      <c r="B96"/>
    </row>
    <row r="97" spans="1:2" ht="15" x14ac:dyDescent="0.25">
      <c r="A97"/>
      <c r="B97"/>
    </row>
    <row r="98" spans="1:2" ht="15" x14ac:dyDescent="0.25">
      <c r="A98"/>
      <c r="B98"/>
    </row>
    <row r="99" spans="1:2" ht="15" x14ac:dyDescent="0.25">
      <c r="A99"/>
      <c r="B99"/>
    </row>
    <row r="100" spans="1:2" ht="15" x14ac:dyDescent="0.25">
      <c r="A100"/>
      <c r="B100"/>
    </row>
    <row r="101" spans="1:2" ht="15" x14ac:dyDescent="0.25">
      <c r="A101"/>
      <c r="B101"/>
    </row>
    <row r="102" spans="1:2" ht="15" x14ac:dyDescent="0.25">
      <c r="A102"/>
      <c r="B102"/>
    </row>
    <row r="103" spans="1:2" ht="15" x14ac:dyDescent="0.25">
      <c r="A103"/>
      <c r="B103"/>
    </row>
    <row r="104" spans="1:2" ht="15" x14ac:dyDescent="0.25">
      <c r="A104"/>
      <c r="B104"/>
    </row>
    <row r="105" spans="1:2" ht="15" x14ac:dyDescent="0.25">
      <c r="A105"/>
      <c r="B105"/>
    </row>
    <row r="106" spans="1:2" ht="15" x14ac:dyDescent="0.25">
      <c r="A106"/>
      <c r="B106"/>
    </row>
    <row r="107" spans="1:2" ht="15" x14ac:dyDescent="0.25">
      <c r="A107"/>
      <c r="B107"/>
    </row>
    <row r="108" spans="1:2" ht="15" x14ac:dyDescent="0.25">
      <c r="A108"/>
      <c r="B108"/>
    </row>
    <row r="109" spans="1:2" ht="15" x14ac:dyDescent="0.25">
      <c r="A109"/>
      <c r="B109"/>
    </row>
    <row r="110" spans="1:2" ht="15" x14ac:dyDescent="0.25">
      <c r="A110"/>
      <c r="B110"/>
    </row>
    <row r="111" spans="1:2" ht="15" x14ac:dyDescent="0.25">
      <c r="A111"/>
      <c r="B111"/>
    </row>
    <row r="112" spans="1:2" ht="15" x14ac:dyDescent="0.25">
      <c r="A112"/>
      <c r="B112"/>
    </row>
    <row r="113" spans="1:2" ht="15" x14ac:dyDescent="0.25">
      <c r="A113"/>
      <c r="B113"/>
    </row>
    <row r="114" spans="1:2" ht="15" x14ac:dyDescent="0.25">
      <c r="A114"/>
      <c r="B114"/>
    </row>
    <row r="115" spans="1:2" ht="15" x14ac:dyDescent="0.25">
      <c r="A115"/>
      <c r="B115"/>
    </row>
    <row r="116" spans="1:2" ht="15" x14ac:dyDescent="0.25">
      <c r="A116"/>
      <c r="B116"/>
    </row>
    <row r="117" spans="1:2" ht="15" x14ac:dyDescent="0.25">
      <c r="A117"/>
      <c r="B117"/>
    </row>
    <row r="118" spans="1:2" ht="15" x14ac:dyDescent="0.25">
      <c r="A118"/>
      <c r="B118"/>
    </row>
    <row r="119" spans="1:2" ht="15" x14ac:dyDescent="0.25">
      <c r="A119"/>
      <c r="B119"/>
    </row>
    <row r="120" spans="1:2" ht="15" x14ac:dyDescent="0.25">
      <c r="A120"/>
      <c r="B120"/>
    </row>
    <row r="121" spans="1:2" ht="15" x14ac:dyDescent="0.25">
      <c r="A121"/>
      <c r="B121"/>
    </row>
    <row r="122" spans="1:2" ht="15" x14ac:dyDescent="0.25">
      <c r="A122"/>
      <c r="B122"/>
    </row>
    <row r="123" spans="1:2" ht="15" x14ac:dyDescent="0.25">
      <c r="A123"/>
      <c r="B123"/>
    </row>
    <row r="124" spans="1:2" ht="15" x14ac:dyDescent="0.25">
      <c r="A124"/>
      <c r="B124"/>
    </row>
    <row r="125" spans="1:2" ht="15" x14ac:dyDescent="0.25">
      <c r="A125"/>
      <c r="B125"/>
    </row>
    <row r="126" spans="1:2" ht="15" x14ac:dyDescent="0.25">
      <c r="A126"/>
      <c r="B126"/>
    </row>
    <row r="127" spans="1:2" ht="15" x14ac:dyDescent="0.25">
      <c r="A127"/>
      <c r="B127"/>
    </row>
    <row r="128" spans="1:2" ht="15" x14ac:dyDescent="0.25">
      <c r="A128"/>
      <c r="B128"/>
    </row>
    <row r="129" spans="1:2" ht="15" x14ac:dyDescent="0.25">
      <c r="A129"/>
      <c r="B129"/>
    </row>
    <row r="130" spans="1:2" ht="15" x14ac:dyDescent="0.25">
      <c r="A130"/>
      <c r="B130"/>
    </row>
    <row r="131" spans="1:2" ht="15" x14ac:dyDescent="0.25">
      <c r="A131"/>
      <c r="B131"/>
    </row>
    <row r="132" spans="1:2" ht="15" x14ac:dyDescent="0.25">
      <c r="A132"/>
      <c r="B132"/>
    </row>
    <row r="133" spans="1:2" ht="15" x14ac:dyDescent="0.25">
      <c r="A133"/>
      <c r="B133"/>
    </row>
    <row r="134" spans="1:2" ht="15" x14ac:dyDescent="0.25">
      <c r="A134"/>
      <c r="B134"/>
    </row>
    <row r="135" spans="1:2" ht="15" x14ac:dyDescent="0.25">
      <c r="A135"/>
      <c r="B135"/>
    </row>
    <row r="136" spans="1:2" ht="15" x14ac:dyDescent="0.25">
      <c r="A136"/>
      <c r="B136"/>
    </row>
    <row r="137" spans="1:2" ht="15" x14ac:dyDescent="0.25">
      <c r="A137"/>
      <c r="B137"/>
    </row>
    <row r="138" spans="1:2" ht="15" x14ac:dyDescent="0.25">
      <c r="A138"/>
      <c r="B138"/>
    </row>
    <row r="139" spans="1:2" ht="15" x14ac:dyDescent="0.25">
      <c r="A139"/>
      <c r="B139"/>
    </row>
    <row r="140" spans="1:2" ht="15" x14ac:dyDescent="0.25">
      <c r="A140"/>
      <c r="B140"/>
    </row>
    <row r="141" spans="1:2" ht="15" x14ac:dyDescent="0.25">
      <c r="A141"/>
      <c r="B141"/>
    </row>
    <row r="142" spans="1:2" ht="15" x14ac:dyDescent="0.25">
      <c r="A142"/>
      <c r="B142"/>
    </row>
    <row r="143" spans="1:2" ht="15" x14ac:dyDescent="0.25">
      <c r="A143"/>
      <c r="B143"/>
    </row>
    <row r="144" spans="1:2" ht="15" x14ac:dyDescent="0.25">
      <c r="A144"/>
      <c r="B144"/>
    </row>
    <row r="145" spans="1:2" ht="15" x14ac:dyDescent="0.25">
      <c r="A145"/>
      <c r="B145"/>
    </row>
    <row r="146" spans="1:2" ht="15" x14ac:dyDescent="0.25">
      <c r="A146"/>
      <c r="B146"/>
    </row>
    <row r="147" spans="1:2" ht="15" x14ac:dyDescent="0.25">
      <c r="A147"/>
      <c r="B147"/>
    </row>
    <row r="148" spans="1:2" ht="15" x14ac:dyDescent="0.25">
      <c r="A148"/>
      <c r="B148"/>
    </row>
    <row r="149" spans="1:2" ht="15" x14ac:dyDescent="0.25">
      <c r="A149"/>
      <c r="B149"/>
    </row>
    <row r="150" spans="1:2" ht="15" x14ac:dyDescent="0.25">
      <c r="A150"/>
      <c r="B150"/>
    </row>
    <row r="151" spans="1:2" ht="15" x14ac:dyDescent="0.25">
      <c r="A151"/>
      <c r="B151"/>
    </row>
    <row r="152" spans="1:2" ht="15" x14ac:dyDescent="0.25">
      <c r="A152"/>
      <c r="B152"/>
    </row>
    <row r="153" spans="1:2" ht="15" x14ac:dyDescent="0.25">
      <c r="A153"/>
      <c r="B153"/>
    </row>
    <row r="154" spans="1:2" ht="15" x14ac:dyDescent="0.25">
      <c r="A154"/>
      <c r="B154"/>
    </row>
    <row r="155" spans="1:2" ht="15" x14ac:dyDescent="0.25">
      <c r="A155"/>
      <c r="B155"/>
    </row>
    <row r="156" spans="1:2" ht="15" x14ac:dyDescent="0.25">
      <c r="A156"/>
      <c r="B156"/>
    </row>
    <row r="157" spans="1:2" ht="15" x14ac:dyDescent="0.25">
      <c r="A157"/>
      <c r="B157"/>
    </row>
    <row r="158" spans="1:2" ht="15" x14ac:dyDescent="0.25">
      <c r="A158"/>
      <c r="B158"/>
    </row>
    <row r="159" spans="1:2" ht="15" x14ac:dyDescent="0.25">
      <c r="A159"/>
      <c r="B159"/>
    </row>
    <row r="160" spans="1:2" ht="15" x14ac:dyDescent="0.25">
      <c r="A160"/>
      <c r="B160"/>
    </row>
    <row r="161" spans="1:2" ht="15" x14ac:dyDescent="0.25">
      <c r="A161"/>
      <c r="B161"/>
    </row>
    <row r="162" spans="1:2" ht="15" x14ac:dyDescent="0.25">
      <c r="A162"/>
      <c r="B162"/>
    </row>
    <row r="163" spans="1:2" ht="15" x14ac:dyDescent="0.25">
      <c r="A163"/>
      <c r="B163"/>
    </row>
    <row r="164" spans="1:2" ht="15" x14ac:dyDescent="0.25">
      <c r="A164"/>
      <c r="B164"/>
    </row>
    <row r="165" spans="1:2" ht="15" x14ac:dyDescent="0.25">
      <c r="A165"/>
      <c r="B165"/>
    </row>
    <row r="166" spans="1:2" ht="15" x14ac:dyDescent="0.25">
      <c r="A166"/>
      <c r="B166"/>
    </row>
    <row r="167" spans="1:2" ht="15" x14ac:dyDescent="0.25">
      <c r="A167"/>
      <c r="B167"/>
    </row>
    <row r="168" spans="1:2" ht="15" x14ac:dyDescent="0.25">
      <c r="A168"/>
      <c r="B168"/>
    </row>
    <row r="169" spans="1:2" ht="15" x14ac:dyDescent="0.25">
      <c r="A169"/>
      <c r="B169"/>
    </row>
    <row r="170" spans="1:2" ht="15" x14ac:dyDescent="0.25">
      <c r="A170"/>
      <c r="B170"/>
    </row>
    <row r="171" spans="1:2" ht="15" x14ac:dyDescent="0.25">
      <c r="A171"/>
      <c r="B171"/>
    </row>
    <row r="172" spans="1:2" ht="15" x14ac:dyDescent="0.25">
      <c r="A172"/>
      <c r="B172"/>
    </row>
    <row r="173" spans="1:2" ht="15" x14ac:dyDescent="0.25">
      <c r="A173"/>
      <c r="B173"/>
    </row>
    <row r="174" spans="1:2" ht="15" x14ac:dyDescent="0.25">
      <c r="A174"/>
      <c r="B174"/>
    </row>
    <row r="175" spans="1:2" ht="15" x14ac:dyDescent="0.25">
      <c r="A175"/>
      <c r="B175"/>
    </row>
    <row r="176" spans="1:2" ht="15" x14ac:dyDescent="0.25">
      <c r="A176"/>
      <c r="B176"/>
    </row>
    <row r="177" spans="1:2" ht="15" x14ac:dyDescent="0.25">
      <c r="A177"/>
      <c r="B177"/>
    </row>
    <row r="178" spans="1:2" ht="15" x14ac:dyDescent="0.25">
      <c r="A178"/>
      <c r="B178"/>
    </row>
    <row r="179" spans="1:2" ht="15" x14ac:dyDescent="0.25">
      <c r="A179"/>
      <c r="B179"/>
    </row>
    <row r="180" spans="1:2" ht="15" x14ac:dyDescent="0.25">
      <c r="A180"/>
      <c r="B180"/>
    </row>
    <row r="181" spans="1:2" ht="15" x14ac:dyDescent="0.25">
      <c r="A181"/>
      <c r="B181"/>
    </row>
    <row r="182" spans="1:2" ht="15" x14ac:dyDescent="0.25">
      <c r="A182"/>
      <c r="B182"/>
    </row>
    <row r="183" spans="1:2" ht="15" x14ac:dyDescent="0.25">
      <c r="A183"/>
      <c r="B183"/>
    </row>
    <row r="184" spans="1:2" ht="15" x14ac:dyDescent="0.25">
      <c r="A184"/>
      <c r="B184"/>
    </row>
    <row r="185" spans="1:2" ht="15" x14ac:dyDescent="0.25">
      <c r="A185"/>
      <c r="B185"/>
    </row>
    <row r="186" spans="1:2" ht="15" x14ac:dyDescent="0.25">
      <c r="A186"/>
      <c r="B186"/>
    </row>
    <row r="187" spans="1:2" ht="15" x14ac:dyDescent="0.25">
      <c r="A187"/>
      <c r="B187"/>
    </row>
    <row r="188" spans="1:2" ht="15" x14ac:dyDescent="0.25">
      <c r="A188"/>
      <c r="B188"/>
    </row>
    <row r="189" spans="1:2" ht="15" x14ac:dyDescent="0.25">
      <c r="A189"/>
      <c r="B189"/>
    </row>
    <row r="190" spans="1:2" ht="15" x14ac:dyDescent="0.25">
      <c r="A190"/>
      <c r="B190"/>
    </row>
    <row r="191" spans="1:2" ht="15" x14ac:dyDescent="0.25">
      <c r="A191"/>
      <c r="B191"/>
    </row>
    <row r="192" spans="1:2" ht="15" x14ac:dyDescent="0.25">
      <c r="A192"/>
      <c r="B192"/>
    </row>
    <row r="193" spans="1:2" ht="15" x14ac:dyDescent="0.25">
      <c r="A193"/>
      <c r="B193"/>
    </row>
    <row r="194" spans="1:2" ht="15" x14ac:dyDescent="0.25">
      <c r="A194"/>
      <c r="B194"/>
    </row>
    <row r="195" spans="1:2" ht="15" x14ac:dyDescent="0.25">
      <c r="A195"/>
      <c r="B195"/>
    </row>
    <row r="196" spans="1:2" ht="15" x14ac:dyDescent="0.25">
      <c r="A196"/>
      <c r="B196"/>
    </row>
    <row r="197" spans="1:2" ht="15" x14ac:dyDescent="0.25">
      <c r="A197"/>
      <c r="B197"/>
    </row>
    <row r="198" spans="1:2" ht="15" x14ac:dyDescent="0.25">
      <c r="A198"/>
      <c r="B198"/>
    </row>
    <row r="199" spans="1:2" ht="15" x14ac:dyDescent="0.25">
      <c r="A199"/>
      <c r="B199"/>
    </row>
    <row r="200" spans="1:2" ht="15" x14ac:dyDescent="0.25">
      <c r="A200"/>
      <c r="B200"/>
    </row>
    <row r="201" spans="1:2" ht="15" x14ac:dyDescent="0.25">
      <c r="A201"/>
      <c r="B201"/>
    </row>
    <row r="202" spans="1:2" ht="15" x14ac:dyDescent="0.25">
      <c r="A202"/>
      <c r="B202"/>
    </row>
    <row r="203" spans="1:2" ht="15" x14ac:dyDescent="0.25">
      <c r="A203"/>
      <c r="B203"/>
    </row>
    <row r="204" spans="1:2" ht="15" x14ac:dyDescent="0.25">
      <c r="A204"/>
      <c r="B204"/>
    </row>
    <row r="205" spans="1:2" ht="15" x14ac:dyDescent="0.25">
      <c r="A205"/>
      <c r="B205"/>
    </row>
    <row r="206" spans="1:2" ht="15" x14ac:dyDescent="0.25">
      <c r="A206"/>
      <c r="B206"/>
    </row>
    <row r="207" spans="1:2" ht="15" x14ac:dyDescent="0.25">
      <c r="A207"/>
      <c r="B207"/>
    </row>
    <row r="208" spans="1:2" ht="15" x14ac:dyDescent="0.25">
      <c r="A208"/>
      <c r="B208"/>
    </row>
    <row r="209" spans="1:2" ht="15" x14ac:dyDescent="0.25">
      <c r="A209"/>
      <c r="B209"/>
    </row>
    <row r="210" spans="1:2" ht="15" x14ac:dyDescent="0.25">
      <c r="A210"/>
      <c r="B210"/>
    </row>
    <row r="211" spans="1:2" ht="15" x14ac:dyDescent="0.25">
      <c r="A211"/>
      <c r="B211"/>
    </row>
    <row r="212" spans="1:2" ht="15" x14ac:dyDescent="0.25">
      <c r="A212"/>
      <c r="B212"/>
    </row>
    <row r="213" spans="1:2" ht="15" x14ac:dyDescent="0.25">
      <c r="A213"/>
      <c r="B213"/>
    </row>
    <row r="214" spans="1:2" ht="15" x14ac:dyDescent="0.25">
      <c r="A214"/>
      <c r="B214"/>
    </row>
    <row r="215" spans="1:2" ht="15" x14ac:dyDescent="0.25">
      <c r="A215"/>
      <c r="B215"/>
    </row>
    <row r="216" spans="1:2" ht="15" x14ac:dyDescent="0.25">
      <c r="A216"/>
      <c r="B216"/>
    </row>
    <row r="217" spans="1:2" ht="15" x14ac:dyDescent="0.25">
      <c r="A217"/>
      <c r="B217"/>
    </row>
    <row r="218" spans="1:2" ht="15" x14ac:dyDescent="0.25">
      <c r="A218"/>
      <c r="B218"/>
    </row>
    <row r="219" spans="1:2" ht="15" x14ac:dyDescent="0.25">
      <c r="A219"/>
      <c r="B219"/>
    </row>
    <row r="220" spans="1:2" ht="15" x14ac:dyDescent="0.25">
      <c r="A220"/>
      <c r="B220"/>
    </row>
    <row r="221" spans="1:2" ht="15" x14ac:dyDescent="0.25">
      <c r="A221"/>
      <c r="B221"/>
    </row>
    <row r="222" spans="1:2" ht="15" x14ac:dyDescent="0.25">
      <c r="A222"/>
      <c r="B222"/>
    </row>
    <row r="223" spans="1:2" ht="15" x14ac:dyDescent="0.25">
      <c r="A223"/>
      <c r="B223"/>
    </row>
    <row r="224" spans="1:2" ht="15" x14ac:dyDescent="0.25">
      <c r="A224"/>
      <c r="B224"/>
    </row>
    <row r="225" spans="1:2" ht="15" x14ac:dyDescent="0.25">
      <c r="A225"/>
      <c r="B225"/>
    </row>
    <row r="226" spans="1:2" ht="15" x14ac:dyDescent="0.25">
      <c r="A226"/>
      <c r="B226"/>
    </row>
    <row r="227" spans="1:2" ht="15" x14ac:dyDescent="0.25">
      <c r="A227"/>
      <c r="B227"/>
    </row>
    <row r="228" spans="1:2" ht="15" x14ac:dyDescent="0.25">
      <c r="A228"/>
      <c r="B228"/>
    </row>
    <row r="229" spans="1:2" ht="15" x14ac:dyDescent="0.25">
      <c r="A229"/>
      <c r="B229"/>
    </row>
    <row r="230" spans="1:2" ht="15" x14ac:dyDescent="0.25">
      <c r="A230"/>
      <c r="B230"/>
    </row>
    <row r="231" spans="1:2" ht="15" x14ac:dyDescent="0.25">
      <c r="A231"/>
      <c r="B231"/>
    </row>
    <row r="232" spans="1:2" ht="15" x14ac:dyDescent="0.25">
      <c r="A232"/>
      <c r="B232"/>
    </row>
    <row r="233" spans="1:2" ht="15" x14ac:dyDescent="0.25">
      <c r="A233"/>
      <c r="B233"/>
    </row>
    <row r="234" spans="1:2" ht="15" x14ac:dyDescent="0.25">
      <c r="A234"/>
      <c r="B234"/>
    </row>
    <row r="235" spans="1:2" ht="15" x14ac:dyDescent="0.25">
      <c r="A235"/>
      <c r="B235"/>
    </row>
    <row r="236" spans="1:2" ht="15" x14ac:dyDescent="0.25">
      <c r="A236"/>
      <c r="B236"/>
    </row>
    <row r="237" spans="1:2" ht="15" x14ac:dyDescent="0.25">
      <c r="A237"/>
      <c r="B237"/>
    </row>
    <row r="238" spans="1:2" ht="15" x14ac:dyDescent="0.25">
      <c r="A238"/>
      <c r="B238"/>
    </row>
    <row r="239" spans="1:2" ht="15" x14ac:dyDescent="0.25">
      <c r="A239"/>
      <c r="B239"/>
    </row>
    <row r="240" spans="1:2" ht="15" x14ac:dyDescent="0.25">
      <c r="A240"/>
      <c r="B240"/>
    </row>
    <row r="241" spans="1:2" ht="15" x14ac:dyDescent="0.25">
      <c r="A241"/>
      <c r="B241"/>
    </row>
    <row r="242" spans="1:2" ht="15" x14ac:dyDescent="0.25">
      <c r="A242"/>
      <c r="B242"/>
    </row>
    <row r="243" spans="1:2" ht="15" x14ac:dyDescent="0.25">
      <c r="A243"/>
      <c r="B243"/>
    </row>
    <row r="244" spans="1:2" ht="15" x14ac:dyDescent="0.25">
      <c r="A244"/>
      <c r="B244"/>
    </row>
    <row r="245" spans="1:2" ht="15" x14ac:dyDescent="0.25">
      <c r="A245"/>
      <c r="B245"/>
    </row>
    <row r="246" spans="1:2" ht="15" x14ac:dyDescent="0.25">
      <c r="A246"/>
      <c r="B246"/>
    </row>
    <row r="247" spans="1:2" ht="15" x14ac:dyDescent="0.25">
      <c r="A247"/>
      <c r="B247"/>
    </row>
    <row r="248" spans="1:2" ht="15" x14ac:dyDescent="0.25">
      <c r="A248"/>
      <c r="B248"/>
    </row>
    <row r="249" spans="1:2" ht="15" x14ac:dyDescent="0.25">
      <c r="A249"/>
      <c r="B249"/>
    </row>
    <row r="250" spans="1:2" ht="15" x14ac:dyDescent="0.25">
      <c r="A250"/>
      <c r="B250"/>
    </row>
    <row r="251" spans="1:2" ht="15" x14ac:dyDescent="0.25">
      <c r="A251"/>
      <c r="B251"/>
    </row>
    <row r="252" spans="1:2" ht="15" x14ac:dyDescent="0.25">
      <c r="A252"/>
      <c r="B252"/>
    </row>
    <row r="253" spans="1:2" ht="15" x14ac:dyDescent="0.25">
      <c r="A253"/>
      <c r="B253"/>
    </row>
    <row r="254" spans="1:2" ht="15" x14ac:dyDescent="0.25">
      <c r="A254"/>
      <c r="B254"/>
    </row>
    <row r="255" spans="1:2" ht="15" x14ac:dyDescent="0.25">
      <c r="A255"/>
      <c r="B255"/>
    </row>
    <row r="256" spans="1:2" ht="15" x14ac:dyDescent="0.25">
      <c r="A256"/>
      <c r="B256"/>
    </row>
    <row r="257" spans="1:2" ht="15" x14ac:dyDescent="0.25">
      <c r="A257"/>
      <c r="B257"/>
    </row>
    <row r="258" spans="1:2" ht="15" x14ac:dyDescent="0.25">
      <c r="A258"/>
      <c r="B258"/>
    </row>
    <row r="259" spans="1:2" ht="15" x14ac:dyDescent="0.25">
      <c r="A259"/>
      <c r="B259"/>
    </row>
    <row r="260" spans="1:2" ht="15" x14ac:dyDescent="0.25">
      <c r="A260"/>
      <c r="B260"/>
    </row>
    <row r="261" spans="1:2" ht="15" x14ac:dyDescent="0.25">
      <c r="A261"/>
      <c r="B261"/>
    </row>
    <row r="262" spans="1:2" ht="15" x14ac:dyDescent="0.25">
      <c r="A262"/>
      <c r="B262"/>
    </row>
    <row r="263" spans="1:2" ht="15" x14ac:dyDescent="0.25">
      <c r="A263"/>
      <c r="B263"/>
    </row>
    <row r="264" spans="1:2" ht="15" x14ac:dyDescent="0.25">
      <c r="A264"/>
      <c r="B264"/>
    </row>
    <row r="265" spans="1:2" ht="15" x14ac:dyDescent="0.25">
      <c r="A265"/>
      <c r="B265"/>
    </row>
    <row r="266" spans="1:2" ht="15" x14ac:dyDescent="0.25">
      <c r="A266"/>
      <c r="B266"/>
    </row>
    <row r="267" spans="1:2" ht="15" x14ac:dyDescent="0.25">
      <c r="A267"/>
      <c r="B267"/>
    </row>
    <row r="268" spans="1:2" ht="15" x14ac:dyDescent="0.25">
      <c r="A268"/>
      <c r="B268"/>
    </row>
    <row r="269" spans="1:2" ht="15" x14ac:dyDescent="0.25">
      <c r="A269"/>
      <c r="B269"/>
    </row>
    <row r="270" spans="1:2" ht="15" x14ac:dyDescent="0.25">
      <c r="A270"/>
      <c r="B270"/>
    </row>
    <row r="271" spans="1:2" ht="15" x14ac:dyDescent="0.25">
      <c r="A271"/>
      <c r="B271"/>
    </row>
    <row r="272" spans="1:2" ht="15" x14ac:dyDescent="0.25">
      <c r="A272"/>
      <c r="B272"/>
    </row>
    <row r="273" spans="1:2" ht="15" x14ac:dyDescent="0.25">
      <c r="A273"/>
      <c r="B273"/>
    </row>
    <row r="274" spans="1:2" ht="15" x14ac:dyDescent="0.25">
      <c r="A274"/>
      <c r="B274"/>
    </row>
    <row r="275" spans="1:2" ht="15" x14ac:dyDescent="0.25">
      <c r="A275"/>
      <c r="B275"/>
    </row>
    <row r="276" spans="1:2" ht="15" x14ac:dyDescent="0.25">
      <c r="A276"/>
      <c r="B276"/>
    </row>
    <row r="277" spans="1:2" ht="15" x14ac:dyDescent="0.25">
      <c r="A277"/>
      <c r="B277"/>
    </row>
    <row r="278" spans="1:2" ht="15" x14ac:dyDescent="0.25">
      <c r="A278"/>
      <c r="B278"/>
    </row>
    <row r="279" spans="1:2" ht="15" x14ac:dyDescent="0.25">
      <c r="A279"/>
      <c r="B279"/>
    </row>
    <row r="280" spans="1:2" ht="15" x14ac:dyDescent="0.25">
      <c r="A280"/>
      <c r="B280"/>
    </row>
    <row r="281" spans="1:2" ht="15" x14ac:dyDescent="0.25">
      <c r="A281"/>
      <c r="B281"/>
    </row>
    <row r="282" spans="1:2" ht="15" x14ac:dyDescent="0.25">
      <c r="A282"/>
      <c r="B282"/>
    </row>
    <row r="283" spans="1:2" ht="15" x14ac:dyDescent="0.25">
      <c r="A283"/>
      <c r="B283"/>
    </row>
    <row r="284" spans="1:2" ht="15" x14ac:dyDescent="0.25">
      <c r="A284"/>
      <c r="B284"/>
    </row>
    <row r="285" spans="1:2" ht="15" x14ac:dyDescent="0.25">
      <c r="A285"/>
      <c r="B285"/>
    </row>
    <row r="286" spans="1:2" ht="15" x14ac:dyDescent="0.25">
      <c r="A286"/>
      <c r="B286"/>
    </row>
    <row r="287" spans="1:2" ht="15" x14ac:dyDescent="0.25">
      <c r="A287"/>
      <c r="B287"/>
    </row>
    <row r="288" spans="1:2" ht="15" x14ac:dyDescent="0.25">
      <c r="A288"/>
      <c r="B288"/>
    </row>
    <row r="289" spans="1:2" ht="15" x14ac:dyDescent="0.25">
      <c r="A289"/>
      <c r="B289"/>
    </row>
    <row r="290" spans="1:2" ht="15" x14ac:dyDescent="0.25">
      <c r="A290"/>
      <c r="B290"/>
    </row>
    <row r="291" spans="1:2" ht="15" x14ac:dyDescent="0.25">
      <c r="A291"/>
      <c r="B291"/>
    </row>
    <row r="292" spans="1:2" ht="15" x14ac:dyDescent="0.25">
      <c r="A292"/>
      <c r="B292"/>
    </row>
    <row r="293" spans="1:2" ht="15" x14ac:dyDescent="0.25">
      <c r="A293"/>
      <c r="B293"/>
    </row>
    <row r="294" spans="1:2" ht="15" x14ac:dyDescent="0.25">
      <c r="A294"/>
      <c r="B294"/>
    </row>
    <row r="295" spans="1:2" ht="15" x14ac:dyDescent="0.25">
      <c r="A295"/>
      <c r="B295"/>
    </row>
    <row r="296" spans="1:2" ht="15" x14ac:dyDescent="0.25">
      <c r="A296"/>
      <c r="B296"/>
    </row>
    <row r="297" spans="1:2" ht="15" x14ac:dyDescent="0.25">
      <c r="A297"/>
      <c r="B297"/>
    </row>
    <row r="298" spans="1:2" ht="15" x14ac:dyDescent="0.25">
      <c r="A298"/>
      <c r="B298"/>
    </row>
    <row r="299" spans="1:2" ht="15" x14ac:dyDescent="0.25">
      <c r="A299"/>
      <c r="B299"/>
    </row>
    <row r="300" spans="1:2" ht="15" x14ac:dyDescent="0.25">
      <c r="A300"/>
      <c r="B300"/>
    </row>
    <row r="301" spans="1:2" ht="15" x14ac:dyDescent="0.25">
      <c r="A301"/>
      <c r="B301"/>
    </row>
    <row r="302" spans="1:2" ht="15" x14ac:dyDescent="0.25">
      <c r="A302"/>
      <c r="B302"/>
    </row>
    <row r="303" spans="1:2" ht="15" x14ac:dyDescent="0.25">
      <c r="A303"/>
      <c r="B303"/>
    </row>
    <row r="304" spans="1:2" ht="15" x14ac:dyDescent="0.25">
      <c r="A304"/>
      <c r="B304"/>
    </row>
    <row r="305" spans="1:2" ht="15" x14ac:dyDescent="0.25">
      <c r="A305"/>
      <c r="B305"/>
    </row>
    <row r="306" spans="1:2" ht="15" x14ac:dyDescent="0.25">
      <c r="A306"/>
      <c r="B306"/>
    </row>
    <row r="307" spans="1:2" ht="15" x14ac:dyDescent="0.25">
      <c r="A307"/>
      <c r="B307"/>
    </row>
    <row r="308" spans="1:2" ht="15" x14ac:dyDescent="0.25">
      <c r="A308"/>
      <c r="B308"/>
    </row>
    <row r="309" spans="1:2" ht="15" x14ac:dyDescent="0.25">
      <c r="A309"/>
      <c r="B309"/>
    </row>
    <row r="310" spans="1:2" ht="15" x14ac:dyDescent="0.25">
      <c r="A310"/>
      <c r="B310"/>
    </row>
    <row r="311" spans="1:2" ht="15" x14ac:dyDescent="0.25">
      <c r="A311"/>
      <c r="B311"/>
    </row>
    <row r="312" spans="1:2" ht="15" x14ac:dyDescent="0.25">
      <c r="A312"/>
      <c r="B312"/>
    </row>
    <row r="313" spans="1:2" ht="15" x14ac:dyDescent="0.25">
      <c r="A313"/>
      <c r="B313"/>
    </row>
    <row r="314" spans="1:2" ht="15" x14ac:dyDescent="0.25">
      <c r="A314"/>
      <c r="B314"/>
    </row>
    <row r="315" spans="1:2" ht="15" x14ac:dyDescent="0.25">
      <c r="A315"/>
      <c r="B315"/>
    </row>
    <row r="316" spans="1:2" ht="15" x14ac:dyDescent="0.25">
      <c r="A316"/>
      <c r="B316"/>
    </row>
    <row r="317" spans="1:2" ht="15" x14ac:dyDescent="0.25">
      <c r="A317"/>
      <c r="B317"/>
    </row>
    <row r="318" spans="1:2" ht="15" x14ac:dyDescent="0.25">
      <c r="A318"/>
      <c r="B318"/>
    </row>
    <row r="319" spans="1:2" ht="15" x14ac:dyDescent="0.25">
      <c r="A319"/>
      <c r="B319"/>
    </row>
    <row r="320" spans="1:2" ht="15" x14ac:dyDescent="0.25">
      <c r="A320"/>
      <c r="B320"/>
    </row>
    <row r="321" spans="1:2" ht="15" x14ac:dyDescent="0.25">
      <c r="A321"/>
      <c r="B321"/>
    </row>
    <row r="322" spans="1:2" ht="15" x14ac:dyDescent="0.25">
      <c r="A322"/>
      <c r="B322"/>
    </row>
    <row r="323" spans="1:2" ht="15" x14ac:dyDescent="0.25">
      <c r="A323"/>
      <c r="B323"/>
    </row>
    <row r="324" spans="1:2" ht="15" x14ac:dyDescent="0.25">
      <c r="A324"/>
      <c r="B324"/>
    </row>
    <row r="325" spans="1:2" ht="15" x14ac:dyDescent="0.25">
      <c r="A325"/>
      <c r="B325"/>
    </row>
    <row r="326" spans="1:2" ht="15" x14ac:dyDescent="0.25">
      <c r="A326"/>
      <c r="B326"/>
    </row>
    <row r="327" spans="1:2" ht="15" x14ac:dyDescent="0.25">
      <c r="A327"/>
      <c r="B327"/>
    </row>
    <row r="328" spans="1:2" ht="15" x14ac:dyDescent="0.25">
      <c r="A328"/>
      <c r="B328"/>
    </row>
    <row r="329" spans="1:2" ht="15" x14ac:dyDescent="0.25">
      <c r="A329"/>
      <c r="B329"/>
    </row>
    <row r="330" spans="1:2" ht="15" x14ac:dyDescent="0.25">
      <c r="A330"/>
      <c r="B330"/>
    </row>
    <row r="331" spans="1:2" ht="15" x14ac:dyDescent="0.25">
      <c r="A331"/>
      <c r="B331"/>
    </row>
    <row r="332" spans="1:2" ht="15" x14ac:dyDescent="0.25">
      <c r="A332"/>
      <c r="B332"/>
    </row>
    <row r="333" spans="1:2" ht="15" x14ac:dyDescent="0.25">
      <c r="A333"/>
      <c r="B333"/>
    </row>
    <row r="334" spans="1:2" ht="15" x14ac:dyDescent="0.25">
      <c r="A334"/>
      <c r="B334"/>
    </row>
    <row r="335" spans="1:2" ht="15" x14ac:dyDescent="0.25">
      <c r="A335"/>
      <c r="B335"/>
    </row>
    <row r="336" spans="1:2" ht="15" x14ac:dyDescent="0.25">
      <c r="A336"/>
      <c r="B336"/>
    </row>
    <row r="337" spans="1:2" ht="15" x14ac:dyDescent="0.25">
      <c r="A337"/>
      <c r="B337"/>
    </row>
    <row r="338" spans="1:2" ht="15" x14ac:dyDescent="0.25">
      <c r="A338"/>
      <c r="B338"/>
    </row>
    <row r="339" spans="1:2" ht="15" x14ac:dyDescent="0.25">
      <c r="A339"/>
      <c r="B339"/>
    </row>
    <row r="340" spans="1:2" ht="15" x14ac:dyDescent="0.25">
      <c r="A340"/>
      <c r="B340"/>
    </row>
    <row r="341" spans="1:2" ht="15" x14ac:dyDescent="0.25">
      <c r="A341"/>
      <c r="B341"/>
    </row>
    <row r="342" spans="1:2" ht="15" x14ac:dyDescent="0.25">
      <c r="A342"/>
      <c r="B342"/>
    </row>
    <row r="343" spans="1:2" ht="15" x14ac:dyDescent="0.25">
      <c r="A343"/>
      <c r="B343"/>
    </row>
    <row r="344" spans="1:2" ht="15" x14ac:dyDescent="0.25">
      <c r="A344"/>
      <c r="B344"/>
    </row>
    <row r="345" spans="1:2" ht="15" x14ac:dyDescent="0.25">
      <c r="A345"/>
      <c r="B345"/>
    </row>
    <row r="346" spans="1:2" ht="15" x14ac:dyDescent="0.25">
      <c r="A346"/>
      <c r="B346"/>
    </row>
    <row r="347" spans="1:2" ht="15" x14ac:dyDescent="0.25">
      <c r="A347"/>
      <c r="B347"/>
    </row>
    <row r="348" spans="1:2" ht="15" x14ac:dyDescent="0.25">
      <c r="A348"/>
      <c r="B348"/>
    </row>
    <row r="349" spans="1:2" ht="15" x14ac:dyDescent="0.25">
      <c r="A349"/>
      <c r="B349"/>
    </row>
    <row r="350" spans="1:2" ht="15" x14ac:dyDescent="0.25">
      <c r="A350"/>
      <c r="B350"/>
    </row>
    <row r="351" spans="1:2" ht="15" x14ac:dyDescent="0.25">
      <c r="A351"/>
      <c r="B351"/>
    </row>
    <row r="352" spans="1:2" ht="15" x14ac:dyDescent="0.25">
      <c r="A352"/>
      <c r="B352"/>
    </row>
    <row r="353" spans="1:2" ht="15" x14ac:dyDescent="0.25">
      <c r="A353"/>
      <c r="B353"/>
    </row>
    <row r="354" spans="1:2" ht="15" x14ac:dyDescent="0.25">
      <c r="A354"/>
      <c r="B354"/>
    </row>
    <row r="355" spans="1:2" ht="15" x14ac:dyDescent="0.25">
      <c r="A355"/>
      <c r="B355"/>
    </row>
    <row r="356" spans="1:2" ht="15" x14ac:dyDescent="0.25">
      <c r="A356"/>
      <c r="B356"/>
    </row>
    <row r="357" spans="1:2" ht="15" x14ac:dyDescent="0.25">
      <c r="A357"/>
      <c r="B357"/>
    </row>
    <row r="358" spans="1:2" ht="15" x14ac:dyDescent="0.25">
      <c r="A358"/>
      <c r="B358"/>
    </row>
    <row r="359" spans="1:2" ht="15" x14ac:dyDescent="0.25">
      <c r="A359"/>
      <c r="B359"/>
    </row>
    <row r="360" spans="1:2" ht="15" x14ac:dyDescent="0.25">
      <c r="A360"/>
      <c r="B360"/>
    </row>
    <row r="361" spans="1:2" ht="15" x14ac:dyDescent="0.25">
      <c r="A361"/>
      <c r="B361"/>
    </row>
    <row r="362" spans="1:2" ht="15" x14ac:dyDescent="0.25">
      <c r="A362"/>
      <c r="B362"/>
    </row>
    <row r="363" spans="1:2" ht="15" x14ac:dyDescent="0.25">
      <c r="A363"/>
      <c r="B363"/>
    </row>
    <row r="364" spans="1:2" ht="15" x14ac:dyDescent="0.25">
      <c r="A364"/>
      <c r="B364"/>
    </row>
    <row r="365" spans="1:2" ht="15" x14ac:dyDescent="0.25">
      <c r="A365"/>
      <c r="B365"/>
    </row>
    <row r="366" spans="1:2" ht="15" x14ac:dyDescent="0.25">
      <c r="A366"/>
      <c r="B366"/>
    </row>
    <row r="367" spans="1:2" ht="15" x14ac:dyDescent="0.25">
      <c r="A367"/>
      <c r="B367"/>
    </row>
    <row r="368" spans="1:2" ht="15" x14ac:dyDescent="0.25">
      <c r="A368"/>
      <c r="B368"/>
    </row>
    <row r="369" spans="1:2" ht="15" x14ac:dyDescent="0.25">
      <c r="A369"/>
      <c r="B369"/>
    </row>
    <row r="370" spans="1:2" ht="15" x14ac:dyDescent="0.25">
      <c r="A370"/>
      <c r="B370"/>
    </row>
    <row r="371" spans="1:2" ht="15" x14ac:dyDescent="0.25">
      <c r="A371"/>
      <c r="B371"/>
    </row>
    <row r="372" spans="1:2" ht="15" x14ac:dyDescent="0.25">
      <c r="A372"/>
      <c r="B372"/>
    </row>
    <row r="373" spans="1:2" ht="15" x14ac:dyDescent="0.25">
      <c r="A373"/>
      <c r="B373"/>
    </row>
    <row r="374" spans="1:2" ht="15" x14ac:dyDescent="0.25">
      <c r="A374"/>
      <c r="B374"/>
    </row>
    <row r="375" spans="1:2" ht="15" x14ac:dyDescent="0.25">
      <c r="A375"/>
      <c r="B375"/>
    </row>
    <row r="376" spans="1:2" ht="15" x14ac:dyDescent="0.25">
      <c r="A376"/>
      <c r="B376"/>
    </row>
    <row r="377" spans="1:2" ht="15" x14ac:dyDescent="0.25">
      <c r="A377"/>
      <c r="B377"/>
    </row>
    <row r="378" spans="1:2" ht="15" x14ac:dyDescent="0.25">
      <c r="A378"/>
      <c r="B378"/>
    </row>
    <row r="379" spans="1:2" ht="15" x14ac:dyDescent="0.25">
      <c r="A379"/>
      <c r="B379"/>
    </row>
    <row r="380" spans="1:2" ht="15" x14ac:dyDescent="0.25">
      <c r="A380"/>
      <c r="B380"/>
    </row>
    <row r="381" spans="1:2" ht="15" x14ac:dyDescent="0.25">
      <c r="A381"/>
      <c r="B381"/>
    </row>
    <row r="382" spans="1:2" ht="15" x14ac:dyDescent="0.25">
      <c r="A382"/>
      <c r="B382"/>
    </row>
    <row r="383" spans="1:2" ht="15" x14ac:dyDescent="0.25">
      <c r="A383"/>
      <c r="B383"/>
    </row>
    <row r="384" spans="1:2" ht="15" x14ac:dyDescent="0.25">
      <c r="A384"/>
      <c r="B384"/>
    </row>
    <row r="385" spans="1:2" ht="15" x14ac:dyDescent="0.25">
      <c r="A385"/>
      <c r="B385"/>
    </row>
    <row r="386" spans="1:2" ht="15" x14ac:dyDescent="0.25">
      <c r="A386"/>
      <c r="B386"/>
    </row>
    <row r="387" spans="1:2" ht="15" x14ac:dyDescent="0.25">
      <c r="A387"/>
      <c r="B387"/>
    </row>
    <row r="388" spans="1:2" ht="15" x14ac:dyDescent="0.25">
      <c r="A388"/>
      <c r="B388"/>
    </row>
    <row r="389" spans="1:2" ht="15" x14ac:dyDescent="0.25">
      <c r="A389"/>
      <c r="B389"/>
    </row>
    <row r="390" spans="1:2" ht="15" x14ac:dyDescent="0.25">
      <c r="A390"/>
      <c r="B390"/>
    </row>
    <row r="391" spans="1:2" ht="15" x14ac:dyDescent="0.25">
      <c r="A391"/>
      <c r="B391"/>
    </row>
    <row r="392" spans="1:2" ht="15" x14ac:dyDescent="0.25">
      <c r="A392"/>
      <c r="B392"/>
    </row>
    <row r="393" spans="1:2" ht="15" x14ac:dyDescent="0.25">
      <c r="A393"/>
      <c r="B393"/>
    </row>
    <row r="394" spans="1:2" ht="15" x14ac:dyDescent="0.25">
      <c r="A394"/>
      <c r="B394"/>
    </row>
    <row r="395" spans="1:2" ht="15" x14ac:dyDescent="0.25">
      <c r="A395"/>
      <c r="B395"/>
    </row>
    <row r="396" spans="1:2" ht="15" x14ac:dyDescent="0.25">
      <c r="A396"/>
      <c r="B396"/>
    </row>
    <row r="397" spans="1:2" ht="15" x14ac:dyDescent="0.25">
      <c r="A397"/>
      <c r="B397"/>
    </row>
    <row r="398" spans="1:2" ht="15" x14ac:dyDescent="0.25">
      <c r="A398"/>
      <c r="B398"/>
    </row>
    <row r="399" spans="1:2" ht="15" x14ac:dyDescent="0.25">
      <c r="A399"/>
      <c r="B399"/>
    </row>
    <row r="400" spans="1:2" ht="15" x14ac:dyDescent="0.25">
      <c r="A400"/>
      <c r="B400"/>
    </row>
    <row r="401" spans="1:2" ht="15" x14ac:dyDescent="0.25">
      <c r="A401"/>
      <c r="B401"/>
    </row>
    <row r="402" spans="1:2" ht="15" x14ac:dyDescent="0.25">
      <c r="A402"/>
      <c r="B402"/>
    </row>
    <row r="403" spans="1:2" ht="15" x14ac:dyDescent="0.25">
      <c r="A403"/>
      <c r="B403"/>
    </row>
    <row r="404" spans="1:2" ht="15" x14ac:dyDescent="0.25">
      <c r="A404"/>
      <c r="B404"/>
    </row>
    <row r="405" spans="1:2" ht="15" x14ac:dyDescent="0.25">
      <c r="A405"/>
      <c r="B405"/>
    </row>
    <row r="406" spans="1:2" ht="15" x14ac:dyDescent="0.25">
      <c r="A406"/>
      <c r="B406"/>
    </row>
    <row r="407" spans="1:2" ht="15" x14ac:dyDescent="0.25">
      <c r="A407"/>
      <c r="B407"/>
    </row>
    <row r="408" spans="1:2" ht="15" x14ac:dyDescent="0.25">
      <c r="A408"/>
      <c r="B408"/>
    </row>
    <row r="409" spans="1:2" ht="15" x14ac:dyDescent="0.25">
      <c r="A409"/>
      <c r="B409"/>
    </row>
    <row r="410" spans="1:2" ht="15" x14ac:dyDescent="0.25">
      <c r="A410"/>
      <c r="B410"/>
    </row>
    <row r="411" spans="1:2" ht="15" x14ac:dyDescent="0.25">
      <c r="A411"/>
      <c r="B411"/>
    </row>
    <row r="412" spans="1:2" ht="15" x14ac:dyDescent="0.25">
      <c r="A412"/>
      <c r="B412"/>
    </row>
    <row r="413" spans="1:2" ht="15" x14ac:dyDescent="0.25">
      <c r="A413"/>
      <c r="B413"/>
    </row>
    <row r="414" spans="1:2" ht="15" x14ac:dyDescent="0.25">
      <c r="A414"/>
      <c r="B414"/>
    </row>
    <row r="415" spans="1:2" ht="15" x14ac:dyDescent="0.25">
      <c r="A415"/>
      <c r="B415"/>
    </row>
    <row r="416" spans="1:2" ht="15" x14ac:dyDescent="0.25">
      <c r="A416"/>
      <c r="B416"/>
    </row>
    <row r="417" spans="1:2" ht="15" x14ac:dyDescent="0.25">
      <c r="A417"/>
      <c r="B417"/>
    </row>
    <row r="418" spans="1:2" ht="15" x14ac:dyDescent="0.25">
      <c r="A418"/>
      <c r="B418"/>
    </row>
    <row r="419" spans="1:2" ht="15" x14ac:dyDescent="0.25">
      <c r="A419"/>
      <c r="B419"/>
    </row>
    <row r="420" spans="1:2" ht="15" x14ac:dyDescent="0.25">
      <c r="A420"/>
      <c r="B420"/>
    </row>
    <row r="421" spans="1:2" ht="15" x14ac:dyDescent="0.25">
      <c r="A421"/>
      <c r="B421"/>
    </row>
    <row r="422" spans="1:2" ht="15" x14ac:dyDescent="0.25">
      <c r="A422"/>
      <c r="B422"/>
    </row>
    <row r="423" spans="1:2" ht="15" x14ac:dyDescent="0.25">
      <c r="A423"/>
      <c r="B423"/>
    </row>
    <row r="424" spans="1:2" ht="15" x14ac:dyDescent="0.25">
      <c r="A424"/>
      <c r="B424"/>
    </row>
    <row r="425" spans="1:2" ht="15" x14ac:dyDescent="0.25">
      <c r="A425"/>
      <c r="B425"/>
    </row>
    <row r="426" spans="1:2" ht="15" x14ac:dyDescent="0.25">
      <c r="A426"/>
      <c r="B426"/>
    </row>
    <row r="427" spans="1:2" ht="15" x14ac:dyDescent="0.25">
      <c r="A427"/>
      <c r="B427"/>
    </row>
    <row r="428" spans="1:2" ht="15" x14ac:dyDescent="0.25">
      <c r="A428"/>
      <c r="B428"/>
    </row>
    <row r="429" spans="1:2" ht="15" x14ac:dyDescent="0.25">
      <c r="A429"/>
      <c r="B429"/>
    </row>
    <row r="430" spans="1:2" ht="15" x14ac:dyDescent="0.25">
      <c r="A430"/>
      <c r="B430"/>
    </row>
    <row r="431" spans="1:2" ht="15" x14ac:dyDescent="0.25">
      <c r="A431"/>
      <c r="B431"/>
    </row>
    <row r="432" spans="1:2" ht="15" x14ac:dyDescent="0.25">
      <c r="A432"/>
      <c r="B432"/>
    </row>
    <row r="433" spans="1:2" ht="15" x14ac:dyDescent="0.25">
      <c r="A433"/>
      <c r="B433"/>
    </row>
    <row r="434" spans="1:2" ht="15" x14ac:dyDescent="0.25">
      <c r="A434"/>
      <c r="B434"/>
    </row>
    <row r="435" spans="1:2" ht="15" x14ac:dyDescent="0.25">
      <c r="A435"/>
      <c r="B435"/>
    </row>
    <row r="436" spans="1:2" ht="15" x14ac:dyDescent="0.25">
      <c r="A436"/>
      <c r="B436"/>
    </row>
    <row r="437" spans="1:2" ht="15" x14ac:dyDescent="0.25">
      <c r="A437"/>
      <c r="B437"/>
    </row>
    <row r="438" spans="1:2" ht="15" x14ac:dyDescent="0.25">
      <c r="A438"/>
      <c r="B438"/>
    </row>
    <row r="439" spans="1:2" ht="15" x14ac:dyDescent="0.25">
      <c r="A439"/>
      <c r="B439"/>
    </row>
    <row r="440" spans="1:2" ht="15" x14ac:dyDescent="0.25">
      <c r="A440"/>
      <c r="B440"/>
    </row>
    <row r="441" spans="1:2" ht="15" x14ac:dyDescent="0.25">
      <c r="A441"/>
      <c r="B441"/>
    </row>
    <row r="442" spans="1:2" ht="15" x14ac:dyDescent="0.25">
      <c r="A442"/>
      <c r="B442"/>
    </row>
    <row r="443" spans="1:2" ht="15" x14ac:dyDescent="0.25">
      <c r="A443"/>
      <c r="B443"/>
    </row>
    <row r="444" spans="1:2" ht="15" x14ac:dyDescent="0.25">
      <c r="A444"/>
      <c r="B444"/>
    </row>
    <row r="445" spans="1:2" ht="15" x14ac:dyDescent="0.25">
      <c r="A445"/>
      <c r="B445"/>
    </row>
    <row r="446" spans="1:2" ht="15" x14ac:dyDescent="0.25">
      <c r="A446"/>
      <c r="B446"/>
    </row>
    <row r="447" spans="1:2" ht="15" x14ac:dyDescent="0.25">
      <c r="A447"/>
      <c r="B447"/>
    </row>
    <row r="448" spans="1:2" ht="15" x14ac:dyDescent="0.25">
      <c r="A448"/>
      <c r="B448"/>
    </row>
    <row r="449" spans="1:2" ht="15" x14ac:dyDescent="0.25">
      <c r="A449"/>
      <c r="B449"/>
    </row>
    <row r="450" spans="1:2" ht="15" x14ac:dyDescent="0.25">
      <c r="A450"/>
      <c r="B450"/>
    </row>
    <row r="451" spans="1:2" ht="15" x14ac:dyDescent="0.25">
      <c r="A451"/>
      <c r="B451"/>
    </row>
    <row r="452" spans="1:2" ht="15" x14ac:dyDescent="0.25">
      <c r="A452"/>
      <c r="B452"/>
    </row>
    <row r="453" spans="1:2" ht="15" x14ac:dyDescent="0.25">
      <c r="A453"/>
      <c r="B453"/>
    </row>
    <row r="454" spans="1:2" ht="15" x14ac:dyDescent="0.25">
      <c r="A454"/>
      <c r="B454"/>
    </row>
    <row r="455" spans="1:2" ht="15" x14ac:dyDescent="0.25">
      <c r="A455"/>
      <c r="B455"/>
    </row>
    <row r="456" spans="1:2" ht="15" x14ac:dyDescent="0.25">
      <c r="A456"/>
      <c r="B456"/>
    </row>
    <row r="457" spans="1:2" ht="15" x14ac:dyDescent="0.25">
      <c r="A457"/>
      <c r="B457"/>
    </row>
    <row r="458" spans="1:2" ht="15" x14ac:dyDescent="0.25">
      <c r="A458"/>
      <c r="B458"/>
    </row>
    <row r="459" spans="1:2" ht="15" x14ac:dyDescent="0.25">
      <c r="A459"/>
      <c r="B459"/>
    </row>
    <row r="460" spans="1:2" ht="15" x14ac:dyDescent="0.25">
      <c r="A460"/>
      <c r="B460"/>
    </row>
    <row r="461" spans="1:2" ht="15" x14ac:dyDescent="0.25">
      <c r="A461"/>
      <c r="B461"/>
    </row>
    <row r="462" spans="1:2" ht="15" x14ac:dyDescent="0.25">
      <c r="A462"/>
      <c r="B462"/>
    </row>
    <row r="463" spans="1:2" ht="15" x14ac:dyDescent="0.25">
      <c r="A463"/>
      <c r="B463"/>
    </row>
    <row r="464" spans="1:2" ht="15" x14ac:dyDescent="0.25">
      <c r="A464"/>
      <c r="B464"/>
    </row>
    <row r="465" spans="1:2" ht="15" x14ac:dyDescent="0.25">
      <c r="A465"/>
      <c r="B465"/>
    </row>
    <row r="466" spans="1:2" ht="15" x14ac:dyDescent="0.25">
      <c r="A466"/>
      <c r="B466"/>
    </row>
    <row r="467" spans="1:2" ht="15" x14ac:dyDescent="0.25">
      <c r="A467"/>
      <c r="B467"/>
    </row>
    <row r="468" spans="1:2" ht="15" x14ac:dyDescent="0.25">
      <c r="A468"/>
      <c r="B468"/>
    </row>
    <row r="469" spans="1:2" ht="15" x14ac:dyDescent="0.25">
      <c r="A469"/>
      <c r="B469"/>
    </row>
    <row r="470" spans="1:2" ht="15" x14ac:dyDescent="0.25">
      <c r="A470"/>
      <c r="B470"/>
    </row>
    <row r="471" spans="1:2" ht="15" x14ac:dyDescent="0.25">
      <c r="A471"/>
      <c r="B471"/>
    </row>
    <row r="472" spans="1:2" ht="15" x14ac:dyDescent="0.25">
      <c r="A472"/>
      <c r="B472"/>
    </row>
    <row r="473" spans="1:2" ht="15" x14ac:dyDescent="0.25">
      <c r="A473"/>
      <c r="B473"/>
    </row>
    <row r="474" spans="1:2" ht="15" x14ac:dyDescent="0.25">
      <c r="A474"/>
      <c r="B474"/>
    </row>
    <row r="475" spans="1:2" ht="15" x14ac:dyDescent="0.25">
      <c r="A475"/>
      <c r="B475"/>
    </row>
    <row r="476" spans="1:2" ht="15" x14ac:dyDescent="0.25">
      <c r="A476"/>
      <c r="B476"/>
    </row>
    <row r="477" spans="1:2" ht="15" x14ac:dyDescent="0.25">
      <c r="A477"/>
      <c r="B477"/>
    </row>
    <row r="478" spans="1:2" ht="15" x14ac:dyDescent="0.25">
      <c r="A478"/>
      <c r="B478"/>
    </row>
    <row r="479" spans="1:2" ht="15" x14ac:dyDescent="0.25">
      <c r="A479"/>
      <c r="B479"/>
    </row>
    <row r="480" spans="1:2" ht="15" x14ac:dyDescent="0.25">
      <c r="A480"/>
      <c r="B480"/>
    </row>
    <row r="481" spans="1:2" ht="15" x14ac:dyDescent="0.25">
      <c r="A481"/>
      <c r="B481"/>
    </row>
    <row r="482" spans="1:2" ht="15" x14ac:dyDescent="0.25">
      <c r="A482"/>
      <c r="B482"/>
    </row>
    <row r="483" spans="1:2" ht="15" x14ac:dyDescent="0.25">
      <c r="A483"/>
      <c r="B483"/>
    </row>
    <row r="484" spans="1:2" ht="15" x14ac:dyDescent="0.25">
      <c r="A484"/>
      <c r="B484"/>
    </row>
    <row r="485" spans="1:2" ht="15" x14ac:dyDescent="0.25">
      <c r="A485"/>
      <c r="B485"/>
    </row>
    <row r="486" spans="1:2" ht="15" x14ac:dyDescent="0.25">
      <c r="A486"/>
      <c r="B486"/>
    </row>
    <row r="487" spans="1:2" ht="15" x14ac:dyDescent="0.25">
      <c r="A487"/>
      <c r="B487"/>
    </row>
    <row r="488" spans="1:2" ht="15" x14ac:dyDescent="0.25">
      <c r="A488"/>
      <c r="B488"/>
    </row>
    <row r="489" spans="1:2" ht="15" x14ac:dyDescent="0.25">
      <c r="A489"/>
      <c r="B489"/>
    </row>
    <row r="490" spans="1:2" ht="15" x14ac:dyDescent="0.25">
      <c r="A490"/>
      <c r="B490"/>
    </row>
    <row r="491" spans="1:2" ht="15" x14ac:dyDescent="0.25">
      <c r="A491"/>
      <c r="B491"/>
    </row>
    <row r="492" spans="1:2" ht="15" x14ac:dyDescent="0.25">
      <c r="A492"/>
      <c r="B492"/>
    </row>
    <row r="493" spans="1:2" ht="15" x14ac:dyDescent="0.25">
      <c r="A493"/>
      <c r="B493"/>
    </row>
    <row r="494" spans="1:2" ht="15" x14ac:dyDescent="0.25">
      <c r="A494"/>
      <c r="B494"/>
    </row>
    <row r="495" spans="1:2" ht="15" x14ac:dyDescent="0.25">
      <c r="A495"/>
      <c r="B495"/>
    </row>
    <row r="496" spans="1:2" ht="15" x14ac:dyDescent="0.25">
      <c r="A496"/>
      <c r="B496"/>
    </row>
    <row r="497" spans="1:2" ht="15" x14ac:dyDescent="0.25">
      <c r="A497"/>
      <c r="B497"/>
    </row>
    <row r="498" spans="1:2" ht="15" x14ac:dyDescent="0.25">
      <c r="A498"/>
      <c r="B498"/>
    </row>
    <row r="499" spans="1:2" ht="15" x14ac:dyDescent="0.25">
      <c r="A499"/>
      <c r="B499"/>
    </row>
    <row r="500" spans="1:2" ht="15" x14ac:dyDescent="0.25">
      <c r="A500"/>
      <c r="B500"/>
    </row>
    <row r="501" spans="1:2" ht="15" x14ac:dyDescent="0.25">
      <c r="A501"/>
      <c r="B501"/>
    </row>
    <row r="502" spans="1:2" ht="15" x14ac:dyDescent="0.25">
      <c r="A502"/>
      <c r="B502"/>
    </row>
    <row r="503" spans="1:2" ht="15" x14ac:dyDescent="0.25">
      <c r="A503"/>
      <c r="B503"/>
    </row>
    <row r="504" spans="1:2" ht="15" x14ac:dyDescent="0.25">
      <c r="A504"/>
      <c r="B504"/>
    </row>
    <row r="505" spans="1:2" ht="15" x14ac:dyDescent="0.25">
      <c r="A505"/>
      <c r="B505"/>
    </row>
    <row r="506" spans="1:2" ht="15" x14ac:dyDescent="0.25">
      <c r="A506"/>
      <c r="B506"/>
    </row>
    <row r="507" spans="1:2" ht="15" x14ac:dyDescent="0.25">
      <c r="A507"/>
      <c r="B507"/>
    </row>
    <row r="508" spans="1:2" ht="15" x14ac:dyDescent="0.25">
      <c r="A508"/>
      <c r="B508"/>
    </row>
    <row r="509" spans="1:2" ht="15" x14ac:dyDescent="0.25">
      <c r="A509"/>
      <c r="B509"/>
    </row>
    <row r="510" spans="1:2" ht="15" x14ac:dyDescent="0.25">
      <c r="A510"/>
      <c r="B510"/>
    </row>
    <row r="511" spans="1:2" ht="15" x14ac:dyDescent="0.25">
      <c r="A511"/>
      <c r="B511"/>
    </row>
    <row r="512" spans="1:2" ht="15" x14ac:dyDescent="0.25">
      <c r="A512"/>
      <c r="B512"/>
    </row>
    <row r="513" spans="1:2" ht="15" x14ac:dyDescent="0.25">
      <c r="A513"/>
      <c r="B513"/>
    </row>
    <row r="514" spans="1:2" ht="15" x14ac:dyDescent="0.25">
      <c r="A514"/>
      <c r="B514"/>
    </row>
    <row r="515" spans="1:2" ht="15" x14ac:dyDescent="0.25">
      <c r="A515"/>
      <c r="B515"/>
    </row>
    <row r="516" spans="1:2" ht="15" x14ac:dyDescent="0.25">
      <c r="A516"/>
      <c r="B516"/>
    </row>
    <row r="517" spans="1:2" ht="15" x14ac:dyDescent="0.25">
      <c r="A517"/>
      <c r="B517"/>
    </row>
    <row r="518" spans="1:2" ht="15" x14ac:dyDescent="0.25">
      <c r="A518"/>
      <c r="B518"/>
    </row>
    <row r="519" spans="1:2" ht="15" x14ac:dyDescent="0.25">
      <c r="A519"/>
      <c r="B519"/>
    </row>
    <row r="520" spans="1:2" ht="15" x14ac:dyDescent="0.25">
      <c r="A520"/>
      <c r="B520"/>
    </row>
    <row r="521" spans="1:2" ht="15" x14ac:dyDescent="0.25">
      <c r="A521"/>
      <c r="B521"/>
    </row>
    <row r="522" spans="1:2" ht="15" x14ac:dyDescent="0.25">
      <c r="A522"/>
      <c r="B522"/>
    </row>
    <row r="523" spans="1:2" ht="15" x14ac:dyDescent="0.25">
      <c r="A523"/>
      <c r="B523"/>
    </row>
    <row r="524" spans="1:2" ht="15" x14ac:dyDescent="0.25">
      <c r="A524"/>
      <c r="B524"/>
    </row>
    <row r="525" spans="1:2" ht="15" x14ac:dyDescent="0.25">
      <c r="A525"/>
      <c r="B525"/>
    </row>
    <row r="526" spans="1:2" ht="15" x14ac:dyDescent="0.25">
      <c r="A526"/>
      <c r="B526"/>
    </row>
    <row r="527" spans="1:2" ht="15" x14ac:dyDescent="0.25">
      <c r="A527"/>
      <c r="B527"/>
    </row>
    <row r="528" spans="1:2" ht="15" x14ac:dyDescent="0.25">
      <c r="A528"/>
      <c r="B528"/>
    </row>
    <row r="529" spans="1:2" ht="15" x14ac:dyDescent="0.25">
      <c r="A529"/>
      <c r="B529"/>
    </row>
    <row r="530" spans="1:2" ht="15" x14ac:dyDescent="0.25">
      <c r="A530"/>
      <c r="B530"/>
    </row>
    <row r="531" spans="1:2" ht="15" x14ac:dyDescent="0.25">
      <c r="A531"/>
      <c r="B531"/>
    </row>
    <row r="532" spans="1:2" ht="15" x14ac:dyDescent="0.25">
      <c r="A532"/>
      <c r="B532"/>
    </row>
    <row r="533" spans="1:2" ht="15" x14ac:dyDescent="0.25">
      <c r="A533"/>
      <c r="B533"/>
    </row>
    <row r="534" spans="1:2" ht="15" x14ac:dyDescent="0.25">
      <c r="A534"/>
      <c r="B534"/>
    </row>
    <row r="535" spans="1:2" ht="15" x14ac:dyDescent="0.25">
      <c r="A535"/>
      <c r="B535"/>
    </row>
    <row r="536" spans="1:2" ht="15" x14ac:dyDescent="0.25">
      <c r="A536"/>
      <c r="B536"/>
    </row>
    <row r="537" spans="1:2" ht="15" x14ac:dyDescent="0.25">
      <c r="A537"/>
      <c r="B537"/>
    </row>
    <row r="538" spans="1:2" ht="15" x14ac:dyDescent="0.25">
      <c r="A538"/>
      <c r="B538"/>
    </row>
    <row r="539" spans="1:2" ht="15" x14ac:dyDescent="0.25">
      <c r="A539"/>
      <c r="B539"/>
    </row>
    <row r="540" spans="1:2" ht="15" x14ac:dyDescent="0.25">
      <c r="A540"/>
      <c r="B540"/>
    </row>
    <row r="541" spans="1:2" ht="15" x14ac:dyDescent="0.25">
      <c r="A541"/>
      <c r="B541"/>
    </row>
    <row r="542" spans="1:2" ht="15" x14ac:dyDescent="0.25">
      <c r="A542"/>
      <c r="B542"/>
    </row>
    <row r="543" spans="1:2" ht="15" x14ac:dyDescent="0.25">
      <c r="A543"/>
      <c r="B543"/>
    </row>
    <row r="544" spans="1:2" ht="15" x14ac:dyDescent="0.25">
      <c r="A544"/>
      <c r="B544"/>
    </row>
    <row r="545" spans="1:2" ht="15" x14ac:dyDescent="0.25">
      <c r="A545"/>
      <c r="B545"/>
    </row>
    <row r="546" spans="1:2" ht="15" x14ac:dyDescent="0.25">
      <c r="A546"/>
      <c r="B546"/>
    </row>
    <row r="547" spans="1:2" ht="15" x14ac:dyDescent="0.25">
      <c r="A547"/>
      <c r="B547"/>
    </row>
    <row r="548" spans="1:2" ht="15" x14ac:dyDescent="0.25">
      <c r="A548"/>
      <c r="B548"/>
    </row>
    <row r="549" spans="1:2" ht="15" x14ac:dyDescent="0.25">
      <c r="A549"/>
      <c r="B549"/>
    </row>
    <row r="550" spans="1:2" ht="15" x14ac:dyDescent="0.25">
      <c r="A550"/>
      <c r="B550"/>
    </row>
    <row r="551" spans="1:2" ht="15" x14ac:dyDescent="0.25">
      <c r="A551"/>
      <c r="B551"/>
    </row>
    <row r="552" spans="1:2" ht="15" x14ac:dyDescent="0.25">
      <c r="A552"/>
      <c r="B552"/>
    </row>
    <row r="553" spans="1:2" ht="15" x14ac:dyDescent="0.25">
      <c r="A553"/>
      <c r="B553"/>
    </row>
    <row r="554" spans="1:2" ht="15" x14ac:dyDescent="0.25">
      <c r="A554"/>
      <c r="B554"/>
    </row>
    <row r="555" spans="1:2" ht="15" x14ac:dyDescent="0.25">
      <c r="A555"/>
      <c r="B555"/>
    </row>
    <row r="556" spans="1:2" ht="15" x14ac:dyDescent="0.25">
      <c r="A556"/>
      <c r="B556"/>
    </row>
    <row r="557" spans="1:2" ht="15" x14ac:dyDescent="0.25">
      <c r="A557"/>
      <c r="B557"/>
    </row>
    <row r="558" spans="1:2" ht="15" x14ac:dyDescent="0.25">
      <c r="A558"/>
      <c r="B558"/>
    </row>
    <row r="559" spans="1:2" ht="15" x14ac:dyDescent="0.25">
      <c r="A559"/>
      <c r="B559"/>
    </row>
    <row r="560" spans="1:2" ht="15" x14ac:dyDescent="0.25">
      <c r="A560"/>
      <c r="B560"/>
    </row>
    <row r="561" spans="1:2" ht="15" x14ac:dyDescent="0.25">
      <c r="A561"/>
      <c r="B561"/>
    </row>
    <row r="562" spans="1:2" ht="15" x14ac:dyDescent="0.25">
      <c r="A562"/>
      <c r="B562"/>
    </row>
    <row r="563" spans="1:2" ht="15" x14ac:dyDescent="0.25">
      <c r="A563"/>
      <c r="B563"/>
    </row>
    <row r="564" spans="1:2" ht="15" x14ac:dyDescent="0.25">
      <c r="A564"/>
      <c r="B564"/>
    </row>
    <row r="565" spans="1:2" ht="15" x14ac:dyDescent="0.25">
      <c r="A565"/>
      <c r="B565"/>
    </row>
    <row r="566" spans="1:2" ht="15" x14ac:dyDescent="0.25">
      <c r="A566"/>
      <c r="B566"/>
    </row>
    <row r="567" spans="1:2" ht="15" x14ac:dyDescent="0.25">
      <c r="A567"/>
      <c r="B567"/>
    </row>
    <row r="568" spans="1:2" ht="15" x14ac:dyDescent="0.25">
      <c r="A568"/>
      <c r="B568"/>
    </row>
    <row r="569" spans="1:2" ht="15" x14ac:dyDescent="0.25">
      <c r="A569"/>
      <c r="B569"/>
    </row>
    <row r="570" spans="1:2" ht="15" x14ac:dyDescent="0.25">
      <c r="A570"/>
      <c r="B570"/>
    </row>
    <row r="571" spans="1:2" ht="15" x14ac:dyDescent="0.25">
      <c r="A571"/>
      <c r="B571"/>
    </row>
    <row r="572" spans="1:2" ht="15" x14ac:dyDescent="0.25">
      <c r="A572"/>
      <c r="B572"/>
    </row>
    <row r="573" spans="1:2" ht="15" x14ac:dyDescent="0.25">
      <c r="A573"/>
      <c r="B573"/>
    </row>
    <row r="574" spans="1:2" ht="15" x14ac:dyDescent="0.25">
      <c r="A574"/>
      <c r="B574"/>
    </row>
    <row r="575" spans="1:2" ht="15" x14ac:dyDescent="0.25">
      <c r="A575"/>
      <c r="B575"/>
    </row>
    <row r="576" spans="1:2" ht="15" x14ac:dyDescent="0.25">
      <c r="A576"/>
      <c r="B576"/>
    </row>
    <row r="577" spans="1:2" ht="15" x14ac:dyDescent="0.25">
      <c r="A577"/>
      <c r="B577"/>
    </row>
    <row r="578" spans="1:2" ht="15" x14ac:dyDescent="0.25">
      <c r="A578"/>
      <c r="B578"/>
    </row>
    <row r="579" spans="1:2" ht="15" x14ac:dyDescent="0.25">
      <c r="A579"/>
      <c r="B579"/>
    </row>
    <row r="580" spans="1:2" ht="15" x14ac:dyDescent="0.25">
      <c r="A580"/>
      <c r="B580"/>
    </row>
    <row r="581" spans="1:2" ht="15" x14ac:dyDescent="0.25">
      <c r="A581"/>
      <c r="B581"/>
    </row>
    <row r="582" spans="1:2" ht="15" x14ac:dyDescent="0.25">
      <c r="A582"/>
      <c r="B582"/>
    </row>
    <row r="583" spans="1:2" ht="15" x14ac:dyDescent="0.25">
      <c r="A583"/>
      <c r="B583"/>
    </row>
    <row r="584" spans="1:2" ht="15" x14ac:dyDescent="0.25">
      <c r="A584"/>
      <c r="B584"/>
    </row>
    <row r="585" spans="1:2" ht="15" x14ac:dyDescent="0.25">
      <c r="A585"/>
      <c r="B585"/>
    </row>
    <row r="586" spans="1:2" ht="15" x14ac:dyDescent="0.25">
      <c r="A586"/>
      <c r="B586"/>
    </row>
    <row r="587" spans="1:2" ht="15" x14ac:dyDescent="0.25">
      <c r="A587"/>
      <c r="B587"/>
    </row>
    <row r="588" spans="1:2" ht="15" x14ac:dyDescent="0.25">
      <c r="A588"/>
      <c r="B588"/>
    </row>
    <row r="589" spans="1:2" ht="15" x14ac:dyDescent="0.25">
      <c r="A589"/>
      <c r="B589"/>
    </row>
    <row r="590" spans="1:2" ht="15" x14ac:dyDescent="0.25">
      <c r="A590"/>
      <c r="B590"/>
    </row>
    <row r="591" spans="1:2" ht="15" x14ac:dyDescent="0.25">
      <c r="A591"/>
      <c r="B591"/>
    </row>
    <row r="592" spans="1:2" ht="15" x14ac:dyDescent="0.25">
      <c r="A592"/>
      <c r="B592"/>
    </row>
    <row r="593" spans="1:2" ht="15" x14ac:dyDescent="0.25">
      <c r="A593"/>
      <c r="B593"/>
    </row>
    <row r="594" spans="1:2" ht="15" x14ac:dyDescent="0.25">
      <c r="A594"/>
      <c r="B594"/>
    </row>
    <row r="595" spans="1:2" ht="15" x14ac:dyDescent="0.25">
      <c r="A595"/>
      <c r="B595"/>
    </row>
    <row r="596" spans="1:2" ht="15" x14ac:dyDescent="0.25">
      <c r="A596"/>
      <c r="B596"/>
    </row>
    <row r="597" spans="1:2" ht="15" x14ac:dyDescent="0.25">
      <c r="A597"/>
      <c r="B597"/>
    </row>
    <row r="598" spans="1:2" ht="15" x14ac:dyDescent="0.25">
      <c r="A598"/>
      <c r="B598"/>
    </row>
    <row r="599" spans="1:2" ht="15" x14ac:dyDescent="0.25">
      <c r="A599"/>
      <c r="B599"/>
    </row>
    <row r="600" spans="1:2" ht="15" x14ac:dyDescent="0.25">
      <c r="A600"/>
      <c r="B600"/>
    </row>
    <row r="601" spans="1:2" ht="15" x14ac:dyDescent="0.25">
      <c r="A601"/>
      <c r="B601"/>
    </row>
    <row r="602" spans="1:2" ht="15" x14ac:dyDescent="0.25">
      <c r="A602"/>
      <c r="B602"/>
    </row>
    <row r="603" spans="1:2" ht="15" x14ac:dyDescent="0.25">
      <c r="A603"/>
      <c r="B603"/>
    </row>
    <row r="604" spans="1:2" ht="15" x14ac:dyDescent="0.25">
      <c r="A604"/>
      <c r="B604"/>
    </row>
    <row r="605" spans="1:2" ht="15" x14ac:dyDescent="0.25">
      <c r="A605"/>
      <c r="B605"/>
    </row>
    <row r="606" spans="1:2" ht="15" x14ac:dyDescent="0.25">
      <c r="A606"/>
      <c r="B606"/>
    </row>
    <row r="607" spans="1:2" ht="15" x14ac:dyDescent="0.25">
      <c r="A607"/>
      <c r="B607"/>
    </row>
    <row r="608" spans="1:2" ht="15" x14ac:dyDescent="0.25">
      <c r="A608"/>
      <c r="B608"/>
    </row>
    <row r="609" spans="1:2" ht="15" x14ac:dyDescent="0.25">
      <c r="A609"/>
      <c r="B609"/>
    </row>
    <row r="610" spans="1:2" ht="15" x14ac:dyDescent="0.25">
      <c r="A610"/>
      <c r="B610"/>
    </row>
    <row r="611" spans="1:2" ht="15" x14ac:dyDescent="0.25">
      <c r="A611"/>
      <c r="B611"/>
    </row>
    <row r="612" spans="1:2" ht="15" x14ac:dyDescent="0.25">
      <c r="A612"/>
      <c r="B612"/>
    </row>
    <row r="613" spans="1:2" ht="15" x14ac:dyDescent="0.25">
      <c r="A613"/>
      <c r="B613"/>
    </row>
    <row r="614" spans="1:2" ht="15" x14ac:dyDescent="0.25">
      <c r="A614"/>
      <c r="B614"/>
    </row>
    <row r="615" spans="1:2" ht="15" x14ac:dyDescent="0.25">
      <c r="A615"/>
      <c r="B615"/>
    </row>
    <row r="616" spans="1:2" ht="15" x14ac:dyDescent="0.25">
      <c r="A616"/>
      <c r="B616"/>
    </row>
    <row r="617" spans="1:2" ht="15" x14ac:dyDescent="0.25">
      <c r="A617"/>
      <c r="B617"/>
    </row>
    <row r="618" spans="1:2" ht="15" x14ac:dyDescent="0.25">
      <c r="A618"/>
      <c r="B618"/>
    </row>
    <row r="619" spans="1:2" ht="15" x14ac:dyDescent="0.25">
      <c r="A619"/>
      <c r="B619"/>
    </row>
    <row r="620" spans="1:2" ht="15" x14ac:dyDescent="0.25">
      <c r="A620"/>
      <c r="B620"/>
    </row>
    <row r="621" spans="1:2" ht="15" x14ac:dyDescent="0.25">
      <c r="A621"/>
      <c r="B621"/>
    </row>
    <row r="622" spans="1:2" ht="15" x14ac:dyDescent="0.25">
      <c r="A622"/>
      <c r="B622"/>
    </row>
    <row r="623" spans="1:2" ht="15" x14ac:dyDescent="0.25">
      <c r="A623"/>
      <c r="B623"/>
    </row>
    <row r="624" spans="1:2" ht="15" x14ac:dyDescent="0.25">
      <c r="A624"/>
      <c r="B624"/>
    </row>
    <row r="625" spans="1:2" ht="15" x14ac:dyDescent="0.25">
      <c r="A625"/>
      <c r="B625"/>
    </row>
    <row r="626" spans="1:2" ht="15" x14ac:dyDescent="0.25">
      <c r="A626"/>
      <c r="B626"/>
    </row>
    <row r="627" spans="1:2" ht="15" x14ac:dyDescent="0.25">
      <c r="A627"/>
      <c r="B627"/>
    </row>
    <row r="628" spans="1:2" ht="15" x14ac:dyDescent="0.25">
      <c r="A628"/>
      <c r="B628"/>
    </row>
    <row r="629" spans="1:2" ht="15" x14ac:dyDescent="0.25">
      <c r="A629"/>
      <c r="B629"/>
    </row>
    <row r="630" spans="1:2" ht="15" x14ac:dyDescent="0.25">
      <c r="A630"/>
      <c r="B630"/>
    </row>
    <row r="631" spans="1:2" ht="15" x14ac:dyDescent="0.25">
      <c r="A631"/>
      <c r="B631"/>
    </row>
    <row r="632" spans="1:2" ht="15" x14ac:dyDescent="0.25">
      <c r="A632"/>
      <c r="B632"/>
    </row>
    <row r="633" spans="1:2" ht="15" x14ac:dyDescent="0.25">
      <c r="A633"/>
      <c r="B633"/>
    </row>
    <row r="634" spans="1:2" ht="15" x14ac:dyDescent="0.25">
      <c r="A634"/>
      <c r="B634"/>
    </row>
    <row r="635" spans="1:2" ht="15" x14ac:dyDescent="0.25">
      <c r="A635"/>
      <c r="B635"/>
    </row>
    <row r="636" spans="1:2" ht="15" x14ac:dyDescent="0.25">
      <c r="A636"/>
      <c r="B636"/>
    </row>
    <row r="637" spans="1:2" ht="15" x14ac:dyDescent="0.25">
      <c r="A637"/>
      <c r="B637"/>
    </row>
    <row r="638" spans="1:2" ht="15" x14ac:dyDescent="0.25">
      <c r="A638"/>
      <c r="B638"/>
    </row>
    <row r="639" spans="1:2" ht="15" x14ac:dyDescent="0.25">
      <c r="A639"/>
      <c r="B639"/>
    </row>
    <row r="640" spans="1:2" ht="15" x14ac:dyDescent="0.25">
      <c r="A640"/>
      <c r="B640"/>
    </row>
    <row r="641" spans="1:2" ht="15" x14ac:dyDescent="0.25">
      <c r="A641"/>
      <c r="B641"/>
    </row>
    <row r="642" spans="1:2" ht="15" x14ac:dyDescent="0.25">
      <c r="A642"/>
      <c r="B642"/>
    </row>
    <row r="643" spans="1:2" ht="15" x14ac:dyDescent="0.25">
      <c r="A643"/>
      <c r="B643"/>
    </row>
    <row r="644" spans="1:2" ht="15" x14ac:dyDescent="0.25">
      <c r="A644"/>
      <c r="B644"/>
    </row>
    <row r="645" spans="1:2" ht="15" x14ac:dyDescent="0.25">
      <c r="A645"/>
      <c r="B645"/>
    </row>
    <row r="646" spans="1:2" ht="15" x14ac:dyDescent="0.25">
      <c r="A646"/>
      <c r="B646"/>
    </row>
    <row r="647" spans="1:2" ht="15" x14ac:dyDescent="0.25">
      <c r="A647"/>
      <c r="B647"/>
    </row>
    <row r="648" spans="1:2" ht="15" x14ac:dyDescent="0.25">
      <c r="A648"/>
      <c r="B648"/>
    </row>
    <row r="649" spans="1:2" ht="15" x14ac:dyDescent="0.25">
      <c r="A649"/>
      <c r="B649"/>
    </row>
    <row r="650" spans="1:2" ht="15" x14ac:dyDescent="0.25">
      <c r="A650"/>
      <c r="B650"/>
    </row>
    <row r="651" spans="1:2" ht="15" x14ac:dyDescent="0.25">
      <c r="A651"/>
      <c r="B651"/>
    </row>
    <row r="652" spans="1:2" ht="15" x14ac:dyDescent="0.25">
      <c r="A652"/>
      <c r="B652"/>
    </row>
    <row r="653" spans="1:2" ht="15" x14ac:dyDescent="0.25">
      <c r="A653"/>
      <c r="B653"/>
    </row>
    <row r="654" spans="1:2" ht="15" x14ac:dyDescent="0.25">
      <c r="A654"/>
      <c r="B654"/>
    </row>
    <row r="655" spans="1:2" ht="15" x14ac:dyDescent="0.25">
      <c r="A655"/>
      <c r="B655"/>
    </row>
    <row r="656" spans="1:2" ht="15" x14ac:dyDescent="0.25">
      <c r="A656"/>
      <c r="B656"/>
    </row>
    <row r="657" spans="1:2" ht="15" x14ac:dyDescent="0.25">
      <c r="A657"/>
      <c r="B657"/>
    </row>
    <row r="658" spans="1:2" ht="15" x14ac:dyDescent="0.25">
      <c r="A658"/>
      <c r="B658"/>
    </row>
    <row r="659" spans="1:2" ht="15" x14ac:dyDescent="0.25">
      <c r="A659"/>
      <c r="B659"/>
    </row>
    <row r="660" spans="1:2" ht="15" x14ac:dyDescent="0.25">
      <c r="A660"/>
      <c r="B660"/>
    </row>
    <row r="661" spans="1:2" ht="15" x14ac:dyDescent="0.25">
      <c r="A661"/>
      <c r="B661"/>
    </row>
    <row r="662" spans="1:2" ht="15" x14ac:dyDescent="0.25">
      <c r="A662"/>
      <c r="B662"/>
    </row>
    <row r="663" spans="1:2" ht="15" x14ac:dyDescent="0.25">
      <c r="A663"/>
      <c r="B663"/>
    </row>
    <row r="664" spans="1:2" ht="15" x14ac:dyDescent="0.25">
      <c r="A664"/>
      <c r="B664"/>
    </row>
    <row r="665" spans="1:2" ht="15" x14ac:dyDescent="0.25">
      <c r="A665"/>
      <c r="B665"/>
    </row>
    <row r="666" spans="1:2" ht="15" x14ac:dyDescent="0.25">
      <c r="A666"/>
      <c r="B666"/>
    </row>
    <row r="667" spans="1:2" ht="15" x14ac:dyDescent="0.25">
      <c r="A667"/>
      <c r="B667"/>
    </row>
    <row r="668" spans="1:2" ht="15" x14ac:dyDescent="0.25">
      <c r="A668"/>
      <c r="B668"/>
    </row>
    <row r="669" spans="1:2" ht="15" x14ac:dyDescent="0.25">
      <c r="A669"/>
      <c r="B669"/>
    </row>
    <row r="670" spans="1:2" ht="15" x14ac:dyDescent="0.25">
      <c r="A670"/>
      <c r="B670"/>
    </row>
    <row r="671" spans="1:2" ht="15" x14ac:dyDescent="0.25">
      <c r="A671"/>
      <c r="B671"/>
    </row>
    <row r="672" spans="1:2" ht="15" x14ac:dyDescent="0.25">
      <c r="A672"/>
      <c r="B672"/>
    </row>
    <row r="673" spans="1:2" ht="15" x14ac:dyDescent="0.25">
      <c r="A673"/>
      <c r="B673"/>
    </row>
    <row r="674" spans="1:2" ht="15" x14ac:dyDescent="0.25">
      <c r="A674"/>
      <c r="B674"/>
    </row>
    <row r="675" spans="1:2" ht="15" x14ac:dyDescent="0.25">
      <c r="A675"/>
      <c r="B675"/>
    </row>
    <row r="676" spans="1:2" ht="15" x14ac:dyDescent="0.25">
      <c r="A676"/>
      <c r="B676"/>
    </row>
    <row r="677" spans="1:2" ht="15" x14ac:dyDescent="0.25">
      <c r="A677"/>
      <c r="B677"/>
    </row>
    <row r="678" spans="1:2" ht="15" x14ac:dyDescent="0.25">
      <c r="A678"/>
      <c r="B678"/>
    </row>
    <row r="679" spans="1:2" ht="15" x14ac:dyDescent="0.25">
      <c r="A679"/>
      <c r="B679"/>
    </row>
    <row r="680" spans="1:2" ht="15" x14ac:dyDescent="0.25">
      <c r="A680"/>
      <c r="B680"/>
    </row>
    <row r="681" spans="1:2" ht="15" x14ac:dyDescent="0.25">
      <c r="A681"/>
      <c r="B681"/>
    </row>
    <row r="682" spans="1:2" ht="15" x14ac:dyDescent="0.25">
      <c r="A682"/>
      <c r="B682"/>
    </row>
    <row r="683" spans="1:2" ht="15" x14ac:dyDescent="0.25">
      <c r="A683"/>
      <c r="B683"/>
    </row>
    <row r="684" spans="1:2" ht="15" x14ac:dyDescent="0.25">
      <c r="A684"/>
      <c r="B684"/>
    </row>
    <row r="685" spans="1:2" ht="15" x14ac:dyDescent="0.25">
      <c r="A685"/>
      <c r="B685"/>
    </row>
    <row r="686" spans="1:2" ht="15" x14ac:dyDescent="0.25">
      <c r="A686"/>
      <c r="B686"/>
    </row>
    <row r="687" spans="1:2" ht="15" x14ac:dyDescent="0.25">
      <c r="A687"/>
      <c r="B687"/>
    </row>
    <row r="688" spans="1:2" ht="15" x14ac:dyDescent="0.25">
      <c r="A688"/>
      <c r="B688"/>
    </row>
    <row r="689" spans="1:2" ht="15" x14ac:dyDescent="0.25">
      <c r="A689"/>
      <c r="B689"/>
    </row>
    <row r="690" spans="1:2" ht="15" x14ac:dyDescent="0.25">
      <c r="A690"/>
      <c r="B690"/>
    </row>
    <row r="691" spans="1:2" ht="15" x14ac:dyDescent="0.25">
      <c r="A691"/>
      <c r="B691"/>
    </row>
    <row r="692" spans="1:2" ht="15" x14ac:dyDescent="0.25">
      <c r="A692"/>
      <c r="B692"/>
    </row>
    <row r="693" spans="1:2" ht="15" x14ac:dyDescent="0.25">
      <c r="A693"/>
      <c r="B693"/>
    </row>
    <row r="694" spans="1:2" ht="15" x14ac:dyDescent="0.25">
      <c r="A694"/>
      <c r="B694"/>
    </row>
    <row r="695" spans="1:2" ht="15" x14ac:dyDescent="0.25">
      <c r="A695"/>
      <c r="B695"/>
    </row>
    <row r="696" spans="1:2" ht="15" x14ac:dyDescent="0.25">
      <c r="A696"/>
      <c r="B696"/>
    </row>
    <row r="697" spans="1:2" ht="15" x14ac:dyDescent="0.25">
      <c r="A697"/>
      <c r="B697"/>
    </row>
    <row r="698" spans="1:2" ht="15" x14ac:dyDescent="0.25">
      <c r="A698"/>
      <c r="B698"/>
    </row>
    <row r="699" spans="1:2" ht="15" x14ac:dyDescent="0.25">
      <c r="A699"/>
      <c r="B699"/>
    </row>
    <row r="700" spans="1:2" ht="15" x14ac:dyDescent="0.25">
      <c r="A700"/>
      <c r="B700"/>
    </row>
    <row r="701" spans="1:2" ht="15" x14ac:dyDescent="0.25">
      <c r="A701"/>
      <c r="B701"/>
    </row>
    <row r="702" spans="1:2" ht="15" x14ac:dyDescent="0.25">
      <c r="A702"/>
      <c r="B702"/>
    </row>
    <row r="703" spans="1:2" ht="15" x14ac:dyDescent="0.25">
      <c r="A703"/>
      <c r="B703"/>
    </row>
    <row r="704" spans="1:2" ht="15" x14ac:dyDescent="0.25">
      <c r="A704"/>
      <c r="B704"/>
    </row>
    <row r="705" spans="1:2" ht="15" x14ac:dyDescent="0.25">
      <c r="A705"/>
      <c r="B705"/>
    </row>
  </sheetData>
  <pageMargins left="0.7" right="0.7" top="0.75" bottom="0.75" header="0.3" footer="0.3"/>
  <pageSetup paperSize="9" orientation="portrait" horizontalDpi="4294967294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N705"/>
  <sheetViews>
    <sheetView topLeftCell="M1" zoomScale="150" zoomScaleNormal="150" workbookViewId="0">
      <selection activeCell="V12" sqref="V12"/>
    </sheetView>
  </sheetViews>
  <sheetFormatPr defaultColWidth="9.140625" defaultRowHeight="11.25" x14ac:dyDescent="0.2"/>
  <cols>
    <col min="1" max="1" width="12.85546875" style="2" bestFit="1" customWidth="1"/>
    <col min="2" max="2" width="15.42578125" style="2" bestFit="1" customWidth="1"/>
    <col min="3" max="37" width="11.140625" style="2" bestFit="1" customWidth="1"/>
    <col min="38" max="38" width="11.42578125" style="2" customWidth="1"/>
    <col min="39" max="40" width="12.42578125" style="2" customWidth="1"/>
    <col min="41" max="41" width="6.85546875" style="2" customWidth="1"/>
    <col min="42" max="42" width="13.42578125" style="2" customWidth="1"/>
    <col min="43" max="43" width="6.85546875" style="2" customWidth="1"/>
    <col min="44" max="44" width="13.42578125" style="2" bestFit="1" customWidth="1"/>
    <col min="45" max="45" width="6.85546875" style="2" customWidth="1"/>
    <col min="46" max="46" width="13.42578125" style="2" customWidth="1"/>
    <col min="47" max="47" width="6.85546875" style="2" customWidth="1"/>
    <col min="48" max="48" width="13.42578125" style="2" customWidth="1"/>
    <col min="49" max="49" width="6.85546875" style="2" customWidth="1"/>
    <col min="50" max="50" width="13.42578125" style="2" bestFit="1" customWidth="1"/>
    <col min="51" max="51" width="6.85546875" style="2" customWidth="1"/>
    <col min="52" max="52" width="13.42578125" style="2" customWidth="1"/>
    <col min="53" max="53" width="6.85546875" style="2" customWidth="1"/>
    <col min="54" max="54" width="13.42578125" style="2" customWidth="1"/>
    <col min="55" max="55" width="6.85546875" style="2" customWidth="1"/>
    <col min="56" max="56" width="13.42578125" style="2" bestFit="1" customWidth="1"/>
    <col min="57" max="57" width="6.85546875" style="2" customWidth="1"/>
    <col min="58" max="58" width="13.42578125" style="2" customWidth="1"/>
    <col min="59" max="59" width="6.85546875" style="2" customWidth="1"/>
    <col min="60" max="60" width="13.42578125" style="2" customWidth="1"/>
    <col min="61" max="61" width="6.85546875" style="2" customWidth="1"/>
    <col min="62" max="62" width="13.42578125" style="2" bestFit="1" customWidth="1"/>
    <col min="63" max="63" width="6.85546875" style="2" customWidth="1"/>
    <col min="64" max="64" width="13.42578125" style="2" customWidth="1"/>
    <col min="65" max="65" width="6.85546875" style="2" customWidth="1"/>
    <col min="66" max="66" width="13.42578125" style="2" customWidth="1"/>
    <col min="67" max="67" width="6.85546875" style="2" customWidth="1"/>
    <col min="68" max="68" width="13.42578125" style="2" bestFit="1" customWidth="1"/>
    <col min="69" max="69" width="6.85546875" style="2" customWidth="1"/>
    <col min="70" max="70" width="13.42578125" style="2" customWidth="1"/>
    <col min="71" max="71" width="6.85546875" style="2" customWidth="1"/>
    <col min="72" max="72" width="13.42578125" style="2" customWidth="1"/>
    <col min="73" max="73" width="6.42578125" style="2" customWidth="1"/>
    <col min="74" max="74" width="16.42578125" style="2" customWidth="1"/>
    <col min="75" max="75" width="9.42578125" style="2" customWidth="1"/>
    <col min="76" max="76" width="10.42578125" style="2" bestFit="1" customWidth="1"/>
    <col min="77" max="77" width="13.42578125" style="2" bestFit="1" customWidth="1"/>
    <col min="78" max="78" width="6.85546875" style="2" customWidth="1"/>
    <col min="79" max="79" width="10.42578125" style="2" bestFit="1" customWidth="1"/>
    <col min="80" max="80" width="13.42578125" style="2" bestFit="1" customWidth="1"/>
    <col min="81" max="81" width="6.85546875" style="2" customWidth="1"/>
    <col min="82" max="82" width="10.42578125" style="2" bestFit="1" customWidth="1"/>
    <col min="83" max="83" width="13.42578125" style="2" bestFit="1" customWidth="1"/>
    <col min="84" max="84" width="6.85546875" style="2" customWidth="1"/>
    <col min="85" max="85" width="10.42578125" style="2" bestFit="1" customWidth="1"/>
    <col min="86" max="86" width="13.42578125" style="2" bestFit="1" customWidth="1"/>
    <col min="87" max="87" width="6.85546875" style="2" customWidth="1"/>
    <col min="88" max="88" width="10.42578125" style="2" bestFit="1" customWidth="1"/>
    <col min="89" max="89" width="13.42578125" style="2" bestFit="1" customWidth="1"/>
    <col min="90" max="90" width="6.85546875" style="2" customWidth="1"/>
    <col min="91" max="91" width="10.42578125" style="2" bestFit="1" customWidth="1"/>
    <col min="92" max="92" width="13.42578125" style="2" bestFit="1" customWidth="1"/>
    <col min="93" max="93" width="6.85546875" style="2" customWidth="1"/>
    <col min="94" max="94" width="10.42578125" style="2" bestFit="1" customWidth="1"/>
    <col min="95" max="95" width="13.42578125" style="2" bestFit="1" customWidth="1"/>
    <col min="96" max="96" width="6.85546875" style="2" customWidth="1"/>
    <col min="97" max="97" width="10.42578125" style="2" bestFit="1" customWidth="1"/>
    <col min="98" max="98" width="13.42578125" style="2" bestFit="1" customWidth="1"/>
    <col min="99" max="99" width="6.85546875" style="2" customWidth="1"/>
    <col min="100" max="100" width="10.42578125" style="2" bestFit="1" customWidth="1"/>
    <col min="101" max="101" width="13.42578125" style="2" bestFit="1" customWidth="1"/>
    <col min="102" max="102" width="6.85546875" style="2" customWidth="1"/>
    <col min="103" max="103" width="10.42578125" style="2" bestFit="1" customWidth="1"/>
    <col min="104" max="104" width="13.42578125" style="2" bestFit="1" customWidth="1"/>
    <col min="105" max="105" width="6.42578125" style="2" customWidth="1"/>
    <col min="106" max="106" width="10.42578125" style="2" bestFit="1" customWidth="1"/>
    <col min="107" max="107" width="13.42578125" style="2" bestFit="1" customWidth="1"/>
    <col min="108" max="108" width="6.42578125" style="2" customWidth="1"/>
    <col min="109" max="109" width="10.42578125" style="2" bestFit="1" customWidth="1"/>
    <col min="110" max="110" width="13.42578125" style="2" bestFit="1" customWidth="1"/>
    <col min="111" max="111" width="6.42578125" style="2" customWidth="1"/>
    <col min="112" max="112" width="9.5703125" style="2" bestFit="1" customWidth="1"/>
    <col min="113" max="113" width="16.42578125" style="2" bestFit="1" customWidth="1"/>
    <col min="114" max="114" width="9.42578125" style="2" bestFit="1" customWidth="1"/>
    <col min="115" max="115" width="13.140625" style="2" bestFit="1" customWidth="1"/>
    <col min="116" max="16384" width="9.140625" style="2"/>
  </cols>
  <sheetData>
    <row r="1" spans="1:40" ht="15" x14ac:dyDescent="0.25">
      <c r="A1" s="1" t="s">
        <v>29</v>
      </c>
      <c r="B1" s="2" t="s" vm="9">
        <v>48</v>
      </c>
      <c r="C1"/>
      <c r="D1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</row>
    <row r="2" spans="1:40" ht="15" x14ac:dyDescent="0.25">
      <c r="A2" s="1" t="s">
        <v>370</v>
      </c>
      <c r="B2" s="2" t="s" vm="39">
        <v>48</v>
      </c>
      <c r="C2" s="23"/>
      <c r="D2" s="23"/>
      <c r="E2" s="23"/>
      <c r="F2" s="23"/>
      <c r="G2" s="23"/>
      <c r="H2" s="23"/>
      <c r="I2" s="23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  <c r="AA2" s="23"/>
      <c r="AB2" s="23"/>
      <c r="AC2" s="23"/>
      <c r="AD2"/>
      <c r="AE2"/>
      <c r="AF2"/>
      <c r="AG2"/>
      <c r="AH2"/>
      <c r="AI2"/>
      <c r="AJ2"/>
      <c r="AK2"/>
      <c r="AL2"/>
      <c r="AM2"/>
      <c r="AN2"/>
    </row>
    <row r="3" spans="1:40" ht="15" x14ac:dyDescent="0.25">
      <c r="A3" s="1" t="s">
        <v>49</v>
      </c>
      <c r="B3" s="2" t="s" vm="47">
        <v>48</v>
      </c>
      <c r="C3"/>
      <c r="D3"/>
      <c r="E3"/>
      <c r="F3"/>
      <c r="G3"/>
      <c r="H3"/>
      <c r="I3"/>
      <c r="J3"/>
      <c r="K3"/>
      <c r="L3"/>
      <c r="M3" s="37"/>
      <c r="N3" s="37"/>
      <c r="O3" s="37"/>
      <c r="P3" s="37"/>
      <c r="Q3" s="37"/>
      <c r="R3" s="37"/>
      <c r="S3" s="37"/>
      <c r="T3" s="37"/>
      <c r="U3" s="37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</row>
    <row r="4" spans="1:40" ht="15" x14ac:dyDescent="0.25">
      <c r="A4"/>
      <c r="B4"/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</row>
    <row r="5" spans="1:40" ht="15" x14ac:dyDescent="0.25">
      <c r="A5" s="1" t="s">
        <v>111</v>
      </c>
      <c r="B5" s="1" t="s">
        <v>43</v>
      </c>
      <c r="AA5"/>
      <c r="AB5"/>
      <c r="AC5"/>
      <c r="AD5"/>
      <c r="AE5"/>
      <c r="AF5"/>
      <c r="AG5"/>
      <c r="AH5"/>
      <c r="AI5"/>
      <c r="AJ5"/>
      <c r="AK5"/>
      <c r="AL5"/>
      <c r="AM5"/>
      <c r="AN5"/>
    </row>
    <row r="6" spans="1:40" ht="15" x14ac:dyDescent="0.25">
      <c r="B6" s="2" t="s">
        <v>3</v>
      </c>
      <c r="N6" s="2" t="s">
        <v>264</v>
      </c>
      <c r="Z6" s="2" t="s">
        <v>448</v>
      </c>
      <c r="AA6"/>
      <c r="AB6"/>
      <c r="AC6"/>
      <c r="AD6"/>
      <c r="AE6"/>
      <c r="AF6"/>
      <c r="AG6"/>
      <c r="AH6"/>
      <c r="AI6"/>
      <c r="AJ6"/>
      <c r="AK6"/>
      <c r="AL6"/>
      <c r="AM6"/>
      <c r="AN6"/>
    </row>
    <row r="7" spans="1:40" ht="15" x14ac:dyDescent="0.25">
      <c r="A7" s="1" t="s">
        <v>0</v>
      </c>
      <c r="B7" s="2" t="s">
        <v>395</v>
      </c>
      <c r="C7" s="2" t="s">
        <v>396</v>
      </c>
      <c r="D7" s="2" t="s">
        <v>397</v>
      </c>
      <c r="E7" s="2" t="s">
        <v>398</v>
      </c>
      <c r="F7" s="2" t="s">
        <v>399</v>
      </c>
      <c r="G7" s="2" t="s">
        <v>400</v>
      </c>
      <c r="H7" s="2" t="s">
        <v>401</v>
      </c>
      <c r="I7" s="2" t="s">
        <v>402</v>
      </c>
      <c r="J7" s="2" t="s">
        <v>403</v>
      </c>
      <c r="K7" s="2" t="s">
        <v>404</v>
      </c>
      <c r="L7" s="2" t="s">
        <v>405</v>
      </c>
      <c r="M7" s="2" t="s">
        <v>389</v>
      </c>
      <c r="N7" s="2" t="s">
        <v>282</v>
      </c>
      <c r="O7" s="2" t="s">
        <v>292</v>
      </c>
      <c r="P7" s="2" t="s">
        <v>305</v>
      </c>
      <c r="Q7" s="2" t="s">
        <v>360</v>
      </c>
      <c r="R7" s="2" t="s">
        <v>366</v>
      </c>
      <c r="S7" s="2" t="s">
        <v>383</v>
      </c>
      <c r="T7" s="2" t="s">
        <v>408</v>
      </c>
      <c r="U7" s="2" t="s">
        <v>406</v>
      </c>
      <c r="V7" s="2" t="s">
        <v>407</v>
      </c>
      <c r="W7" s="2" t="s">
        <v>409</v>
      </c>
      <c r="X7" s="2" t="s">
        <v>462</v>
      </c>
      <c r="Y7" s="2" t="s">
        <v>449</v>
      </c>
      <c r="Z7" s="2" t="s">
        <v>490</v>
      </c>
      <c r="AA7"/>
      <c r="AB7"/>
      <c r="AC7"/>
      <c r="AD7"/>
      <c r="AE7"/>
      <c r="AF7"/>
      <c r="AG7"/>
      <c r="AH7"/>
      <c r="AI7"/>
      <c r="AJ7"/>
      <c r="AK7"/>
      <c r="AL7"/>
      <c r="AM7"/>
      <c r="AN7"/>
    </row>
    <row r="8" spans="1:40" ht="15" x14ac:dyDescent="0.25">
      <c r="A8" s="3" t="s">
        <v>103</v>
      </c>
      <c r="B8" s="8">
        <v>249733976.71000001</v>
      </c>
      <c r="C8" s="8">
        <v>243865019.53999996</v>
      </c>
      <c r="D8" s="8">
        <v>240243754.83999997</v>
      </c>
      <c r="E8" s="8">
        <v>235736330.55000001</v>
      </c>
      <c r="F8" s="8">
        <v>236932230.67999998</v>
      </c>
      <c r="G8" s="8">
        <v>222467718.33000004</v>
      </c>
      <c r="H8" s="8">
        <v>224436567.86000004</v>
      </c>
      <c r="I8" s="8">
        <v>233536047.71000013</v>
      </c>
      <c r="J8" s="8">
        <v>234034689.81000003</v>
      </c>
      <c r="K8" s="8">
        <v>237452154.87000003</v>
      </c>
      <c r="L8" s="8">
        <v>244633974.13999996</v>
      </c>
      <c r="M8" s="61">
        <v>268560016.99000001</v>
      </c>
      <c r="N8" s="8">
        <v>261722623.18999988</v>
      </c>
      <c r="O8" s="8">
        <v>266249604.8600001</v>
      </c>
      <c r="P8" s="8">
        <v>267452548.23000023</v>
      </c>
      <c r="Q8" s="8">
        <v>251444333.76999992</v>
      </c>
      <c r="R8" s="8">
        <v>247176780.31000009</v>
      </c>
      <c r="S8" s="8">
        <v>255267095.69999993</v>
      </c>
      <c r="T8" s="61">
        <v>274800795.21999991</v>
      </c>
      <c r="U8" s="8">
        <v>294846196.25</v>
      </c>
      <c r="V8" s="8">
        <v>302232042.13999999</v>
      </c>
      <c r="W8" s="8">
        <v>324653760.7100001</v>
      </c>
      <c r="X8" s="8">
        <v>331410695.7700001</v>
      </c>
      <c r="Y8" s="8">
        <v>347573541.65999991</v>
      </c>
      <c r="Z8" s="8">
        <v>353398277.67999983</v>
      </c>
      <c r="AA8"/>
      <c r="AB8"/>
      <c r="AC8"/>
      <c r="AD8"/>
      <c r="AE8"/>
      <c r="AF8"/>
      <c r="AG8"/>
      <c r="AH8"/>
      <c r="AI8"/>
      <c r="AJ8"/>
      <c r="AK8"/>
      <c r="AL8"/>
      <c r="AM8"/>
      <c r="AN8"/>
    </row>
    <row r="9" spans="1:40" ht="15" x14ac:dyDescent="0.25">
      <c r="A9" s="3" t="s">
        <v>51</v>
      </c>
      <c r="B9" s="8">
        <v>116916925.09000002</v>
      </c>
      <c r="C9" s="8">
        <v>103144968.78999995</v>
      </c>
      <c r="D9" s="8">
        <v>95040268.330000013</v>
      </c>
      <c r="E9" s="8">
        <v>90599016.920000002</v>
      </c>
      <c r="F9" s="8">
        <v>90048377.019999951</v>
      </c>
      <c r="G9" s="8">
        <v>87969675.939999998</v>
      </c>
      <c r="H9" s="8">
        <v>84752520.939999968</v>
      </c>
      <c r="I9" s="8">
        <v>86397646.290000021</v>
      </c>
      <c r="J9" s="8">
        <v>86616463.25999999</v>
      </c>
      <c r="K9" s="8">
        <v>103095891.31999999</v>
      </c>
      <c r="L9" s="8">
        <v>90695831.299999997</v>
      </c>
      <c r="M9" s="8">
        <v>80639019.920000017</v>
      </c>
      <c r="N9" s="8">
        <v>108039440.40000001</v>
      </c>
      <c r="O9" s="8">
        <v>92797036.219999954</v>
      </c>
      <c r="P9" s="8">
        <v>103772390.53999998</v>
      </c>
      <c r="Q9" s="8">
        <v>101747983.18999997</v>
      </c>
      <c r="R9" s="8">
        <v>96358150.160000011</v>
      </c>
      <c r="S9" s="8">
        <v>87962963.979999945</v>
      </c>
      <c r="T9" s="8">
        <v>91037760.669999942</v>
      </c>
      <c r="U9" s="8">
        <v>86601853.500000015</v>
      </c>
      <c r="V9" s="8">
        <v>87227543.350000009</v>
      </c>
      <c r="W9" s="8">
        <v>88673128.739999965</v>
      </c>
      <c r="X9" s="8">
        <v>92884612.829999998</v>
      </c>
      <c r="Y9" s="31">
        <v>75791077.670000017</v>
      </c>
      <c r="Z9" s="8">
        <v>93593018.670000076</v>
      </c>
      <c r="AA9"/>
      <c r="AB9"/>
      <c r="AC9"/>
      <c r="AD9"/>
      <c r="AE9"/>
      <c r="AF9"/>
      <c r="AG9"/>
      <c r="AH9"/>
      <c r="AI9"/>
      <c r="AJ9"/>
      <c r="AK9"/>
      <c r="AL9"/>
      <c r="AM9"/>
      <c r="AN9"/>
    </row>
    <row r="10" spans="1:40" ht="15" x14ac:dyDescent="0.25">
      <c r="A10" s="3" t="s">
        <v>52</v>
      </c>
      <c r="B10" s="8">
        <v>62603415.529999979</v>
      </c>
      <c r="C10" s="8">
        <v>77684219.710000023</v>
      </c>
      <c r="D10" s="8">
        <v>63733137.030000009</v>
      </c>
      <c r="E10" s="8">
        <v>58598695.220000014</v>
      </c>
      <c r="F10" s="8">
        <v>51868656.859999999</v>
      </c>
      <c r="G10" s="8">
        <v>49162514.669999994</v>
      </c>
      <c r="H10" s="8">
        <v>47620268.520000011</v>
      </c>
      <c r="I10" s="8">
        <v>44227769.110000014</v>
      </c>
      <c r="J10" s="8">
        <v>46247438.92999997</v>
      </c>
      <c r="K10" s="8">
        <v>46920832.709999986</v>
      </c>
      <c r="L10" s="8">
        <v>59776963.000000022</v>
      </c>
      <c r="M10" s="8">
        <v>47288613.169999987</v>
      </c>
      <c r="N10" s="8">
        <v>52504135.379999973</v>
      </c>
      <c r="O10" s="8">
        <v>65886832.129999988</v>
      </c>
      <c r="P10" s="8">
        <v>55977391.990000024</v>
      </c>
      <c r="Q10" s="8">
        <v>67118490.260000005</v>
      </c>
      <c r="R10" s="8">
        <v>65731652.57</v>
      </c>
      <c r="S10" s="8">
        <v>57308586.570000008</v>
      </c>
      <c r="T10" s="8">
        <v>52828035.689999998</v>
      </c>
      <c r="U10" s="8">
        <v>54358601.120000005</v>
      </c>
      <c r="V10" s="8">
        <v>54479662.600000001</v>
      </c>
      <c r="W10" s="8">
        <v>52295494.449999988</v>
      </c>
      <c r="X10" s="8">
        <v>54503834.019999996</v>
      </c>
      <c r="Y10" s="8">
        <v>56213138.759999998</v>
      </c>
      <c r="Z10" s="8">
        <v>52087422.840000011</v>
      </c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</row>
    <row r="11" spans="1:40" ht="15" x14ac:dyDescent="0.25">
      <c r="A11" s="3" t="s">
        <v>53</v>
      </c>
      <c r="B11" s="8">
        <v>49579008.380000018</v>
      </c>
      <c r="C11" s="8">
        <v>57720495.01000002</v>
      </c>
      <c r="D11" s="8">
        <v>71010259.820000008</v>
      </c>
      <c r="E11" s="8">
        <v>58746838.86999999</v>
      </c>
      <c r="F11" s="8">
        <v>53715726.159999982</v>
      </c>
      <c r="G11" s="8">
        <v>46372482.850000001</v>
      </c>
      <c r="H11" s="8">
        <v>43997020.18</v>
      </c>
      <c r="I11" s="8">
        <v>42379130.390000008</v>
      </c>
      <c r="J11" s="8">
        <v>39357078.810000002</v>
      </c>
      <c r="K11" s="8">
        <v>40979881.040000007</v>
      </c>
      <c r="L11" s="8">
        <v>41558994.520000003</v>
      </c>
      <c r="M11" s="8">
        <v>53157870.400000013</v>
      </c>
      <c r="N11" s="8">
        <v>43487389.239999987</v>
      </c>
      <c r="O11" s="8">
        <v>47331898.469999999</v>
      </c>
      <c r="P11" s="8">
        <v>59962134.620000027</v>
      </c>
      <c r="Q11" s="8">
        <v>51547560.860000052</v>
      </c>
      <c r="R11" s="8">
        <v>61398871.950000033</v>
      </c>
      <c r="S11" s="8">
        <v>60246370.43</v>
      </c>
      <c r="T11" s="8">
        <v>52627845.100000016</v>
      </c>
      <c r="U11" s="8">
        <v>48916218.220000014</v>
      </c>
      <c r="V11" s="8">
        <v>50022650.039999999</v>
      </c>
      <c r="W11" s="8">
        <v>50032857.910000019</v>
      </c>
      <c r="X11" s="8">
        <v>48638233.350000009</v>
      </c>
      <c r="Y11" s="8">
        <v>50097620.859999992</v>
      </c>
      <c r="Z11" s="8">
        <v>52621193.329999983</v>
      </c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</row>
    <row r="12" spans="1:40" ht="15" x14ac:dyDescent="0.25">
      <c r="A12" s="3" t="s">
        <v>54</v>
      </c>
      <c r="B12" s="8">
        <v>46651714.920000002</v>
      </c>
      <c r="C12" s="8">
        <v>46641648.469999969</v>
      </c>
      <c r="D12" s="8">
        <v>53871891.759999983</v>
      </c>
      <c r="E12" s="8">
        <v>66718361.149999991</v>
      </c>
      <c r="F12" s="8">
        <v>55889568.249999985</v>
      </c>
      <c r="G12" s="8">
        <v>50719241.139999993</v>
      </c>
      <c r="H12" s="8">
        <v>43569859.580000006</v>
      </c>
      <c r="I12" s="8">
        <v>41100393.259999998</v>
      </c>
      <c r="J12" s="8">
        <v>39593020.870000012</v>
      </c>
      <c r="K12" s="8">
        <v>36378150.640000001</v>
      </c>
      <c r="L12" s="8">
        <v>37826371.469999991</v>
      </c>
      <c r="M12" s="8">
        <v>38673466.450000018</v>
      </c>
      <c r="N12" s="8">
        <v>50487503.110000007</v>
      </c>
      <c r="O12" s="8">
        <v>41091895.039999992</v>
      </c>
      <c r="P12" s="8">
        <v>44235037.270000003</v>
      </c>
      <c r="Q12" s="8">
        <v>56880295.530000016</v>
      </c>
      <c r="R12" s="8">
        <v>48895048.749999985</v>
      </c>
      <c r="S12" s="8">
        <v>58055525.389999993</v>
      </c>
      <c r="T12" s="8">
        <v>56654467.790000014</v>
      </c>
      <c r="U12" s="8">
        <v>49655370.70000001</v>
      </c>
      <c r="V12" s="8">
        <v>46064377.780000024</v>
      </c>
      <c r="W12" s="8">
        <v>46759958.099999972</v>
      </c>
      <c r="X12" s="8">
        <v>47380073.139999986</v>
      </c>
      <c r="Y12" s="8">
        <v>45609107.670000002</v>
      </c>
      <c r="Z12" s="8">
        <v>48159206.410000041</v>
      </c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</row>
    <row r="13" spans="1:40" ht="15" x14ac:dyDescent="0.25">
      <c r="A13" s="3" t="s">
        <v>55</v>
      </c>
      <c r="B13" s="8">
        <v>46329555.969999991</v>
      </c>
      <c r="C13" s="8">
        <v>45610828.729999989</v>
      </c>
      <c r="D13" s="8">
        <v>45361926.069999985</v>
      </c>
      <c r="E13" s="8">
        <v>52665980.169999972</v>
      </c>
      <c r="F13" s="8">
        <v>65127092.110000014</v>
      </c>
      <c r="G13" s="8">
        <v>54581819.719999984</v>
      </c>
      <c r="H13" s="8">
        <v>49458465.280000024</v>
      </c>
      <c r="I13" s="8">
        <v>42316317.330000021</v>
      </c>
      <c r="J13" s="8">
        <v>39603347.379999988</v>
      </c>
      <c r="K13" s="8">
        <v>38261801.600000009</v>
      </c>
      <c r="L13" s="8">
        <v>34982248.69000002</v>
      </c>
      <c r="M13" s="8">
        <v>36230576.810000002</v>
      </c>
      <c r="N13" s="8">
        <v>37439392.659999996</v>
      </c>
      <c r="O13" s="8">
        <v>48955059.86999999</v>
      </c>
      <c r="P13" s="8">
        <v>39600605.25999999</v>
      </c>
      <c r="Q13" s="8">
        <v>42970759.010000005</v>
      </c>
      <c r="R13" s="8">
        <v>55251311.000000007</v>
      </c>
      <c r="S13" s="8">
        <v>47680761.519999996</v>
      </c>
      <c r="T13" s="8">
        <v>56336448.400000021</v>
      </c>
      <c r="U13" s="8">
        <v>54563329.379999973</v>
      </c>
      <c r="V13" s="8">
        <v>47899325.129999995</v>
      </c>
      <c r="W13" s="8">
        <v>44573097.649999984</v>
      </c>
      <c r="X13" s="8">
        <v>45426245.630000018</v>
      </c>
      <c r="Y13" s="8">
        <v>45789774.509999968</v>
      </c>
      <c r="Z13" s="8">
        <v>44517295.290000036</v>
      </c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</row>
    <row r="14" spans="1:40" ht="15" x14ac:dyDescent="0.25">
      <c r="A14" s="3" t="s">
        <v>56</v>
      </c>
      <c r="B14" s="8">
        <v>45458063.280000038</v>
      </c>
      <c r="C14" s="8">
        <v>45463555.140000001</v>
      </c>
      <c r="D14" s="8">
        <v>44827086.879999973</v>
      </c>
      <c r="E14" s="8">
        <v>44682772.899999984</v>
      </c>
      <c r="F14" s="8">
        <v>51559136.500000015</v>
      </c>
      <c r="G14" s="8">
        <v>63386811.249999985</v>
      </c>
      <c r="H14" s="8">
        <v>53530453.770000041</v>
      </c>
      <c r="I14" s="8">
        <v>47873232.68</v>
      </c>
      <c r="J14" s="8">
        <v>40720374.129999988</v>
      </c>
      <c r="K14" s="8">
        <v>38113499.559999995</v>
      </c>
      <c r="L14" s="8">
        <v>36687659.229999997</v>
      </c>
      <c r="M14" s="8">
        <v>33417323.739999991</v>
      </c>
      <c r="N14" s="8">
        <v>35239313.699999988</v>
      </c>
      <c r="O14" s="8">
        <v>36041225.749999993</v>
      </c>
      <c r="P14" s="8">
        <v>47441625.630000018</v>
      </c>
      <c r="Q14" s="8">
        <v>38722449.979999997</v>
      </c>
      <c r="R14" s="8">
        <v>41804189.919999994</v>
      </c>
      <c r="S14" s="8">
        <v>53604643.980000027</v>
      </c>
      <c r="T14" s="8">
        <v>46250430.160000019</v>
      </c>
      <c r="U14" s="8">
        <v>55093078.62000002</v>
      </c>
      <c r="V14" s="8">
        <v>53229774.87000002</v>
      </c>
      <c r="W14" s="8">
        <v>46439179.440000013</v>
      </c>
      <c r="X14" s="8">
        <v>43567549.670000002</v>
      </c>
      <c r="Y14" s="8">
        <v>44177312.349999987</v>
      </c>
      <c r="Z14" s="8">
        <v>44675517.359999977</v>
      </c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</row>
    <row r="15" spans="1:40" ht="15" x14ac:dyDescent="0.25">
      <c r="A15" s="3" t="s">
        <v>57</v>
      </c>
      <c r="B15" s="8">
        <v>46182558.539999984</v>
      </c>
      <c r="C15" s="8">
        <v>45210206.650000021</v>
      </c>
      <c r="D15" s="8">
        <v>45145567.729999997</v>
      </c>
      <c r="E15" s="8">
        <v>44556524.95000001</v>
      </c>
      <c r="F15" s="8">
        <v>44485692.039999969</v>
      </c>
      <c r="G15" s="8">
        <v>51202611.050000012</v>
      </c>
      <c r="H15" s="8">
        <v>63030570.75000003</v>
      </c>
      <c r="I15" s="8">
        <v>52920829.509999998</v>
      </c>
      <c r="J15" s="8">
        <v>47306696.239999987</v>
      </c>
      <c r="K15" s="8">
        <v>40255786.87000002</v>
      </c>
      <c r="L15" s="8">
        <v>37409213.599999972</v>
      </c>
      <c r="M15" s="8">
        <v>36138791.619999997</v>
      </c>
      <c r="N15" s="8">
        <v>33077339.049999997</v>
      </c>
      <c r="O15" s="8">
        <v>34709460.610000007</v>
      </c>
      <c r="P15" s="8">
        <v>35620939.820000023</v>
      </c>
      <c r="Q15" s="8">
        <v>47038482.460000001</v>
      </c>
      <c r="R15" s="8">
        <v>38345384.179999985</v>
      </c>
      <c r="S15" s="8">
        <v>41183830.199999996</v>
      </c>
      <c r="T15" s="8">
        <v>52916032.550000004</v>
      </c>
      <c r="U15" s="8">
        <v>45850238.350000001</v>
      </c>
      <c r="V15" s="8">
        <v>54278092.890000023</v>
      </c>
      <c r="W15" s="8">
        <v>52299150.270000003</v>
      </c>
      <c r="X15" s="8">
        <v>45614552.550000004</v>
      </c>
      <c r="Y15" s="8">
        <v>42833046.059999995</v>
      </c>
      <c r="Z15" s="8">
        <v>43754201.210000016</v>
      </c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</row>
    <row r="16" spans="1:40" ht="15" x14ac:dyDescent="0.25">
      <c r="A16" s="3" t="s">
        <v>58</v>
      </c>
      <c r="B16" s="8">
        <v>44079013.95000001</v>
      </c>
      <c r="C16" s="8">
        <v>45949151.290000014</v>
      </c>
      <c r="D16" s="8">
        <v>45021840.040000007</v>
      </c>
      <c r="E16" s="8">
        <v>44987743.049999975</v>
      </c>
      <c r="F16" s="8">
        <v>44385193.969999969</v>
      </c>
      <c r="G16" s="8">
        <v>44413611.100000001</v>
      </c>
      <c r="H16" s="8">
        <v>51097748.310000017</v>
      </c>
      <c r="I16" s="8">
        <v>62875972.410000026</v>
      </c>
      <c r="J16" s="8">
        <v>52772032.209999993</v>
      </c>
      <c r="K16" s="8">
        <v>47079524.079999991</v>
      </c>
      <c r="L16" s="8">
        <v>40021479.37000002</v>
      </c>
      <c r="M16" s="8">
        <v>37132508.889999993</v>
      </c>
      <c r="N16" s="8">
        <v>35974442.679999992</v>
      </c>
      <c r="O16" s="8">
        <v>32862280.540000007</v>
      </c>
      <c r="P16" s="8">
        <v>34549711.340000011</v>
      </c>
      <c r="Q16" s="8">
        <v>35552860.669999979</v>
      </c>
      <c r="R16" s="8">
        <v>46874628.920000009</v>
      </c>
      <c r="S16" s="8">
        <v>38228601.040000014</v>
      </c>
      <c r="T16" s="8">
        <v>41024993.110000029</v>
      </c>
      <c r="U16" s="8">
        <v>52704929.080000021</v>
      </c>
      <c r="V16" s="8">
        <v>45676333.040000007</v>
      </c>
      <c r="W16" s="8">
        <v>53877831.819999985</v>
      </c>
      <c r="X16" s="8">
        <v>52148203.67999997</v>
      </c>
      <c r="Y16" s="8">
        <v>45200337.100000001</v>
      </c>
      <c r="Z16" s="8">
        <v>42683085.080000006</v>
      </c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</row>
    <row r="17" spans="1:40" ht="15" x14ac:dyDescent="0.25">
      <c r="A17" s="3" t="s">
        <v>59</v>
      </c>
      <c r="B17" s="8">
        <v>48354300.599999994</v>
      </c>
      <c r="C17" s="8">
        <v>43940201.590000026</v>
      </c>
      <c r="D17" s="8">
        <v>45829464.989999995</v>
      </c>
      <c r="E17" s="8">
        <v>44936368.039999984</v>
      </c>
      <c r="F17" s="8">
        <v>44878478.430000007</v>
      </c>
      <c r="G17" s="8">
        <v>44269029.499999985</v>
      </c>
      <c r="H17" s="8">
        <v>44374175.359999992</v>
      </c>
      <c r="I17" s="8">
        <v>51023354.660000049</v>
      </c>
      <c r="J17" s="8">
        <v>62529113.749999985</v>
      </c>
      <c r="K17" s="8">
        <v>52592403.550000019</v>
      </c>
      <c r="L17" s="8">
        <v>46874145.209999993</v>
      </c>
      <c r="M17" s="8">
        <v>39884933.020000011</v>
      </c>
      <c r="N17" s="8">
        <v>36991271.310000002</v>
      </c>
      <c r="O17" s="8">
        <v>35813710.440000005</v>
      </c>
      <c r="P17" s="8">
        <v>32779794.299999997</v>
      </c>
      <c r="Q17" s="8">
        <v>34472528.020000003</v>
      </c>
      <c r="R17" s="8">
        <v>35517526.440000005</v>
      </c>
      <c r="S17" s="8">
        <v>46847712.050000004</v>
      </c>
      <c r="T17" s="8">
        <v>38128166.449999996</v>
      </c>
      <c r="U17" s="8">
        <v>40915918.519999966</v>
      </c>
      <c r="V17" s="8">
        <v>52667180.280000009</v>
      </c>
      <c r="W17" s="8">
        <v>45490140.950000003</v>
      </c>
      <c r="X17" s="8">
        <v>53776064.06999997</v>
      </c>
      <c r="Y17" s="8">
        <v>51928435.329999998</v>
      </c>
      <c r="Z17" s="8">
        <v>45041451.279999979</v>
      </c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</row>
    <row r="18" spans="1:40" ht="15" x14ac:dyDescent="0.25">
      <c r="A18" s="3" t="s">
        <v>60</v>
      </c>
      <c r="B18" s="8">
        <v>49138696.529999994</v>
      </c>
      <c r="C18" s="8">
        <v>48082765.81000001</v>
      </c>
      <c r="D18" s="8">
        <v>43356614.730000004</v>
      </c>
      <c r="E18" s="8">
        <v>45543765.070000015</v>
      </c>
      <c r="F18" s="8">
        <v>44531409.939999983</v>
      </c>
      <c r="G18" s="8">
        <v>44499778.960000016</v>
      </c>
      <c r="H18" s="8">
        <v>43944630.070000008</v>
      </c>
      <c r="I18" s="8">
        <v>44025798.709999993</v>
      </c>
      <c r="J18" s="8">
        <v>50521008.82</v>
      </c>
      <c r="K18" s="8">
        <v>61847396.300000012</v>
      </c>
      <c r="L18" s="8">
        <v>51944453.940000005</v>
      </c>
      <c r="M18" s="8">
        <v>46243641.639999993</v>
      </c>
      <c r="N18" s="8">
        <v>39316963.470000014</v>
      </c>
      <c r="O18" s="8">
        <v>36599299.430000007</v>
      </c>
      <c r="P18" s="8">
        <v>35353622.909999996</v>
      </c>
      <c r="Q18" s="8">
        <v>32481790.299999997</v>
      </c>
      <c r="R18" s="8">
        <v>34169322.359999992</v>
      </c>
      <c r="S18" s="8">
        <v>35137452.170000002</v>
      </c>
      <c r="T18" s="8">
        <v>46710045.089999989</v>
      </c>
      <c r="U18" s="8">
        <v>37854817.470000006</v>
      </c>
      <c r="V18" s="8">
        <v>40501157.830000006</v>
      </c>
      <c r="W18" s="8">
        <v>51991863.259999968</v>
      </c>
      <c r="X18" s="8">
        <v>44957022.429999985</v>
      </c>
      <c r="Y18" s="8">
        <v>53092082.309999987</v>
      </c>
      <c r="Z18" s="8">
        <v>51071157.180000015</v>
      </c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</row>
    <row r="19" spans="1:40" ht="15" x14ac:dyDescent="0.25">
      <c r="A19" s="3" t="s">
        <v>61</v>
      </c>
      <c r="B19" s="8">
        <v>56122334.999999978</v>
      </c>
      <c r="C19" s="8">
        <v>48938086.789999999</v>
      </c>
      <c r="D19" s="8">
        <v>47842471.400000021</v>
      </c>
      <c r="E19" s="8">
        <v>43213108.849999987</v>
      </c>
      <c r="F19" s="8">
        <v>45263512.690000013</v>
      </c>
      <c r="G19" s="8">
        <v>44288774.430000007</v>
      </c>
      <c r="H19" s="8">
        <v>44284643.179999985</v>
      </c>
      <c r="I19" s="8">
        <v>43636930.350000024</v>
      </c>
      <c r="J19" s="8">
        <v>43822647.159999989</v>
      </c>
      <c r="K19" s="8">
        <v>50155733.659999996</v>
      </c>
      <c r="L19" s="8">
        <v>61329388.220000014</v>
      </c>
      <c r="M19" s="8">
        <v>51524884.880000003</v>
      </c>
      <c r="N19" s="8">
        <v>46020230.219999984</v>
      </c>
      <c r="O19" s="8">
        <v>39138014.169999994</v>
      </c>
      <c r="P19" s="8">
        <v>36179767.879999995</v>
      </c>
      <c r="Q19" s="8">
        <v>35170106.510000005</v>
      </c>
      <c r="R19" s="8">
        <v>32297139.869999982</v>
      </c>
      <c r="S19" s="8">
        <v>33964622.510000005</v>
      </c>
      <c r="T19" s="8">
        <v>34957450.720000014</v>
      </c>
      <c r="U19" s="8">
        <v>46508838.869999982</v>
      </c>
      <c r="V19" s="8">
        <v>37770760.259999998</v>
      </c>
      <c r="W19" s="8">
        <v>40332010.57000003</v>
      </c>
      <c r="X19" s="8">
        <v>51836937.99999997</v>
      </c>
      <c r="Y19" s="8">
        <v>44673637.00999999</v>
      </c>
      <c r="Z19" s="8">
        <v>52802234.340000011</v>
      </c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</row>
    <row r="20" spans="1:40" ht="15" x14ac:dyDescent="0.25">
      <c r="A20" s="3" t="s">
        <v>62</v>
      </c>
      <c r="B20" s="8">
        <v>51076138.5</v>
      </c>
      <c r="C20" s="8">
        <v>55964151.850000001</v>
      </c>
      <c r="D20" s="8">
        <v>48847862.719999991</v>
      </c>
      <c r="E20" s="8">
        <v>47659341.790000014</v>
      </c>
      <c r="F20" s="8">
        <v>43001911.850000009</v>
      </c>
      <c r="G20" s="8">
        <v>45089770.979999989</v>
      </c>
      <c r="H20" s="8">
        <v>44143744.350000016</v>
      </c>
      <c r="I20" s="8">
        <v>44072491.050000019</v>
      </c>
      <c r="J20" s="8">
        <v>43493493.469999984</v>
      </c>
      <c r="K20" s="8">
        <v>43718432.980000004</v>
      </c>
      <c r="L20" s="8">
        <v>49973614.640000015</v>
      </c>
      <c r="M20" s="8">
        <v>61040338.030000009</v>
      </c>
      <c r="N20" s="8">
        <v>51337462.450000003</v>
      </c>
      <c r="O20" s="8">
        <v>45788847.580000028</v>
      </c>
      <c r="P20" s="8">
        <v>38827612.170000009</v>
      </c>
      <c r="Q20" s="8">
        <v>36013689.030000024</v>
      </c>
      <c r="R20" s="8">
        <v>35059872.580000013</v>
      </c>
      <c r="S20" s="8">
        <v>32132485.169999991</v>
      </c>
      <c r="T20" s="8">
        <v>33835727.18999999</v>
      </c>
      <c r="U20" s="8">
        <v>34824131.280000001</v>
      </c>
      <c r="V20" s="8">
        <v>46375985.25999999</v>
      </c>
      <c r="W20" s="8">
        <v>37643692.940000013</v>
      </c>
      <c r="X20" s="8">
        <v>40222318.730000019</v>
      </c>
      <c r="Y20" s="8">
        <v>51679791.589999989</v>
      </c>
      <c r="Z20" s="8">
        <v>44603832.529999994</v>
      </c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</row>
    <row r="21" spans="1:40" ht="15" x14ac:dyDescent="0.25">
      <c r="A21" s="3" t="s">
        <v>63</v>
      </c>
      <c r="B21" s="8">
        <v>55257592.689999983</v>
      </c>
      <c r="C21" s="8">
        <v>51008012.269999973</v>
      </c>
      <c r="D21" s="8">
        <v>55804848.280000009</v>
      </c>
      <c r="E21" s="8">
        <v>48783456.490000002</v>
      </c>
      <c r="F21" s="8">
        <v>47480778.50999999</v>
      </c>
      <c r="G21" s="8">
        <v>42822827.309999995</v>
      </c>
      <c r="H21" s="8">
        <v>44949456.219999984</v>
      </c>
      <c r="I21" s="8">
        <v>44027279.000000007</v>
      </c>
      <c r="J21" s="8">
        <v>43931550.370000005</v>
      </c>
      <c r="K21" s="8">
        <v>43405006.290000007</v>
      </c>
      <c r="L21" s="8">
        <v>43610762.090000011</v>
      </c>
      <c r="M21" s="8">
        <v>49761796.070000015</v>
      </c>
      <c r="N21" s="8">
        <v>60845639.370000012</v>
      </c>
      <c r="O21" s="8">
        <v>51186619.600000016</v>
      </c>
      <c r="P21" s="8">
        <v>45476904.430000022</v>
      </c>
      <c r="Q21" s="8">
        <v>38566876.61999999</v>
      </c>
      <c r="R21" s="8">
        <v>35788821.640000015</v>
      </c>
      <c r="S21" s="8">
        <v>34831140.390000008</v>
      </c>
      <c r="T21" s="8">
        <v>31984714.530000001</v>
      </c>
      <c r="U21" s="8">
        <v>33612980.060000017</v>
      </c>
      <c r="V21" s="8">
        <v>34682550.299999982</v>
      </c>
      <c r="W21" s="8">
        <v>46203626.780000001</v>
      </c>
      <c r="X21" s="8">
        <v>37449922.209999993</v>
      </c>
      <c r="Y21" s="8">
        <v>40108616.890000001</v>
      </c>
      <c r="Z21" s="8">
        <v>51620012.060000002</v>
      </c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</row>
    <row r="22" spans="1:40" ht="15" x14ac:dyDescent="0.25">
      <c r="A22" s="3" t="s">
        <v>64</v>
      </c>
      <c r="B22" s="8">
        <v>45520635.339999996</v>
      </c>
      <c r="C22" s="8">
        <v>55211611.169999979</v>
      </c>
      <c r="D22" s="8">
        <v>50935775.710000046</v>
      </c>
      <c r="E22" s="8">
        <v>55690982.890000001</v>
      </c>
      <c r="F22" s="8">
        <v>48645014.729999997</v>
      </c>
      <c r="G22" s="8">
        <v>47329910.18</v>
      </c>
      <c r="H22" s="8">
        <v>42700035.160000019</v>
      </c>
      <c r="I22" s="8">
        <v>44791677.780000001</v>
      </c>
      <c r="J22" s="8">
        <v>43914730.219999991</v>
      </c>
      <c r="K22" s="8">
        <v>43756158.650000021</v>
      </c>
      <c r="L22" s="8">
        <v>43239869.51000002</v>
      </c>
      <c r="M22" s="8">
        <v>43453233.590000018</v>
      </c>
      <c r="N22" s="8">
        <v>49618087.790000021</v>
      </c>
      <c r="O22" s="8">
        <v>60688347.099999994</v>
      </c>
      <c r="P22" s="8">
        <v>50876215.279999994</v>
      </c>
      <c r="Q22" s="8">
        <v>45263336.950000018</v>
      </c>
      <c r="R22" s="8">
        <v>38240990.280000001</v>
      </c>
      <c r="S22" s="8">
        <v>35539852.530000009</v>
      </c>
      <c r="T22" s="8">
        <v>34483875.689999998</v>
      </c>
      <c r="U22" s="8">
        <v>31728762.170000013</v>
      </c>
      <c r="V22" s="8">
        <v>33354472.140000004</v>
      </c>
      <c r="W22" s="8">
        <v>34414579.569999993</v>
      </c>
      <c r="X22" s="8">
        <v>45941691.310000017</v>
      </c>
      <c r="Y22" s="8">
        <v>37231544.909999989</v>
      </c>
      <c r="Z22" s="8">
        <v>40046380.14000003</v>
      </c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</row>
    <row r="23" spans="1:40" ht="15" x14ac:dyDescent="0.25">
      <c r="A23" s="3" t="s">
        <v>65</v>
      </c>
      <c r="B23" s="8">
        <v>39006157.439999998</v>
      </c>
      <c r="C23" s="8">
        <v>45444220.550000004</v>
      </c>
      <c r="D23" s="8">
        <v>55092253.440000005</v>
      </c>
      <c r="E23" s="8">
        <v>50843941.480000004</v>
      </c>
      <c r="F23" s="8">
        <v>55589709.229999997</v>
      </c>
      <c r="G23" s="8">
        <v>48469766.779999964</v>
      </c>
      <c r="H23" s="8">
        <v>47253301.980000019</v>
      </c>
      <c r="I23" s="8">
        <v>42607968.399999991</v>
      </c>
      <c r="J23" s="8">
        <v>44594210.54999999</v>
      </c>
      <c r="K23" s="8">
        <v>43789546.200000025</v>
      </c>
      <c r="L23" s="8">
        <v>43631168.669999994</v>
      </c>
      <c r="M23" s="8">
        <v>43080733.32</v>
      </c>
      <c r="N23" s="8">
        <v>43335555.899999999</v>
      </c>
      <c r="O23" s="8">
        <v>49525274.090000004</v>
      </c>
      <c r="P23" s="8">
        <v>60461421.519999988</v>
      </c>
      <c r="Q23" s="8">
        <v>50689558.180000022</v>
      </c>
      <c r="R23" s="8">
        <v>44946028.600000024</v>
      </c>
      <c r="S23" s="8">
        <v>38035266.169999979</v>
      </c>
      <c r="T23" s="8">
        <v>35217582.63000001</v>
      </c>
      <c r="U23" s="8">
        <v>34215116.039999999</v>
      </c>
      <c r="V23" s="8">
        <v>31500669.16</v>
      </c>
      <c r="W23" s="8">
        <v>33049217.520000029</v>
      </c>
      <c r="X23" s="8">
        <v>34190956.440000005</v>
      </c>
      <c r="Y23" s="8">
        <v>45641233.950000018</v>
      </c>
      <c r="Z23" s="8">
        <v>37094061.710000008</v>
      </c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</row>
    <row r="24" spans="1:40" ht="15" x14ac:dyDescent="0.25">
      <c r="A24" s="3" t="s">
        <v>66</v>
      </c>
      <c r="B24" s="8">
        <v>43243002.319999985</v>
      </c>
      <c r="C24" s="8">
        <v>38905250.610000022</v>
      </c>
      <c r="D24" s="8">
        <v>45345865.070000015</v>
      </c>
      <c r="E24" s="8">
        <v>55035066.069999993</v>
      </c>
      <c r="F24" s="8">
        <v>50798239.309999987</v>
      </c>
      <c r="G24" s="8">
        <v>55464814.130000025</v>
      </c>
      <c r="H24" s="8">
        <v>48357939.929999992</v>
      </c>
      <c r="I24" s="8">
        <v>47142906.960000001</v>
      </c>
      <c r="J24" s="8">
        <v>42429601.479999974</v>
      </c>
      <c r="K24" s="8">
        <v>44430568.440000005</v>
      </c>
      <c r="L24" s="8">
        <v>43590056.020000003</v>
      </c>
      <c r="M24" s="8">
        <v>43470301.830000013</v>
      </c>
      <c r="N24" s="8">
        <v>42994271.010000005</v>
      </c>
      <c r="O24" s="8">
        <v>43187352.630000003</v>
      </c>
      <c r="P24" s="8">
        <v>49353354.309999995</v>
      </c>
      <c r="Q24" s="8">
        <v>60239009.689999998</v>
      </c>
      <c r="R24" s="8">
        <v>50341158.320000015</v>
      </c>
      <c r="S24" s="8">
        <v>44679443.260000005</v>
      </c>
      <c r="T24" s="8">
        <v>37694788.720000021</v>
      </c>
      <c r="U24" s="8">
        <v>34938655.850000009</v>
      </c>
      <c r="V24" s="8">
        <v>34005170.849999987</v>
      </c>
      <c r="W24" s="8">
        <v>31172131.770000007</v>
      </c>
      <c r="X24" s="8">
        <v>32725123.539999992</v>
      </c>
      <c r="Y24" s="8">
        <v>33846927.230000004</v>
      </c>
      <c r="Z24" s="8">
        <v>45380599.129999995</v>
      </c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</row>
    <row r="25" spans="1:40" ht="15" x14ac:dyDescent="0.25">
      <c r="A25" s="3" t="s">
        <v>67</v>
      </c>
      <c r="B25" s="8">
        <v>38956893.32</v>
      </c>
      <c r="C25" s="8">
        <v>43181689.460000001</v>
      </c>
      <c r="D25" s="8">
        <v>38842337.920000024</v>
      </c>
      <c r="E25" s="8">
        <v>45308807.640000015</v>
      </c>
      <c r="F25" s="8">
        <v>54932808.280000001</v>
      </c>
      <c r="G25" s="8">
        <v>50636403.209999971</v>
      </c>
      <c r="H25" s="8">
        <v>55391098.029999964</v>
      </c>
      <c r="I25" s="8">
        <v>48209279.270000003</v>
      </c>
      <c r="J25" s="8">
        <v>46922820.850000024</v>
      </c>
      <c r="K25" s="8">
        <v>42319443.850000009</v>
      </c>
      <c r="L25" s="8">
        <v>44301666.720000014</v>
      </c>
      <c r="M25" s="8">
        <v>43386556.519999996</v>
      </c>
      <c r="N25" s="8">
        <v>43365423.779999994</v>
      </c>
      <c r="O25" s="8">
        <v>42857519.320000015</v>
      </c>
      <c r="P25" s="8">
        <v>42987613.329999991</v>
      </c>
      <c r="Q25" s="8">
        <v>49141386.769999996</v>
      </c>
      <c r="R25" s="8">
        <v>59973937.389999978</v>
      </c>
      <c r="S25" s="8">
        <v>50136357.090000004</v>
      </c>
      <c r="T25" s="8">
        <v>44473461.19000002</v>
      </c>
      <c r="U25" s="8">
        <v>37374326.509999998</v>
      </c>
      <c r="V25" s="8">
        <v>34584437.150000006</v>
      </c>
      <c r="W25" s="8">
        <v>33549172.909999993</v>
      </c>
      <c r="X25" s="8">
        <v>30963890.500000004</v>
      </c>
      <c r="Y25" s="8">
        <v>32295757.550000008</v>
      </c>
      <c r="Z25" s="8">
        <v>33608584.959999993</v>
      </c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</row>
    <row r="26" spans="1:40" ht="15" x14ac:dyDescent="0.25">
      <c r="A26" s="3" t="s">
        <v>68</v>
      </c>
      <c r="B26" s="8">
        <v>37434718.470000006</v>
      </c>
      <c r="C26" s="8">
        <v>38926093.32</v>
      </c>
      <c r="D26" s="8">
        <v>43068490.140000015</v>
      </c>
      <c r="E26" s="8">
        <v>38794031.44000002</v>
      </c>
      <c r="F26" s="8">
        <v>45220944.689999998</v>
      </c>
      <c r="G26" s="8">
        <v>54791603.669999994</v>
      </c>
      <c r="H26" s="8">
        <v>50535035.379999995</v>
      </c>
      <c r="I26" s="8">
        <v>55303972.110000014</v>
      </c>
      <c r="J26" s="8">
        <v>48064529.140000023</v>
      </c>
      <c r="K26" s="8">
        <v>46733451.110000007</v>
      </c>
      <c r="L26" s="8">
        <v>42204507.390000023</v>
      </c>
      <c r="M26" s="8">
        <v>44073698.070000008</v>
      </c>
      <c r="N26" s="8">
        <v>43287163.690000027</v>
      </c>
      <c r="O26" s="8">
        <v>43214295.250000022</v>
      </c>
      <c r="P26" s="8">
        <v>42661849.109999992</v>
      </c>
      <c r="Q26" s="8">
        <v>42763842.639999993</v>
      </c>
      <c r="R26" s="8">
        <v>48875308.539999977</v>
      </c>
      <c r="S26" s="8">
        <v>59718403.61999999</v>
      </c>
      <c r="T26" s="8">
        <v>49891575.850000046</v>
      </c>
      <c r="U26" s="8">
        <v>44113146.099999987</v>
      </c>
      <c r="V26" s="8">
        <v>37160885.540000007</v>
      </c>
      <c r="W26" s="8">
        <v>34272271.769999981</v>
      </c>
      <c r="X26" s="8">
        <v>33314203.180000011</v>
      </c>
      <c r="Y26" s="8">
        <v>30623731.950000003</v>
      </c>
      <c r="Z26" s="8">
        <v>32031387.179999992</v>
      </c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</row>
    <row r="27" spans="1:40" ht="15" x14ac:dyDescent="0.25">
      <c r="A27" s="3" t="s">
        <v>69</v>
      </c>
      <c r="B27" s="8">
        <v>34753724.119999997</v>
      </c>
      <c r="C27" s="8">
        <v>37345264.320000015</v>
      </c>
      <c r="D27" s="8">
        <v>38864300.110000007</v>
      </c>
      <c r="E27" s="8">
        <v>42965049.160000011</v>
      </c>
      <c r="F27" s="8">
        <v>38723197.510000005</v>
      </c>
      <c r="G27" s="8">
        <v>45053314.529999986</v>
      </c>
      <c r="H27" s="8">
        <v>54663057.429999977</v>
      </c>
      <c r="I27" s="8">
        <v>50444952.680000015</v>
      </c>
      <c r="J27" s="8">
        <v>55133328.050000019</v>
      </c>
      <c r="K27" s="8">
        <v>47920425.829999998</v>
      </c>
      <c r="L27" s="8">
        <v>46561388.620000005</v>
      </c>
      <c r="M27" s="8">
        <v>42009795.399999984</v>
      </c>
      <c r="N27" s="8">
        <v>43930378.160000019</v>
      </c>
      <c r="O27" s="8">
        <v>43097041.219999984</v>
      </c>
      <c r="P27" s="8">
        <v>43028244.500000015</v>
      </c>
      <c r="Q27" s="8">
        <v>42480080.600000016</v>
      </c>
      <c r="R27" s="8">
        <v>42575167.929999925</v>
      </c>
      <c r="S27" s="8">
        <v>48569573.149999984</v>
      </c>
      <c r="T27" s="8">
        <v>59324085.039999999</v>
      </c>
      <c r="U27" s="8">
        <v>49463050.51000002</v>
      </c>
      <c r="V27" s="8">
        <v>43793246.149999999</v>
      </c>
      <c r="W27" s="8">
        <v>36812556.54999999</v>
      </c>
      <c r="X27" s="8">
        <v>34002092.559999995</v>
      </c>
      <c r="Y27" s="8">
        <v>32979865.460000016</v>
      </c>
      <c r="Z27" s="8">
        <v>30356794.060000017</v>
      </c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</row>
    <row r="28" spans="1:40" ht="15" x14ac:dyDescent="0.25">
      <c r="A28" s="3" t="s">
        <v>70</v>
      </c>
      <c r="B28" s="8">
        <v>35101825.579999991</v>
      </c>
      <c r="C28" s="8">
        <v>34669170.280000009</v>
      </c>
      <c r="D28" s="8">
        <v>37254308.269999981</v>
      </c>
      <c r="E28" s="8">
        <v>38837500.449999973</v>
      </c>
      <c r="F28" s="8">
        <v>42837608.749999985</v>
      </c>
      <c r="G28" s="8">
        <v>38621589.229999997</v>
      </c>
      <c r="H28" s="8">
        <v>44926330.960000016</v>
      </c>
      <c r="I28" s="8">
        <v>54550479.600000001</v>
      </c>
      <c r="J28" s="8">
        <v>50217302.059999995</v>
      </c>
      <c r="K28" s="8">
        <v>55029682.019999988</v>
      </c>
      <c r="L28" s="8">
        <v>47744931.439999998</v>
      </c>
      <c r="M28" s="8">
        <v>46344064.220000006</v>
      </c>
      <c r="N28" s="8">
        <v>41845129</v>
      </c>
      <c r="O28" s="8">
        <v>43770420.229999974</v>
      </c>
      <c r="P28" s="8">
        <v>42861200.430000022</v>
      </c>
      <c r="Q28" s="8">
        <v>42879111.009999983</v>
      </c>
      <c r="R28" s="8">
        <v>42218986.389999986</v>
      </c>
      <c r="S28" s="8">
        <v>42397795.219999999</v>
      </c>
      <c r="T28" s="8">
        <v>48309240.440000027</v>
      </c>
      <c r="U28" s="8">
        <v>58999519.690000013</v>
      </c>
      <c r="V28" s="8">
        <v>49162550.590000004</v>
      </c>
      <c r="W28" s="8">
        <v>43457616.149999991</v>
      </c>
      <c r="X28" s="8">
        <v>36582418.019999988</v>
      </c>
      <c r="Y28" s="8">
        <v>33654280.889999978</v>
      </c>
      <c r="Z28" s="8">
        <v>32742450.610000003</v>
      </c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</row>
    <row r="29" spans="1:40" ht="15" x14ac:dyDescent="0.25">
      <c r="A29" s="3" t="s">
        <v>71</v>
      </c>
      <c r="B29" s="8">
        <v>41814530.220000006</v>
      </c>
      <c r="C29" s="8">
        <v>35001059.969999991</v>
      </c>
      <c r="D29" s="8">
        <v>34615355.729999982</v>
      </c>
      <c r="E29" s="8">
        <v>37184548.789999999</v>
      </c>
      <c r="F29" s="8">
        <v>38721796.969999984</v>
      </c>
      <c r="G29" s="8">
        <v>42652582.79999999</v>
      </c>
      <c r="H29" s="8">
        <v>38486744.210000001</v>
      </c>
      <c r="I29" s="8">
        <v>44852946.980000004</v>
      </c>
      <c r="J29" s="8">
        <v>54359694.919999987</v>
      </c>
      <c r="K29" s="8">
        <v>50153755.900000013</v>
      </c>
      <c r="L29" s="8">
        <v>54871158.139999993</v>
      </c>
      <c r="M29" s="8">
        <v>47580072.510000005</v>
      </c>
      <c r="N29" s="8">
        <v>46169895.29999999</v>
      </c>
      <c r="O29" s="8">
        <v>41703405.869999997</v>
      </c>
      <c r="P29" s="8">
        <v>43519494.440000005</v>
      </c>
      <c r="Q29" s="8">
        <v>42675434.659999989</v>
      </c>
      <c r="R29" s="8">
        <v>42705048.839999981</v>
      </c>
      <c r="S29" s="8">
        <v>41980316.049999975</v>
      </c>
      <c r="T29" s="8">
        <v>42198023.200000003</v>
      </c>
      <c r="U29" s="8">
        <v>48050719.250000022</v>
      </c>
      <c r="V29" s="8">
        <v>58727678.530000031</v>
      </c>
      <c r="W29" s="8">
        <v>48904759.730000004</v>
      </c>
      <c r="X29" s="8">
        <v>43141189.70000001</v>
      </c>
      <c r="Y29" s="8">
        <v>36184732.489999995</v>
      </c>
      <c r="Z29" s="8">
        <v>33432219.27999999</v>
      </c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</row>
    <row r="30" spans="1:40" ht="15" x14ac:dyDescent="0.25">
      <c r="A30" s="3" t="s">
        <v>72</v>
      </c>
      <c r="B30" s="8">
        <v>38337169.180000007</v>
      </c>
      <c r="C30" s="8">
        <v>41728281.319999985</v>
      </c>
      <c r="D30" s="8">
        <v>34873038.639999993</v>
      </c>
      <c r="E30" s="8">
        <v>34567485.729999982</v>
      </c>
      <c r="F30" s="8">
        <v>37136598.790000014</v>
      </c>
      <c r="G30" s="8">
        <v>38590319.670000009</v>
      </c>
      <c r="H30" s="8">
        <v>42545614.910000019</v>
      </c>
      <c r="I30" s="8">
        <v>38349662.409999996</v>
      </c>
      <c r="J30" s="8">
        <v>44723531.079999983</v>
      </c>
      <c r="K30" s="8">
        <v>54252094.999999993</v>
      </c>
      <c r="L30" s="8">
        <v>50032271.779999986</v>
      </c>
      <c r="M30" s="8">
        <v>54711967.540000021</v>
      </c>
      <c r="N30" s="8">
        <v>47480735.419999994</v>
      </c>
      <c r="O30" s="8">
        <v>46001533.829999991</v>
      </c>
      <c r="P30" s="8">
        <v>41509384.640000023</v>
      </c>
      <c r="Q30" s="8">
        <v>43360611.959999979</v>
      </c>
      <c r="R30" s="8">
        <v>42459666.069999978</v>
      </c>
      <c r="S30" s="8">
        <v>42465511.800000012</v>
      </c>
      <c r="T30" s="8">
        <v>41707308.879999973</v>
      </c>
      <c r="U30" s="8">
        <v>41958263.160000004</v>
      </c>
      <c r="V30" s="8">
        <v>47724641.309999995</v>
      </c>
      <c r="W30" s="8">
        <v>58410394.839999966</v>
      </c>
      <c r="X30" s="8">
        <v>48655143.07</v>
      </c>
      <c r="Y30" s="8">
        <v>42798688.149999999</v>
      </c>
      <c r="Z30" s="8">
        <v>35951906.479999989</v>
      </c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</row>
    <row r="31" spans="1:40" ht="15" x14ac:dyDescent="0.25">
      <c r="A31" s="3" t="s">
        <v>73</v>
      </c>
      <c r="B31" s="8">
        <v>38750511.420000002</v>
      </c>
      <c r="C31" s="8">
        <v>38252053.069999993</v>
      </c>
      <c r="D31" s="8">
        <v>41629650.150000006</v>
      </c>
      <c r="E31" s="8">
        <v>34829983.649999991</v>
      </c>
      <c r="F31" s="8">
        <v>34482120.00999999</v>
      </c>
      <c r="G31" s="8">
        <v>36923293.089999996</v>
      </c>
      <c r="H31" s="8">
        <v>38452277.620000005</v>
      </c>
      <c r="I31" s="8">
        <v>42428789.029999986</v>
      </c>
      <c r="J31" s="8">
        <v>38198881.740000002</v>
      </c>
      <c r="K31" s="8">
        <v>44655124.860000037</v>
      </c>
      <c r="L31" s="8">
        <v>54124177.149999976</v>
      </c>
      <c r="M31" s="8">
        <v>49998642.040000007</v>
      </c>
      <c r="N31" s="8">
        <v>54632361.919999979</v>
      </c>
      <c r="O31" s="8">
        <v>47312701.479999989</v>
      </c>
      <c r="P31" s="8">
        <v>45765587.420000024</v>
      </c>
      <c r="Q31" s="8">
        <v>41335908.379999988</v>
      </c>
      <c r="R31" s="8">
        <v>43118947</v>
      </c>
      <c r="S31" s="8">
        <v>42201715.450000025</v>
      </c>
      <c r="T31" s="8">
        <v>42252736.009999976</v>
      </c>
      <c r="U31" s="8">
        <v>41460133.240000024</v>
      </c>
      <c r="V31" s="8">
        <v>41818734.040000014</v>
      </c>
      <c r="W31" s="8">
        <v>47422375.140000001</v>
      </c>
      <c r="X31" s="8">
        <v>58128101.880000018</v>
      </c>
      <c r="Y31" s="8">
        <v>48331191.45000001</v>
      </c>
      <c r="Z31" s="8">
        <v>42463510.399999991</v>
      </c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</row>
    <row r="32" spans="1:40" ht="15" x14ac:dyDescent="0.25">
      <c r="A32" s="3" t="s">
        <v>74</v>
      </c>
      <c r="B32" s="8">
        <v>32427045.070000004</v>
      </c>
      <c r="C32" s="8">
        <v>38665737.320000008</v>
      </c>
      <c r="D32" s="8">
        <v>38165496.459999986</v>
      </c>
      <c r="E32" s="8">
        <v>41568603.88000004</v>
      </c>
      <c r="F32" s="8">
        <v>34784581.82</v>
      </c>
      <c r="G32" s="8">
        <v>34388193.650000006</v>
      </c>
      <c r="H32" s="8">
        <v>36874802.370000005</v>
      </c>
      <c r="I32" s="8">
        <v>38375260.360000022</v>
      </c>
      <c r="J32" s="8">
        <v>42202483.519999959</v>
      </c>
      <c r="K32" s="8">
        <v>38131692.079999998</v>
      </c>
      <c r="L32" s="8">
        <v>44529961.540000014</v>
      </c>
      <c r="M32" s="8">
        <v>54042752.150000036</v>
      </c>
      <c r="N32" s="8">
        <v>49932877.23999998</v>
      </c>
      <c r="O32" s="8">
        <v>54575834.759999998</v>
      </c>
      <c r="P32" s="8">
        <v>47048972.440000013</v>
      </c>
      <c r="Q32" s="8">
        <v>45620867.160000004</v>
      </c>
      <c r="R32" s="8">
        <v>41148508.909999996</v>
      </c>
      <c r="S32" s="8">
        <v>42805170.179999992</v>
      </c>
      <c r="T32" s="8">
        <v>41978042</v>
      </c>
      <c r="U32" s="8">
        <v>42038465.289999969</v>
      </c>
      <c r="V32" s="8">
        <v>41256936.399999991</v>
      </c>
      <c r="W32" s="8">
        <v>41653031.510000013</v>
      </c>
      <c r="X32" s="8">
        <v>47194463.870000012</v>
      </c>
      <c r="Y32" s="8">
        <v>57668656.67999997</v>
      </c>
      <c r="Z32" s="8">
        <v>48050313.709999971</v>
      </c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</row>
    <row r="33" spans="1:40" ht="15" x14ac:dyDescent="0.25">
      <c r="A33" s="3" t="s">
        <v>75</v>
      </c>
      <c r="B33" s="8">
        <v>12708933.939999999</v>
      </c>
      <c r="C33" s="8">
        <v>32363029.569999989</v>
      </c>
      <c r="D33" s="8">
        <v>38620434.650000006</v>
      </c>
      <c r="E33" s="8">
        <v>38125584.009999983</v>
      </c>
      <c r="F33" s="8">
        <v>41461236.329999998</v>
      </c>
      <c r="G33" s="8">
        <v>34672719.010000005</v>
      </c>
      <c r="H33" s="8">
        <v>34299715.549999997</v>
      </c>
      <c r="I33" s="8">
        <v>36786457.340000041</v>
      </c>
      <c r="J33" s="8">
        <v>38299161.210000001</v>
      </c>
      <c r="K33" s="8">
        <v>42094594.800000012</v>
      </c>
      <c r="L33" s="8">
        <v>38017771.190000013</v>
      </c>
      <c r="M33" s="8">
        <v>44467649.590000004</v>
      </c>
      <c r="N33" s="8">
        <v>53924150.910000019</v>
      </c>
      <c r="O33" s="8">
        <v>49841602.750000007</v>
      </c>
      <c r="P33" s="8">
        <v>54399531.619999982</v>
      </c>
      <c r="Q33" s="8">
        <v>46927285.210000001</v>
      </c>
      <c r="R33" s="8">
        <v>45471672.060000017</v>
      </c>
      <c r="S33" s="8">
        <v>40968405.539999999</v>
      </c>
      <c r="T33" s="8">
        <v>42533183.750000007</v>
      </c>
      <c r="U33" s="8">
        <v>41702458.610000029</v>
      </c>
      <c r="V33" s="8">
        <v>41813061.700000003</v>
      </c>
      <c r="W33" s="8">
        <v>41086443.319999985</v>
      </c>
      <c r="X33" s="8">
        <v>41403404.229999982</v>
      </c>
      <c r="Y33" s="8">
        <v>46883481.650000013</v>
      </c>
      <c r="Z33" s="8">
        <v>57454215.319999993</v>
      </c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</row>
    <row r="34" spans="1:40" ht="15" x14ac:dyDescent="0.25">
      <c r="A34" s="3" t="s">
        <v>76</v>
      </c>
      <c r="B34" s="8"/>
      <c r="C34" s="8">
        <v>12699433.939999999</v>
      </c>
      <c r="D34" s="8">
        <v>32270709.57</v>
      </c>
      <c r="E34" s="8">
        <v>38530306.050000004</v>
      </c>
      <c r="F34" s="8">
        <v>38042071.749999993</v>
      </c>
      <c r="G34" s="8">
        <v>41311470.019999981</v>
      </c>
      <c r="H34" s="8">
        <v>34593372.199999996</v>
      </c>
      <c r="I34" s="8">
        <v>34147606.849999994</v>
      </c>
      <c r="J34" s="8">
        <v>36660491.86999999</v>
      </c>
      <c r="K34" s="8">
        <v>38274011.510000005</v>
      </c>
      <c r="L34" s="8">
        <v>41977124.600000009</v>
      </c>
      <c r="M34" s="8">
        <v>37917413.159999982</v>
      </c>
      <c r="N34" s="8">
        <v>44434868.920000032</v>
      </c>
      <c r="O34" s="8">
        <v>53824909.419999979</v>
      </c>
      <c r="P34" s="8">
        <v>49714613.550000004</v>
      </c>
      <c r="Q34" s="8">
        <v>54385931.619999997</v>
      </c>
      <c r="R34" s="8">
        <v>46779654.880000003</v>
      </c>
      <c r="S34" s="8">
        <v>45185449.300000019</v>
      </c>
      <c r="T34" s="8">
        <v>40852658.249999985</v>
      </c>
      <c r="U34" s="8">
        <v>42282691.459999986</v>
      </c>
      <c r="V34" s="8">
        <v>41407028.840000004</v>
      </c>
      <c r="W34" s="8">
        <v>41571762.230000004</v>
      </c>
      <c r="X34" s="8">
        <v>40895649.830000021</v>
      </c>
      <c r="Y34" s="8">
        <v>41142219.339999996</v>
      </c>
      <c r="Z34" s="8">
        <v>46701968.560000002</v>
      </c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</row>
    <row r="35" spans="1:40" ht="15" x14ac:dyDescent="0.25">
      <c r="A35" s="3" t="s">
        <v>77</v>
      </c>
      <c r="B35" s="8"/>
      <c r="C35" s="8"/>
      <c r="D35" s="8">
        <v>12661383.939999999</v>
      </c>
      <c r="E35" s="8">
        <v>32227957.070000023</v>
      </c>
      <c r="F35" s="8">
        <v>38451365.86999999</v>
      </c>
      <c r="G35" s="8">
        <v>37957762.979999989</v>
      </c>
      <c r="H35" s="8">
        <v>41265385.720000006</v>
      </c>
      <c r="I35" s="8">
        <v>34539852.449999981</v>
      </c>
      <c r="J35" s="8">
        <v>34031087.969999991</v>
      </c>
      <c r="K35" s="8">
        <v>36578182.109999999</v>
      </c>
      <c r="L35" s="8">
        <v>38152604.82</v>
      </c>
      <c r="M35" s="8">
        <v>41888028.5</v>
      </c>
      <c r="N35" s="8">
        <v>37877002.339999996</v>
      </c>
      <c r="O35" s="8">
        <v>44351634.81000001</v>
      </c>
      <c r="P35" s="8">
        <v>53616050.470000014</v>
      </c>
      <c r="Q35" s="8">
        <v>49692707.649999984</v>
      </c>
      <c r="R35" s="8">
        <v>54265298.539999999</v>
      </c>
      <c r="S35" s="8">
        <v>46626232.25999999</v>
      </c>
      <c r="T35" s="8">
        <v>45013531.400000013</v>
      </c>
      <c r="U35" s="8">
        <v>40689247.099999987</v>
      </c>
      <c r="V35" s="8">
        <v>42064360.080000013</v>
      </c>
      <c r="W35" s="8">
        <v>41178335.459999979</v>
      </c>
      <c r="X35" s="8">
        <v>41328682.770000011</v>
      </c>
      <c r="Y35" s="8">
        <v>40704181.159999996</v>
      </c>
      <c r="Z35" s="8">
        <v>40984622.580000006</v>
      </c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</row>
    <row r="36" spans="1:40" ht="15" x14ac:dyDescent="0.25">
      <c r="A36" s="3" t="s">
        <v>78</v>
      </c>
      <c r="B36" s="8"/>
      <c r="C36" s="8"/>
      <c r="D36" s="8"/>
      <c r="E36" s="8">
        <v>12636033.939999999</v>
      </c>
      <c r="F36" s="8">
        <v>32124369.870000023</v>
      </c>
      <c r="G36" s="8">
        <v>38343589.650000006</v>
      </c>
      <c r="H36" s="8">
        <v>37891652.480000004</v>
      </c>
      <c r="I36" s="8">
        <v>41125728.320000015</v>
      </c>
      <c r="J36" s="8">
        <v>34471431.769999996</v>
      </c>
      <c r="K36" s="8">
        <v>33966063.459999993</v>
      </c>
      <c r="L36" s="8">
        <v>36518572.110000007</v>
      </c>
      <c r="M36" s="8">
        <v>38110314.500000007</v>
      </c>
      <c r="N36" s="8">
        <v>41825085.099999987</v>
      </c>
      <c r="O36" s="8">
        <v>37783864.539999992</v>
      </c>
      <c r="P36" s="8">
        <v>44247233</v>
      </c>
      <c r="Q36" s="8">
        <v>53566553.049999967</v>
      </c>
      <c r="R36" s="8">
        <v>49599270.860000007</v>
      </c>
      <c r="S36" s="8">
        <v>54105790.010000013</v>
      </c>
      <c r="T36" s="8">
        <v>46554572.289999992</v>
      </c>
      <c r="U36" s="8">
        <v>44735463.370000005</v>
      </c>
      <c r="V36" s="8">
        <v>40517138.979999982</v>
      </c>
      <c r="W36" s="8">
        <v>41845606.579999998</v>
      </c>
      <c r="X36" s="8">
        <v>40943935.849999979</v>
      </c>
      <c r="Y36" s="8">
        <v>41067984.349999994</v>
      </c>
      <c r="Z36" s="8">
        <v>40553429.93</v>
      </c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</row>
    <row r="37" spans="1:40" ht="15" x14ac:dyDescent="0.25">
      <c r="A37" s="3" t="s">
        <v>79</v>
      </c>
      <c r="B37" s="8"/>
      <c r="C37" s="8"/>
      <c r="D37" s="8"/>
      <c r="E37" s="8"/>
      <c r="F37" s="8">
        <v>12629783.939999999</v>
      </c>
      <c r="G37" s="8">
        <v>32075285.770000014</v>
      </c>
      <c r="H37" s="8">
        <v>38281893.109999999</v>
      </c>
      <c r="I37" s="8">
        <v>37809764.980000004</v>
      </c>
      <c r="J37" s="8">
        <v>40995849.929999985</v>
      </c>
      <c r="K37" s="8">
        <v>34367067.749999993</v>
      </c>
      <c r="L37" s="8">
        <v>33886595.339999996</v>
      </c>
      <c r="M37" s="8">
        <v>36421810.969999991</v>
      </c>
      <c r="N37" s="8">
        <v>38045765.229999989</v>
      </c>
      <c r="O37" s="8">
        <v>41710944.549999982</v>
      </c>
      <c r="P37" s="8">
        <v>37696947.609999992</v>
      </c>
      <c r="Q37" s="8">
        <v>44212789.100000001</v>
      </c>
      <c r="R37" s="8">
        <v>53443258.23999998</v>
      </c>
      <c r="S37" s="8">
        <v>49472976.600000009</v>
      </c>
      <c r="T37" s="8">
        <v>54064591.980000012</v>
      </c>
      <c r="U37" s="8">
        <v>46415108.459999979</v>
      </c>
      <c r="V37" s="8">
        <v>44588853.540000014</v>
      </c>
      <c r="W37" s="8">
        <v>40355375.950000018</v>
      </c>
      <c r="X37" s="8">
        <v>41618562.029999994</v>
      </c>
      <c r="Y37" s="8">
        <v>40672451.850000009</v>
      </c>
      <c r="Z37" s="8">
        <v>40850253.570000023</v>
      </c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</row>
    <row r="38" spans="1:40" ht="15" x14ac:dyDescent="0.25">
      <c r="A38" s="3" t="s">
        <v>80</v>
      </c>
      <c r="B38" s="8"/>
      <c r="C38" s="8"/>
      <c r="D38" s="8"/>
      <c r="E38" s="8"/>
      <c r="F38" s="8"/>
      <c r="G38" s="8">
        <v>12609833.940000001</v>
      </c>
      <c r="H38" s="8">
        <v>32007293.770000007</v>
      </c>
      <c r="I38" s="8">
        <v>38198134.87000002</v>
      </c>
      <c r="J38" s="8">
        <v>37712565.890000001</v>
      </c>
      <c r="K38" s="8">
        <v>40894065.129999973</v>
      </c>
      <c r="L38" s="8">
        <v>34285848.43999999</v>
      </c>
      <c r="M38" s="8">
        <v>33839557.659999996</v>
      </c>
      <c r="N38" s="8">
        <v>36398305.62000002</v>
      </c>
      <c r="O38" s="8">
        <v>37940412.329999983</v>
      </c>
      <c r="P38" s="8">
        <v>41638162.639999993</v>
      </c>
      <c r="Q38" s="8">
        <v>37673675.609999999</v>
      </c>
      <c r="R38" s="8">
        <v>44104226.520000003</v>
      </c>
      <c r="S38" s="8">
        <v>53351065.670000009</v>
      </c>
      <c r="T38" s="8">
        <v>49459586.379999973</v>
      </c>
      <c r="U38" s="8">
        <v>53911004.239999995</v>
      </c>
      <c r="V38" s="8">
        <v>46313119.020000011</v>
      </c>
      <c r="W38" s="8">
        <v>44417886.719999991</v>
      </c>
      <c r="X38" s="8">
        <v>40143882.630000003</v>
      </c>
      <c r="Y38" s="8">
        <v>41411312.289999999</v>
      </c>
      <c r="Z38" s="8">
        <v>40465480.269999981</v>
      </c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</row>
    <row r="39" spans="1:40" ht="15" x14ac:dyDescent="0.25">
      <c r="A39" s="3" t="s">
        <v>81</v>
      </c>
      <c r="B39" s="8"/>
      <c r="C39" s="8"/>
      <c r="D39" s="8"/>
      <c r="E39" s="8"/>
      <c r="F39" s="8"/>
      <c r="G39" s="8"/>
      <c r="H39" s="8">
        <v>12601233.940000001</v>
      </c>
      <c r="I39" s="8">
        <v>31962322.730000019</v>
      </c>
      <c r="J39" s="8">
        <v>38100934.069999985</v>
      </c>
      <c r="K39" s="8">
        <v>37646951.140000008</v>
      </c>
      <c r="L39" s="8">
        <v>40788486.799999997</v>
      </c>
      <c r="M39" s="8">
        <v>34244896.439999998</v>
      </c>
      <c r="N39" s="8">
        <v>33832057.660000004</v>
      </c>
      <c r="O39" s="8">
        <v>36351926.009999976</v>
      </c>
      <c r="P39" s="8">
        <v>37819128.889999993</v>
      </c>
      <c r="Q39" s="8">
        <v>41594595.980000004</v>
      </c>
      <c r="R39" s="8">
        <v>37603660.040000007</v>
      </c>
      <c r="S39" s="8">
        <v>43995609.979999997</v>
      </c>
      <c r="T39" s="8">
        <v>53415750.210000023</v>
      </c>
      <c r="U39" s="8">
        <v>49352301.630000003</v>
      </c>
      <c r="V39" s="8">
        <v>53810090.550000019</v>
      </c>
      <c r="W39" s="8">
        <v>46155699.670000009</v>
      </c>
      <c r="X39" s="8">
        <v>44295211.410000011</v>
      </c>
      <c r="Y39" s="8">
        <v>40003496.839999996</v>
      </c>
      <c r="Z39" s="8">
        <v>41220699.410000011</v>
      </c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</row>
    <row r="40" spans="1:40" ht="15" x14ac:dyDescent="0.25">
      <c r="A40" s="3" t="s">
        <v>82</v>
      </c>
      <c r="B40" s="8"/>
      <c r="C40" s="8"/>
      <c r="D40" s="8"/>
      <c r="E40" s="8"/>
      <c r="F40" s="8"/>
      <c r="G40" s="8"/>
      <c r="H40" s="8"/>
      <c r="I40" s="8">
        <v>12597983.939999999</v>
      </c>
      <c r="J40" s="8">
        <v>31895776.889999997</v>
      </c>
      <c r="K40" s="8">
        <v>38029095.709999986</v>
      </c>
      <c r="L40" s="8">
        <v>37585139.699999996</v>
      </c>
      <c r="M40" s="8">
        <v>40768736.800000004</v>
      </c>
      <c r="N40" s="8">
        <v>34211285.640000001</v>
      </c>
      <c r="O40" s="8">
        <v>33765297.659999996</v>
      </c>
      <c r="P40" s="8">
        <v>36220820.430000022</v>
      </c>
      <c r="Q40" s="8">
        <v>37794278.890000015</v>
      </c>
      <c r="R40" s="8">
        <v>41524245.819999978</v>
      </c>
      <c r="S40" s="8">
        <v>37566819.609999992</v>
      </c>
      <c r="T40" s="8">
        <v>44203058.209999993</v>
      </c>
      <c r="U40" s="8">
        <v>53326973.850000016</v>
      </c>
      <c r="V40" s="8">
        <v>49215321.639999993</v>
      </c>
      <c r="W40" s="8">
        <v>53624900.530000009</v>
      </c>
      <c r="X40" s="8">
        <v>46092884.599999994</v>
      </c>
      <c r="Y40" s="8">
        <v>44075119.459999986</v>
      </c>
      <c r="Z40" s="8">
        <v>39844135.450000018</v>
      </c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</row>
    <row r="41" spans="1:40" ht="15" x14ac:dyDescent="0.25">
      <c r="A41" s="3" t="s">
        <v>83</v>
      </c>
      <c r="B41" s="8"/>
      <c r="C41" s="8"/>
      <c r="D41" s="8"/>
      <c r="E41" s="8"/>
      <c r="F41" s="8"/>
      <c r="G41" s="8"/>
      <c r="H41" s="8"/>
      <c r="I41" s="8"/>
      <c r="J41" s="8">
        <v>12589633.939999999</v>
      </c>
      <c r="K41" s="8">
        <v>31870826.890000001</v>
      </c>
      <c r="L41" s="8">
        <v>37943191.499999993</v>
      </c>
      <c r="M41" s="8">
        <v>37494005.700000003</v>
      </c>
      <c r="N41" s="8">
        <v>40745136.800000012</v>
      </c>
      <c r="O41" s="8">
        <v>34140828.61999999</v>
      </c>
      <c r="P41" s="8">
        <v>33682564.320000008</v>
      </c>
      <c r="Q41" s="8">
        <v>36173179.370000005</v>
      </c>
      <c r="R41" s="8">
        <v>37686018.649999999</v>
      </c>
      <c r="S41" s="8">
        <v>41413627.010000013</v>
      </c>
      <c r="T41" s="8">
        <v>38213532.339999996</v>
      </c>
      <c r="U41" s="8">
        <v>44122687.549999982</v>
      </c>
      <c r="V41" s="8">
        <v>53263759.760000005</v>
      </c>
      <c r="W41" s="8">
        <v>49098626.00999999</v>
      </c>
      <c r="X41" s="8">
        <v>53505755.250000015</v>
      </c>
      <c r="Y41" s="8">
        <v>45862278.020000011</v>
      </c>
      <c r="Z41" s="8">
        <v>43966214.68999999</v>
      </c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</row>
    <row r="42" spans="1:40" s="10" customFormat="1" ht="15" x14ac:dyDescent="0.25">
      <c r="A42" s="3" t="s">
        <v>84</v>
      </c>
      <c r="B42" s="8"/>
      <c r="C42" s="8"/>
      <c r="D42" s="8"/>
      <c r="E42" s="8"/>
      <c r="F42" s="8"/>
      <c r="G42" s="8"/>
      <c r="H42" s="8"/>
      <c r="I42" s="8"/>
      <c r="J42" s="8"/>
      <c r="K42" s="8">
        <v>12565783.939999999</v>
      </c>
      <c r="L42" s="8">
        <v>31828708.49000001</v>
      </c>
      <c r="M42" s="8">
        <v>37893641.499999993</v>
      </c>
      <c r="N42" s="8">
        <v>37415915.70000001</v>
      </c>
      <c r="O42" s="8">
        <v>40680649.180000015</v>
      </c>
      <c r="P42" s="8">
        <v>34047539.899999999</v>
      </c>
      <c r="Q42" s="8">
        <v>33640368.739999987</v>
      </c>
      <c r="R42" s="8">
        <v>36106802.879999973</v>
      </c>
      <c r="S42" s="8">
        <v>37640868.649999999</v>
      </c>
      <c r="T42" s="8">
        <v>42282993.840000018</v>
      </c>
      <c r="U42" s="8">
        <v>38122886.090000004</v>
      </c>
      <c r="V42" s="8">
        <v>43981281.790000021</v>
      </c>
      <c r="W42" s="8">
        <v>53146819.419999965</v>
      </c>
      <c r="X42" s="8">
        <v>49038307.460000001</v>
      </c>
      <c r="Y42" s="8">
        <v>53308736.149999969</v>
      </c>
      <c r="Z42" s="8">
        <v>45749536.580000021</v>
      </c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</row>
    <row r="43" spans="1:40" ht="15" x14ac:dyDescent="0.25">
      <c r="A43" s="3" t="s">
        <v>85</v>
      </c>
      <c r="B43" s="8"/>
      <c r="C43" s="8"/>
      <c r="D43" s="8"/>
      <c r="E43" s="8"/>
      <c r="F43" s="8"/>
      <c r="G43" s="8"/>
      <c r="H43" s="8"/>
      <c r="I43" s="8"/>
      <c r="J43" s="8"/>
      <c r="K43" s="8"/>
      <c r="L43" s="8">
        <v>12554083.939999999</v>
      </c>
      <c r="M43" s="31">
        <v>31791633.989999998</v>
      </c>
      <c r="N43" s="8">
        <v>37834882.13000001</v>
      </c>
      <c r="O43" s="8">
        <v>37349316.829999998</v>
      </c>
      <c r="P43" s="8">
        <v>40612700.459999993</v>
      </c>
      <c r="Q43" s="8">
        <v>33986204.859999985</v>
      </c>
      <c r="R43" s="8">
        <v>33625668.740000002</v>
      </c>
      <c r="S43" s="8">
        <v>36045702.879999995</v>
      </c>
      <c r="T43" s="8">
        <v>38589252.779999971</v>
      </c>
      <c r="U43" s="8">
        <v>42209978.120000012</v>
      </c>
      <c r="V43" s="8">
        <v>38040595.129999973</v>
      </c>
      <c r="W43" s="8">
        <v>43863495.850000001</v>
      </c>
      <c r="X43" s="8">
        <v>53104402.329999983</v>
      </c>
      <c r="Y43" s="8">
        <v>48917652.740000024</v>
      </c>
      <c r="Z43" s="8">
        <v>53183295.969999999</v>
      </c>
      <c r="AA43"/>
      <c r="AB43"/>
      <c r="AC43"/>
      <c r="AD43"/>
      <c r="AE43"/>
      <c r="AF43"/>
      <c r="AG43"/>
      <c r="AH43"/>
      <c r="AI43"/>
      <c r="AJ43"/>
      <c r="AK43"/>
      <c r="AL43"/>
    </row>
    <row r="44" spans="1:40" ht="15" x14ac:dyDescent="0.25">
      <c r="A44" s="3" t="s">
        <v>104</v>
      </c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>
        <v>12537483.939999999</v>
      </c>
      <c r="N44" s="8">
        <v>31784133.99000001</v>
      </c>
      <c r="O44" s="8">
        <v>37794823.330000021</v>
      </c>
      <c r="P44" s="8">
        <v>37243339.129999988</v>
      </c>
      <c r="Q44" s="8">
        <v>40547514.56000001</v>
      </c>
      <c r="R44" s="8">
        <v>33925653.550000004</v>
      </c>
      <c r="S44" s="8">
        <v>33541956.899999987</v>
      </c>
      <c r="T44" s="8">
        <v>36673784.790000014</v>
      </c>
      <c r="U44" s="8">
        <v>38430437.660000004</v>
      </c>
      <c r="V44" s="8">
        <v>42122574.04999999</v>
      </c>
      <c r="W44" s="8">
        <v>37951305.249999993</v>
      </c>
      <c r="X44" s="8">
        <v>43874985.489999972</v>
      </c>
      <c r="Y44" s="8">
        <v>53041460.350000001</v>
      </c>
      <c r="Z44" s="8">
        <v>48774441.979999989</v>
      </c>
      <c r="AA44"/>
      <c r="AB44"/>
      <c r="AC44"/>
      <c r="AD44"/>
      <c r="AE44"/>
      <c r="AF44"/>
      <c r="AG44"/>
      <c r="AH44"/>
      <c r="AI44"/>
      <c r="AJ44"/>
      <c r="AK44"/>
      <c r="AL44"/>
    </row>
    <row r="45" spans="1:40" ht="15" x14ac:dyDescent="0.25">
      <c r="A45" s="3" t="s">
        <v>122</v>
      </c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>
        <v>12524883.940000001</v>
      </c>
      <c r="O45" s="8">
        <v>31781883.990000006</v>
      </c>
      <c r="P45" s="8">
        <v>37713731.830000006</v>
      </c>
      <c r="Q45" s="8">
        <v>37171328.029999986</v>
      </c>
      <c r="R45" s="8">
        <v>40493538.24000001</v>
      </c>
      <c r="S45" s="8">
        <v>33882002.209999993</v>
      </c>
      <c r="T45" s="8">
        <v>34482826.550000012</v>
      </c>
      <c r="U45" s="8">
        <v>36608900.170000009</v>
      </c>
      <c r="V45" s="8">
        <v>38354713.869999982</v>
      </c>
      <c r="W45" s="8">
        <v>41979170.529999994</v>
      </c>
      <c r="X45" s="8">
        <v>38097366.850000016</v>
      </c>
      <c r="Y45" s="8">
        <v>43947950.810000017</v>
      </c>
      <c r="Z45" s="8">
        <v>52904544.410000019</v>
      </c>
      <c r="AA45"/>
      <c r="AB45"/>
      <c r="AC45"/>
      <c r="AD45"/>
      <c r="AE45"/>
      <c r="AF45"/>
      <c r="AG45"/>
      <c r="AH45"/>
      <c r="AI45"/>
      <c r="AJ45"/>
      <c r="AK45"/>
      <c r="AL45"/>
    </row>
    <row r="46" spans="1:40" ht="15" x14ac:dyDescent="0.25">
      <c r="A46" s="3" t="s">
        <v>123</v>
      </c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>
        <v>12517883.939999999</v>
      </c>
      <c r="P46" s="8">
        <v>31732491.990000013</v>
      </c>
      <c r="Q46" s="8">
        <v>37713731.829999998</v>
      </c>
      <c r="R46" s="8">
        <v>37104555.559999987</v>
      </c>
      <c r="S46" s="8">
        <v>40422433.840000033</v>
      </c>
      <c r="T46" s="8">
        <v>34736439.919999994</v>
      </c>
      <c r="U46" s="8">
        <v>34447112.980000019</v>
      </c>
      <c r="V46" s="8">
        <v>36549677.170000009</v>
      </c>
      <c r="W46" s="8">
        <v>38234472.939999983</v>
      </c>
      <c r="X46" s="8">
        <v>42149165.480000004</v>
      </c>
      <c r="Y46" s="8">
        <v>38165881.530000016</v>
      </c>
      <c r="Z46" s="8">
        <v>43897852.420000002</v>
      </c>
      <c r="AA46"/>
      <c r="AB46"/>
      <c r="AC46"/>
      <c r="AD46"/>
      <c r="AE46"/>
      <c r="AF46"/>
      <c r="AG46"/>
      <c r="AH46"/>
      <c r="AI46"/>
      <c r="AJ46"/>
      <c r="AK46"/>
      <c r="AL46"/>
    </row>
    <row r="47" spans="1:40" ht="15" x14ac:dyDescent="0.25">
      <c r="A47" s="3" t="s">
        <v>124</v>
      </c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>
        <v>12504283.939999999</v>
      </c>
      <c r="Q47" s="8">
        <v>31708541.990000006</v>
      </c>
      <c r="R47" s="8">
        <v>37676674.910000011</v>
      </c>
      <c r="S47" s="8">
        <v>37021935.250000015</v>
      </c>
      <c r="T47" s="8">
        <v>41630529.390000008</v>
      </c>
      <c r="U47" s="8">
        <v>34680121.890000001</v>
      </c>
      <c r="V47" s="8">
        <v>34314115.100000009</v>
      </c>
      <c r="W47" s="8">
        <v>36448878.309999987</v>
      </c>
      <c r="X47" s="8">
        <v>38373047.839999989</v>
      </c>
      <c r="Y47" s="8">
        <v>42322985.420000017</v>
      </c>
      <c r="Z47" s="8">
        <v>38151552.140000023</v>
      </c>
      <c r="AA47"/>
      <c r="AB47"/>
      <c r="AC47"/>
      <c r="AD47"/>
      <c r="AE47"/>
      <c r="AF47"/>
      <c r="AG47"/>
      <c r="AH47"/>
      <c r="AI47"/>
      <c r="AJ47"/>
      <c r="AK47"/>
      <c r="AL47"/>
    </row>
    <row r="48" spans="1:40" ht="15" x14ac:dyDescent="0.25">
      <c r="A48" s="3" t="s">
        <v>125</v>
      </c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>
        <v>12500033.939999999</v>
      </c>
      <c r="R48" s="8">
        <v>31677975.590000004</v>
      </c>
      <c r="S48" s="8">
        <v>37640582.910000011</v>
      </c>
      <c r="T48" s="8">
        <v>38282525.349999987</v>
      </c>
      <c r="U48" s="8">
        <v>41586058.00999999</v>
      </c>
      <c r="V48" s="8">
        <v>34648862.029999994</v>
      </c>
      <c r="W48" s="8">
        <v>34234597.619999982</v>
      </c>
      <c r="X48" s="8">
        <v>36599298.120000012</v>
      </c>
      <c r="Y48" s="8">
        <v>38674158.970000006</v>
      </c>
      <c r="Z48" s="8">
        <v>42256946.100000001</v>
      </c>
      <c r="AA48"/>
      <c r="AB48"/>
      <c r="AC48"/>
      <c r="AD48"/>
      <c r="AE48"/>
      <c r="AF48"/>
      <c r="AG48"/>
      <c r="AH48"/>
      <c r="AI48"/>
      <c r="AJ48"/>
      <c r="AK48"/>
      <c r="AL48"/>
    </row>
    <row r="49" spans="1:38" ht="15" x14ac:dyDescent="0.25">
      <c r="A49" s="3" t="s">
        <v>126</v>
      </c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>
        <v>12493783.940000001</v>
      </c>
      <c r="S49" s="8">
        <v>31617182.190000013</v>
      </c>
      <c r="T49" s="8">
        <v>38743879.180000022</v>
      </c>
      <c r="U49" s="8">
        <v>38256983.909999996</v>
      </c>
      <c r="V49" s="8">
        <v>41489314.789999969</v>
      </c>
      <c r="W49" s="8">
        <v>34563884.279999994</v>
      </c>
      <c r="X49" s="8">
        <v>34485239.470000014</v>
      </c>
      <c r="Y49" s="8">
        <v>36812938.770000011</v>
      </c>
      <c r="Z49" s="8">
        <v>38583087.520000003</v>
      </c>
      <c r="AA49"/>
      <c r="AB49"/>
      <c r="AC49"/>
      <c r="AD49"/>
      <c r="AE49"/>
      <c r="AF49"/>
      <c r="AG49"/>
      <c r="AH49"/>
      <c r="AI49"/>
      <c r="AJ49"/>
      <c r="AK49"/>
      <c r="AL49"/>
    </row>
    <row r="50" spans="1:38" ht="15" x14ac:dyDescent="0.25">
      <c r="A50" s="3" t="s">
        <v>127</v>
      </c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>
        <v>12482183.939999999</v>
      </c>
      <c r="T50" s="8">
        <v>32549197.470000017</v>
      </c>
      <c r="U50" s="8">
        <v>38698017.179999992</v>
      </c>
      <c r="V50" s="8">
        <v>38197050.580000006</v>
      </c>
      <c r="W50" s="8">
        <v>41392401.209999993</v>
      </c>
      <c r="X50" s="8">
        <v>34775373.589999996</v>
      </c>
      <c r="Y50" s="8">
        <v>34740919.770000003</v>
      </c>
      <c r="Z50" s="8">
        <v>36811369.679999977</v>
      </c>
      <c r="AA50"/>
      <c r="AB50"/>
      <c r="AC50"/>
      <c r="AD50"/>
      <c r="AE50"/>
      <c r="AF50"/>
      <c r="AG50"/>
      <c r="AH50"/>
      <c r="AI50"/>
      <c r="AJ50"/>
      <c r="AK50"/>
      <c r="AL50"/>
    </row>
    <row r="51" spans="1:38" ht="15" x14ac:dyDescent="0.25">
      <c r="A51" s="3" t="s">
        <v>128</v>
      </c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>
        <v>12883979</v>
      </c>
      <c r="U51" s="8">
        <v>32484547.470000003</v>
      </c>
      <c r="V51" s="8">
        <v>38649376.180000022</v>
      </c>
      <c r="W51" s="8">
        <v>38158500.579999991</v>
      </c>
      <c r="X51" s="8">
        <v>41652469.210000008</v>
      </c>
      <c r="Y51" s="8">
        <v>34913693.879999995</v>
      </c>
      <c r="Z51" s="8">
        <v>34752833.669999994</v>
      </c>
      <c r="AA51"/>
      <c r="AB51"/>
      <c r="AC51"/>
      <c r="AD51"/>
      <c r="AE51"/>
      <c r="AF51"/>
      <c r="AG51"/>
      <c r="AH51"/>
      <c r="AI51"/>
      <c r="AJ51"/>
      <c r="AK51"/>
      <c r="AL51"/>
    </row>
    <row r="52" spans="1:38" ht="15" x14ac:dyDescent="0.25">
      <c r="A52" s="3" t="s">
        <v>129</v>
      </c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>
        <v>12878729</v>
      </c>
      <c r="V52" s="8">
        <v>32464495.470000003</v>
      </c>
      <c r="W52" s="8">
        <v>38590646.079999991</v>
      </c>
      <c r="X52" s="8">
        <v>38321971.340000004</v>
      </c>
      <c r="Y52" s="8">
        <v>41987077.709999993</v>
      </c>
      <c r="Z52" s="8">
        <v>34866026.690000005</v>
      </c>
      <c r="AA52"/>
      <c r="AB52"/>
      <c r="AC52"/>
      <c r="AD52"/>
      <c r="AE52"/>
      <c r="AF52"/>
      <c r="AG52"/>
      <c r="AH52"/>
      <c r="AI52"/>
      <c r="AJ52"/>
      <c r="AK52"/>
      <c r="AL52"/>
    </row>
    <row r="53" spans="1:38" ht="15" x14ac:dyDescent="0.25">
      <c r="A53" s="3" t="s">
        <v>130</v>
      </c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>
        <v>12873379</v>
      </c>
      <c r="W53" s="8">
        <v>32391130.169999994</v>
      </c>
      <c r="X53" s="8">
        <v>38886003.579999998</v>
      </c>
      <c r="Y53" s="8">
        <v>38609818.94000002</v>
      </c>
      <c r="Z53" s="8">
        <v>42005861.710000023</v>
      </c>
      <c r="AA53"/>
      <c r="AB53"/>
      <c r="AC53"/>
      <c r="AD53"/>
      <c r="AE53"/>
      <c r="AF53"/>
      <c r="AG53"/>
      <c r="AH53"/>
      <c r="AI53"/>
      <c r="AJ53"/>
      <c r="AK53"/>
      <c r="AL53"/>
    </row>
    <row r="54" spans="1:38" ht="15" x14ac:dyDescent="0.25">
      <c r="A54" s="3" t="s">
        <v>131</v>
      </c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>
        <v>12854679</v>
      </c>
      <c r="X54" s="8">
        <v>32534540.170000006</v>
      </c>
      <c r="Y54" s="8">
        <v>39202451.199999981</v>
      </c>
      <c r="Z54" s="8">
        <v>38627314.819999985</v>
      </c>
      <c r="AA54"/>
      <c r="AB54"/>
      <c r="AC54"/>
      <c r="AD54"/>
      <c r="AE54"/>
      <c r="AF54"/>
      <c r="AG54"/>
      <c r="AH54"/>
      <c r="AI54"/>
      <c r="AJ54"/>
      <c r="AK54"/>
      <c r="AL54"/>
    </row>
    <row r="55" spans="1:38" ht="15" x14ac:dyDescent="0.25">
      <c r="A55" s="3" t="s">
        <v>132</v>
      </c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>
        <v>12909679</v>
      </c>
      <c r="Y55" s="8">
        <v>32719840.669999998</v>
      </c>
      <c r="Z55" s="8">
        <v>39243192.800000004</v>
      </c>
      <c r="AA55"/>
      <c r="AB55"/>
      <c r="AC55"/>
      <c r="AD55"/>
      <c r="AE55"/>
      <c r="AF55"/>
      <c r="AG55"/>
      <c r="AH55"/>
      <c r="AI55"/>
      <c r="AJ55"/>
      <c r="AK55"/>
      <c r="AL55"/>
    </row>
    <row r="56" spans="1:38" ht="15" x14ac:dyDescent="0.25">
      <c r="A56" s="3" t="s">
        <v>133</v>
      </c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>
        <v>13037079</v>
      </c>
      <c r="Z56" s="8">
        <v>32718325.470000003</v>
      </c>
      <c r="AA56"/>
      <c r="AB56"/>
      <c r="AC56"/>
      <c r="AD56"/>
      <c r="AE56"/>
      <c r="AF56"/>
      <c r="AG56"/>
      <c r="AH56"/>
      <c r="AI56"/>
      <c r="AJ56"/>
      <c r="AK56"/>
      <c r="AL56"/>
    </row>
    <row r="57" spans="1:38" ht="15" x14ac:dyDescent="0.25">
      <c r="A57" s="3" t="s">
        <v>134</v>
      </c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>
        <v>13084729</v>
      </c>
      <c r="AA57"/>
      <c r="AB57"/>
      <c r="AC57"/>
      <c r="AD57"/>
      <c r="AE57"/>
      <c r="AF57"/>
      <c r="AG57"/>
      <c r="AH57"/>
      <c r="AI57"/>
      <c r="AJ57"/>
      <c r="AK57"/>
      <c r="AL57"/>
    </row>
    <row r="58" spans="1:38" ht="15" x14ac:dyDescent="0.25">
      <c r="A58" s="21" t="s">
        <v>5</v>
      </c>
      <c r="B58" s="8">
        <v>1405538442.1099999</v>
      </c>
      <c r="C58" s="8">
        <v>1451616206.5400002</v>
      </c>
      <c r="D58" s="8">
        <v>1488176394.4200003</v>
      </c>
      <c r="E58" s="8">
        <v>1524574186.27</v>
      </c>
      <c r="F58" s="8">
        <v>1563749212.8599999</v>
      </c>
      <c r="G58" s="8">
        <v>1581139119.5400002</v>
      </c>
      <c r="H58" s="8">
        <v>1614316909.1200001</v>
      </c>
      <c r="I58" s="8">
        <v>1654638939.5200009</v>
      </c>
      <c r="J58" s="8">
        <v>1686067002.3599997</v>
      </c>
      <c r="K58" s="8">
        <v>1737715081.8500004</v>
      </c>
      <c r="L58" s="8">
        <v>1775694383.3300002</v>
      </c>
      <c r="M58" s="8">
        <v>1819220771.5700004</v>
      </c>
      <c r="N58" s="8">
        <v>1879928499.420001</v>
      </c>
      <c r="O58" s="8">
        <v>1920221488.4499998</v>
      </c>
      <c r="P58" s="8">
        <v>1970192563.5900002</v>
      </c>
      <c r="Q58" s="8">
        <v>2005466074.6399996</v>
      </c>
      <c r="R58" s="8">
        <v>2044854407.9400001</v>
      </c>
      <c r="S58" s="8">
        <v>2083962020.3700006</v>
      </c>
      <c r="T58" s="8">
        <v>2152789505.4000001</v>
      </c>
      <c r="U58" s="8">
        <v>2205588367.9800005</v>
      </c>
      <c r="V58" s="8">
        <v>2250875026.8999996</v>
      </c>
      <c r="W58" s="8">
        <v>2307528518.7600002</v>
      </c>
      <c r="X58" s="8">
        <v>2359685358.6800003</v>
      </c>
      <c r="Y58" s="8">
        <v>2398249301.3499994</v>
      </c>
      <c r="Z58" s="8">
        <v>2459438043.6599994</v>
      </c>
      <c r="AA58"/>
      <c r="AB58"/>
      <c r="AC58"/>
      <c r="AD58"/>
      <c r="AE58"/>
      <c r="AF58"/>
      <c r="AG58"/>
      <c r="AH58"/>
      <c r="AI58"/>
      <c r="AJ58"/>
      <c r="AK58"/>
      <c r="AL58"/>
    </row>
    <row r="59" spans="1:38" ht="15" x14ac:dyDescent="0.25">
      <c r="A59"/>
      <c r="B59"/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</row>
    <row r="60" spans="1:38" ht="15" x14ac:dyDescent="0.25">
      <c r="A60"/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</row>
    <row r="61" spans="1:38" ht="15" x14ac:dyDescent="0.25">
      <c r="A61"/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</row>
    <row r="62" spans="1:38" ht="15" x14ac:dyDescent="0.25">
      <c r="A62"/>
      <c r="B62"/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</row>
    <row r="63" spans="1:38" ht="15" x14ac:dyDescent="0.25">
      <c r="A63"/>
      <c r="B63"/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</row>
    <row r="64" spans="1:38" ht="15" x14ac:dyDescent="0.25">
      <c r="A64"/>
      <c r="B64"/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</row>
    <row r="65" spans="1:38" ht="15" x14ac:dyDescent="0.25">
      <c r="A65"/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</row>
    <row r="66" spans="1:38" ht="15" x14ac:dyDescent="0.25">
      <c r="A66"/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</row>
    <row r="67" spans="1:38" ht="15" x14ac:dyDescent="0.25">
      <c r="A67"/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</row>
    <row r="68" spans="1:38" ht="15" x14ac:dyDescent="0.25">
      <c r="A68"/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</row>
    <row r="69" spans="1:38" ht="15" x14ac:dyDescent="0.25">
      <c r="A69"/>
      <c r="B69"/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</row>
    <row r="70" spans="1:38" ht="15" x14ac:dyDescent="0.25">
      <c r="A70"/>
      <c r="B70"/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</row>
    <row r="71" spans="1:38" ht="15" x14ac:dyDescent="0.25">
      <c r="A71"/>
      <c r="B71"/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</row>
    <row r="72" spans="1:38" ht="15" x14ac:dyDescent="0.25">
      <c r="A72"/>
      <c r="B72"/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</row>
    <row r="73" spans="1:38" ht="15" x14ac:dyDescent="0.25">
      <c r="A73"/>
      <c r="B73"/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</row>
    <row r="74" spans="1:38" ht="15" x14ac:dyDescent="0.25">
      <c r="A74"/>
      <c r="B74"/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</row>
    <row r="75" spans="1:38" ht="15" x14ac:dyDescent="0.25">
      <c r="A75"/>
      <c r="B75"/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</row>
    <row r="76" spans="1:38" ht="15" x14ac:dyDescent="0.25">
      <c r="A76"/>
      <c r="B76"/>
      <c r="C76"/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</row>
    <row r="77" spans="1:38" ht="15" x14ac:dyDescent="0.25">
      <c r="A77"/>
      <c r="B77"/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</row>
    <row r="78" spans="1:38" ht="15" x14ac:dyDescent="0.25">
      <c r="A78"/>
      <c r="B78"/>
      <c r="C78"/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</row>
    <row r="79" spans="1:38" ht="15" x14ac:dyDescent="0.25">
      <c r="A79"/>
      <c r="B79"/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</row>
    <row r="80" spans="1:38" ht="15" x14ac:dyDescent="0.25">
      <c r="A80"/>
      <c r="B80"/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</row>
    <row r="81" spans="1:38" ht="15" x14ac:dyDescent="0.25">
      <c r="A81"/>
      <c r="B81"/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</row>
    <row r="82" spans="1:38" ht="15" x14ac:dyDescent="0.25">
      <c r="A82"/>
      <c r="B82"/>
      <c r="C82"/>
    </row>
    <row r="83" spans="1:38" ht="15" x14ac:dyDescent="0.25">
      <c r="A83"/>
      <c r="B83"/>
      <c r="C83"/>
    </row>
    <row r="84" spans="1:38" ht="15" x14ac:dyDescent="0.25">
      <c r="A84"/>
      <c r="B84"/>
      <c r="C84"/>
    </row>
    <row r="85" spans="1:38" ht="15" x14ac:dyDescent="0.25">
      <c r="A85"/>
      <c r="B85"/>
      <c r="C85"/>
    </row>
    <row r="86" spans="1:38" ht="15" x14ac:dyDescent="0.25">
      <c r="A86"/>
      <c r="B86"/>
      <c r="C86"/>
    </row>
    <row r="87" spans="1:38" ht="15" x14ac:dyDescent="0.25">
      <c r="A87"/>
      <c r="B87"/>
      <c r="C87"/>
    </row>
    <row r="88" spans="1:38" ht="15" x14ac:dyDescent="0.25">
      <c r="A88"/>
      <c r="B88"/>
      <c r="C88"/>
    </row>
    <row r="89" spans="1:38" ht="15" x14ac:dyDescent="0.25">
      <c r="A89"/>
      <c r="B89"/>
    </row>
    <row r="90" spans="1:38" ht="15" x14ac:dyDescent="0.25">
      <c r="A90"/>
      <c r="B90"/>
    </row>
    <row r="91" spans="1:38" ht="15" x14ac:dyDescent="0.25">
      <c r="A91"/>
      <c r="B91"/>
    </row>
    <row r="92" spans="1:38" ht="15" x14ac:dyDescent="0.25">
      <c r="A92"/>
      <c r="B92"/>
    </row>
    <row r="93" spans="1:38" ht="15" x14ac:dyDescent="0.25">
      <c r="A93"/>
      <c r="B93"/>
    </row>
    <row r="94" spans="1:38" ht="15" x14ac:dyDescent="0.25">
      <c r="A94"/>
      <c r="B94"/>
    </row>
    <row r="95" spans="1:38" ht="15" x14ac:dyDescent="0.25">
      <c r="A95"/>
      <c r="B95"/>
    </row>
    <row r="96" spans="1:38" ht="15" x14ac:dyDescent="0.25">
      <c r="A96"/>
      <c r="B96"/>
    </row>
    <row r="97" spans="1:2" ht="15" x14ac:dyDescent="0.25">
      <c r="A97"/>
      <c r="B97"/>
    </row>
    <row r="98" spans="1:2" ht="15" x14ac:dyDescent="0.25">
      <c r="A98"/>
      <c r="B98"/>
    </row>
    <row r="99" spans="1:2" ht="15" x14ac:dyDescent="0.25">
      <c r="A99"/>
      <c r="B99"/>
    </row>
    <row r="100" spans="1:2" ht="15" x14ac:dyDescent="0.25">
      <c r="A100"/>
      <c r="B100"/>
    </row>
    <row r="101" spans="1:2" ht="15" x14ac:dyDescent="0.25">
      <c r="A101"/>
      <c r="B101"/>
    </row>
    <row r="102" spans="1:2" ht="15" x14ac:dyDescent="0.25">
      <c r="A102"/>
      <c r="B102"/>
    </row>
    <row r="103" spans="1:2" ht="15" x14ac:dyDescent="0.25">
      <c r="A103"/>
      <c r="B103"/>
    </row>
    <row r="104" spans="1:2" ht="15" x14ac:dyDescent="0.25">
      <c r="A104"/>
      <c r="B104"/>
    </row>
    <row r="105" spans="1:2" ht="15" x14ac:dyDescent="0.25">
      <c r="A105"/>
      <c r="B105"/>
    </row>
    <row r="106" spans="1:2" ht="15" x14ac:dyDescent="0.25">
      <c r="A106"/>
      <c r="B106"/>
    </row>
    <row r="107" spans="1:2" ht="15" x14ac:dyDescent="0.25">
      <c r="A107"/>
      <c r="B107"/>
    </row>
    <row r="108" spans="1:2" ht="15" x14ac:dyDescent="0.25">
      <c r="A108"/>
      <c r="B108"/>
    </row>
    <row r="109" spans="1:2" ht="15" x14ac:dyDescent="0.25">
      <c r="A109"/>
      <c r="B109"/>
    </row>
    <row r="110" spans="1:2" ht="15" x14ac:dyDescent="0.25">
      <c r="A110"/>
      <c r="B110"/>
    </row>
    <row r="111" spans="1:2" ht="15" x14ac:dyDescent="0.25">
      <c r="A111"/>
      <c r="B111"/>
    </row>
    <row r="112" spans="1:2" ht="15" x14ac:dyDescent="0.25">
      <c r="A112"/>
      <c r="B112"/>
    </row>
    <row r="113" spans="1:2" ht="15" x14ac:dyDescent="0.25">
      <c r="A113"/>
      <c r="B113"/>
    </row>
    <row r="114" spans="1:2" ht="15" x14ac:dyDescent="0.25">
      <c r="A114"/>
      <c r="B114"/>
    </row>
    <row r="115" spans="1:2" ht="15" x14ac:dyDescent="0.25">
      <c r="A115"/>
      <c r="B115"/>
    </row>
    <row r="116" spans="1:2" ht="15" x14ac:dyDescent="0.25">
      <c r="A116"/>
      <c r="B116"/>
    </row>
    <row r="117" spans="1:2" ht="15" x14ac:dyDescent="0.25">
      <c r="A117"/>
      <c r="B117"/>
    </row>
    <row r="118" spans="1:2" ht="15" x14ac:dyDescent="0.25">
      <c r="A118"/>
      <c r="B118"/>
    </row>
    <row r="119" spans="1:2" ht="15" x14ac:dyDescent="0.25">
      <c r="A119"/>
      <c r="B119"/>
    </row>
    <row r="120" spans="1:2" ht="15" x14ac:dyDescent="0.25">
      <c r="A120"/>
      <c r="B120"/>
    </row>
    <row r="121" spans="1:2" ht="15" x14ac:dyDescent="0.25">
      <c r="A121"/>
      <c r="B121"/>
    </row>
    <row r="122" spans="1:2" ht="15" x14ac:dyDescent="0.25">
      <c r="A122"/>
      <c r="B122"/>
    </row>
    <row r="123" spans="1:2" ht="15" x14ac:dyDescent="0.25">
      <c r="A123"/>
      <c r="B123"/>
    </row>
    <row r="124" spans="1:2" ht="15" x14ac:dyDescent="0.25">
      <c r="A124"/>
      <c r="B124"/>
    </row>
    <row r="125" spans="1:2" ht="15" x14ac:dyDescent="0.25">
      <c r="A125"/>
      <c r="B125"/>
    </row>
    <row r="126" spans="1:2" ht="15" x14ac:dyDescent="0.25">
      <c r="A126"/>
      <c r="B126"/>
    </row>
    <row r="127" spans="1:2" ht="15" x14ac:dyDescent="0.25">
      <c r="A127"/>
      <c r="B127"/>
    </row>
    <row r="128" spans="1:2" ht="15" x14ac:dyDescent="0.25">
      <c r="A128"/>
      <c r="B128"/>
    </row>
    <row r="129" spans="1:2" ht="15" x14ac:dyDescent="0.25">
      <c r="A129"/>
      <c r="B129"/>
    </row>
    <row r="130" spans="1:2" ht="15" x14ac:dyDescent="0.25">
      <c r="A130"/>
      <c r="B130"/>
    </row>
    <row r="131" spans="1:2" ht="15" x14ac:dyDescent="0.25">
      <c r="A131"/>
      <c r="B131"/>
    </row>
    <row r="132" spans="1:2" ht="15" x14ac:dyDescent="0.25">
      <c r="A132"/>
      <c r="B132"/>
    </row>
    <row r="133" spans="1:2" ht="15" x14ac:dyDescent="0.25">
      <c r="A133"/>
      <c r="B133"/>
    </row>
    <row r="134" spans="1:2" ht="15" x14ac:dyDescent="0.25">
      <c r="A134"/>
      <c r="B134"/>
    </row>
    <row r="135" spans="1:2" ht="15" x14ac:dyDescent="0.25">
      <c r="A135"/>
      <c r="B135"/>
    </row>
    <row r="136" spans="1:2" ht="15" x14ac:dyDescent="0.25">
      <c r="A136"/>
      <c r="B136"/>
    </row>
    <row r="137" spans="1:2" ht="15" x14ac:dyDescent="0.25">
      <c r="A137"/>
      <c r="B137"/>
    </row>
    <row r="138" spans="1:2" ht="15" x14ac:dyDescent="0.25">
      <c r="A138"/>
      <c r="B138"/>
    </row>
    <row r="139" spans="1:2" ht="15" x14ac:dyDescent="0.25">
      <c r="A139"/>
      <c r="B139"/>
    </row>
    <row r="140" spans="1:2" ht="15" x14ac:dyDescent="0.25">
      <c r="A140"/>
      <c r="B140"/>
    </row>
    <row r="141" spans="1:2" ht="15" x14ac:dyDescent="0.25">
      <c r="A141"/>
      <c r="B141"/>
    </row>
    <row r="142" spans="1:2" ht="15" x14ac:dyDescent="0.25">
      <c r="A142"/>
      <c r="B142"/>
    </row>
    <row r="143" spans="1:2" ht="15" x14ac:dyDescent="0.25">
      <c r="A143"/>
      <c r="B143"/>
    </row>
    <row r="144" spans="1:2" ht="15" x14ac:dyDescent="0.25">
      <c r="A144"/>
      <c r="B144"/>
    </row>
    <row r="145" spans="1:2" ht="15" x14ac:dyDescent="0.25">
      <c r="A145"/>
      <c r="B145"/>
    </row>
    <row r="146" spans="1:2" ht="15" x14ac:dyDescent="0.25">
      <c r="A146"/>
      <c r="B146"/>
    </row>
    <row r="147" spans="1:2" ht="15" x14ac:dyDescent="0.25">
      <c r="A147"/>
      <c r="B147"/>
    </row>
    <row r="148" spans="1:2" ht="15" x14ac:dyDescent="0.25">
      <c r="A148"/>
      <c r="B148"/>
    </row>
    <row r="149" spans="1:2" ht="15" x14ac:dyDescent="0.25">
      <c r="A149"/>
      <c r="B149"/>
    </row>
    <row r="150" spans="1:2" ht="15" x14ac:dyDescent="0.25">
      <c r="A150"/>
      <c r="B150"/>
    </row>
    <row r="151" spans="1:2" ht="15" x14ac:dyDescent="0.25">
      <c r="A151"/>
      <c r="B151"/>
    </row>
    <row r="152" spans="1:2" ht="15" x14ac:dyDescent="0.25">
      <c r="A152"/>
      <c r="B152"/>
    </row>
    <row r="153" spans="1:2" ht="15" x14ac:dyDescent="0.25">
      <c r="A153"/>
      <c r="B153"/>
    </row>
    <row r="154" spans="1:2" ht="15" x14ac:dyDescent="0.25">
      <c r="A154"/>
      <c r="B154"/>
    </row>
    <row r="155" spans="1:2" ht="15" x14ac:dyDescent="0.25">
      <c r="A155"/>
      <c r="B155"/>
    </row>
    <row r="156" spans="1:2" ht="15" x14ac:dyDescent="0.25">
      <c r="A156"/>
      <c r="B156"/>
    </row>
    <row r="157" spans="1:2" ht="15" x14ac:dyDescent="0.25">
      <c r="A157"/>
      <c r="B157"/>
    </row>
    <row r="158" spans="1:2" ht="15" x14ac:dyDescent="0.25">
      <c r="A158"/>
      <c r="B158"/>
    </row>
    <row r="159" spans="1:2" ht="15" x14ac:dyDescent="0.25">
      <c r="A159"/>
      <c r="B159"/>
    </row>
    <row r="160" spans="1:2" ht="15" x14ac:dyDescent="0.25">
      <c r="A160"/>
      <c r="B160"/>
    </row>
    <row r="161" spans="1:2" ht="15" x14ac:dyDescent="0.25">
      <c r="A161"/>
      <c r="B161"/>
    </row>
    <row r="162" spans="1:2" ht="15" x14ac:dyDescent="0.25">
      <c r="A162"/>
      <c r="B162"/>
    </row>
    <row r="163" spans="1:2" ht="15" x14ac:dyDescent="0.25">
      <c r="A163"/>
      <c r="B163"/>
    </row>
    <row r="164" spans="1:2" ht="15" x14ac:dyDescent="0.25">
      <c r="A164"/>
      <c r="B164"/>
    </row>
    <row r="165" spans="1:2" ht="15" x14ac:dyDescent="0.25">
      <c r="A165"/>
      <c r="B165"/>
    </row>
    <row r="166" spans="1:2" ht="15" x14ac:dyDescent="0.25">
      <c r="A166"/>
      <c r="B166"/>
    </row>
    <row r="167" spans="1:2" ht="15" x14ac:dyDescent="0.25">
      <c r="A167"/>
      <c r="B167"/>
    </row>
    <row r="168" spans="1:2" ht="15" x14ac:dyDescent="0.25">
      <c r="A168"/>
      <c r="B168"/>
    </row>
    <row r="169" spans="1:2" ht="15" x14ac:dyDescent="0.25">
      <c r="A169"/>
      <c r="B169"/>
    </row>
    <row r="170" spans="1:2" ht="15" x14ac:dyDescent="0.25">
      <c r="A170"/>
      <c r="B170"/>
    </row>
    <row r="171" spans="1:2" ht="15" x14ac:dyDescent="0.25">
      <c r="A171"/>
      <c r="B171"/>
    </row>
    <row r="172" spans="1:2" ht="15" x14ac:dyDescent="0.25">
      <c r="A172"/>
      <c r="B172"/>
    </row>
    <row r="173" spans="1:2" ht="15" x14ac:dyDescent="0.25">
      <c r="A173"/>
      <c r="B173"/>
    </row>
    <row r="174" spans="1:2" ht="15" x14ac:dyDescent="0.25">
      <c r="A174"/>
      <c r="B174"/>
    </row>
    <row r="175" spans="1:2" ht="15" x14ac:dyDescent="0.25">
      <c r="A175"/>
      <c r="B175"/>
    </row>
    <row r="176" spans="1:2" ht="15" x14ac:dyDescent="0.25">
      <c r="A176"/>
      <c r="B176"/>
    </row>
    <row r="177" spans="1:2" ht="15" x14ac:dyDescent="0.25">
      <c r="A177"/>
      <c r="B177"/>
    </row>
    <row r="178" spans="1:2" ht="15" x14ac:dyDescent="0.25">
      <c r="A178"/>
      <c r="B178"/>
    </row>
    <row r="179" spans="1:2" ht="15" x14ac:dyDescent="0.25">
      <c r="A179"/>
      <c r="B179"/>
    </row>
    <row r="180" spans="1:2" ht="15" x14ac:dyDescent="0.25">
      <c r="A180"/>
      <c r="B180"/>
    </row>
    <row r="181" spans="1:2" ht="15" x14ac:dyDescent="0.25">
      <c r="A181"/>
      <c r="B181"/>
    </row>
    <row r="182" spans="1:2" ht="15" x14ac:dyDescent="0.25">
      <c r="A182"/>
      <c r="B182"/>
    </row>
    <row r="183" spans="1:2" ht="15" x14ac:dyDescent="0.25">
      <c r="A183"/>
      <c r="B183"/>
    </row>
    <row r="184" spans="1:2" ht="15" x14ac:dyDescent="0.25">
      <c r="A184"/>
      <c r="B184"/>
    </row>
    <row r="185" spans="1:2" ht="15" x14ac:dyDescent="0.25">
      <c r="A185"/>
      <c r="B185"/>
    </row>
    <row r="186" spans="1:2" ht="15" x14ac:dyDescent="0.25">
      <c r="A186"/>
      <c r="B186"/>
    </row>
    <row r="187" spans="1:2" ht="15" x14ac:dyDescent="0.25">
      <c r="A187"/>
      <c r="B187"/>
    </row>
    <row r="188" spans="1:2" ht="15" x14ac:dyDescent="0.25">
      <c r="A188"/>
      <c r="B188"/>
    </row>
    <row r="189" spans="1:2" ht="15" x14ac:dyDescent="0.25">
      <c r="A189"/>
      <c r="B189"/>
    </row>
    <row r="190" spans="1:2" ht="15" x14ac:dyDescent="0.25">
      <c r="A190"/>
      <c r="B190"/>
    </row>
    <row r="191" spans="1:2" ht="15" x14ac:dyDescent="0.25">
      <c r="A191"/>
      <c r="B191"/>
    </row>
    <row r="192" spans="1:2" ht="15" x14ac:dyDescent="0.25">
      <c r="A192"/>
      <c r="B192"/>
    </row>
    <row r="193" spans="1:2" ht="15" x14ac:dyDescent="0.25">
      <c r="A193"/>
      <c r="B193"/>
    </row>
    <row r="194" spans="1:2" ht="15" x14ac:dyDescent="0.25">
      <c r="A194"/>
      <c r="B194"/>
    </row>
    <row r="195" spans="1:2" ht="15" x14ac:dyDescent="0.25">
      <c r="A195"/>
      <c r="B195"/>
    </row>
    <row r="196" spans="1:2" ht="15" x14ac:dyDescent="0.25">
      <c r="A196"/>
      <c r="B196"/>
    </row>
    <row r="197" spans="1:2" ht="15" x14ac:dyDescent="0.25">
      <c r="A197"/>
      <c r="B197"/>
    </row>
    <row r="198" spans="1:2" ht="15" x14ac:dyDescent="0.25">
      <c r="A198"/>
      <c r="B198"/>
    </row>
    <row r="199" spans="1:2" ht="15" x14ac:dyDescent="0.25">
      <c r="A199"/>
      <c r="B199"/>
    </row>
    <row r="200" spans="1:2" ht="15" x14ac:dyDescent="0.25">
      <c r="A200"/>
      <c r="B200"/>
    </row>
    <row r="201" spans="1:2" ht="15" x14ac:dyDescent="0.25">
      <c r="A201"/>
      <c r="B201"/>
    </row>
    <row r="202" spans="1:2" ht="15" x14ac:dyDescent="0.25">
      <c r="A202"/>
      <c r="B202"/>
    </row>
    <row r="203" spans="1:2" ht="15" x14ac:dyDescent="0.25">
      <c r="A203"/>
      <c r="B203"/>
    </row>
    <row r="204" spans="1:2" ht="15" x14ac:dyDescent="0.25">
      <c r="A204"/>
      <c r="B204"/>
    </row>
    <row r="205" spans="1:2" ht="15" x14ac:dyDescent="0.25">
      <c r="A205"/>
      <c r="B205"/>
    </row>
    <row r="206" spans="1:2" ht="15" x14ac:dyDescent="0.25">
      <c r="A206"/>
      <c r="B206"/>
    </row>
    <row r="207" spans="1:2" ht="15" x14ac:dyDescent="0.25">
      <c r="A207"/>
      <c r="B207"/>
    </row>
    <row r="208" spans="1:2" ht="15" x14ac:dyDescent="0.25">
      <c r="A208"/>
      <c r="B208"/>
    </row>
    <row r="209" spans="1:2" ht="15" x14ac:dyDescent="0.25">
      <c r="A209"/>
      <c r="B209"/>
    </row>
    <row r="210" spans="1:2" ht="15" x14ac:dyDescent="0.25">
      <c r="A210"/>
      <c r="B210"/>
    </row>
    <row r="211" spans="1:2" ht="15" x14ac:dyDescent="0.25">
      <c r="A211"/>
      <c r="B211"/>
    </row>
    <row r="212" spans="1:2" ht="15" x14ac:dyDescent="0.25">
      <c r="A212"/>
      <c r="B212"/>
    </row>
    <row r="213" spans="1:2" ht="15" x14ac:dyDescent="0.25">
      <c r="A213"/>
      <c r="B213"/>
    </row>
    <row r="214" spans="1:2" ht="15" x14ac:dyDescent="0.25">
      <c r="A214"/>
      <c r="B214"/>
    </row>
    <row r="215" spans="1:2" ht="15" x14ac:dyDescent="0.25">
      <c r="A215"/>
      <c r="B215"/>
    </row>
    <row r="216" spans="1:2" ht="15" x14ac:dyDescent="0.25">
      <c r="A216"/>
      <c r="B216"/>
    </row>
    <row r="217" spans="1:2" ht="15" x14ac:dyDescent="0.25">
      <c r="A217"/>
      <c r="B217"/>
    </row>
    <row r="218" spans="1:2" ht="15" x14ac:dyDescent="0.25">
      <c r="A218"/>
      <c r="B218"/>
    </row>
    <row r="219" spans="1:2" ht="15" x14ac:dyDescent="0.25">
      <c r="A219"/>
      <c r="B219"/>
    </row>
    <row r="220" spans="1:2" ht="15" x14ac:dyDescent="0.25">
      <c r="A220"/>
      <c r="B220"/>
    </row>
    <row r="221" spans="1:2" ht="15" x14ac:dyDescent="0.25">
      <c r="A221"/>
      <c r="B221"/>
    </row>
    <row r="222" spans="1:2" ht="15" x14ac:dyDescent="0.25">
      <c r="A222"/>
      <c r="B222"/>
    </row>
    <row r="223" spans="1:2" ht="15" x14ac:dyDescent="0.25">
      <c r="A223"/>
      <c r="B223"/>
    </row>
    <row r="224" spans="1:2" ht="15" x14ac:dyDescent="0.25">
      <c r="A224"/>
      <c r="B224"/>
    </row>
    <row r="225" spans="1:2" ht="15" x14ac:dyDescent="0.25">
      <c r="A225"/>
      <c r="B225"/>
    </row>
    <row r="226" spans="1:2" ht="15" x14ac:dyDescent="0.25">
      <c r="A226"/>
      <c r="B226"/>
    </row>
    <row r="227" spans="1:2" ht="15" x14ac:dyDescent="0.25">
      <c r="A227"/>
      <c r="B227"/>
    </row>
    <row r="228" spans="1:2" ht="15" x14ac:dyDescent="0.25">
      <c r="A228"/>
      <c r="B228"/>
    </row>
    <row r="229" spans="1:2" ht="15" x14ac:dyDescent="0.25">
      <c r="A229"/>
      <c r="B229"/>
    </row>
    <row r="230" spans="1:2" ht="15" x14ac:dyDescent="0.25">
      <c r="A230"/>
      <c r="B230"/>
    </row>
    <row r="231" spans="1:2" ht="15" x14ac:dyDescent="0.25">
      <c r="A231"/>
      <c r="B231"/>
    </row>
    <row r="232" spans="1:2" ht="15" x14ac:dyDescent="0.25">
      <c r="A232"/>
      <c r="B232"/>
    </row>
    <row r="233" spans="1:2" ht="15" x14ac:dyDescent="0.25">
      <c r="A233"/>
      <c r="B233"/>
    </row>
    <row r="234" spans="1:2" ht="15" x14ac:dyDescent="0.25">
      <c r="A234"/>
      <c r="B234"/>
    </row>
    <row r="235" spans="1:2" ht="15" x14ac:dyDescent="0.25">
      <c r="A235"/>
      <c r="B235"/>
    </row>
    <row r="236" spans="1:2" ht="15" x14ac:dyDescent="0.25">
      <c r="A236"/>
      <c r="B236"/>
    </row>
    <row r="237" spans="1:2" ht="15" x14ac:dyDescent="0.25">
      <c r="A237"/>
      <c r="B237"/>
    </row>
    <row r="238" spans="1:2" ht="15" x14ac:dyDescent="0.25">
      <c r="A238"/>
      <c r="B238"/>
    </row>
    <row r="239" spans="1:2" ht="15" x14ac:dyDescent="0.25">
      <c r="A239"/>
      <c r="B239"/>
    </row>
    <row r="240" spans="1:2" ht="15" x14ac:dyDescent="0.25">
      <c r="A240"/>
      <c r="B240"/>
    </row>
    <row r="241" spans="1:2" ht="15" x14ac:dyDescent="0.25">
      <c r="A241"/>
      <c r="B241"/>
    </row>
    <row r="242" spans="1:2" ht="15" x14ac:dyDescent="0.25">
      <c r="A242"/>
      <c r="B242"/>
    </row>
    <row r="243" spans="1:2" ht="15" x14ac:dyDescent="0.25">
      <c r="A243"/>
      <c r="B243"/>
    </row>
    <row r="244" spans="1:2" ht="15" x14ac:dyDescent="0.25">
      <c r="A244"/>
      <c r="B244"/>
    </row>
    <row r="245" spans="1:2" ht="15" x14ac:dyDescent="0.25">
      <c r="A245"/>
      <c r="B245"/>
    </row>
    <row r="246" spans="1:2" ht="15" x14ac:dyDescent="0.25">
      <c r="A246"/>
      <c r="B246"/>
    </row>
    <row r="247" spans="1:2" ht="15" x14ac:dyDescent="0.25">
      <c r="A247"/>
      <c r="B247"/>
    </row>
    <row r="248" spans="1:2" ht="15" x14ac:dyDescent="0.25">
      <c r="A248"/>
      <c r="B248"/>
    </row>
    <row r="249" spans="1:2" ht="15" x14ac:dyDescent="0.25">
      <c r="A249"/>
      <c r="B249"/>
    </row>
    <row r="250" spans="1:2" ht="15" x14ac:dyDescent="0.25">
      <c r="A250"/>
      <c r="B250"/>
    </row>
    <row r="251" spans="1:2" ht="15" x14ac:dyDescent="0.25">
      <c r="A251"/>
      <c r="B251"/>
    </row>
    <row r="252" spans="1:2" ht="15" x14ac:dyDescent="0.25">
      <c r="A252"/>
      <c r="B252"/>
    </row>
    <row r="253" spans="1:2" ht="15" x14ac:dyDescent="0.25">
      <c r="A253"/>
      <c r="B253"/>
    </row>
    <row r="254" spans="1:2" ht="15" x14ac:dyDescent="0.25">
      <c r="A254"/>
      <c r="B254"/>
    </row>
    <row r="255" spans="1:2" ht="15" x14ac:dyDescent="0.25">
      <c r="A255"/>
      <c r="B255"/>
    </row>
    <row r="256" spans="1:2" ht="15" x14ac:dyDescent="0.25">
      <c r="A256"/>
      <c r="B256"/>
    </row>
    <row r="257" spans="1:2" ht="15" x14ac:dyDescent="0.25">
      <c r="A257"/>
      <c r="B257"/>
    </row>
    <row r="258" spans="1:2" ht="15" x14ac:dyDescent="0.25">
      <c r="A258"/>
      <c r="B258"/>
    </row>
    <row r="259" spans="1:2" ht="15" x14ac:dyDescent="0.25">
      <c r="A259"/>
      <c r="B259"/>
    </row>
    <row r="260" spans="1:2" ht="15" x14ac:dyDescent="0.25">
      <c r="A260"/>
      <c r="B260"/>
    </row>
    <row r="261" spans="1:2" ht="15" x14ac:dyDescent="0.25">
      <c r="A261"/>
      <c r="B261"/>
    </row>
    <row r="262" spans="1:2" ht="15" x14ac:dyDescent="0.25">
      <c r="A262"/>
      <c r="B262"/>
    </row>
    <row r="263" spans="1:2" ht="15" x14ac:dyDescent="0.25">
      <c r="A263"/>
      <c r="B263"/>
    </row>
    <row r="264" spans="1:2" ht="15" x14ac:dyDescent="0.25">
      <c r="A264"/>
      <c r="B264"/>
    </row>
    <row r="265" spans="1:2" ht="15" x14ac:dyDescent="0.25">
      <c r="A265"/>
      <c r="B265"/>
    </row>
    <row r="266" spans="1:2" ht="15" x14ac:dyDescent="0.25">
      <c r="A266"/>
      <c r="B266"/>
    </row>
    <row r="267" spans="1:2" ht="15" x14ac:dyDescent="0.25">
      <c r="A267"/>
      <c r="B267"/>
    </row>
    <row r="268" spans="1:2" ht="15" x14ac:dyDescent="0.25">
      <c r="A268"/>
      <c r="B268"/>
    </row>
    <row r="269" spans="1:2" ht="15" x14ac:dyDescent="0.25">
      <c r="A269"/>
      <c r="B269"/>
    </row>
    <row r="270" spans="1:2" ht="15" x14ac:dyDescent="0.25">
      <c r="A270"/>
      <c r="B270"/>
    </row>
    <row r="271" spans="1:2" ht="15" x14ac:dyDescent="0.25">
      <c r="A271"/>
      <c r="B271"/>
    </row>
    <row r="272" spans="1:2" ht="15" x14ac:dyDescent="0.25">
      <c r="A272"/>
      <c r="B272"/>
    </row>
    <row r="273" spans="1:2" ht="15" x14ac:dyDescent="0.25">
      <c r="A273"/>
      <c r="B273"/>
    </row>
    <row r="274" spans="1:2" ht="15" x14ac:dyDescent="0.25">
      <c r="A274"/>
      <c r="B274"/>
    </row>
    <row r="275" spans="1:2" ht="15" x14ac:dyDescent="0.25">
      <c r="A275"/>
      <c r="B275"/>
    </row>
    <row r="276" spans="1:2" ht="15" x14ac:dyDescent="0.25">
      <c r="A276"/>
      <c r="B276"/>
    </row>
    <row r="277" spans="1:2" ht="15" x14ac:dyDescent="0.25">
      <c r="A277"/>
      <c r="B277"/>
    </row>
    <row r="278" spans="1:2" ht="15" x14ac:dyDescent="0.25">
      <c r="A278"/>
      <c r="B278"/>
    </row>
    <row r="279" spans="1:2" ht="15" x14ac:dyDescent="0.25">
      <c r="A279"/>
      <c r="B279"/>
    </row>
    <row r="280" spans="1:2" ht="15" x14ac:dyDescent="0.25">
      <c r="A280"/>
      <c r="B280"/>
    </row>
    <row r="281" spans="1:2" ht="15" x14ac:dyDescent="0.25">
      <c r="A281"/>
      <c r="B281"/>
    </row>
    <row r="282" spans="1:2" ht="15" x14ac:dyDescent="0.25">
      <c r="A282"/>
      <c r="B282"/>
    </row>
    <row r="283" spans="1:2" ht="15" x14ac:dyDescent="0.25">
      <c r="A283"/>
      <c r="B283"/>
    </row>
    <row r="284" spans="1:2" ht="15" x14ac:dyDescent="0.25">
      <c r="A284"/>
      <c r="B284"/>
    </row>
    <row r="285" spans="1:2" ht="15" x14ac:dyDescent="0.25">
      <c r="A285"/>
      <c r="B285"/>
    </row>
    <row r="286" spans="1:2" ht="15" x14ac:dyDescent="0.25">
      <c r="A286"/>
      <c r="B286"/>
    </row>
    <row r="287" spans="1:2" ht="15" x14ac:dyDescent="0.25">
      <c r="A287"/>
      <c r="B287"/>
    </row>
    <row r="288" spans="1:2" ht="15" x14ac:dyDescent="0.25">
      <c r="A288"/>
      <c r="B288"/>
    </row>
    <row r="289" spans="1:2" ht="15" x14ac:dyDescent="0.25">
      <c r="A289"/>
      <c r="B289"/>
    </row>
    <row r="290" spans="1:2" ht="15" x14ac:dyDescent="0.25">
      <c r="A290"/>
      <c r="B290"/>
    </row>
    <row r="291" spans="1:2" ht="15" x14ac:dyDescent="0.25">
      <c r="A291"/>
      <c r="B291"/>
    </row>
    <row r="292" spans="1:2" ht="15" x14ac:dyDescent="0.25">
      <c r="A292"/>
      <c r="B292"/>
    </row>
    <row r="293" spans="1:2" ht="15" x14ac:dyDescent="0.25">
      <c r="A293"/>
      <c r="B293"/>
    </row>
    <row r="294" spans="1:2" ht="15" x14ac:dyDescent="0.25">
      <c r="A294"/>
      <c r="B294"/>
    </row>
    <row r="295" spans="1:2" ht="15" x14ac:dyDescent="0.25">
      <c r="A295"/>
      <c r="B295"/>
    </row>
    <row r="296" spans="1:2" ht="15" x14ac:dyDescent="0.25">
      <c r="A296"/>
      <c r="B296"/>
    </row>
    <row r="297" spans="1:2" ht="15" x14ac:dyDescent="0.25">
      <c r="A297"/>
      <c r="B297"/>
    </row>
    <row r="298" spans="1:2" ht="15" x14ac:dyDescent="0.25">
      <c r="A298"/>
      <c r="B298"/>
    </row>
    <row r="299" spans="1:2" ht="15" x14ac:dyDescent="0.25">
      <c r="A299"/>
      <c r="B299"/>
    </row>
    <row r="300" spans="1:2" ht="15" x14ac:dyDescent="0.25">
      <c r="A300"/>
      <c r="B300"/>
    </row>
    <row r="301" spans="1:2" ht="15" x14ac:dyDescent="0.25">
      <c r="A301"/>
      <c r="B301"/>
    </row>
    <row r="302" spans="1:2" ht="15" x14ac:dyDescent="0.25">
      <c r="A302"/>
      <c r="B302"/>
    </row>
    <row r="303" spans="1:2" ht="15" x14ac:dyDescent="0.25">
      <c r="A303"/>
      <c r="B303"/>
    </row>
    <row r="304" spans="1:2" ht="15" x14ac:dyDescent="0.25">
      <c r="A304"/>
      <c r="B304"/>
    </row>
    <row r="305" spans="1:2" ht="15" x14ac:dyDescent="0.25">
      <c r="A305"/>
      <c r="B305"/>
    </row>
    <row r="306" spans="1:2" ht="15" x14ac:dyDescent="0.25">
      <c r="A306"/>
      <c r="B306"/>
    </row>
    <row r="307" spans="1:2" ht="15" x14ac:dyDescent="0.25">
      <c r="A307"/>
      <c r="B307"/>
    </row>
    <row r="308" spans="1:2" ht="15" x14ac:dyDescent="0.25">
      <c r="A308"/>
      <c r="B308"/>
    </row>
    <row r="309" spans="1:2" ht="15" x14ac:dyDescent="0.25">
      <c r="A309"/>
      <c r="B309"/>
    </row>
    <row r="310" spans="1:2" ht="15" x14ac:dyDescent="0.25">
      <c r="A310"/>
      <c r="B310"/>
    </row>
    <row r="311" spans="1:2" ht="15" x14ac:dyDescent="0.25">
      <c r="A311"/>
      <c r="B311"/>
    </row>
    <row r="312" spans="1:2" ht="15" x14ac:dyDescent="0.25">
      <c r="A312"/>
      <c r="B312"/>
    </row>
    <row r="313" spans="1:2" ht="15" x14ac:dyDescent="0.25">
      <c r="A313"/>
      <c r="B313"/>
    </row>
    <row r="314" spans="1:2" ht="15" x14ac:dyDescent="0.25">
      <c r="A314"/>
      <c r="B314"/>
    </row>
    <row r="315" spans="1:2" ht="15" x14ac:dyDescent="0.25">
      <c r="A315"/>
      <c r="B315"/>
    </row>
    <row r="316" spans="1:2" ht="15" x14ac:dyDescent="0.25">
      <c r="A316"/>
      <c r="B316"/>
    </row>
    <row r="317" spans="1:2" ht="15" x14ac:dyDescent="0.25">
      <c r="A317"/>
      <c r="B317"/>
    </row>
    <row r="318" spans="1:2" ht="15" x14ac:dyDescent="0.25">
      <c r="A318"/>
      <c r="B318"/>
    </row>
    <row r="319" spans="1:2" ht="15" x14ac:dyDescent="0.25">
      <c r="A319"/>
      <c r="B319"/>
    </row>
    <row r="320" spans="1:2" ht="15" x14ac:dyDescent="0.25">
      <c r="A320"/>
      <c r="B320"/>
    </row>
    <row r="321" spans="1:2" ht="15" x14ac:dyDescent="0.25">
      <c r="A321"/>
      <c r="B321"/>
    </row>
    <row r="322" spans="1:2" ht="15" x14ac:dyDescent="0.25">
      <c r="A322"/>
      <c r="B322"/>
    </row>
    <row r="323" spans="1:2" ht="15" x14ac:dyDescent="0.25">
      <c r="A323"/>
      <c r="B323"/>
    </row>
    <row r="324" spans="1:2" ht="15" x14ac:dyDescent="0.25">
      <c r="A324"/>
      <c r="B324"/>
    </row>
    <row r="325" spans="1:2" ht="15" x14ac:dyDescent="0.25">
      <c r="A325"/>
      <c r="B325"/>
    </row>
    <row r="326" spans="1:2" ht="15" x14ac:dyDescent="0.25">
      <c r="A326"/>
      <c r="B326"/>
    </row>
    <row r="327" spans="1:2" ht="15" x14ac:dyDescent="0.25">
      <c r="A327"/>
      <c r="B327"/>
    </row>
    <row r="328" spans="1:2" ht="15" x14ac:dyDescent="0.25">
      <c r="A328"/>
      <c r="B328"/>
    </row>
    <row r="329" spans="1:2" ht="15" x14ac:dyDescent="0.25">
      <c r="A329"/>
      <c r="B329"/>
    </row>
    <row r="330" spans="1:2" ht="15" x14ac:dyDescent="0.25">
      <c r="A330"/>
      <c r="B330"/>
    </row>
    <row r="331" spans="1:2" ht="15" x14ac:dyDescent="0.25">
      <c r="A331"/>
      <c r="B331"/>
    </row>
    <row r="332" spans="1:2" ht="15" x14ac:dyDescent="0.25">
      <c r="A332"/>
      <c r="B332"/>
    </row>
    <row r="333" spans="1:2" ht="15" x14ac:dyDescent="0.25">
      <c r="A333"/>
      <c r="B333"/>
    </row>
    <row r="334" spans="1:2" ht="15" x14ac:dyDescent="0.25">
      <c r="A334"/>
      <c r="B334"/>
    </row>
    <row r="335" spans="1:2" ht="15" x14ac:dyDescent="0.25">
      <c r="A335"/>
      <c r="B335"/>
    </row>
    <row r="336" spans="1:2" ht="15" x14ac:dyDescent="0.25">
      <c r="A336"/>
      <c r="B336"/>
    </row>
    <row r="337" spans="1:2" ht="15" x14ac:dyDescent="0.25">
      <c r="A337"/>
      <c r="B337"/>
    </row>
    <row r="338" spans="1:2" ht="15" x14ac:dyDescent="0.25">
      <c r="A338"/>
      <c r="B338"/>
    </row>
    <row r="339" spans="1:2" ht="15" x14ac:dyDescent="0.25">
      <c r="A339"/>
      <c r="B339"/>
    </row>
    <row r="340" spans="1:2" ht="15" x14ac:dyDescent="0.25">
      <c r="A340"/>
      <c r="B340"/>
    </row>
    <row r="341" spans="1:2" ht="15" x14ac:dyDescent="0.25">
      <c r="A341"/>
      <c r="B341"/>
    </row>
    <row r="342" spans="1:2" ht="15" x14ac:dyDescent="0.25">
      <c r="A342"/>
      <c r="B342"/>
    </row>
    <row r="343" spans="1:2" ht="15" x14ac:dyDescent="0.25">
      <c r="A343"/>
      <c r="B343"/>
    </row>
    <row r="344" spans="1:2" ht="15" x14ac:dyDescent="0.25">
      <c r="A344"/>
      <c r="B344"/>
    </row>
    <row r="345" spans="1:2" ht="15" x14ac:dyDescent="0.25">
      <c r="A345"/>
      <c r="B345"/>
    </row>
    <row r="346" spans="1:2" ht="15" x14ac:dyDescent="0.25">
      <c r="A346"/>
      <c r="B346"/>
    </row>
    <row r="347" spans="1:2" ht="15" x14ac:dyDescent="0.25">
      <c r="A347"/>
      <c r="B347"/>
    </row>
    <row r="348" spans="1:2" ht="15" x14ac:dyDescent="0.25">
      <c r="A348"/>
      <c r="B348"/>
    </row>
    <row r="349" spans="1:2" ht="15" x14ac:dyDescent="0.25">
      <c r="A349"/>
      <c r="B349"/>
    </row>
    <row r="350" spans="1:2" ht="15" x14ac:dyDescent="0.25">
      <c r="A350"/>
      <c r="B350"/>
    </row>
    <row r="351" spans="1:2" ht="15" x14ac:dyDescent="0.25">
      <c r="A351"/>
      <c r="B351"/>
    </row>
    <row r="352" spans="1:2" ht="15" x14ac:dyDescent="0.25">
      <c r="A352"/>
      <c r="B352"/>
    </row>
    <row r="353" spans="1:2" ht="15" x14ac:dyDescent="0.25">
      <c r="A353"/>
      <c r="B353"/>
    </row>
    <row r="354" spans="1:2" ht="15" x14ac:dyDescent="0.25">
      <c r="A354"/>
      <c r="B354"/>
    </row>
    <row r="355" spans="1:2" ht="15" x14ac:dyDescent="0.25">
      <c r="A355"/>
      <c r="B355"/>
    </row>
    <row r="356" spans="1:2" ht="15" x14ac:dyDescent="0.25">
      <c r="A356"/>
      <c r="B356"/>
    </row>
    <row r="357" spans="1:2" ht="15" x14ac:dyDescent="0.25">
      <c r="A357"/>
      <c r="B357"/>
    </row>
    <row r="358" spans="1:2" ht="15" x14ac:dyDescent="0.25">
      <c r="A358"/>
      <c r="B358"/>
    </row>
    <row r="359" spans="1:2" ht="15" x14ac:dyDescent="0.25">
      <c r="A359"/>
      <c r="B359"/>
    </row>
    <row r="360" spans="1:2" ht="15" x14ac:dyDescent="0.25">
      <c r="A360"/>
      <c r="B360"/>
    </row>
    <row r="361" spans="1:2" ht="15" x14ac:dyDescent="0.25">
      <c r="A361"/>
      <c r="B361"/>
    </row>
    <row r="362" spans="1:2" ht="15" x14ac:dyDescent="0.25">
      <c r="A362"/>
      <c r="B362"/>
    </row>
    <row r="363" spans="1:2" ht="15" x14ac:dyDescent="0.25">
      <c r="A363"/>
      <c r="B363"/>
    </row>
    <row r="364" spans="1:2" ht="15" x14ac:dyDescent="0.25">
      <c r="A364"/>
      <c r="B364"/>
    </row>
    <row r="365" spans="1:2" ht="15" x14ac:dyDescent="0.25">
      <c r="A365"/>
      <c r="B365"/>
    </row>
    <row r="366" spans="1:2" ht="15" x14ac:dyDescent="0.25">
      <c r="A366"/>
      <c r="B366"/>
    </row>
    <row r="367" spans="1:2" ht="15" x14ac:dyDescent="0.25">
      <c r="A367"/>
      <c r="B367"/>
    </row>
    <row r="368" spans="1:2" ht="15" x14ac:dyDescent="0.25">
      <c r="A368"/>
      <c r="B368"/>
    </row>
    <row r="369" spans="1:2" ht="15" x14ac:dyDescent="0.25">
      <c r="A369"/>
      <c r="B369"/>
    </row>
    <row r="370" spans="1:2" ht="15" x14ac:dyDescent="0.25">
      <c r="A370"/>
      <c r="B370"/>
    </row>
    <row r="371" spans="1:2" ht="15" x14ac:dyDescent="0.25">
      <c r="A371"/>
      <c r="B371"/>
    </row>
    <row r="372" spans="1:2" ht="15" x14ac:dyDescent="0.25">
      <c r="A372"/>
      <c r="B372"/>
    </row>
    <row r="373" spans="1:2" ht="15" x14ac:dyDescent="0.25">
      <c r="A373"/>
      <c r="B373"/>
    </row>
    <row r="374" spans="1:2" ht="15" x14ac:dyDescent="0.25">
      <c r="A374"/>
      <c r="B374"/>
    </row>
    <row r="375" spans="1:2" ht="15" x14ac:dyDescent="0.25">
      <c r="A375"/>
      <c r="B375"/>
    </row>
    <row r="376" spans="1:2" ht="15" x14ac:dyDescent="0.25">
      <c r="A376"/>
      <c r="B376"/>
    </row>
    <row r="377" spans="1:2" ht="15" x14ac:dyDescent="0.25">
      <c r="A377"/>
      <c r="B377"/>
    </row>
    <row r="378" spans="1:2" ht="15" x14ac:dyDescent="0.25">
      <c r="A378"/>
      <c r="B378"/>
    </row>
    <row r="379" spans="1:2" ht="15" x14ac:dyDescent="0.25">
      <c r="A379"/>
      <c r="B379"/>
    </row>
    <row r="380" spans="1:2" ht="15" x14ac:dyDescent="0.25">
      <c r="A380"/>
      <c r="B380"/>
    </row>
    <row r="381" spans="1:2" ht="15" x14ac:dyDescent="0.25">
      <c r="A381"/>
      <c r="B381"/>
    </row>
    <row r="382" spans="1:2" ht="15" x14ac:dyDescent="0.25">
      <c r="A382"/>
      <c r="B382"/>
    </row>
    <row r="383" spans="1:2" ht="15" x14ac:dyDescent="0.25">
      <c r="A383"/>
      <c r="B383"/>
    </row>
    <row r="384" spans="1:2" ht="15" x14ac:dyDescent="0.25">
      <c r="A384"/>
      <c r="B384"/>
    </row>
    <row r="385" spans="1:2" ht="15" x14ac:dyDescent="0.25">
      <c r="A385"/>
      <c r="B385"/>
    </row>
    <row r="386" spans="1:2" ht="15" x14ac:dyDescent="0.25">
      <c r="A386"/>
      <c r="B386"/>
    </row>
    <row r="387" spans="1:2" ht="15" x14ac:dyDescent="0.25">
      <c r="A387"/>
      <c r="B387"/>
    </row>
    <row r="388" spans="1:2" ht="15" x14ac:dyDescent="0.25">
      <c r="A388"/>
      <c r="B388"/>
    </row>
    <row r="389" spans="1:2" ht="15" x14ac:dyDescent="0.25">
      <c r="A389"/>
      <c r="B389"/>
    </row>
    <row r="390" spans="1:2" ht="15" x14ac:dyDescent="0.25">
      <c r="A390"/>
      <c r="B390"/>
    </row>
    <row r="391" spans="1:2" ht="15" x14ac:dyDescent="0.25">
      <c r="A391"/>
      <c r="B391"/>
    </row>
    <row r="392" spans="1:2" ht="15" x14ac:dyDescent="0.25">
      <c r="A392"/>
      <c r="B392"/>
    </row>
    <row r="393" spans="1:2" ht="15" x14ac:dyDescent="0.25">
      <c r="A393"/>
      <c r="B393"/>
    </row>
    <row r="394" spans="1:2" ht="15" x14ac:dyDescent="0.25">
      <c r="A394"/>
      <c r="B394"/>
    </row>
    <row r="395" spans="1:2" ht="15" x14ac:dyDescent="0.25">
      <c r="A395"/>
      <c r="B395"/>
    </row>
    <row r="396" spans="1:2" ht="15" x14ac:dyDescent="0.25">
      <c r="A396"/>
      <c r="B396"/>
    </row>
    <row r="397" spans="1:2" ht="15" x14ac:dyDescent="0.25">
      <c r="A397"/>
      <c r="B397"/>
    </row>
    <row r="398" spans="1:2" ht="15" x14ac:dyDescent="0.25">
      <c r="A398"/>
      <c r="B398"/>
    </row>
    <row r="399" spans="1:2" ht="15" x14ac:dyDescent="0.25">
      <c r="A399"/>
      <c r="B399"/>
    </row>
    <row r="400" spans="1:2" ht="15" x14ac:dyDescent="0.25">
      <c r="A400"/>
      <c r="B400"/>
    </row>
    <row r="401" spans="1:2" ht="15" x14ac:dyDescent="0.25">
      <c r="A401"/>
      <c r="B401"/>
    </row>
    <row r="402" spans="1:2" ht="15" x14ac:dyDescent="0.25">
      <c r="A402"/>
      <c r="B402"/>
    </row>
    <row r="403" spans="1:2" ht="15" x14ac:dyDescent="0.25">
      <c r="A403"/>
      <c r="B403"/>
    </row>
    <row r="404" spans="1:2" ht="15" x14ac:dyDescent="0.25">
      <c r="A404"/>
      <c r="B404"/>
    </row>
    <row r="405" spans="1:2" ht="15" x14ac:dyDescent="0.25">
      <c r="A405"/>
      <c r="B405"/>
    </row>
    <row r="406" spans="1:2" ht="15" x14ac:dyDescent="0.25">
      <c r="A406"/>
      <c r="B406"/>
    </row>
    <row r="407" spans="1:2" ht="15" x14ac:dyDescent="0.25">
      <c r="A407"/>
      <c r="B407"/>
    </row>
    <row r="408" spans="1:2" ht="15" x14ac:dyDescent="0.25">
      <c r="A408"/>
      <c r="B408"/>
    </row>
    <row r="409" spans="1:2" ht="15" x14ac:dyDescent="0.25">
      <c r="A409"/>
      <c r="B409"/>
    </row>
    <row r="410" spans="1:2" ht="15" x14ac:dyDescent="0.25">
      <c r="A410"/>
      <c r="B410"/>
    </row>
    <row r="411" spans="1:2" ht="15" x14ac:dyDescent="0.25">
      <c r="A411"/>
      <c r="B411"/>
    </row>
    <row r="412" spans="1:2" ht="15" x14ac:dyDescent="0.25">
      <c r="A412"/>
      <c r="B412"/>
    </row>
    <row r="413" spans="1:2" ht="15" x14ac:dyDescent="0.25">
      <c r="A413"/>
      <c r="B413"/>
    </row>
    <row r="414" spans="1:2" ht="15" x14ac:dyDescent="0.25">
      <c r="A414"/>
      <c r="B414"/>
    </row>
    <row r="415" spans="1:2" ht="15" x14ac:dyDescent="0.25">
      <c r="A415"/>
      <c r="B415"/>
    </row>
    <row r="416" spans="1:2" ht="15" x14ac:dyDescent="0.25">
      <c r="A416"/>
      <c r="B416"/>
    </row>
    <row r="417" spans="1:2" ht="15" x14ac:dyDescent="0.25">
      <c r="A417"/>
      <c r="B417"/>
    </row>
    <row r="418" spans="1:2" ht="15" x14ac:dyDescent="0.25">
      <c r="A418"/>
      <c r="B418"/>
    </row>
    <row r="419" spans="1:2" ht="15" x14ac:dyDescent="0.25">
      <c r="A419"/>
      <c r="B419"/>
    </row>
    <row r="420" spans="1:2" ht="15" x14ac:dyDescent="0.25">
      <c r="A420"/>
      <c r="B420"/>
    </row>
    <row r="421" spans="1:2" ht="15" x14ac:dyDescent="0.25">
      <c r="A421"/>
      <c r="B421"/>
    </row>
    <row r="422" spans="1:2" ht="15" x14ac:dyDescent="0.25">
      <c r="A422"/>
      <c r="B422"/>
    </row>
    <row r="423" spans="1:2" ht="15" x14ac:dyDescent="0.25">
      <c r="A423"/>
      <c r="B423"/>
    </row>
    <row r="424" spans="1:2" ht="15" x14ac:dyDescent="0.25">
      <c r="A424"/>
      <c r="B424"/>
    </row>
    <row r="425" spans="1:2" ht="15" x14ac:dyDescent="0.25">
      <c r="A425"/>
      <c r="B425"/>
    </row>
    <row r="426" spans="1:2" ht="15" x14ac:dyDescent="0.25">
      <c r="A426"/>
      <c r="B426"/>
    </row>
    <row r="427" spans="1:2" ht="15" x14ac:dyDescent="0.25">
      <c r="A427"/>
      <c r="B427"/>
    </row>
    <row r="428" spans="1:2" ht="15" x14ac:dyDescent="0.25">
      <c r="A428"/>
      <c r="B428"/>
    </row>
    <row r="429" spans="1:2" ht="15" x14ac:dyDescent="0.25">
      <c r="A429"/>
      <c r="B429"/>
    </row>
    <row r="430" spans="1:2" ht="15" x14ac:dyDescent="0.25">
      <c r="A430"/>
      <c r="B430"/>
    </row>
    <row r="431" spans="1:2" ht="15" x14ac:dyDescent="0.25">
      <c r="A431"/>
      <c r="B431"/>
    </row>
    <row r="432" spans="1:2" ht="15" x14ac:dyDescent="0.25">
      <c r="A432"/>
      <c r="B432"/>
    </row>
    <row r="433" spans="1:2" ht="15" x14ac:dyDescent="0.25">
      <c r="A433"/>
      <c r="B433"/>
    </row>
    <row r="434" spans="1:2" ht="15" x14ac:dyDescent="0.25">
      <c r="A434"/>
      <c r="B434"/>
    </row>
    <row r="435" spans="1:2" ht="15" x14ac:dyDescent="0.25">
      <c r="A435"/>
      <c r="B435"/>
    </row>
    <row r="436" spans="1:2" ht="15" x14ac:dyDescent="0.25">
      <c r="A436"/>
      <c r="B436"/>
    </row>
    <row r="437" spans="1:2" ht="15" x14ac:dyDescent="0.25">
      <c r="A437"/>
      <c r="B437"/>
    </row>
    <row r="438" spans="1:2" ht="15" x14ac:dyDescent="0.25">
      <c r="A438"/>
      <c r="B438"/>
    </row>
    <row r="439" spans="1:2" ht="15" x14ac:dyDescent="0.25">
      <c r="A439"/>
      <c r="B439"/>
    </row>
    <row r="440" spans="1:2" ht="15" x14ac:dyDescent="0.25">
      <c r="A440"/>
      <c r="B440"/>
    </row>
    <row r="441" spans="1:2" ht="15" x14ac:dyDescent="0.25">
      <c r="A441"/>
      <c r="B441"/>
    </row>
    <row r="442" spans="1:2" ht="15" x14ac:dyDescent="0.25">
      <c r="A442"/>
      <c r="B442"/>
    </row>
    <row r="443" spans="1:2" ht="15" x14ac:dyDescent="0.25">
      <c r="A443"/>
      <c r="B443"/>
    </row>
    <row r="444" spans="1:2" ht="15" x14ac:dyDescent="0.25">
      <c r="A444"/>
      <c r="B444"/>
    </row>
    <row r="445" spans="1:2" ht="15" x14ac:dyDescent="0.25">
      <c r="A445"/>
      <c r="B445"/>
    </row>
    <row r="446" spans="1:2" ht="15" x14ac:dyDescent="0.25">
      <c r="A446"/>
      <c r="B446"/>
    </row>
    <row r="447" spans="1:2" ht="15" x14ac:dyDescent="0.25">
      <c r="A447"/>
      <c r="B447"/>
    </row>
    <row r="448" spans="1:2" ht="15" x14ac:dyDescent="0.25">
      <c r="A448"/>
      <c r="B448"/>
    </row>
    <row r="449" spans="1:2" ht="15" x14ac:dyDescent="0.25">
      <c r="A449"/>
      <c r="B449"/>
    </row>
    <row r="450" spans="1:2" ht="15" x14ac:dyDescent="0.25">
      <c r="A450"/>
      <c r="B450"/>
    </row>
    <row r="451" spans="1:2" ht="15" x14ac:dyDescent="0.25">
      <c r="A451"/>
      <c r="B451"/>
    </row>
    <row r="452" spans="1:2" ht="15" x14ac:dyDescent="0.25">
      <c r="A452"/>
      <c r="B452"/>
    </row>
    <row r="453" spans="1:2" ht="15" x14ac:dyDescent="0.25">
      <c r="A453"/>
      <c r="B453"/>
    </row>
    <row r="454" spans="1:2" ht="15" x14ac:dyDescent="0.25">
      <c r="A454"/>
      <c r="B454"/>
    </row>
    <row r="455" spans="1:2" ht="15" x14ac:dyDescent="0.25">
      <c r="A455"/>
      <c r="B455"/>
    </row>
    <row r="456" spans="1:2" ht="15" x14ac:dyDescent="0.25">
      <c r="A456"/>
      <c r="B456"/>
    </row>
    <row r="457" spans="1:2" ht="15" x14ac:dyDescent="0.25">
      <c r="A457"/>
      <c r="B457"/>
    </row>
    <row r="458" spans="1:2" ht="15" x14ac:dyDescent="0.25">
      <c r="A458"/>
      <c r="B458"/>
    </row>
    <row r="459" spans="1:2" ht="15" x14ac:dyDescent="0.25">
      <c r="A459"/>
      <c r="B459"/>
    </row>
    <row r="460" spans="1:2" ht="15" x14ac:dyDescent="0.25">
      <c r="A460"/>
      <c r="B460"/>
    </row>
    <row r="461" spans="1:2" ht="15" x14ac:dyDescent="0.25">
      <c r="A461"/>
      <c r="B461"/>
    </row>
    <row r="462" spans="1:2" ht="15" x14ac:dyDescent="0.25">
      <c r="A462"/>
      <c r="B462"/>
    </row>
    <row r="463" spans="1:2" ht="15" x14ac:dyDescent="0.25">
      <c r="A463"/>
      <c r="B463"/>
    </row>
    <row r="464" spans="1:2" ht="15" x14ac:dyDescent="0.25">
      <c r="A464"/>
      <c r="B464"/>
    </row>
    <row r="465" spans="1:2" ht="15" x14ac:dyDescent="0.25">
      <c r="A465"/>
      <c r="B465"/>
    </row>
    <row r="466" spans="1:2" ht="15" x14ac:dyDescent="0.25">
      <c r="A466"/>
      <c r="B466"/>
    </row>
    <row r="467" spans="1:2" ht="15" x14ac:dyDescent="0.25">
      <c r="A467"/>
      <c r="B467"/>
    </row>
    <row r="468" spans="1:2" ht="15" x14ac:dyDescent="0.25">
      <c r="A468"/>
      <c r="B468"/>
    </row>
    <row r="469" spans="1:2" ht="15" x14ac:dyDescent="0.25">
      <c r="A469"/>
      <c r="B469"/>
    </row>
    <row r="470" spans="1:2" ht="15" x14ac:dyDescent="0.25">
      <c r="A470"/>
      <c r="B470"/>
    </row>
    <row r="471" spans="1:2" ht="15" x14ac:dyDescent="0.25">
      <c r="A471"/>
      <c r="B471"/>
    </row>
    <row r="472" spans="1:2" ht="15" x14ac:dyDescent="0.25">
      <c r="A472"/>
      <c r="B472"/>
    </row>
    <row r="473" spans="1:2" ht="15" x14ac:dyDescent="0.25">
      <c r="A473"/>
      <c r="B473"/>
    </row>
    <row r="474" spans="1:2" ht="15" x14ac:dyDescent="0.25">
      <c r="A474"/>
      <c r="B474"/>
    </row>
    <row r="475" spans="1:2" ht="15" x14ac:dyDescent="0.25">
      <c r="A475"/>
      <c r="B475"/>
    </row>
    <row r="476" spans="1:2" ht="15" x14ac:dyDescent="0.25">
      <c r="A476"/>
      <c r="B476"/>
    </row>
    <row r="477" spans="1:2" ht="15" x14ac:dyDescent="0.25">
      <c r="A477"/>
      <c r="B477"/>
    </row>
    <row r="478" spans="1:2" ht="15" x14ac:dyDescent="0.25">
      <c r="A478"/>
      <c r="B478"/>
    </row>
    <row r="479" spans="1:2" ht="15" x14ac:dyDescent="0.25">
      <c r="A479"/>
      <c r="B479"/>
    </row>
    <row r="480" spans="1:2" ht="15" x14ac:dyDescent="0.25">
      <c r="A480"/>
      <c r="B480"/>
    </row>
    <row r="481" spans="1:2" ht="15" x14ac:dyDescent="0.25">
      <c r="A481"/>
      <c r="B481"/>
    </row>
    <row r="482" spans="1:2" ht="15" x14ac:dyDescent="0.25">
      <c r="A482"/>
      <c r="B482"/>
    </row>
    <row r="483" spans="1:2" ht="15" x14ac:dyDescent="0.25">
      <c r="A483"/>
      <c r="B483"/>
    </row>
    <row r="484" spans="1:2" ht="15" x14ac:dyDescent="0.25">
      <c r="A484"/>
      <c r="B484"/>
    </row>
    <row r="485" spans="1:2" ht="15" x14ac:dyDescent="0.25">
      <c r="A485"/>
      <c r="B485"/>
    </row>
    <row r="486" spans="1:2" ht="15" x14ac:dyDescent="0.25">
      <c r="A486"/>
      <c r="B486"/>
    </row>
    <row r="487" spans="1:2" ht="15" x14ac:dyDescent="0.25">
      <c r="A487"/>
      <c r="B487"/>
    </row>
    <row r="488" spans="1:2" ht="15" x14ac:dyDescent="0.25">
      <c r="A488"/>
      <c r="B488"/>
    </row>
    <row r="489" spans="1:2" ht="15" x14ac:dyDescent="0.25">
      <c r="A489"/>
      <c r="B489"/>
    </row>
    <row r="490" spans="1:2" ht="15" x14ac:dyDescent="0.25">
      <c r="A490"/>
      <c r="B490"/>
    </row>
    <row r="491" spans="1:2" ht="15" x14ac:dyDescent="0.25">
      <c r="A491"/>
      <c r="B491"/>
    </row>
    <row r="492" spans="1:2" ht="15" x14ac:dyDescent="0.25">
      <c r="A492"/>
      <c r="B492"/>
    </row>
    <row r="493" spans="1:2" ht="15" x14ac:dyDescent="0.25">
      <c r="A493"/>
      <c r="B493"/>
    </row>
    <row r="494" spans="1:2" ht="15" x14ac:dyDescent="0.25">
      <c r="A494"/>
      <c r="B494"/>
    </row>
    <row r="495" spans="1:2" ht="15" x14ac:dyDescent="0.25">
      <c r="A495"/>
      <c r="B495"/>
    </row>
    <row r="496" spans="1:2" ht="15" x14ac:dyDescent="0.25">
      <c r="A496"/>
      <c r="B496"/>
    </row>
    <row r="497" spans="1:2" ht="15" x14ac:dyDescent="0.25">
      <c r="A497"/>
      <c r="B497"/>
    </row>
    <row r="498" spans="1:2" ht="15" x14ac:dyDescent="0.25">
      <c r="A498"/>
      <c r="B498"/>
    </row>
    <row r="499" spans="1:2" ht="15" x14ac:dyDescent="0.25">
      <c r="A499"/>
      <c r="B499"/>
    </row>
    <row r="500" spans="1:2" ht="15" x14ac:dyDescent="0.25">
      <c r="A500"/>
      <c r="B500"/>
    </row>
    <row r="501" spans="1:2" ht="15" x14ac:dyDescent="0.25">
      <c r="A501"/>
      <c r="B501"/>
    </row>
    <row r="502" spans="1:2" ht="15" x14ac:dyDescent="0.25">
      <c r="A502"/>
      <c r="B502"/>
    </row>
    <row r="503" spans="1:2" ht="15" x14ac:dyDescent="0.25">
      <c r="A503"/>
      <c r="B503"/>
    </row>
    <row r="504" spans="1:2" ht="15" x14ac:dyDescent="0.25">
      <c r="A504"/>
      <c r="B504"/>
    </row>
    <row r="505" spans="1:2" ht="15" x14ac:dyDescent="0.25">
      <c r="A505"/>
      <c r="B505"/>
    </row>
    <row r="506" spans="1:2" ht="15" x14ac:dyDescent="0.25">
      <c r="A506"/>
      <c r="B506"/>
    </row>
    <row r="507" spans="1:2" ht="15" x14ac:dyDescent="0.25">
      <c r="A507"/>
      <c r="B507"/>
    </row>
    <row r="508" spans="1:2" ht="15" x14ac:dyDescent="0.25">
      <c r="A508"/>
      <c r="B508"/>
    </row>
    <row r="509" spans="1:2" ht="15" x14ac:dyDescent="0.25">
      <c r="A509"/>
      <c r="B509"/>
    </row>
    <row r="510" spans="1:2" ht="15" x14ac:dyDescent="0.25">
      <c r="A510"/>
      <c r="B510"/>
    </row>
    <row r="511" spans="1:2" ht="15" x14ac:dyDescent="0.25">
      <c r="A511"/>
      <c r="B511"/>
    </row>
    <row r="512" spans="1:2" ht="15" x14ac:dyDescent="0.25">
      <c r="A512"/>
      <c r="B512"/>
    </row>
    <row r="513" spans="1:2" ht="15" x14ac:dyDescent="0.25">
      <c r="A513"/>
      <c r="B513"/>
    </row>
    <row r="514" spans="1:2" ht="15" x14ac:dyDescent="0.25">
      <c r="A514"/>
      <c r="B514"/>
    </row>
    <row r="515" spans="1:2" ht="15" x14ac:dyDescent="0.25">
      <c r="A515"/>
      <c r="B515"/>
    </row>
    <row r="516" spans="1:2" ht="15" x14ac:dyDescent="0.25">
      <c r="A516"/>
      <c r="B516"/>
    </row>
    <row r="517" spans="1:2" ht="15" x14ac:dyDescent="0.25">
      <c r="A517"/>
      <c r="B517"/>
    </row>
    <row r="518" spans="1:2" ht="15" x14ac:dyDescent="0.25">
      <c r="A518"/>
      <c r="B518"/>
    </row>
    <row r="519" spans="1:2" ht="15" x14ac:dyDescent="0.25">
      <c r="A519"/>
      <c r="B519"/>
    </row>
    <row r="520" spans="1:2" ht="15" x14ac:dyDescent="0.25">
      <c r="A520"/>
      <c r="B520"/>
    </row>
    <row r="521" spans="1:2" ht="15" x14ac:dyDescent="0.25">
      <c r="A521"/>
      <c r="B521"/>
    </row>
    <row r="522" spans="1:2" ht="15" x14ac:dyDescent="0.25">
      <c r="A522"/>
      <c r="B522"/>
    </row>
    <row r="523" spans="1:2" ht="15" x14ac:dyDescent="0.25">
      <c r="A523"/>
      <c r="B523"/>
    </row>
    <row r="524" spans="1:2" ht="15" x14ac:dyDescent="0.25">
      <c r="A524"/>
      <c r="B524"/>
    </row>
    <row r="525" spans="1:2" ht="15" x14ac:dyDescent="0.25">
      <c r="A525"/>
      <c r="B525"/>
    </row>
    <row r="526" spans="1:2" ht="15" x14ac:dyDescent="0.25">
      <c r="A526"/>
      <c r="B526"/>
    </row>
    <row r="527" spans="1:2" ht="15" x14ac:dyDescent="0.25">
      <c r="A527"/>
      <c r="B527"/>
    </row>
    <row r="528" spans="1:2" ht="15" x14ac:dyDescent="0.25">
      <c r="A528"/>
      <c r="B528"/>
    </row>
    <row r="529" spans="1:2" ht="15" x14ac:dyDescent="0.25">
      <c r="A529"/>
      <c r="B529"/>
    </row>
    <row r="530" spans="1:2" ht="15" x14ac:dyDescent="0.25">
      <c r="A530"/>
      <c r="B530"/>
    </row>
    <row r="531" spans="1:2" ht="15" x14ac:dyDescent="0.25">
      <c r="A531"/>
      <c r="B531"/>
    </row>
    <row r="532" spans="1:2" ht="15" x14ac:dyDescent="0.25">
      <c r="A532"/>
      <c r="B532"/>
    </row>
    <row r="533" spans="1:2" ht="15" x14ac:dyDescent="0.25">
      <c r="A533"/>
      <c r="B533"/>
    </row>
    <row r="534" spans="1:2" ht="15" x14ac:dyDescent="0.25">
      <c r="A534"/>
      <c r="B534"/>
    </row>
    <row r="535" spans="1:2" ht="15" x14ac:dyDescent="0.25">
      <c r="A535"/>
      <c r="B535"/>
    </row>
    <row r="536" spans="1:2" ht="15" x14ac:dyDescent="0.25">
      <c r="A536"/>
      <c r="B536"/>
    </row>
    <row r="537" spans="1:2" ht="15" x14ac:dyDescent="0.25">
      <c r="A537"/>
      <c r="B537"/>
    </row>
    <row r="538" spans="1:2" ht="15" x14ac:dyDescent="0.25">
      <c r="A538"/>
      <c r="B538"/>
    </row>
    <row r="539" spans="1:2" ht="15" x14ac:dyDescent="0.25">
      <c r="A539"/>
      <c r="B539"/>
    </row>
    <row r="540" spans="1:2" ht="15" x14ac:dyDescent="0.25">
      <c r="A540"/>
      <c r="B540"/>
    </row>
    <row r="541" spans="1:2" ht="15" x14ac:dyDescent="0.25">
      <c r="A541"/>
      <c r="B541"/>
    </row>
    <row r="542" spans="1:2" ht="15" x14ac:dyDescent="0.25">
      <c r="A542"/>
      <c r="B542"/>
    </row>
    <row r="543" spans="1:2" ht="15" x14ac:dyDescent="0.25">
      <c r="A543"/>
      <c r="B543"/>
    </row>
    <row r="544" spans="1:2" ht="15" x14ac:dyDescent="0.25">
      <c r="A544"/>
      <c r="B544"/>
    </row>
    <row r="545" spans="1:2" ht="15" x14ac:dyDescent="0.25">
      <c r="A545"/>
      <c r="B545"/>
    </row>
    <row r="546" spans="1:2" ht="15" x14ac:dyDescent="0.25">
      <c r="A546"/>
      <c r="B546"/>
    </row>
    <row r="547" spans="1:2" ht="15" x14ac:dyDescent="0.25">
      <c r="A547"/>
      <c r="B547"/>
    </row>
    <row r="548" spans="1:2" ht="15" x14ac:dyDescent="0.25">
      <c r="A548"/>
      <c r="B548"/>
    </row>
    <row r="549" spans="1:2" ht="15" x14ac:dyDescent="0.25">
      <c r="A549"/>
      <c r="B549"/>
    </row>
    <row r="550" spans="1:2" ht="15" x14ac:dyDescent="0.25">
      <c r="A550"/>
      <c r="B550"/>
    </row>
    <row r="551" spans="1:2" ht="15" x14ac:dyDescent="0.25">
      <c r="A551"/>
      <c r="B551"/>
    </row>
    <row r="552" spans="1:2" ht="15" x14ac:dyDescent="0.25">
      <c r="A552"/>
      <c r="B552"/>
    </row>
    <row r="553" spans="1:2" ht="15" x14ac:dyDescent="0.25">
      <c r="A553"/>
      <c r="B553"/>
    </row>
    <row r="554" spans="1:2" ht="15" x14ac:dyDescent="0.25">
      <c r="A554"/>
      <c r="B554"/>
    </row>
    <row r="555" spans="1:2" ht="15" x14ac:dyDescent="0.25">
      <c r="A555"/>
      <c r="B555"/>
    </row>
    <row r="556" spans="1:2" ht="15" x14ac:dyDescent="0.25">
      <c r="A556"/>
      <c r="B556"/>
    </row>
    <row r="557" spans="1:2" ht="15" x14ac:dyDescent="0.25">
      <c r="A557"/>
      <c r="B557"/>
    </row>
    <row r="558" spans="1:2" ht="15" x14ac:dyDescent="0.25">
      <c r="A558"/>
      <c r="B558"/>
    </row>
    <row r="559" spans="1:2" ht="15" x14ac:dyDescent="0.25">
      <c r="A559"/>
      <c r="B559"/>
    </row>
    <row r="560" spans="1:2" ht="15" x14ac:dyDescent="0.25">
      <c r="A560"/>
      <c r="B560"/>
    </row>
    <row r="561" spans="1:2" ht="15" x14ac:dyDescent="0.25">
      <c r="A561"/>
      <c r="B561"/>
    </row>
    <row r="562" spans="1:2" ht="15" x14ac:dyDescent="0.25">
      <c r="A562"/>
      <c r="B562"/>
    </row>
    <row r="563" spans="1:2" ht="15" x14ac:dyDescent="0.25">
      <c r="A563"/>
      <c r="B563"/>
    </row>
    <row r="564" spans="1:2" ht="15" x14ac:dyDescent="0.25">
      <c r="A564"/>
      <c r="B564"/>
    </row>
    <row r="565" spans="1:2" ht="15" x14ac:dyDescent="0.25">
      <c r="A565"/>
      <c r="B565"/>
    </row>
    <row r="566" spans="1:2" ht="15" x14ac:dyDescent="0.25">
      <c r="A566"/>
      <c r="B566"/>
    </row>
    <row r="567" spans="1:2" ht="15" x14ac:dyDescent="0.25">
      <c r="A567"/>
      <c r="B567"/>
    </row>
    <row r="568" spans="1:2" ht="15" x14ac:dyDescent="0.25">
      <c r="A568"/>
      <c r="B568"/>
    </row>
    <row r="569" spans="1:2" ht="15" x14ac:dyDescent="0.25">
      <c r="A569"/>
      <c r="B569"/>
    </row>
    <row r="570" spans="1:2" ht="15" x14ac:dyDescent="0.25">
      <c r="A570"/>
      <c r="B570"/>
    </row>
    <row r="571" spans="1:2" ht="15" x14ac:dyDescent="0.25">
      <c r="A571"/>
      <c r="B571"/>
    </row>
    <row r="572" spans="1:2" ht="15" x14ac:dyDescent="0.25">
      <c r="A572"/>
      <c r="B572"/>
    </row>
    <row r="573" spans="1:2" ht="15" x14ac:dyDescent="0.25">
      <c r="A573"/>
      <c r="B573"/>
    </row>
    <row r="574" spans="1:2" ht="15" x14ac:dyDescent="0.25">
      <c r="A574"/>
      <c r="B574"/>
    </row>
    <row r="575" spans="1:2" ht="15" x14ac:dyDescent="0.25">
      <c r="A575"/>
      <c r="B575"/>
    </row>
    <row r="576" spans="1:2" ht="15" x14ac:dyDescent="0.25">
      <c r="A576"/>
      <c r="B576"/>
    </row>
    <row r="577" spans="1:2" ht="15" x14ac:dyDescent="0.25">
      <c r="A577"/>
      <c r="B577"/>
    </row>
    <row r="578" spans="1:2" ht="15" x14ac:dyDescent="0.25">
      <c r="A578"/>
      <c r="B578"/>
    </row>
    <row r="579" spans="1:2" ht="15" x14ac:dyDescent="0.25">
      <c r="A579"/>
      <c r="B579"/>
    </row>
    <row r="580" spans="1:2" ht="15" x14ac:dyDescent="0.25">
      <c r="A580"/>
      <c r="B580"/>
    </row>
    <row r="581" spans="1:2" ht="15" x14ac:dyDescent="0.25">
      <c r="A581"/>
      <c r="B581"/>
    </row>
    <row r="582" spans="1:2" ht="15" x14ac:dyDescent="0.25">
      <c r="A582"/>
      <c r="B582"/>
    </row>
    <row r="583" spans="1:2" ht="15" x14ac:dyDescent="0.25">
      <c r="A583"/>
      <c r="B583"/>
    </row>
    <row r="584" spans="1:2" ht="15" x14ac:dyDescent="0.25">
      <c r="A584"/>
      <c r="B584"/>
    </row>
    <row r="585" spans="1:2" ht="15" x14ac:dyDescent="0.25">
      <c r="A585"/>
      <c r="B585"/>
    </row>
    <row r="586" spans="1:2" ht="15" x14ac:dyDescent="0.25">
      <c r="A586"/>
      <c r="B586"/>
    </row>
    <row r="587" spans="1:2" ht="15" x14ac:dyDescent="0.25">
      <c r="A587"/>
      <c r="B587"/>
    </row>
    <row r="588" spans="1:2" ht="15" x14ac:dyDescent="0.25">
      <c r="A588"/>
      <c r="B588"/>
    </row>
    <row r="589" spans="1:2" ht="15" x14ac:dyDescent="0.25">
      <c r="A589"/>
      <c r="B589"/>
    </row>
    <row r="590" spans="1:2" ht="15" x14ac:dyDescent="0.25">
      <c r="A590"/>
      <c r="B590"/>
    </row>
    <row r="591" spans="1:2" ht="15" x14ac:dyDescent="0.25">
      <c r="A591"/>
      <c r="B591"/>
    </row>
    <row r="592" spans="1:2" ht="15" x14ac:dyDescent="0.25">
      <c r="A592"/>
      <c r="B592"/>
    </row>
    <row r="593" spans="1:2" ht="15" x14ac:dyDescent="0.25">
      <c r="A593"/>
      <c r="B593"/>
    </row>
    <row r="594" spans="1:2" ht="15" x14ac:dyDescent="0.25">
      <c r="A594"/>
      <c r="B594"/>
    </row>
    <row r="595" spans="1:2" ht="15" x14ac:dyDescent="0.25">
      <c r="A595"/>
      <c r="B595"/>
    </row>
    <row r="596" spans="1:2" ht="15" x14ac:dyDescent="0.25">
      <c r="A596"/>
      <c r="B596"/>
    </row>
    <row r="597" spans="1:2" ht="15" x14ac:dyDescent="0.25">
      <c r="A597"/>
      <c r="B597"/>
    </row>
    <row r="598" spans="1:2" ht="15" x14ac:dyDescent="0.25">
      <c r="A598"/>
      <c r="B598"/>
    </row>
    <row r="599" spans="1:2" ht="15" x14ac:dyDescent="0.25">
      <c r="A599"/>
      <c r="B599"/>
    </row>
    <row r="600" spans="1:2" ht="15" x14ac:dyDescent="0.25">
      <c r="A600"/>
      <c r="B600"/>
    </row>
    <row r="601" spans="1:2" ht="15" x14ac:dyDescent="0.25">
      <c r="A601"/>
      <c r="B601"/>
    </row>
    <row r="602" spans="1:2" ht="15" x14ac:dyDescent="0.25">
      <c r="A602"/>
      <c r="B602"/>
    </row>
    <row r="603" spans="1:2" ht="15" x14ac:dyDescent="0.25">
      <c r="A603"/>
      <c r="B603"/>
    </row>
    <row r="604" spans="1:2" ht="15" x14ac:dyDescent="0.25">
      <c r="A604"/>
      <c r="B604"/>
    </row>
    <row r="605" spans="1:2" ht="15" x14ac:dyDescent="0.25">
      <c r="A605"/>
      <c r="B605"/>
    </row>
    <row r="606" spans="1:2" ht="15" x14ac:dyDescent="0.25">
      <c r="A606"/>
      <c r="B606"/>
    </row>
    <row r="607" spans="1:2" ht="15" x14ac:dyDescent="0.25">
      <c r="A607"/>
      <c r="B607"/>
    </row>
    <row r="608" spans="1:2" ht="15" x14ac:dyDescent="0.25">
      <c r="A608"/>
      <c r="B608"/>
    </row>
    <row r="609" spans="1:2" ht="15" x14ac:dyDescent="0.25">
      <c r="A609"/>
      <c r="B609"/>
    </row>
    <row r="610" spans="1:2" ht="15" x14ac:dyDescent="0.25">
      <c r="A610"/>
      <c r="B610"/>
    </row>
    <row r="611" spans="1:2" ht="15" x14ac:dyDescent="0.25">
      <c r="A611"/>
      <c r="B611"/>
    </row>
    <row r="612" spans="1:2" ht="15" x14ac:dyDescent="0.25">
      <c r="A612"/>
      <c r="B612"/>
    </row>
    <row r="613" spans="1:2" ht="15" x14ac:dyDescent="0.25">
      <c r="A613"/>
      <c r="B613"/>
    </row>
    <row r="614" spans="1:2" ht="15" x14ac:dyDescent="0.25">
      <c r="A614"/>
      <c r="B614"/>
    </row>
    <row r="615" spans="1:2" ht="15" x14ac:dyDescent="0.25">
      <c r="A615"/>
      <c r="B615"/>
    </row>
    <row r="616" spans="1:2" ht="15" x14ac:dyDescent="0.25">
      <c r="A616"/>
      <c r="B616"/>
    </row>
    <row r="617" spans="1:2" ht="15" x14ac:dyDescent="0.25">
      <c r="A617"/>
      <c r="B617"/>
    </row>
    <row r="618" spans="1:2" ht="15" x14ac:dyDescent="0.25">
      <c r="A618"/>
      <c r="B618"/>
    </row>
    <row r="619" spans="1:2" ht="15" x14ac:dyDescent="0.25">
      <c r="A619"/>
      <c r="B619"/>
    </row>
    <row r="620" spans="1:2" ht="15" x14ac:dyDescent="0.25">
      <c r="A620"/>
      <c r="B620"/>
    </row>
    <row r="621" spans="1:2" ht="15" x14ac:dyDescent="0.25">
      <c r="A621"/>
      <c r="B621"/>
    </row>
    <row r="622" spans="1:2" ht="15" x14ac:dyDescent="0.25">
      <c r="A622"/>
      <c r="B622"/>
    </row>
    <row r="623" spans="1:2" ht="15" x14ac:dyDescent="0.25">
      <c r="A623"/>
      <c r="B623"/>
    </row>
    <row r="624" spans="1:2" ht="15" x14ac:dyDescent="0.25">
      <c r="A624"/>
      <c r="B624"/>
    </row>
    <row r="625" spans="1:2" ht="15" x14ac:dyDescent="0.25">
      <c r="A625"/>
      <c r="B625"/>
    </row>
    <row r="626" spans="1:2" ht="15" x14ac:dyDescent="0.25">
      <c r="A626"/>
      <c r="B626"/>
    </row>
    <row r="627" spans="1:2" ht="15" x14ac:dyDescent="0.25">
      <c r="A627"/>
      <c r="B627"/>
    </row>
    <row r="628" spans="1:2" ht="15" x14ac:dyDescent="0.25">
      <c r="A628"/>
      <c r="B628"/>
    </row>
    <row r="629" spans="1:2" ht="15" x14ac:dyDescent="0.25">
      <c r="A629"/>
      <c r="B629"/>
    </row>
    <row r="630" spans="1:2" ht="15" x14ac:dyDescent="0.25">
      <c r="A630"/>
      <c r="B630"/>
    </row>
    <row r="631" spans="1:2" ht="15" x14ac:dyDescent="0.25">
      <c r="A631"/>
      <c r="B631"/>
    </row>
    <row r="632" spans="1:2" ht="15" x14ac:dyDescent="0.25">
      <c r="A632"/>
      <c r="B632"/>
    </row>
    <row r="633" spans="1:2" ht="15" x14ac:dyDescent="0.25">
      <c r="A633"/>
      <c r="B633"/>
    </row>
    <row r="634" spans="1:2" ht="15" x14ac:dyDescent="0.25">
      <c r="A634"/>
      <c r="B634"/>
    </row>
    <row r="635" spans="1:2" ht="15" x14ac:dyDescent="0.25">
      <c r="A635"/>
      <c r="B635"/>
    </row>
    <row r="636" spans="1:2" ht="15" x14ac:dyDescent="0.25">
      <c r="A636"/>
      <c r="B636"/>
    </row>
    <row r="637" spans="1:2" ht="15" x14ac:dyDescent="0.25">
      <c r="A637"/>
      <c r="B637"/>
    </row>
    <row r="638" spans="1:2" ht="15" x14ac:dyDescent="0.25">
      <c r="A638"/>
      <c r="B638"/>
    </row>
    <row r="639" spans="1:2" ht="15" x14ac:dyDescent="0.25">
      <c r="A639"/>
      <c r="B639"/>
    </row>
    <row r="640" spans="1:2" ht="15" x14ac:dyDescent="0.25">
      <c r="A640"/>
      <c r="B640"/>
    </row>
    <row r="641" spans="1:2" ht="15" x14ac:dyDescent="0.25">
      <c r="A641"/>
      <c r="B641"/>
    </row>
    <row r="642" spans="1:2" ht="15" x14ac:dyDescent="0.25">
      <c r="A642"/>
      <c r="B642"/>
    </row>
    <row r="643" spans="1:2" ht="15" x14ac:dyDescent="0.25">
      <c r="A643"/>
      <c r="B643"/>
    </row>
    <row r="644" spans="1:2" ht="15" x14ac:dyDescent="0.25">
      <c r="A644"/>
      <c r="B644"/>
    </row>
    <row r="645" spans="1:2" ht="15" x14ac:dyDescent="0.25">
      <c r="A645"/>
      <c r="B645"/>
    </row>
    <row r="646" spans="1:2" ht="15" x14ac:dyDescent="0.25">
      <c r="A646"/>
      <c r="B646"/>
    </row>
    <row r="647" spans="1:2" ht="15" x14ac:dyDescent="0.25">
      <c r="A647"/>
      <c r="B647"/>
    </row>
    <row r="648" spans="1:2" ht="15" x14ac:dyDescent="0.25">
      <c r="A648"/>
      <c r="B648"/>
    </row>
    <row r="649" spans="1:2" ht="15" x14ac:dyDescent="0.25">
      <c r="A649"/>
      <c r="B649"/>
    </row>
    <row r="650" spans="1:2" ht="15" x14ac:dyDescent="0.25">
      <c r="A650"/>
      <c r="B650"/>
    </row>
    <row r="651" spans="1:2" ht="15" x14ac:dyDescent="0.25">
      <c r="A651"/>
      <c r="B651"/>
    </row>
    <row r="652" spans="1:2" ht="15" x14ac:dyDescent="0.25">
      <c r="A652"/>
      <c r="B652"/>
    </row>
    <row r="653" spans="1:2" ht="15" x14ac:dyDescent="0.25">
      <c r="A653"/>
      <c r="B653"/>
    </row>
    <row r="654" spans="1:2" ht="15" x14ac:dyDescent="0.25">
      <c r="A654"/>
      <c r="B654"/>
    </row>
    <row r="655" spans="1:2" ht="15" x14ac:dyDescent="0.25">
      <c r="A655"/>
      <c r="B655"/>
    </row>
    <row r="656" spans="1:2" ht="15" x14ac:dyDescent="0.25">
      <c r="A656"/>
      <c r="B656"/>
    </row>
    <row r="657" spans="1:2" ht="15" x14ac:dyDescent="0.25">
      <c r="A657"/>
      <c r="B657"/>
    </row>
    <row r="658" spans="1:2" ht="15" x14ac:dyDescent="0.25">
      <c r="A658"/>
      <c r="B658"/>
    </row>
    <row r="659" spans="1:2" ht="15" x14ac:dyDescent="0.25">
      <c r="A659"/>
      <c r="B659"/>
    </row>
    <row r="660" spans="1:2" ht="15" x14ac:dyDescent="0.25">
      <c r="A660"/>
      <c r="B660"/>
    </row>
    <row r="661" spans="1:2" ht="15" x14ac:dyDescent="0.25">
      <c r="A661"/>
      <c r="B661"/>
    </row>
    <row r="662" spans="1:2" ht="15" x14ac:dyDescent="0.25">
      <c r="A662"/>
      <c r="B662"/>
    </row>
    <row r="663" spans="1:2" ht="15" x14ac:dyDescent="0.25">
      <c r="A663"/>
      <c r="B663"/>
    </row>
    <row r="664" spans="1:2" ht="15" x14ac:dyDescent="0.25">
      <c r="A664"/>
      <c r="B664"/>
    </row>
    <row r="665" spans="1:2" ht="15" x14ac:dyDescent="0.25">
      <c r="A665"/>
      <c r="B665"/>
    </row>
    <row r="666" spans="1:2" ht="15" x14ac:dyDescent="0.25">
      <c r="A666"/>
      <c r="B666"/>
    </row>
    <row r="667" spans="1:2" ht="15" x14ac:dyDescent="0.25">
      <c r="A667"/>
      <c r="B667"/>
    </row>
    <row r="668" spans="1:2" ht="15" x14ac:dyDescent="0.25">
      <c r="A668"/>
      <c r="B668"/>
    </row>
    <row r="669" spans="1:2" ht="15" x14ac:dyDescent="0.25">
      <c r="A669"/>
      <c r="B669"/>
    </row>
    <row r="670" spans="1:2" ht="15" x14ac:dyDescent="0.25">
      <c r="A670"/>
      <c r="B670"/>
    </row>
    <row r="671" spans="1:2" ht="15" x14ac:dyDescent="0.25">
      <c r="A671"/>
      <c r="B671"/>
    </row>
    <row r="672" spans="1:2" ht="15" x14ac:dyDescent="0.25">
      <c r="A672"/>
      <c r="B672"/>
    </row>
    <row r="673" spans="1:2" ht="15" x14ac:dyDescent="0.25">
      <c r="A673"/>
      <c r="B673"/>
    </row>
    <row r="674" spans="1:2" ht="15" x14ac:dyDescent="0.25">
      <c r="A674"/>
      <c r="B674"/>
    </row>
    <row r="675" spans="1:2" ht="15" x14ac:dyDescent="0.25">
      <c r="A675"/>
      <c r="B675"/>
    </row>
    <row r="676" spans="1:2" ht="15" x14ac:dyDescent="0.25">
      <c r="A676"/>
      <c r="B676"/>
    </row>
    <row r="677" spans="1:2" ht="15" x14ac:dyDescent="0.25">
      <c r="A677"/>
      <c r="B677"/>
    </row>
    <row r="678" spans="1:2" ht="15" x14ac:dyDescent="0.25">
      <c r="A678"/>
      <c r="B678"/>
    </row>
    <row r="679" spans="1:2" ht="15" x14ac:dyDescent="0.25">
      <c r="A679"/>
      <c r="B679"/>
    </row>
    <row r="680" spans="1:2" ht="15" x14ac:dyDescent="0.25">
      <c r="A680"/>
      <c r="B680"/>
    </row>
    <row r="681" spans="1:2" ht="15" x14ac:dyDescent="0.25">
      <c r="A681"/>
      <c r="B681"/>
    </row>
    <row r="682" spans="1:2" ht="15" x14ac:dyDescent="0.25">
      <c r="A682"/>
      <c r="B682"/>
    </row>
    <row r="683" spans="1:2" ht="15" x14ac:dyDescent="0.25">
      <c r="A683"/>
      <c r="B683"/>
    </row>
    <row r="684" spans="1:2" ht="15" x14ac:dyDescent="0.25">
      <c r="A684"/>
      <c r="B684"/>
    </row>
    <row r="685" spans="1:2" ht="15" x14ac:dyDescent="0.25">
      <c r="A685"/>
      <c r="B685"/>
    </row>
    <row r="686" spans="1:2" ht="15" x14ac:dyDescent="0.25">
      <c r="A686"/>
      <c r="B686"/>
    </row>
    <row r="687" spans="1:2" ht="15" x14ac:dyDescent="0.25">
      <c r="A687"/>
      <c r="B687"/>
    </row>
    <row r="688" spans="1:2" ht="15" x14ac:dyDescent="0.25">
      <c r="A688"/>
      <c r="B688"/>
    </row>
    <row r="689" spans="1:2" ht="15" x14ac:dyDescent="0.25">
      <c r="A689"/>
      <c r="B689"/>
    </row>
    <row r="690" spans="1:2" ht="15" x14ac:dyDescent="0.25">
      <c r="A690"/>
      <c r="B690"/>
    </row>
    <row r="691" spans="1:2" ht="15" x14ac:dyDescent="0.25">
      <c r="A691"/>
      <c r="B691"/>
    </row>
    <row r="692" spans="1:2" ht="15" x14ac:dyDescent="0.25">
      <c r="A692"/>
      <c r="B692"/>
    </row>
    <row r="693" spans="1:2" ht="15" x14ac:dyDescent="0.25">
      <c r="A693"/>
      <c r="B693"/>
    </row>
    <row r="694" spans="1:2" ht="15" x14ac:dyDescent="0.25">
      <c r="A694"/>
      <c r="B694"/>
    </row>
    <row r="695" spans="1:2" ht="15" x14ac:dyDescent="0.25">
      <c r="A695"/>
      <c r="B695"/>
    </row>
    <row r="696" spans="1:2" ht="15" x14ac:dyDescent="0.25">
      <c r="A696"/>
      <c r="B696"/>
    </row>
    <row r="697" spans="1:2" ht="15" x14ac:dyDescent="0.25">
      <c r="A697"/>
      <c r="B697"/>
    </row>
    <row r="698" spans="1:2" ht="15" x14ac:dyDescent="0.25">
      <c r="A698"/>
      <c r="B698"/>
    </row>
    <row r="699" spans="1:2" ht="15" x14ac:dyDescent="0.25">
      <c r="A699"/>
      <c r="B699"/>
    </row>
    <row r="700" spans="1:2" ht="15" x14ac:dyDescent="0.25">
      <c r="A700"/>
      <c r="B700"/>
    </row>
    <row r="701" spans="1:2" ht="15" x14ac:dyDescent="0.25">
      <c r="A701"/>
      <c r="B701"/>
    </row>
    <row r="702" spans="1:2" ht="15" x14ac:dyDescent="0.25">
      <c r="A702"/>
      <c r="B702"/>
    </row>
    <row r="703" spans="1:2" ht="15" x14ac:dyDescent="0.25">
      <c r="A703"/>
      <c r="B703"/>
    </row>
    <row r="704" spans="1:2" ht="15" x14ac:dyDescent="0.25">
      <c r="A704"/>
      <c r="B704"/>
    </row>
    <row r="705" spans="1:2" ht="15" x14ac:dyDescent="0.25">
      <c r="A705"/>
      <c r="B705"/>
    </row>
  </sheetData>
  <pageMargins left="0.7" right="0.7" top="0.75" bottom="0.75" header="0.3" footer="0.3"/>
  <pageSetup paperSize="9" orientation="portrait" horizontalDpi="4294967294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AC115"/>
  <sheetViews>
    <sheetView topLeftCell="A7" zoomScale="130" zoomScaleNormal="130" workbookViewId="0">
      <selection activeCell="I12" sqref="I12:I44"/>
    </sheetView>
  </sheetViews>
  <sheetFormatPr defaultColWidth="9.140625" defaultRowHeight="11.25" x14ac:dyDescent="0.2"/>
  <cols>
    <col min="1" max="1" width="12.85546875" style="2" bestFit="1" customWidth="1"/>
    <col min="2" max="2" width="17.28515625" style="2" bestFit="1" customWidth="1"/>
    <col min="3" max="3" width="6" style="2" bestFit="1" customWidth="1"/>
    <col min="4" max="9" width="7.5703125" style="2" bestFit="1" customWidth="1"/>
    <col min="10" max="10" width="8.42578125" style="2" bestFit="1" customWidth="1"/>
    <col min="11" max="20" width="7.5703125" style="2" bestFit="1" customWidth="1"/>
    <col min="21" max="21" width="8.42578125" style="2" bestFit="1" customWidth="1"/>
    <col min="22" max="31" width="7.7109375" style="2" bestFit="1" customWidth="1"/>
    <col min="32" max="32" width="8.42578125" style="2" bestFit="1" customWidth="1"/>
    <col min="33" max="38" width="7.85546875" style="2" customWidth="1"/>
    <col min="39" max="39" width="7" style="2" customWidth="1"/>
    <col min="40" max="40" width="8.140625" style="2" customWidth="1"/>
    <col min="41" max="42" width="5.140625" style="2" customWidth="1"/>
    <col min="43" max="43" width="11" style="2" customWidth="1"/>
    <col min="44" max="44" width="7.85546875" style="2" customWidth="1"/>
    <col min="45" max="52" width="5.140625" style="2" customWidth="1"/>
    <col min="53" max="53" width="11" style="2" customWidth="1"/>
    <col min="54" max="54" width="7.85546875" style="2" customWidth="1"/>
    <col min="55" max="63" width="5.140625" style="2" customWidth="1"/>
    <col min="64" max="64" width="11" style="2" customWidth="1"/>
    <col min="65" max="65" width="7.85546875" style="2" customWidth="1"/>
    <col min="66" max="75" width="5.140625" style="2" customWidth="1"/>
    <col min="76" max="76" width="11" style="2" bestFit="1" customWidth="1"/>
    <col min="77" max="77" width="7.85546875" style="2" customWidth="1"/>
    <col min="78" max="88" width="5.140625" style="2" customWidth="1"/>
    <col min="89" max="89" width="11" style="2" customWidth="1"/>
    <col min="90" max="90" width="7.85546875" style="2" customWidth="1"/>
    <col min="91" max="102" width="5.140625" style="2" customWidth="1"/>
    <col min="103" max="103" width="11" style="2" bestFit="1" customWidth="1"/>
    <col min="104" max="104" width="7" style="2" customWidth="1"/>
    <col min="105" max="105" width="7.85546875" style="2" customWidth="1"/>
    <col min="106" max="118" width="5.140625" style="2" customWidth="1"/>
    <col min="119" max="119" width="11" style="2" bestFit="1" customWidth="1"/>
    <col min="120" max="120" width="7.85546875" style="2" customWidth="1"/>
    <col min="121" max="134" width="5.140625" style="2" customWidth="1"/>
    <col min="135" max="135" width="11" style="2" bestFit="1" customWidth="1"/>
    <col min="136" max="136" width="7.85546875" style="2" customWidth="1"/>
    <col min="137" max="151" width="5.140625" style="2" customWidth="1"/>
    <col min="152" max="152" width="11" style="2" bestFit="1" customWidth="1"/>
    <col min="153" max="153" width="7.85546875" style="2" customWidth="1"/>
    <col min="154" max="169" width="5.140625" style="2" customWidth="1"/>
    <col min="170" max="170" width="11" style="2" bestFit="1" customWidth="1"/>
    <col min="171" max="171" width="7.85546875" style="2" customWidth="1"/>
    <col min="172" max="188" width="5.140625" style="2" customWidth="1"/>
    <col min="189" max="189" width="11" style="2" bestFit="1" customWidth="1"/>
    <col min="190" max="190" width="7.85546875" style="2" customWidth="1"/>
    <col min="191" max="208" width="5.140625" style="2" customWidth="1"/>
    <col min="209" max="209" width="11" style="2" bestFit="1" customWidth="1"/>
    <col min="210" max="210" width="7.85546875" style="2" customWidth="1"/>
    <col min="211" max="229" width="5.140625" style="2" customWidth="1"/>
    <col min="230" max="230" width="11" style="2" bestFit="1" customWidth="1"/>
    <col min="231" max="231" width="7.85546875" style="2" customWidth="1"/>
    <col min="232" max="237" width="5.140625" style="2" customWidth="1"/>
    <col min="238" max="243" width="6" style="2" customWidth="1"/>
    <col min="244" max="244" width="5.140625" style="2" customWidth="1"/>
    <col min="245" max="245" width="6" style="2" customWidth="1"/>
    <col min="246" max="251" width="5.140625" style="2" customWidth="1"/>
    <col min="252" max="252" width="11" style="2" bestFit="1" customWidth="1"/>
    <col min="253" max="253" width="7.85546875" style="2" customWidth="1"/>
    <col min="254" max="274" width="5.140625" style="2" customWidth="1"/>
    <col min="275" max="275" width="11" style="2" bestFit="1" customWidth="1"/>
    <col min="276" max="276" width="7.85546875" style="2" customWidth="1"/>
    <col min="277" max="298" width="5.140625" style="2" customWidth="1"/>
    <col min="299" max="299" width="11" style="2" bestFit="1" customWidth="1"/>
    <col min="300" max="300" width="7.85546875" style="2" customWidth="1"/>
    <col min="301" max="323" width="5.140625" style="2" customWidth="1"/>
    <col min="324" max="324" width="11" style="2" bestFit="1" customWidth="1"/>
    <col min="325" max="325" width="7.85546875" style="2" customWidth="1"/>
    <col min="326" max="337" width="5.140625" style="2" customWidth="1"/>
    <col min="338" max="340" width="6" style="2" customWidth="1"/>
    <col min="341" max="349" width="5.140625" style="2" customWidth="1"/>
    <col min="350" max="350" width="11" style="2" bestFit="1" customWidth="1"/>
    <col min="351" max="351" width="7" style="2" customWidth="1"/>
    <col min="352" max="352" width="7.85546875" style="2" customWidth="1"/>
    <col min="353" max="377" width="5.140625" style="2" customWidth="1"/>
    <col min="378" max="378" width="11" style="2" bestFit="1" customWidth="1"/>
    <col min="379" max="379" width="7.85546875" style="2" customWidth="1"/>
    <col min="380" max="405" width="5.140625" style="2" customWidth="1"/>
    <col min="406" max="406" width="11" style="2" bestFit="1" customWidth="1"/>
    <col min="407" max="407" width="7.85546875" style="2" customWidth="1"/>
    <col min="408" max="434" width="5.140625" style="2" customWidth="1"/>
    <col min="435" max="435" width="11" style="2" bestFit="1" customWidth="1"/>
    <col min="436" max="436" width="7.85546875" style="2" customWidth="1"/>
    <col min="437" max="464" width="5.140625" style="2" customWidth="1"/>
    <col min="465" max="465" width="11" style="2" bestFit="1" customWidth="1"/>
    <col min="466" max="466" width="7.85546875" style="2" customWidth="1"/>
    <col min="467" max="495" width="5.140625" style="2" customWidth="1"/>
    <col min="496" max="496" width="11" style="2" bestFit="1" customWidth="1"/>
    <col min="497" max="497" width="7.85546875" style="2" customWidth="1"/>
    <col min="498" max="527" width="5.140625" style="2" customWidth="1"/>
    <col min="528" max="528" width="11" style="2" bestFit="1" customWidth="1"/>
    <col min="529" max="529" width="7.85546875" style="2" customWidth="1"/>
    <col min="530" max="560" width="5.140625" style="2" customWidth="1"/>
    <col min="561" max="561" width="11" style="2" bestFit="1" customWidth="1"/>
    <col min="562" max="562" width="7.85546875" style="2" customWidth="1"/>
    <col min="563" max="594" width="5.140625" style="2" customWidth="1"/>
    <col min="595" max="595" width="11" style="2" bestFit="1" customWidth="1"/>
    <col min="596" max="596" width="7.85546875" style="2" customWidth="1"/>
    <col min="597" max="617" width="5.140625" style="2" customWidth="1"/>
    <col min="618" max="619" width="6" style="2" customWidth="1"/>
    <col min="620" max="629" width="5.140625" style="2" customWidth="1"/>
    <col min="630" max="630" width="11" style="2" bestFit="1" customWidth="1"/>
    <col min="631" max="631" width="7.85546875" style="2" customWidth="1"/>
    <col min="632" max="647" width="5.140625" style="2" customWidth="1"/>
    <col min="648" max="648" width="6" style="2" customWidth="1"/>
    <col min="649" max="649" width="5.140625" style="2" customWidth="1"/>
    <col min="650" max="660" width="6" style="2" customWidth="1"/>
    <col min="661" max="661" width="5.140625" style="2" customWidth="1"/>
    <col min="662" max="662" width="6" style="2" customWidth="1"/>
    <col min="663" max="663" width="5.140625" style="2" customWidth="1"/>
    <col min="664" max="664" width="6" style="2" customWidth="1"/>
    <col min="665" max="665" width="5.140625" style="2" customWidth="1"/>
    <col min="666" max="666" width="11" style="2" bestFit="1" customWidth="1"/>
    <col min="667" max="667" width="7.85546875" style="2" customWidth="1"/>
    <col min="668" max="702" width="5.140625" style="2" customWidth="1"/>
    <col min="703" max="703" width="11" style="2" bestFit="1" customWidth="1"/>
    <col min="704" max="704" width="7" style="2" customWidth="1"/>
    <col min="705" max="705" width="8.140625" style="2" customWidth="1"/>
    <col min="706" max="16384" width="9.140625" style="2"/>
  </cols>
  <sheetData>
    <row r="1" spans="1:705" ht="15" x14ac:dyDescent="0.25">
      <c r="A1" s="1" t="s">
        <v>118</v>
      </c>
      <c r="B1" s="2" t="s" vm="40">
        <v>384</v>
      </c>
      <c r="C1"/>
      <c r="D1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</row>
    <row r="2" spans="1:705" ht="15" x14ac:dyDescent="0.25">
      <c r="A2"/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</row>
    <row r="3" spans="1:705" ht="15" x14ac:dyDescent="0.25">
      <c r="B3" s="1" t="s">
        <v>43</v>
      </c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</row>
    <row r="4" spans="1:705" ht="15" x14ac:dyDescent="0.25">
      <c r="B4" s="2" t="s">
        <v>2</v>
      </c>
      <c r="C4" s="2" t="s">
        <v>3</v>
      </c>
      <c r="D4" s="2" t="s">
        <v>264</v>
      </c>
      <c r="J4" s="2" t="s">
        <v>5</v>
      </c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</row>
    <row r="5" spans="1:705" ht="15" x14ac:dyDescent="0.25">
      <c r="A5" s="1" t="s">
        <v>0</v>
      </c>
      <c r="D5" s="2" t="s">
        <v>282</v>
      </c>
      <c r="E5" s="2" t="s">
        <v>292</v>
      </c>
      <c r="F5" s="2" t="s">
        <v>305</v>
      </c>
      <c r="G5" s="2" t="s">
        <v>360</v>
      </c>
      <c r="H5" s="2" t="s">
        <v>366</v>
      </c>
      <c r="I5" s="2" t="s">
        <v>383</v>
      </c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</row>
    <row r="6" spans="1:705" ht="15" x14ac:dyDescent="0.25">
      <c r="A6" s="3" t="s">
        <v>112</v>
      </c>
      <c r="B6" s="13"/>
      <c r="C6" s="13"/>
      <c r="D6" s="13"/>
      <c r="E6" s="13"/>
      <c r="F6" s="13"/>
      <c r="G6" s="13"/>
      <c r="H6" s="13"/>
      <c r="I6" s="13"/>
      <c r="J6" s="13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</row>
    <row r="7" spans="1:705" ht="15" x14ac:dyDescent="0.25">
      <c r="A7" s="4" t="s">
        <v>103</v>
      </c>
      <c r="B7" s="13">
        <v>2854</v>
      </c>
      <c r="C7" s="13">
        <v>2712</v>
      </c>
      <c r="D7" s="13">
        <v>198</v>
      </c>
      <c r="E7" s="13">
        <v>209</v>
      </c>
      <c r="F7" s="13">
        <v>215</v>
      </c>
      <c r="G7" s="13">
        <v>205</v>
      </c>
      <c r="H7" s="13">
        <v>196</v>
      </c>
      <c r="I7" s="13">
        <v>164</v>
      </c>
      <c r="J7" s="13">
        <v>6753</v>
      </c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</row>
    <row r="8" spans="1:705" ht="15" x14ac:dyDescent="0.25">
      <c r="A8" s="4" t="s">
        <v>51</v>
      </c>
      <c r="B8" s="13">
        <v>1258</v>
      </c>
      <c r="C8" s="13">
        <v>1140</v>
      </c>
      <c r="D8" s="13">
        <v>99</v>
      </c>
      <c r="E8" s="13">
        <v>81</v>
      </c>
      <c r="F8" s="13">
        <v>97</v>
      </c>
      <c r="G8" s="13">
        <v>97</v>
      </c>
      <c r="H8" s="13">
        <v>75</v>
      </c>
      <c r="I8" s="13">
        <v>85</v>
      </c>
      <c r="J8" s="13">
        <v>2932</v>
      </c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</row>
    <row r="9" spans="1:705" ht="15" x14ac:dyDescent="0.25">
      <c r="A9" s="4" t="s">
        <v>52</v>
      </c>
      <c r="B9" s="13">
        <v>866</v>
      </c>
      <c r="C9" s="13">
        <v>756</v>
      </c>
      <c r="D9" s="13">
        <v>61</v>
      </c>
      <c r="E9" s="13">
        <v>65</v>
      </c>
      <c r="F9" s="13">
        <v>55</v>
      </c>
      <c r="G9" s="13">
        <v>66</v>
      </c>
      <c r="H9" s="13">
        <v>65</v>
      </c>
      <c r="I9" s="13">
        <v>47</v>
      </c>
      <c r="J9" s="13">
        <v>1981</v>
      </c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</row>
    <row r="10" spans="1:705" ht="15" x14ac:dyDescent="0.25">
      <c r="A10" s="4" t="s">
        <v>53</v>
      </c>
      <c r="B10" s="13">
        <v>787</v>
      </c>
      <c r="C10" s="13">
        <v>695</v>
      </c>
      <c r="D10" s="13">
        <v>48</v>
      </c>
      <c r="E10" s="13">
        <v>57</v>
      </c>
      <c r="F10" s="13">
        <v>63</v>
      </c>
      <c r="G10" s="13">
        <v>51</v>
      </c>
      <c r="H10" s="13">
        <v>62</v>
      </c>
      <c r="I10" s="13">
        <v>60</v>
      </c>
      <c r="J10" s="13">
        <v>1823</v>
      </c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</row>
    <row r="11" spans="1:705" ht="15" x14ac:dyDescent="0.25">
      <c r="A11" s="4" t="s">
        <v>54</v>
      </c>
      <c r="B11" s="13">
        <v>735</v>
      </c>
      <c r="C11" s="13">
        <v>656</v>
      </c>
      <c r="D11" s="13">
        <v>74</v>
      </c>
      <c r="E11" s="13">
        <v>47</v>
      </c>
      <c r="F11" s="13">
        <v>54</v>
      </c>
      <c r="G11" s="13">
        <v>62</v>
      </c>
      <c r="H11" s="13">
        <v>48</v>
      </c>
      <c r="I11" s="13">
        <v>55</v>
      </c>
      <c r="J11" s="13">
        <v>1731</v>
      </c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</row>
    <row r="12" spans="1:705" ht="15" x14ac:dyDescent="0.25">
      <c r="A12" s="4" t="s">
        <v>55</v>
      </c>
      <c r="B12" s="13">
        <v>709</v>
      </c>
      <c r="C12" s="13">
        <v>659</v>
      </c>
      <c r="D12" s="13">
        <v>39</v>
      </c>
      <c r="E12" s="13">
        <v>73</v>
      </c>
      <c r="F12" s="13">
        <v>46</v>
      </c>
      <c r="G12" s="13">
        <v>52</v>
      </c>
      <c r="H12" s="13">
        <v>59</v>
      </c>
      <c r="I12" s="13">
        <v>48</v>
      </c>
      <c r="J12" s="13">
        <v>1685</v>
      </c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</row>
    <row r="13" spans="1:705" ht="15" x14ac:dyDescent="0.25">
      <c r="A13" s="4" t="s">
        <v>56</v>
      </c>
      <c r="B13" s="13">
        <v>672</v>
      </c>
      <c r="C13" s="13">
        <v>666</v>
      </c>
      <c r="D13" s="13">
        <v>43</v>
      </c>
      <c r="E13" s="13">
        <v>39</v>
      </c>
      <c r="F13" s="13">
        <v>73</v>
      </c>
      <c r="G13" s="13">
        <v>46</v>
      </c>
      <c r="H13" s="13">
        <v>52</v>
      </c>
      <c r="I13" s="13">
        <v>59</v>
      </c>
      <c r="J13" s="13">
        <v>1650</v>
      </c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</row>
    <row r="14" spans="1:705" ht="15" x14ac:dyDescent="0.25">
      <c r="A14" s="4" t="s">
        <v>57</v>
      </c>
      <c r="B14" s="13">
        <v>628</v>
      </c>
      <c r="C14" s="13">
        <v>701</v>
      </c>
      <c r="D14" s="13">
        <v>35</v>
      </c>
      <c r="E14" s="13">
        <v>43</v>
      </c>
      <c r="F14" s="13">
        <v>39</v>
      </c>
      <c r="G14" s="13">
        <v>73</v>
      </c>
      <c r="H14" s="13">
        <v>46</v>
      </c>
      <c r="I14" s="13">
        <v>52</v>
      </c>
      <c r="J14" s="13">
        <v>1617</v>
      </c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</row>
    <row r="15" spans="1:705" ht="15" x14ac:dyDescent="0.25">
      <c r="A15" s="4" t="s">
        <v>58</v>
      </c>
      <c r="B15" s="13">
        <v>559</v>
      </c>
      <c r="C15" s="13">
        <v>733</v>
      </c>
      <c r="D15" s="13">
        <v>30</v>
      </c>
      <c r="E15" s="13">
        <v>35</v>
      </c>
      <c r="F15" s="13">
        <v>43</v>
      </c>
      <c r="G15" s="13">
        <v>39</v>
      </c>
      <c r="H15" s="13">
        <v>73</v>
      </c>
      <c r="I15" s="13">
        <v>46</v>
      </c>
      <c r="J15" s="13">
        <v>1558</v>
      </c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</row>
    <row r="16" spans="1:705" ht="15" x14ac:dyDescent="0.25">
      <c r="A16" s="4" t="s">
        <v>59</v>
      </c>
      <c r="B16" s="13">
        <v>509</v>
      </c>
      <c r="C16" s="13">
        <v>751</v>
      </c>
      <c r="D16" s="13">
        <v>26</v>
      </c>
      <c r="E16" s="13">
        <v>30</v>
      </c>
      <c r="F16" s="13">
        <v>35</v>
      </c>
      <c r="G16" s="13">
        <v>43</v>
      </c>
      <c r="H16" s="13">
        <v>39</v>
      </c>
      <c r="I16" s="13">
        <v>73</v>
      </c>
      <c r="J16" s="13">
        <v>1506</v>
      </c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</row>
    <row r="17" spans="1:40" ht="15" x14ac:dyDescent="0.25">
      <c r="A17" s="4" t="s">
        <v>60</v>
      </c>
      <c r="B17" s="13">
        <v>447</v>
      </c>
      <c r="C17" s="13">
        <v>746</v>
      </c>
      <c r="D17" s="13">
        <v>45</v>
      </c>
      <c r="E17" s="13">
        <v>26</v>
      </c>
      <c r="F17" s="13">
        <v>30</v>
      </c>
      <c r="G17" s="13">
        <v>35</v>
      </c>
      <c r="H17" s="13">
        <v>43</v>
      </c>
      <c r="I17" s="13">
        <v>39</v>
      </c>
      <c r="J17" s="13">
        <v>1411</v>
      </c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</row>
    <row r="18" spans="1:40" ht="15" x14ac:dyDescent="0.25">
      <c r="A18" s="4" t="s">
        <v>61</v>
      </c>
      <c r="B18" s="13">
        <v>387</v>
      </c>
      <c r="C18" s="13">
        <v>736</v>
      </c>
      <c r="D18" s="13">
        <v>54</v>
      </c>
      <c r="E18" s="13">
        <v>45</v>
      </c>
      <c r="F18" s="13">
        <v>25</v>
      </c>
      <c r="G18" s="13">
        <v>30</v>
      </c>
      <c r="H18" s="13">
        <v>34</v>
      </c>
      <c r="I18" s="13">
        <v>43</v>
      </c>
      <c r="J18" s="13">
        <v>1354</v>
      </c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</row>
    <row r="19" spans="1:40" ht="15" x14ac:dyDescent="0.25">
      <c r="A19" s="4" t="s">
        <v>62</v>
      </c>
      <c r="B19" s="13">
        <v>335</v>
      </c>
      <c r="C19" s="13">
        <v>709</v>
      </c>
      <c r="D19" s="13">
        <v>73</v>
      </c>
      <c r="E19" s="13">
        <v>54</v>
      </c>
      <c r="F19" s="13">
        <v>45</v>
      </c>
      <c r="G19" s="13">
        <v>24</v>
      </c>
      <c r="H19" s="13">
        <v>29</v>
      </c>
      <c r="I19" s="13">
        <v>34</v>
      </c>
      <c r="J19" s="13">
        <v>1303</v>
      </c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</row>
    <row r="20" spans="1:40" ht="15" x14ac:dyDescent="0.25">
      <c r="A20" s="4" t="s">
        <v>63</v>
      </c>
      <c r="B20" s="13">
        <v>287</v>
      </c>
      <c r="C20" s="13">
        <v>679</v>
      </c>
      <c r="D20" s="13">
        <v>75</v>
      </c>
      <c r="E20" s="13">
        <v>73</v>
      </c>
      <c r="F20" s="13">
        <v>53</v>
      </c>
      <c r="G20" s="13">
        <v>45</v>
      </c>
      <c r="H20" s="13">
        <v>23</v>
      </c>
      <c r="I20" s="13">
        <v>29</v>
      </c>
      <c r="J20" s="13">
        <v>1264</v>
      </c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</row>
    <row r="21" spans="1:40" ht="15" x14ac:dyDescent="0.25">
      <c r="A21" s="4" t="s">
        <v>64</v>
      </c>
      <c r="B21" s="13">
        <v>221</v>
      </c>
      <c r="C21" s="13">
        <v>671</v>
      </c>
      <c r="D21" s="13">
        <v>74</v>
      </c>
      <c r="E21" s="13">
        <v>75</v>
      </c>
      <c r="F21" s="13">
        <v>73</v>
      </c>
      <c r="G21" s="13">
        <v>53</v>
      </c>
      <c r="H21" s="13">
        <v>45</v>
      </c>
      <c r="I21" s="13">
        <v>23</v>
      </c>
      <c r="J21" s="13">
        <v>1235</v>
      </c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</row>
    <row r="22" spans="1:40" ht="15" x14ac:dyDescent="0.25">
      <c r="A22" s="4" t="s">
        <v>65</v>
      </c>
      <c r="B22" s="13">
        <v>162</v>
      </c>
      <c r="C22" s="13">
        <v>675</v>
      </c>
      <c r="D22" s="13">
        <v>53</v>
      </c>
      <c r="E22" s="13">
        <v>74</v>
      </c>
      <c r="F22" s="13">
        <v>75</v>
      </c>
      <c r="G22" s="13">
        <v>73</v>
      </c>
      <c r="H22" s="13">
        <v>53</v>
      </c>
      <c r="I22" s="13">
        <v>45</v>
      </c>
      <c r="J22" s="13">
        <v>1210</v>
      </c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</row>
    <row r="23" spans="1:40" ht="15" x14ac:dyDescent="0.25">
      <c r="A23" s="4" t="s">
        <v>66</v>
      </c>
      <c r="B23" s="13">
        <v>114</v>
      </c>
      <c r="C23" s="13">
        <v>653</v>
      </c>
      <c r="D23" s="13">
        <v>67</v>
      </c>
      <c r="E23" s="13">
        <v>53</v>
      </c>
      <c r="F23" s="13">
        <v>74</v>
      </c>
      <c r="G23" s="13">
        <v>73</v>
      </c>
      <c r="H23" s="13">
        <v>73</v>
      </c>
      <c r="I23" s="13">
        <v>52</v>
      </c>
      <c r="J23" s="13">
        <v>1159</v>
      </c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</row>
    <row r="24" spans="1:40" ht="15" x14ac:dyDescent="0.25">
      <c r="A24" s="4" t="s">
        <v>67</v>
      </c>
      <c r="B24" s="13">
        <v>81</v>
      </c>
      <c r="C24" s="13">
        <v>642</v>
      </c>
      <c r="D24" s="13">
        <v>44</v>
      </c>
      <c r="E24" s="13">
        <v>67</v>
      </c>
      <c r="F24" s="13">
        <v>53</v>
      </c>
      <c r="G24" s="13">
        <v>74</v>
      </c>
      <c r="H24" s="13">
        <v>73</v>
      </c>
      <c r="I24" s="13">
        <v>73</v>
      </c>
      <c r="J24" s="13">
        <v>1107</v>
      </c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</row>
    <row r="25" spans="1:40" ht="15" x14ac:dyDescent="0.25">
      <c r="A25" s="4" t="s">
        <v>68</v>
      </c>
      <c r="B25" s="13">
        <v>40</v>
      </c>
      <c r="C25" s="13">
        <v>629</v>
      </c>
      <c r="D25" s="13">
        <v>53</v>
      </c>
      <c r="E25" s="13">
        <v>44</v>
      </c>
      <c r="F25" s="13">
        <v>66</v>
      </c>
      <c r="G25" s="13">
        <v>53</v>
      </c>
      <c r="H25" s="13">
        <v>73</v>
      </c>
      <c r="I25" s="13">
        <v>73</v>
      </c>
      <c r="J25" s="13">
        <v>1031</v>
      </c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</row>
    <row r="26" spans="1:40" ht="15" x14ac:dyDescent="0.25">
      <c r="A26" s="4" t="s">
        <v>69</v>
      </c>
      <c r="B26" s="13">
        <v>6</v>
      </c>
      <c r="C26" s="13">
        <v>592</v>
      </c>
      <c r="D26" s="13">
        <v>69</v>
      </c>
      <c r="E26" s="13">
        <v>53</v>
      </c>
      <c r="F26" s="13">
        <v>44</v>
      </c>
      <c r="G26" s="13">
        <v>66</v>
      </c>
      <c r="H26" s="13">
        <v>52</v>
      </c>
      <c r="I26" s="13">
        <v>73</v>
      </c>
      <c r="J26" s="13">
        <v>955</v>
      </c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</row>
    <row r="27" spans="1:40" ht="15" x14ac:dyDescent="0.25">
      <c r="A27" s="4" t="s">
        <v>70</v>
      </c>
      <c r="B27" s="13"/>
      <c r="C27" s="13">
        <v>532</v>
      </c>
      <c r="D27" s="13">
        <v>64</v>
      </c>
      <c r="E27" s="13">
        <v>69</v>
      </c>
      <c r="F27" s="13">
        <v>53</v>
      </c>
      <c r="G27" s="13">
        <v>44</v>
      </c>
      <c r="H27" s="13">
        <v>65</v>
      </c>
      <c r="I27" s="13">
        <v>52</v>
      </c>
      <c r="J27" s="13">
        <v>879</v>
      </c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</row>
    <row r="28" spans="1:40" ht="15" x14ac:dyDescent="0.25">
      <c r="A28" s="4" t="s">
        <v>71</v>
      </c>
      <c r="B28" s="13"/>
      <c r="C28" s="13">
        <v>488</v>
      </c>
      <c r="D28" s="13">
        <v>44</v>
      </c>
      <c r="E28" s="13">
        <v>64</v>
      </c>
      <c r="F28" s="13">
        <v>69</v>
      </c>
      <c r="G28" s="13">
        <v>53</v>
      </c>
      <c r="H28" s="13">
        <v>44</v>
      </c>
      <c r="I28" s="13">
        <v>64</v>
      </c>
      <c r="J28" s="13">
        <v>826</v>
      </c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</row>
    <row r="29" spans="1:40" ht="15" x14ac:dyDescent="0.25">
      <c r="A29" s="4" t="s">
        <v>72</v>
      </c>
      <c r="B29" s="13"/>
      <c r="C29" s="13">
        <v>432</v>
      </c>
      <c r="D29" s="13">
        <v>56</v>
      </c>
      <c r="E29" s="13">
        <v>43</v>
      </c>
      <c r="F29" s="13">
        <v>63</v>
      </c>
      <c r="G29" s="13">
        <v>69</v>
      </c>
      <c r="H29" s="13">
        <v>53</v>
      </c>
      <c r="I29" s="13">
        <v>44</v>
      </c>
      <c r="J29" s="13">
        <v>760</v>
      </c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</row>
    <row r="30" spans="1:40" ht="15" x14ac:dyDescent="0.25">
      <c r="A30" s="4" t="s">
        <v>73</v>
      </c>
      <c r="B30" s="13"/>
      <c r="C30" s="13">
        <v>376</v>
      </c>
      <c r="D30" s="13">
        <v>55</v>
      </c>
      <c r="E30" s="13">
        <v>56</v>
      </c>
      <c r="F30" s="13">
        <v>43</v>
      </c>
      <c r="G30" s="13">
        <v>63</v>
      </c>
      <c r="H30" s="13">
        <v>69</v>
      </c>
      <c r="I30" s="13">
        <v>53</v>
      </c>
      <c r="J30" s="13">
        <v>715</v>
      </c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</row>
    <row r="31" spans="1:40" ht="15" x14ac:dyDescent="0.25">
      <c r="A31" s="4" t="s">
        <v>74</v>
      </c>
      <c r="B31" s="13"/>
      <c r="C31" s="13">
        <v>326</v>
      </c>
      <c r="D31" s="13">
        <v>49</v>
      </c>
      <c r="E31" s="13">
        <v>55</v>
      </c>
      <c r="F31" s="13">
        <v>56</v>
      </c>
      <c r="G31" s="13">
        <v>43</v>
      </c>
      <c r="H31" s="13">
        <v>63</v>
      </c>
      <c r="I31" s="13">
        <v>69</v>
      </c>
      <c r="J31" s="13">
        <v>661</v>
      </c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</row>
    <row r="32" spans="1:40" ht="15" x14ac:dyDescent="0.25">
      <c r="A32" s="4" t="s">
        <v>75</v>
      </c>
      <c r="B32" s="13"/>
      <c r="C32" s="13">
        <v>279</v>
      </c>
      <c r="D32" s="13">
        <v>46</v>
      </c>
      <c r="E32" s="13">
        <v>49</v>
      </c>
      <c r="F32" s="13">
        <v>55</v>
      </c>
      <c r="G32" s="13">
        <v>56</v>
      </c>
      <c r="H32" s="13">
        <v>43</v>
      </c>
      <c r="I32" s="13">
        <v>63</v>
      </c>
      <c r="J32" s="13">
        <v>591</v>
      </c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</row>
    <row r="33" spans="1:40" ht="15" x14ac:dyDescent="0.25">
      <c r="A33" s="4" t="s">
        <v>76</v>
      </c>
      <c r="B33" s="13"/>
      <c r="C33" s="13">
        <v>213</v>
      </c>
      <c r="D33" s="13">
        <v>65</v>
      </c>
      <c r="E33" s="13">
        <v>46</v>
      </c>
      <c r="F33" s="13">
        <v>49</v>
      </c>
      <c r="G33" s="13">
        <v>55</v>
      </c>
      <c r="H33" s="13">
        <v>56</v>
      </c>
      <c r="I33" s="13">
        <v>43</v>
      </c>
      <c r="J33" s="13">
        <v>527</v>
      </c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</row>
    <row r="34" spans="1:40" ht="15" x14ac:dyDescent="0.25">
      <c r="A34" s="4" t="s">
        <v>77</v>
      </c>
      <c r="B34" s="13"/>
      <c r="C34" s="13">
        <v>156</v>
      </c>
      <c r="D34" s="13">
        <v>57</v>
      </c>
      <c r="E34" s="13">
        <v>65</v>
      </c>
      <c r="F34" s="13">
        <v>46</v>
      </c>
      <c r="G34" s="13">
        <v>49</v>
      </c>
      <c r="H34" s="13">
        <v>55</v>
      </c>
      <c r="I34" s="13">
        <v>56</v>
      </c>
      <c r="J34" s="13">
        <v>484</v>
      </c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</row>
    <row r="35" spans="1:40" ht="15" x14ac:dyDescent="0.25">
      <c r="A35" s="4" t="s">
        <v>78</v>
      </c>
      <c r="B35" s="13"/>
      <c r="C35" s="13">
        <v>112</v>
      </c>
      <c r="D35" s="13">
        <v>45</v>
      </c>
      <c r="E35" s="13">
        <v>57</v>
      </c>
      <c r="F35" s="13">
        <v>65</v>
      </c>
      <c r="G35" s="13">
        <v>46</v>
      </c>
      <c r="H35" s="13">
        <v>49</v>
      </c>
      <c r="I35" s="13">
        <v>55</v>
      </c>
      <c r="J35" s="13">
        <v>429</v>
      </c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</row>
    <row r="36" spans="1:40" ht="15" x14ac:dyDescent="0.25">
      <c r="A36" s="4" t="s">
        <v>79</v>
      </c>
      <c r="B36" s="13"/>
      <c r="C36" s="13">
        <v>77</v>
      </c>
      <c r="D36" s="13">
        <v>33</v>
      </c>
      <c r="E36" s="13">
        <v>45</v>
      </c>
      <c r="F36" s="13">
        <v>56</v>
      </c>
      <c r="G36" s="13">
        <v>65</v>
      </c>
      <c r="H36" s="13">
        <v>45</v>
      </c>
      <c r="I36" s="13">
        <v>49</v>
      </c>
      <c r="J36" s="13">
        <v>370</v>
      </c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</row>
    <row r="37" spans="1:40" ht="15" x14ac:dyDescent="0.25">
      <c r="A37" s="4" t="s">
        <v>80</v>
      </c>
      <c r="B37" s="13"/>
      <c r="C37" s="13">
        <v>40</v>
      </c>
      <c r="D37" s="13">
        <v>38</v>
      </c>
      <c r="E37" s="13">
        <v>33</v>
      </c>
      <c r="F37" s="13">
        <v>45</v>
      </c>
      <c r="G37" s="13">
        <v>56</v>
      </c>
      <c r="H37" s="13">
        <v>64</v>
      </c>
      <c r="I37" s="13">
        <v>45</v>
      </c>
      <c r="J37" s="13">
        <v>321</v>
      </c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</row>
    <row r="38" spans="1:40" ht="15" x14ac:dyDescent="0.25">
      <c r="A38" s="4" t="s">
        <v>81</v>
      </c>
      <c r="B38" s="13"/>
      <c r="C38" s="13">
        <v>6</v>
      </c>
      <c r="D38" s="13">
        <v>34</v>
      </c>
      <c r="E38" s="13">
        <v>38</v>
      </c>
      <c r="F38" s="13">
        <v>33</v>
      </c>
      <c r="G38" s="13">
        <v>45</v>
      </c>
      <c r="H38" s="13">
        <v>55</v>
      </c>
      <c r="I38" s="13">
        <v>64</v>
      </c>
      <c r="J38" s="13">
        <v>275</v>
      </c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</row>
    <row r="39" spans="1:40" ht="15" x14ac:dyDescent="0.25">
      <c r="A39" s="4" t="s">
        <v>82</v>
      </c>
      <c r="B39" s="13"/>
      <c r="C39" s="13"/>
      <c r="D39" s="13">
        <v>6</v>
      </c>
      <c r="E39" s="13">
        <v>34</v>
      </c>
      <c r="F39" s="13">
        <v>38</v>
      </c>
      <c r="G39" s="13">
        <v>33</v>
      </c>
      <c r="H39" s="13">
        <v>44</v>
      </c>
      <c r="I39" s="13">
        <v>55</v>
      </c>
      <c r="J39" s="13">
        <v>210</v>
      </c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</row>
    <row r="40" spans="1:40" ht="15" x14ac:dyDescent="0.25">
      <c r="A40" s="4" t="s">
        <v>83</v>
      </c>
      <c r="B40" s="13"/>
      <c r="C40" s="13"/>
      <c r="D40" s="13"/>
      <c r="E40" s="13">
        <v>6</v>
      </c>
      <c r="F40" s="13">
        <v>34</v>
      </c>
      <c r="G40" s="13">
        <v>38</v>
      </c>
      <c r="H40" s="13">
        <v>33</v>
      </c>
      <c r="I40" s="13">
        <v>44</v>
      </c>
      <c r="J40" s="13">
        <v>155</v>
      </c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</row>
    <row r="41" spans="1:40" ht="15" x14ac:dyDescent="0.25">
      <c r="A41" s="4" t="s">
        <v>84</v>
      </c>
      <c r="B41" s="13"/>
      <c r="C41" s="13"/>
      <c r="D41" s="13"/>
      <c r="E41" s="13"/>
      <c r="F41" s="13">
        <v>6</v>
      </c>
      <c r="G41" s="13">
        <v>34</v>
      </c>
      <c r="H41" s="13">
        <v>38</v>
      </c>
      <c r="I41" s="13">
        <v>33</v>
      </c>
      <c r="J41" s="13">
        <v>111</v>
      </c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</row>
    <row r="42" spans="1:40" ht="15" x14ac:dyDescent="0.25">
      <c r="A42" s="4" t="s">
        <v>85</v>
      </c>
      <c r="B42" s="13"/>
      <c r="C42" s="13"/>
      <c r="D42" s="13"/>
      <c r="E42" s="13"/>
      <c r="F42" s="13"/>
      <c r="G42" s="13">
        <v>6</v>
      </c>
      <c r="H42" s="13">
        <v>34</v>
      </c>
      <c r="I42" s="13">
        <v>38</v>
      </c>
      <c r="J42" s="13">
        <v>78</v>
      </c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</row>
    <row r="43" spans="1:40" ht="15" x14ac:dyDescent="0.25">
      <c r="A43" s="4" t="s">
        <v>104</v>
      </c>
      <c r="B43" s="13"/>
      <c r="C43" s="13"/>
      <c r="D43" s="13"/>
      <c r="E43" s="13"/>
      <c r="F43" s="13"/>
      <c r="G43" s="13"/>
      <c r="H43" s="13">
        <v>6</v>
      </c>
      <c r="I43" s="13">
        <v>34</v>
      </c>
      <c r="J43" s="13">
        <v>40</v>
      </c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</row>
    <row r="44" spans="1:40" ht="15" x14ac:dyDescent="0.25">
      <c r="A44" s="4" t="s">
        <v>122</v>
      </c>
      <c r="B44" s="13"/>
      <c r="C44" s="13"/>
      <c r="D44" s="13"/>
      <c r="E44" s="13"/>
      <c r="F44" s="13"/>
      <c r="G44" s="13"/>
      <c r="H44" s="13"/>
      <c r="I44" s="13">
        <v>6</v>
      </c>
      <c r="J44" s="13">
        <v>6</v>
      </c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</row>
    <row r="45" spans="1:40" ht="15" x14ac:dyDescent="0.25">
      <c r="A45" s="3" t="s">
        <v>113</v>
      </c>
      <c r="B45" s="13"/>
      <c r="C45" s="13"/>
      <c r="D45" s="13"/>
      <c r="E45" s="13"/>
      <c r="F45" s="13"/>
      <c r="G45" s="13"/>
      <c r="H45" s="13"/>
      <c r="I45" s="13"/>
      <c r="J45" s="13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</row>
    <row r="46" spans="1:40" ht="15" x14ac:dyDescent="0.25">
      <c r="A46" s="4" t="s">
        <v>51</v>
      </c>
      <c r="B46" s="15">
        <v>0.44832501781895939</v>
      </c>
      <c r="C46" s="15">
        <v>0.41850220264317178</v>
      </c>
      <c r="D46" s="15">
        <v>0.44796380090497739</v>
      </c>
      <c r="E46" s="15">
        <v>0.40909090909090912</v>
      </c>
      <c r="F46" s="15">
        <v>0.46411483253588515</v>
      </c>
      <c r="G46" s="15">
        <v>0.4511627906976744</v>
      </c>
      <c r="H46" s="15">
        <v>0.36585365853658536</v>
      </c>
      <c r="I46" s="15">
        <v>0.43367346938775508</v>
      </c>
      <c r="J46" s="15">
        <v>0.42260017296050734</v>
      </c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</row>
    <row r="47" spans="1:40" ht="15" x14ac:dyDescent="0.25">
      <c r="A47" s="4" t="s">
        <v>52</v>
      </c>
      <c r="B47" s="15">
        <v>0.68839427662957076</v>
      </c>
      <c r="C47" s="15">
        <v>0.64892703862660939</v>
      </c>
      <c r="D47" s="15">
        <v>0.72619047619047616</v>
      </c>
      <c r="E47" s="15">
        <v>0.65656565656565657</v>
      </c>
      <c r="F47" s="15">
        <v>0.67901234567901236</v>
      </c>
      <c r="G47" s="15">
        <v>0.68041237113402064</v>
      </c>
      <c r="H47" s="15">
        <v>0.67010309278350511</v>
      </c>
      <c r="I47" s="15">
        <v>0.62666666666666671</v>
      </c>
      <c r="J47" s="15">
        <v>0.65143045050970072</v>
      </c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</row>
    <row r="48" spans="1:40" ht="15" x14ac:dyDescent="0.25">
      <c r="A48" s="4" t="s">
        <v>53</v>
      </c>
      <c r="B48" s="15">
        <v>0.91193511008111239</v>
      </c>
      <c r="C48" s="15">
        <v>0.90025906735751293</v>
      </c>
      <c r="D48" s="15">
        <v>0.94117647058823528</v>
      </c>
      <c r="E48" s="15">
        <v>0.93442622950819676</v>
      </c>
      <c r="F48" s="15">
        <v>0.96923076923076923</v>
      </c>
      <c r="G48" s="15">
        <v>0.92727272727272725</v>
      </c>
      <c r="H48" s="15">
        <v>0.93939393939393945</v>
      </c>
      <c r="I48" s="15">
        <v>0.92307692307692313</v>
      </c>
      <c r="J48" s="15">
        <v>0.89144254278728607</v>
      </c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</row>
    <row r="49" spans="1:40" ht="15" x14ac:dyDescent="0.25">
      <c r="A49" s="4" t="s">
        <v>54</v>
      </c>
      <c r="B49" s="15">
        <v>0.95578673602080622</v>
      </c>
      <c r="C49" s="15">
        <v>0.95626822157434399</v>
      </c>
      <c r="D49" s="15">
        <v>0.96103896103896103</v>
      </c>
      <c r="E49" s="15">
        <v>0.97916666666666663</v>
      </c>
      <c r="F49" s="15">
        <v>0.94736842105263153</v>
      </c>
      <c r="G49" s="15">
        <v>0.98412698412698407</v>
      </c>
      <c r="H49" s="15">
        <v>0.94117647058823528</v>
      </c>
      <c r="I49" s="15">
        <v>0.88709677419354838</v>
      </c>
      <c r="J49" s="15">
        <v>0.92418579818473034</v>
      </c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</row>
    <row r="50" spans="1:40" ht="15" x14ac:dyDescent="0.25">
      <c r="A50" s="4" t="s">
        <v>55</v>
      </c>
      <c r="B50" s="15">
        <v>0.97928176795580113</v>
      </c>
      <c r="C50" s="15">
        <v>0.98948948948948945</v>
      </c>
      <c r="D50" s="15">
        <v>0.95121951219512191</v>
      </c>
      <c r="E50" s="15">
        <v>0.98648648648648651</v>
      </c>
      <c r="F50" s="15">
        <v>0.97872340425531912</v>
      </c>
      <c r="G50" s="15">
        <v>0.96296296296296291</v>
      </c>
      <c r="H50" s="15">
        <v>0.95161290322580649</v>
      </c>
      <c r="I50" s="15">
        <v>1</v>
      </c>
      <c r="J50" s="15">
        <v>0.95143986448334272</v>
      </c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</row>
    <row r="51" spans="1:40" ht="15" x14ac:dyDescent="0.25">
      <c r="A51" s="4" t="s">
        <v>56</v>
      </c>
      <c r="B51" s="15">
        <v>0.96551724137931039</v>
      </c>
      <c r="C51" s="15">
        <v>0.98813056379821962</v>
      </c>
      <c r="D51" s="15">
        <v>1</v>
      </c>
      <c r="E51" s="15">
        <v>1</v>
      </c>
      <c r="F51" s="15">
        <v>1</v>
      </c>
      <c r="G51" s="15">
        <v>1</v>
      </c>
      <c r="H51" s="15">
        <v>1</v>
      </c>
      <c r="I51" s="15">
        <v>1</v>
      </c>
      <c r="J51" s="15">
        <v>0.95375722543352603</v>
      </c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</row>
    <row r="52" spans="1:40" ht="15" x14ac:dyDescent="0.25">
      <c r="A52" s="4" t="s">
        <v>57</v>
      </c>
      <c r="B52" s="15">
        <v>0.99053627760252361</v>
      </c>
      <c r="C52" s="15">
        <v>0.99432624113475176</v>
      </c>
      <c r="D52" s="15">
        <v>0.97222222222222221</v>
      </c>
      <c r="E52" s="15">
        <v>1</v>
      </c>
      <c r="F52" s="15">
        <v>1</v>
      </c>
      <c r="G52" s="15">
        <v>1</v>
      </c>
      <c r="H52" s="15">
        <v>1</v>
      </c>
      <c r="I52" s="15">
        <v>1</v>
      </c>
      <c r="J52" s="15">
        <v>0.95850622406639008</v>
      </c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</row>
    <row r="53" spans="1:40" ht="15" x14ac:dyDescent="0.25">
      <c r="A53" s="4" t="s">
        <v>58</v>
      </c>
      <c r="B53" s="15">
        <v>0.98589065255731922</v>
      </c>
      <c r="C53" s="15">
        <v>0.99592391304347827</v>
      </c>
      <c r="D53" s="15">
        <v>0.9375</v>
      </c>
      <c r="E53" s="15">
        <v>1</v>
      </c>
      <c r="F53" s="15">
        <v>1</v>
      </c>
      <c r="G53" s="15">
        <v>1</v>
      </c>
      <c r="H53" s="15">
        <v>1</v>
      </c>
      <c r="I53" s="15">
        <v>1</v>
      </c>
      <c r="J53" s="15">
        <v>0.95995070856438691</v>
      </c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</row>
    <row r="54" spans="1:40" ht="15" x14ac:dyDescent="0.25">
      <c r="A54" s="4" t="s">
        <v>59</v>
      </c>
      <c r="B54" s="15">
        <v>0.99220272904483431</v>
      </c>
      <c r="C54" s="15">
        <v>0.99734395750332006</v>
      </c>
      <c r="D54" s="15">
        <v>1</v>
      </c>
      <c r="E54" s="15">
        <v>1</v>
      </c>
      <c r="F54" s="15">
        <v>1</v>
      </c>
      <c r="G54" s="15">
        <v>1</v>
      </c>
      <c r="H54" s="15">
        <v>1</v>
      </c>
      <c r="I54" s="15">
        <v>1</v>
      </c>
      <c r="J54" s="15">
        <v>0.96662387676508343</v>
      </c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</row>
    <row r="55" spans="1:40" ht="15" x14ac:dyDescent="0.25">
      <c r="A55" s="4" t="s">
        <v>60</v>
      </c>
      <c r="B55" s="15">
        <v>0.99333333333333329</v>
      </c>
      <c r="C55" s="15">
        <v>0.97643979057591623</v>
      </c>
      <c r="D55" s="15">
        <v>0.97826086956521741</v>
      </c>
      <c r="E55" s="15">
        <v>1</v>
      </c>
      <c r="F55" s="15">
        <v>1</v>
      </c>
      <c r="G55" s="15">
        <v>1</v>
      </c>
      <c r="H55" s="15">
        <v>1</v>
      </c>
      <c r="I55" s="15">
        <v>1</v>
      </c>
      <c r="J55" s="15">
        <v>0.93691899070385121</v>
      </c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</row>
    <row r="56" spans="1:40" ht="15" x14ac:dyDescent="0.25">
      <c r="A56" s="4" t="s">
        <v>61</v>
      </c>
      <c r="B56" s="15">
        <v>0.98976982097186705</v>
      </c>
      <c r="C56" s="15">
        <v>0.98395721925133695</v>
      </c>
      <c r="D56" s="15">
        <v>1</v>
      </c>
      <c r="E56" s="15">
        <v>1</v>
      </c>
      <c r="F56" s="15">
        <v>0.96153846153846156</v>
      </c>
      <c r="G56" s="15">
        <v>1</v>
      </c>
      <c r="H56" s="15">
        <v>0.97142857142857142</v>
      </c>
      <c r="I56" s="15">
        <v>1</v>
      </c>
      <c r="J56" s="15">
        <v>0.95960311835577605</v>
      </c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</row>
    <row r="57" spans="1:40" ht="15" x14ac:dyDescent="0.25">
      <c r="A57" s="4" t="s">
        <v>62</v>
      </c>
      <c r="B57" s="15">
        <v>0.99702380952380953</v>
      </c>
      <c r="C57" s="15">
        <v>0.99299719887955185</v>
      </c>
      <c r="D57" s="15">
        <v>1</v>
      </c>
      <c r="E57" s="15">
        <v>1</v>
      </c>
      <c r="F57" s="15">
        <v>1</v>
      </c>
      <c r="G57" s="15">
        <v>0.96</v>
      </c>
      <c r="H57" s="15">
        <v>0.96666666666666667</v>
      </c>
      <c r="I57" s="15">
        <v>1</v>
      </c>
      <c r="J57" s="15">
        <v>0.96233382570162485</v>
      </c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</row>
    <row r="58" spans="1:40" ht="15" x14ac:dyDescent="0.25">
      <c r="A58" s="4" t="s">
        <v>63</v>
      </c>
      <c r="B58" s="15">
        <v>0.99652777777777779</v>
      </c>
      <c r="C58" s="15">
        <v>0.99706314243759175</v>
      </c>
      <c r="D58" s="15">
        <v>1</v>
      </c>
      <c r="E58" s="15">
        <v>1</v>
      </c>
      <c r="F58" s="15">
        <v>0.98148148148148151</v>
      </c>
      <c r="G58" s="15">
        <v>1</v>
      </c>
      <c r="H58" s="15">
        <v>0.95833333333333337</v>
      </c>
      <c r="I58" s="15">
        <v>1</v>
      </c>
      <c r="J58" s="15">
        <v>0.97006907137375287</v>
      </c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</row>
    <row r="59" spans="1:40" ht="15" x14ac:dyDescent="0.25">
      <c r="A59" s="4" t="s">
        <v>64</v>
      </c>
      <c r="B59" s="15">
        <v>1</v>
      </c>
      <c r="C59" s="15">
        <v>1</v>
      </c>
      <c r="D59" s="15">
        <v>1</v>
      </c>
      <c r="E59" s="15">
        <v>1</v>
      </c>
      <c r="F59" s="15">
        <v>1</v>
      </c>
      <c r="G59" s="15">
        <v>1</v>
      </c>
      <c r="H59" s="15">
        <v>1</v>
      </c>
      <c r="I59" s="15">
        <v>1</v>
      </c>
      <c r="J59" s="15">
        <v>0.97705696202531644</v>
      </c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</row>
    <row r="60" spans="1:40" ht="15" x14ac:dyDescent="0.25">
      <c r="A60" s="4" t="s">
        <v>65</v>
      </c>
      <c r="B60" s="15">
        <v>1</v>
      </c>
      <c r="C60" s="15">
        <v>0.99704579025110784</v>
      </c>
      <c r="D60" s="15">
        <v>1</v>
      </c>
      <c r="E60" s="15">
        <v>1</v>
      </c>
      <c r="F60" s="15">
        <v>1</v>
      </c>
      <c r="G60" s="15">
        <v>1</v>
      </c>
      <c r="H60" s="15">
        <v>1</v>
      </c>
      <c r="I60" s="15">
        <v>1</v>
      </c>
      <c r="J60" s="15">
        <v>0.97975708502024295</v>
      </c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</row>
    <row r="61" spans="1:40" ht="15" x14ac:dyDescent="0.25">
      <c r="A61" s="4" t="s">
        <v>66</v>
      </c>
      <c r="B61" s="15">
        <v>0.98275862068965514</v>
      </c>
      <c r="C61" s="15">
        <v>1</v>
      </c>
      <c r="D61" s="15">
        <v>0.98529411764705888</v>
      </c>
      <c r="E61" s="15">
        <v>1</v>
      </c>
      <c r="F61" s="15">
        <v>1</v>
      </c>
      <c r="G61" s="15">
        <v>0.97333333333333338</v>
      </c>
      <c r="H61" s="15">
        <v>1</v>
      </c>
      <c r="I61" s="15">
        <v>0.98113207547169812</v>
      </c>
      <c r="J61" s="15">
        <v>0.95785123966942154</v>
      </c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</row>
    <row r="62" spans="1:40" ht="15" x14ac:dyDescent="0.25">
      <c r="A62" s="4" t="s">
        <v>67</v>
      </c>
      <c r="B62" s="15">
        <v>1</v>
      </c>
      <c r="C62" s="15">
        <v>1</v>
      </c>
      <c r="D62" s="15">
        <v>1</v>
      </c>
      <c r="E62" s="15">
        <v>1</v>
      </c>
      <c r="F62" s="15">
        <v>1</v>
      </c>
      <c r="G62" s="15">
        <v>1</v>
      </c>
      <c r="H62" s="15">
        <v>1</v>
      </c>
      <c r="I62" s="15">
        <v>1</v>
      </c>
      <c r="J62" s="15">
        <v>0.95513373597929252</v>
      </c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</row>
    <row r="63" spans="1:40" ht="15" x14ac:dyDescent="0.25">
      <c r="A63" s="4" t="s">
        <v>68</v>
      </c>
      <c r="B63" s="15">
        <v>1</v>
      </c>
      <c r="C63" s="15">
        <v>0.99841269841269842</v>
      </c>
      <c r="D63" s="15">
        <v>1</v>
      </c>
      <c r="E63" s="15">
        <v>1</v>
      </c>
      <c r="F63" s="15">
        <v>0.9850746268656716</v>
      </c>
      <c r="G63" s="15">
        <v>1</v>
      </c>
      <c r="H63" s="15">
        <v>0.98648648648648651</v>
      </c>
      <c r="I63" s="15">
        <v>1</v>
      </c>
      <c r="J63" s="15">
        <v>0.93134598012646796</v>
      </c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</row>
    <row r="64" spans="1:40" ht="15" x14ac:dyDescent="0.25">
      <c r="A64" s="4" t="s">
        <v>69</v>
      </c>
      <c r="B64" s="15">
        <v>1</v>
      </c>
      <c r="C64" s="15">
        <v>0.99663299663299665</v>
      </c>
      <c r="D64" s="15">
        <v>1</v>
      </c>
      <c r="E64" s="15">
        <v>1</v>
      </c>
      <c r="F64" s="15">
        <v>1</v>
      </c>
      <c r="G64" s="15">
        <v>1</v>
      </c>
      <c r="H64" s="15">
        <v>0.98113207547169812</v>
      </c>
      <c r="I64" s="15">
        <v>1</v>
      </c>
      <c r="J64" s="15">
        <v>0.92628516003879724</v>
      </c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</row>
    <row r="65" spans="1:40" ht="15" x14ac:dyDescent="0.25">
      <c r="A65" s="4" t="s">
        <v>70</v>
      </c>
      <c r="B65" s="15"/>
      <c r="C65" s="15">
        <v>0.99625468164794007</v>
      </c>
      <c r="D65" s="15">
        <v>1</v>
      </c>
      <c r="E65" s="15">
        <v>1</v>
      </c>
      <c r="F65" s="15">
        <v>1</v>
      </c>
      <c r="G65" s="15">
        <v>1</v>
      </c>
      <c r="H65" s="15">
        <v>0.98484848484848486</v>
      </c>
      <c r="I65" s="15">
        <v>1</v>
      </c>
      <c r="J65" s="15">
        <v>0.92041884816753927</v>
      </c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</row>
    <row r="66" spans="1:40" ht="15" x14ac:dyDescent="0.25">
      <c r="A66" s="4" t="s">
        <v>71</v>
      </c>
      <c r="B66" s="15"/>
      <c r="C66" s="15">
        <v>1</v>
      </c>
      <c r="D66" s="15">
        <v>1</v>
      </c>
      <c r="E66" s="15">
        <v>1</v>
      </c>
      <c r="F66" s="15">
        <v>1</v>
      </c>
      <c r="G66" s="15">
        <v>1</v>
      </c>
      <c r="H66" s="15">
        <v>1</v>
      </c>
      <c r="I66" s="15">
        <v>0.98461538461538467</v>
      </c>
      <c r="J66" s="15">
        <v>0.93970420932878274</v>
      </c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</row>
    <row r="67" spans="1:40" ht="15" x14ac:dyDescent="0.25">
      <c r="A67" s="4" t="s">
        <v>72</v>
      </c>
      <c r="B67" s="15"/>
      <c r="C67" s="15">
        <v>1</v>
      </c>
      <c r="D67" s="15">
        <v>1</v>
      </c>
      <c r="E67" s="15">
        <v>0.97727272727272729</v>
      </c>
      <c r="F67" s="15">
        <v>0.984375</v>
      </c>
      <c r="G67" s="15">
        <v>1</v>
      </c>
      <c r="H67" s="15">
        <v>1</v>
      </c>
      <c r="I67" s="15">
        <v>1</v>
      </c>
      <c r="J67" s="15">
        <v>0.92009685230024219</v>
      </c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</row>
    <row r="68" spans="1:40" ht="15" x14ac:dyDescent="0.25">
      <c r="A68" s="4" t="s">
        <v>73</v>
      </c>
      <c r="B68" s="15"/>
      <c r="C68" s="15">
        <v>0.99734748010610075</v>
      </c>
      <c r="D68" s="15">
        <v>1</v>
      </c>
      <c r="E68" s="15">
        <v>1</v>
      </c>
      <c r="F68" s="15">
        <v>1</v>
      </c>
      <c r="G68" s="15">
        <v>1</v>
      </c>
      <c r="H68" s="15">
        <v>1</v>
      </c>
      <c r="I68" s="15">
        <v>1</v>
      </c>
      <c r="J68" s="15">
        <v>0.94078947368421051</v>
      </c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</row>
    <row r="69" spans="1:40" ht="15" x14ac:dyDescent="0.25">
      <c r="A69" s="4" t="s">
        <v>74</v>
      </c>
      <c r="B69" s="15"/>
      <c r="C69" s="15">
        <v>0.99694189602446481</v>
      </c>
      <c r="D69" s="15">
        <v>1</v>
      </c>
      <c r="E69" s="15">
        <v>1</v>
      </c>
      <c r="F69" s="15">
        <v>1</v>
      </c>
      <c r="G69" s="15">
        <v>1</v>
      </c>
      <c r="H69" s="15">
        <v>1</v>
      </c>
      <c r="I69" s="15">
        <v>1</v>
      </c>
      <c r="J69" s="15">
        <v>0.9244755244755245</v>
      </c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</row>
    <row r="70" spans="1:40" ht="15" x14ac:dyDescent="0.25">
      <c r="A70" s="4" t="s">
        <v>75</v>
      </c>
      <c r="B70" s="15"/>
      <c r="C70" s="15">
        <v>0.99642857142857144</v>
      </c>
      <c r="D70" s="15">
        <v>1</v>
      </c>
      <c r="E70" s="15">
        <v>1</v>
      </c>
      <c r="F70" s="15">
        <v>1</v>
      </c>
      <c r="G70" s="15">
        <v>1</v>
      </c>
      <c r="H70" s="15">
        <v>1</v>
      </c>
      <c r="I70" s="15">
        <v>1</v>
      </c>
      <c r="J70" s="15">
        <v>0.89409984871406956</v>
      </c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</row>
    <row r="71" spans="1:40" ht="15" x14ac:dyDescent="0.25">
      <c r="A71" s="4" t="s">
        <v>76</v>
      </c>
      <c r="B71" s="15"/>
      <c r="C71" s="15">
        <v>0.99532710280373837</v>
      </c>
      <c r="D71" s="15">
        <v>1</v>
      </c>
      <c r="E71" s="15">
        <v>1</v>
      </c>
      <c r="F71" s="15">
        <v>1</v>
      </c>
      <c r="G71" s="15">
        <v>1</v>
      </c>
      <c r="H71" s="15">
        <v>1</v>
      </c>
      <c r="I71" s="15">
        <v>1</v>
      </c>
      <c r="J71" s="15">
        <v>0.89170896785109988</v>
      </c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</row>
    <row r="72" spans="1:40" ht="15" x14ac:dyDescent="0.25">
      <c r="A72" s="4" t="s">
        <v>77</v>
      </c>
      <c r="B72" s="15"/>
      <c r="C72" s="15">
        <v>1</v>
      </c>
      <c r="D72" s="15">
        <v>1</v>
      </c>
      <c r="E72" s="15">
        <v>1</v>
      </c>
      <c r="F72" s="15">
        <v>1</v>
      </c>
      <c r="G72" s="15">
        <v>1</v>
      </c>
      <c r="H72" s="15">
        <v>1</v>
      </c>
      <c r="I72" s="15">
        <v>1</v>
      </c>
      <c r="J72" s="15">
        <v>0.91840607210626191</v>
      </c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</row>
    <row r="73" spans="1:40" ht="15" x14ac:dyDescent="0.25">
      <c r="A73" s="4" t="s">
        <v>78</v>
      </c>
      <c r="B73" s="15"/>
      <c r="C73" s="15">
        <v>1.0090090090090089</v>
      </c>
      <c r="D73" s="15">
        <v>1</v>
      </c>
      <c r="E73" s="15">
        <v>1</v>
      </c>
      <c r="F73" s="15">
        <v>1</v>
      </c>
      <c r="G73" s="15">
        <v>1</v>
      </c>
      <c r="H73" s="15">
        <v>1</v>
      </c>
      <c r="I73" s="15">
        <v>1</v>
      </c>
      <c r="J73" s="15">
        <v>0.88636363636363635</v>
      </c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</row>
    <row r="74" spans="1:40" ht="15" x14ac:dyDescent="0.25">
      <c r="A74" s="4" t="s">
        <v>79</v>
      </c>
      <c r="B74" s="15"/>
      <c r="C74" s="15">
        <v>0.98717948717948723</v>
      </c>
      <c r="D74" s="15">
        <v>0.97058823529411764</v>
      </c>
      <c r="E74" s="15">
        <v>1</v>
      </c>
      <c r="F74" s="15">
        <v>0.98245614035087714</v>
      </c>
      <c r="G74" s="15">
        <v>1</v>
      </c>
      <c r="H74" s="15">
        <v>0.97826086956521741</v>
      </c>
      <c r="I74" s="15">
        <v>1</v>
      </c>
      <c r="J74" s="15">
        <v>0.86247086247086246</v>
      </c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</row>
    <row r="75" spans="1:40" ht="15" x14ac:dyDescent="0.25">
      <c r="A75" s="4" t="s">
        <v>80</v>
      </c>
      <c r="B75" s="15"/>
      <c r="C75" s="15">
        <v>1</v>
      </c>
      <c r="D75" s="15">
        <v>1.027027027027027</v>
      </c>
      <c r="E75" s="15">
        <v>1</v>
      </c>
      <c r="F75" s="15">
        <v>1</v>
      </c>
      <c r="G75" s="15">
        <v>1</v>
      </c>
      <c r="H75" s="15">
        <v>0.98461538461538467</v>
      </c>
      <c r="I75" s="15">
        <v>1</v>
      </c>
      <c r="J75" s="15">
        <v>0.86756756756756759</v>
      </c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</row>
    <row r="76" spans="1:40" ht="15" x14ac:dyDescent="0.25">
      <c r="A76" s="4" t="s">
        <v>81</v>
      </c>
      <c r="B76" s="15"/>
      <c r="C76" s="15">
        <v>1</v>
      </c>
      <c r="D76" s="15">
        <v>1</v>
      </c>
      <c r="E76" s="15">
        <v>1</v>
      </c>
      <c r="F76" s="15">
        <v>1</v>
      </c>
      <c r="G76" s="15">
        <v>1</v>
      </c>
      <c r="H76" s="15">
        <v>0.9821428571428571</v>
      </c>
      <c r="I76" s="15">
        <v>1</v>
      </c>
      <c r="J76" s="15">
        <v>0.85669781931464173</v>
      </c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</row>
    <row r="77" spans="1:40" ht="15" x14ac:dyDescent="0.25">
      <c r="A77" s="4" t="s">
        <v>82</v>
      </c>
      <c r="B77" s="15"/>
      <c r="C77" s="15"/>
      <c r="D77" s="15">
        <v>1</v>
      </c>
      <c r="E77" s="15">
        <v>1</v>
      </c>
      <c r="F77" s="15">
        <v>1</v>
      </c>
      <c r="G77" s="15">
        <v>1</v>
      </c>
      <c r="H77" s="15">
        <v>0.97777777777777775</v>
      </c>
      <c r="I77" s="15">
        <v>1</v>
      </c>
      <c r="J77" s="15">
        <v>0.76363636363636367</v>
      </c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</row>
    <row r="78" spans="1:40" ht="15" x14ac:dyDescent="0.25">
      <c r="A78" s="4" t="s">
        <v>83</v>
      </c>
      <c r="B78" s="15"/>
      <c r="C78" s="15"/>
      <c r="D78" s="15"/>
      <c r="E78" s="15">
        <v>1</v>
      </c>
      <c r="F78" s="15">
        <v>1</v>
      </c>
      <c r="G78" s="15">
        <v>1</v>
      </c>
      <c r="H78" s="15">
        <v>1</v>
      </c>
      <c r="I78" s="15">
        <v>1</v>
      </c>
      <c r="J78" s="15">
        <v>0.73809523809523814</v>
      </c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</row>
    <row r="79" spans="1:40" ht="15" x14ac:dyDescent="0.25">
      <c r="A79" s="4" t="s">
        <v>84</v>
      </c>
      <c r="B79" s="15"/>
      <c r="C79" s="15"/>
      <c r="D79" s="15"/>
      <c r="E79" s="15"/>
      <c r="F79" s="15">
        <v>1</v>
      </c>
      <c r="G79" s="15">
        <v>1</v>
      </c>
      <c r="H79" s="15">
        <v>1</v>
      </c>
      <c r="I79" s="15">
        <v>1</v>
      </c>
      <c r="J79" s="15">
        <v>0.71612903225806457</v>
      </c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</row>
    <row r="80" spans="1:40" ht="15" x14ac:dyDescent="0.25">
      <c r="A80" s="4" t="s">
        <v>85</v>
      </c>
      <c r="B80" s="15"/>
      <c r="C80" s="15"/>
      <c r="D80" s="15"/>
      <c r="E80" s="15"/>
      <c r="F80" s="15"/>
      <c r="G80" s="15">
        <v>1</v>
      </c>
      <c r="H80" s="15">
        <v>1</v>
      </c>
      <c r="I80" s="15">
        <v>1</v>
      </c>
      <c r="J80" s="15">
        <v>0.70270270270270274</v>
      </c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</row>
    <row r="81" spans="1:38" ht="15" x14ac:dyDescent="0.25">
      <c r="A81" s="4" t="s">
        <v>104</v>
      </c>
      <c r="B81" s="15"/>
      <c r="C81" s="15"/>
      <c r="D81" s="15"/>
      <c r="E81" s="15"/>
      <c r="F81" s="15"/>
      <c r="G81" s="15"/>
      <c r="H81" s="15">
        <v>1</v>
      </c>
      <c r="I81" s="15">
        <v>1</v>
      </c>
      <c r="J81" s="15">
        <v>0.51282051282051277</v>
      </c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</row>
    <row r="82" spans="1:38" ht="15" x14ac:dyDescent="0.25">
      <c r="A82" s="4" t="s">
        <v>122</v>
      </c>
      <c r="B82" s="15"/>
      <c r="C82" s="15"/>
      <c r="D82" s="15"/>
      <c r="E82" s="15"/>
      <c r="F82" s="15"/>
      <c r="G82" s="15"/>
      <c r="H82" s="15"/>
      <c r="I82" s="15">
        <v>1</v>
      </c>
      <c r="J82" s="15">
        <v>0.15</v>
      </c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</row>
    <row r="83" spans="1:38" ht="15" x14ac:dyDescent="0.25">
      <c r="A83" s="3" t="s">
        <v>114</v>
      </c>
      <c r="B83" s="13">
        <v>11657</v>
      </c>
      <c r="C83" s="13">
        <v>19238</v>
      </c>
      <c r="D83" s="13">
        <v>1852</v>
      </c>
      <c r="E83" s="13">
        <v>1903</v>
      </c>
      <c r="F83" s="13">
        <v>1969</v>
      </c>
      <c r="G83" s="13">
        <v>2015</v>
      </c>
      <c r="H83" s="13">
        <v>2029</v>
      </c>
      <c r="I83" s="13">
        <v>2040</v>
      </c>
      <c r="J83" s="13">
        <v>42703</v>
      </c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</row>
    <row r="84" spans="1:38" ht="15" x14ac:dyDescent="0.25">
      <c r="A84" s="3" t="s">
        <v>115</v>
      </c>
      <c r="B84" s="15">
        <v>1.0673930958703415</v>
      </c>
      <c r="C84" s="15">
        <v>1.0288800941277141</v>
      </c>
      <c r="D84" s="15">
        <v>1.0220750551876379</v>
      </c>
      <c r="E84" s="15">
        <v>1.0275377969762418</v>
      </c>
      <c r="F84" s="15">
        <v>1.0346820809248556</v>
      </c>
      <c r="G84" s="15">
        <v>1.0233621127475876</v>
      </c>
      <c r="H84" s="15">
        <v>1.0069478908188585</v>
      </c>
      <c r="I84" s="15">
        <v>1.0054213898472153</v>
      </c>
      <c r="J84" s="15">
        <v>0.98760378362126788</v>
      </c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</row>
    <row r="85" spans="1:38" ht="15" x14ac:dyDescent="0.25">
      <c r="A85"/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</row>
    <row r="86" spans="1:38" ht="15" x14ac:dyDescent="0.25">
      <c r="A86"/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</row>
    <row r="87" spans="1:38" ht="15" x14ac:dyDescent="0.25">
      <c r="A87"/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</row>
    <row r="88" spans="1:38" ht="15" x14ac:dyDescent="0.25">
      <c r="A88"/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</row>
    <row r="89" spans="1:38" ht="15" x14ac:dyDescent="0.25">
      <c r="A89"/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</row>
    <row r="90" spans="1:38" ht="15" x14ac:dyDescent="0.25">
      <c r="A90"/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</row>
    <row r="91" spans="1:38" ht="15" x14ac:dyDescent="0.25">
      <c r="A91"/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</row>
    <row r="92" spans="1:38" ht="15" x14ac:dyDescent="0.25">
      <c r="A92"/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</row>
    <row r="93" spans="1:38" ht="15" x14ac:dyDescent="0.25">
      <c r="A93"/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</row>
    <row r="94" spans="1:38" ht="15" x14ac:dyDescent="0.25">
      <c r="A94"/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</row>
    <row r="95" spans="1:38" ht="15" x14ac:dyDescent="0.25">
      <c r="A95"/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</row>
    <row r="96" spans="1:38" ht="15" x14ac:dyDescent="0.25">
      <c r="A96"/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</row>
    <row r="97" spans="1:38" ht="15" x14ac:dyDescent="0.25">
      <c r="A97"/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</row>
    <row r="98" spans="1:38" ht="15" x14ac:dyDescent="0.25">
      <c r="A98"/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</row>
    <row r="99" spans="1:38" ht="15" x14ac:dyDescent="0.25">
      <c r="A99"/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</row>
    <row r="100" spans="1:38" ht="15" x14ac:dyDescent="0.25">
      <c r="A100"/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</row>
    <row r="101" spans="1:38" ht="15" x14ac:dyDescent="0.25">
      <c r="A101"/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</row>
    <row r="102" spans="1:38" ht="15" x14ac:dyDescent="0.25">
      <c r="A102"/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</row>
    <row r="103" spans="1:38" ht="15" x14ac:dyDescent="0.25">
      <c r="A103"/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</row>
    <row r="104" spans="1:38" ht="15" x14ac:dyDescent="0.25">
      <c r="A104"/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</row>
    <row r="105" spans="1:38" ht="15" x14ac:dyDescent="0.25">
      <c r="A105"/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</row>
    <row r="106" spans="1:38" ht="15" x14ac:dyDescent="0.25">
      <c r="A106"/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</row>
    <row r="107" spans="1:38" ht="15" x14ac:dyDescent="0.25">
      <c r="A107"/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</row>
    <row r="108" spans="1:38" ht="15" x14ac:dyDescent="0.25">
      <c r="A108"/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</row>
    <row r="109" spans="1:38" ht="15" x14ac:dyDescent="0.25">
      <c r="A109"/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</row>
    <row r="110" spans="1:38" ht="15" x14ac:dyDescent="0.25">
      <c r="A110"/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</row>
    <row r="111" spans="1:38" ht="15" x14ac:dyDescent="0.25">
      <c r="A111"/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</row>
    <row r="112" spans="1:38" ht="15" x14ac:dyDescent="0.25">
      <c r="A112"/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</row>
    <row r="113" spans="1:38" ht="15" x14ac:dyDescent="0.25">
      <c r="A113"/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</row>
    <row r="114" spans="1:38" ht="15" x14ac:dyDescent="0.25">
      <c r="A114"/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</row>
    <row r="115" spans="1:38" ht="15" x14ac:dyDescent="0.25">
      <c r="A115"/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</row>
  </sheetData>
  <conditionalFormatting pivot="1">
    <cfRule type="colorScale" priority="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horizontalDpi="4294967294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72"/>
  <sheetViews>
    <sheetView workbookViewId="0">
      <selection activeCell="A8" sqref="A8"/>
    </sheetView>
  </sheetViews>
  <sheetFormatPr defaultRowHeight="15" x14ac:dyDescent="0.25"/>
  <cols>
    <col min="1" max="1" width="17.85546875" bestFit="1" customWidth="1"/>
    <col min="2" max="2" width="7.140625" bestFit="1" customWidth="1"/>
    <col min="3" max="5" width="7.5703125" bestFit="1" customWidth="1"/>
    <col min="6" max="7" width="7.5703125" style="19" bestFit="1" customWidth="1"/>
    <col min="8" max="12" width="7.5703125" bestFit="1" customWidth="1"/>
    <col min="13" max="13" width="8.5703125" bestFit="1" customWidth="1"/>
    <col min="14" max="101" width="3" customWidth="1"/>
    <col min="102" max="319" width="4" customWidth="1"/>
    <col min="320" max="320" width="11.42578125" bestFit="1" customWidth="1"/>
  </cols>
  <sheetData>
    <row r="1" spans="1:13" x14ac:dyDescent="0.25">
      <c r="A1" s="24" t="s">
        <v>29</v>
      </c>
      <c r="B1" t="s" vm="22">
        <v>48</v>
      </c>
      <c r="F1"/>
      <c r="G1"/>
    </row>
    <row r="2" spans="1:13" x14ac:dyDescent="0.25">
      <c r="F2"/>
      <c r="G2"/>
    </row>
    <row r="3" spans="1:13" x14ac:dyDescent="0.25">
      <c r="A3" s="24" t="s">
        <v>0</v>
      </c>
      <c r="B3" t="s">
        <v>302</v>
      </c>
      <c r="C3" t="s">
        <v>7</v>
      </c>
      <c r="D3" t="s">
        <v>8</v>
      </c>
      <c r="E3" t="s">
        <v>9</v>
      </c>
      <c r="F3" t="s">
        <v>10</v>
      </c>
      <c r="G3" t="s">
        <v>11</v>
      </c>
      <c r="H3" t="s">
        <v>12</v>
      </c>
      <c r="I3" t="s">
        <v>13</v>
      </c>
      <c r="J3" t="s">
        <v>14</v>
      </c>
      <c r="K3" t="s">
        <v>15</v>
      </c>
      <c r="L3" t="s">
        <v>16</v>
      </c>
      <c r="M3" t="s">
        <v>17</v>
      </c>
    </row>
    <row r="4" spans="1:13" x14ac:dyDescent="0.25">
      <c r="A4" s="25" t="s">
        <v>298</v>
      </c>
      <c r="B4" s="26">
        <v>0.53529411764705881</v>
      </c>
      <c r="C4" s="26">
        <v>0.72352941176470587</v>
      </c>
      <c r="D4" s="26">
        <v>0.81176470588235294</v>
      </c>
      <c r="E4" s="26">
        <v>0.83823529411764708</v>
      </c>
      <c r="F4" s="26">
        <v>0.87058823529411766</v>
      </c>
      <c r="G4" s="26">
        <v>0.90588235294117647</v>
      </c>
      <c r="H4" s="26">
        <v>0.92941176470588238</v>
      </c>
      <c r="I4" s="26">
        <v>0.94705882352941173</v>
      </c>
      <c r="J4" s="26">
        <v>0.95882352941176474</v>
      </c>
      <c r="K4" s="26">
        <v>0.96176470588235297</v>
      </c>
      <c r="L4" s="26">
        <v>0.96176470588235297</v>
      </c>
      <c r="M4" s="26">
        <v>0.96176470588235297</v>
      </c>
    </row>
    <row r="5" spans="1:13" x14ac:dyDescent="0.25">
      <c r="A5" s="25" t="s">
        <v>299</v>
      </c>
      <c r="B5" s="26">
        <v>0.57801418439716312</v>
      </c>
      <c r="C5" s="26">
        <v>0.76365248226950355</v>
      </c>
      <c r="D5" s="26">
        <v>0.83156028368794321</v>
      </c>
      <c r="E5" s="26">
        <v>0.86312056737588649</v>
      </c>
      <c r="F5" s="26">
        <v>0.8836879432624114</v>
      </c>
      <c r="G5" s="26">
        <v>0.92074468085106387</v>
      </c>
      <c r="H5" s="26">
        <v>0.94202127659574464</v>
      </c>
      <c r="I5" s="26">
        <v>0.95088652482269509</v>
      </c>
      <c r="J5" s="26">
        <v>0.95496453900709222</v>
      </c>
      <c r="K5" s="26">
        <v>0.95939716312056733</v>
      </c>
      <c r="L5" s="26">
        <v>0.96950354609929079</v>
      </c>
      <c r="M5" s="26">
        <v>0.96950354609929079</v>
      </c>
    </row>
    <row r="6" spans="1:13" x14ac:dyDescent="0.25">
      <c r="A6" s="25" t="s">
        <v>1</v>
      </c>
      <c r="B6" s="26">
        <v>0.50605241508990484</v>
      </c>
      <c r="C6" s="26">
        <v>0.72200023504524624</v>
      </c>
      <c r="D6" s="26">
        <v>0.79874250793277701</v>
      </c>
      <c r="E6" s="26">
        <v>0.84310729815489482</v>
      </c>
      <c r="F6" s="26">
        <v>0.86690562933364668</v>
      </c>
      <c r="G6" s="26">
        <v>0.91115289693265955</v>
      </c>
      <c r="H6" s="26">
        <v>0.93906451992008466</v>
      </c>
      <c r="I6" s="26">
        <v>0.94917146550711007</v>
      </c>
      <c r="J6" s="26">
        <v>0.95434246092372776</v>
      </c>
      <c r="K6" s="26">
        <v>0.95945469502879299</v>
      </c>
      <c r="L6" s="26">
        <v>0.96803384651545421</v>
      </c>
      <c r="M6" s="26">
        <v>0.96803384651545421</v>
      </c>
    </row>
    <row r="7" spans="1:13" x14ac:dyDescent="0.25">
      <c r="A7" s="25" t="s">
        <v>2</v>
      </c>
      <c r="B7" s="26">
        <v>0.47667689967127602</v>
      </c>
      <c r="C7" s="26">
        <v>0.69999184981933771</v>
      </c>
      <c r="D7" s="26">
        <v>0.7893721644163112</v>
      </c>
      <c r="E7" s="26">
        <v>0.83485017251215732</v>
      </c>
      <c r="F7" s="26">
        <v>0.86158276508462606</v>
      </c>
      <c r="G7" s="26">
        <v>0.90915265288380565</v>
      </c>
      <c r="H7" s="26">
        <v>0.93903664864571168</v>
      </c>
      <c r="I7" s="26">
        <v>0.95093591241272513</v>
      </c>
      <c r="J7" s="26">
        <v>0.95715721698497647</v>
      </c>
      <c r="K7" s="26">
        <v>0.96335135428835339</v>
      </c>
      <c r="L7" s="26">
        <v>0.96984433154934935</v>
      </c>
      <c r="M7" s="26">
        <v>0.96984433154934935</v>
      </c>
    </row>
    <row r="8" spans="1:13" x14ac:dyDescent="0.25">
      <c r="A8" s="25" t="s">
        <v>3</v>
      </c>
      <c r="B8" s="26">
        <v>0.46665950244479071</v>
      </c>
      <c r="C8" s="26">
        <v>0.69025038955456453</v>
      </c>
      <c r="D8" s="26">
        <v>0.78060018268765785</v>
      </c>
      <c r="E8" s="26">
        <v>0.82283327064639189</v>
      </c>
      <c r="F8" s="26">
        <v>0.84953790768900117</v>
      </c>
      <c r="G8" s="26">
        <v>0.8930202568373542</v>
      </c>
      <c r="H8" s="26">
        <v>0.92137714255010472</v>
      </c>
      <c r="I8" s="26">
        <v>0.93162645747138784</v>
      </c>
      <c r="J8" s="26">
        <v>0.93717425178657787</v>
      </c>
      <c r="K8" s="26">
        <v>0.87555746601472251</v>
      </c>
      <c r="L8" s="26">
        <v>0.7918569663102466</v>
      </c>
      <c r="M8" s="26">
        <v>0.94687281715114713</v>
      </c>
    </row>
    <row r="9" spans="1:13" x14ac:dyDescent="0.25">
      <c r="A9" s="25" t="s">
        <v>264</v>
      </c>
      <c r="B9" s="26">
        <v>0.52319285223845569</v>
      </c>
      <c r="C9" s="26">
        <v>0.72094700887386254</v>
      </c>
      <c r="D9" s="26">
        <v>0.77912686755260441</v>
      </c>
      <c r="E9" s="26">
        <v>0.79142511972326757</v>
      </c>
      <c r="F9" s="26">
        <v>0.79060813335998681</v>
      </c>
      <c r="G9" s="26">
        <v>0.73266294097708096</v>
      </c>
      <c r="H9" s="26">
        <v>0.57007396333990978</v>
      </c>
      <c r="I9" s="26">
        <v>0.39926297400418925</v>
      </c>
      <c r="J9" s="26">
        <v>0.23543982547780665</v>
      </c>
      <c r="K9" s="26">
        <v>0</v>
      </c>
      <c r="L9" s="26">
        <v>0</v>
      </c>
      <c r="M9" s="26">
        <v>0.9344585727074407</v>
      </c>
    </row>
    <row r="10" spans="1:13" x14ac:dyDescent="0.25">
      <c r="A10" s="27" t="s">
        <v>265</v>
      </c>
      <c r="B10" s="26">
        <v>0.52382716049382716</v>
      </c>
      <c r="C10" s="26">
        <v>0.7491358024691358</v>
      </c>
      <c r="D10" s="26">
        <v>0.83296296296296302</v>
      </c>
      <c r="E10" s="26">
        <v>0.8691358024691358</v>
      </c>
      <c r="F10" s="26">
        <v>0.88703703703703707</v>
      </c>
      <c r="G10" s="26">
        <v>0.93271604938271602</v>
      </c>
      <c r="H10" s="26">
        <v>0.9564197530864198</v>
      </c>
      <c r="I10" s="26">
        <v>0.96543209876543212</v>
      </c>
      <c r="J10" s="26">
        <v>0.96864197530864193</v>
      </c>
      <c r="K10" s="26">
        <v>0</v>
      </c>
      <c r="L10" s="26">
        <v>0</v>
      </c>
      <c r="M10" s="26">
        <v>0.97222222222222221</v>
      </c>
    </row>
    <row r="11" spans="1:13" x14ac:dyDescent="0.25">
      <c r="A11" s="27" t="s">
        <v>283</v>
      </c>
      <c r="B11" s="26">
        <v>0.50688896607618383</v>
      </c>
      <c r="C11" s="26">
        <v>0.7394928794720389</v>
      </c>
      <c r="D11" s="26">
        <v>0.82030797730693528</v>
      </c>
      <c r="E11" s="26">
        <v>0.86453629732546022</v>
      </c>
      <c r="F11" s="26">
        <v>0.88966076183860132</v>
      </c>
      <c r="G11" s="26">
        <v>0.93111033923816144</v>
      </c>
      <c r="H11" s="26">
        <v>0.95577167998147505</v>
      </c>
      <c r="I11" s="26">
        <v>0.96491837443556794</v>
      </c>
      <c r="J11" s="26">
        <v>0.9707074215584115</v>
      </c>
      <c r="K11" s="26">
        <v>0</v>
      </c>
      <c r="L11" s="26">
        <v>0</v>
      </c>
      <c r="M11" s="26">
        <v>0.97290725946509204</v>
      </c>
    </row>
    <row r="12" spans="1:13" x14ac:dyDescent="0.25">
      <c r="A12" s="27" t="s">
        <v>291</v>
      </c>
      <c r="B12" s="26">
        <v>0.52280948553054662</v>
      </c>
      <c r="C12" s="26">
        <v>0.746282154340836</v>
      </c>
      <c r="D12" s="26">
        <v>0.83048633440514474</v>
      </c>
      <c r="E12" s="26">
        <v>0.86354501607717038</v>
      </c>
      <c r="F12" s="26">
        <v>0.8886655948553055</v>
      </c>
      <c r="G12" s="26">
        <v>0.92815514469453375</v>
      </c>
      <c r="H12" s="26">
        <v>0.95458199356913187</v>
      </c>
      <c r="I12" s="26">
        <v>0.96392684887459812</v>
      </c>
      <c r="J12" s="26">
        <v>0.96834807073954987</v>
      </c>
      <c r="K12" s="26">
        <v>0</v>
      </c>
      <c r="L12" s="26">
        <v>0</v>
      </c>
      <c r="M12" s="26">
        <v>0.9688504823151125</v>
      </c>
    </row>
    <row r="13" spans="1:13" x14ac:dyDescent="0.25">
      <c r="A13" s="27" t="s">
        <v>304</v>
      </c>
      <c r="B13" s="26">
        <v>0.52394636015325668</v>
      </c>
      <c r="C13" s="26">
        <v>0.75047892720306508</v>
      </c>
      <c r="D13" s="26">
        <v>0.83199233716475096</v>
      </c>
      <c r="E13" s="26">
        <v>0.86724137931034484</v>
      </c>
      <c r="F13" s="26">
        <v>0.89003831417624524</v>
      </c>
      <c r="G13" s="26">
        <v>0.93113026819923372</v>
      </c>
      <c r="H13" s="26">
        <v>0.95699233716475096</v>
      </c>
      <c r="I13" s="26">
        <v>0.96522988505747132</v>
      </c>
      <c r="J13" s="26">
        <v>0.11704980842911877</v>
      </c>
      <c r="K13" s="26">
        <v>0</v>
      </c>
      <c r="L13" s="26">
        <v>0</v>
      </c>
      <c r="M13" s="26">
        <v>0.96925287356321843</v>
      </c>
    </row>
    <row r="14" spans="1:13" x14ac:dyDescent="0.25">
      <c r="A14" s="27" t="s">
        <v>361</v>
      </c>
      <c r="B14" s="26">
        <v>0.5300796630345207</v>
      </c>
      <c r="C14" s="26">
        <v>0.75377712663675489</v>
      </c>
      <c r="D14" s="26">
        <v>0.83353172786374874</v>
      </c>
      <c r="E14" s="26">
        <v>0.86786924274333854</v>
      </c>
      <c r="F14" s="26">
        <v>0.89314165369471665</v>
      </c>
      <c r="G14" s="26">
        <v>0.93031773647101912</v>
      </c>
      <c r="H14" s="26">
        <v>0.95568171412874281</v>
      </c>
      <c r="I14" s="26">
        <v>0.92610566797912275</v>
      </c>
      <c r="J14" s="26">
        <v>0</v>
      </c>
      <c r="K14" s="26">
        <v>0</v>
      </c>
      <c r="L14" s="26">
        <v>0</v>
      </c>
      <c r="M14" s="26">
        <v>0.96584561853310136</v>
      </c>
    </row>
    <row r="15" spans="1:13" x14ac:dyDescent="0.25">
      <c r="A15" s="27" t="s">
        <v>365</v>
      </c>
      <c r="B15" s="26">
        <v>0.52157698454981349</v>
      </c>
      <c r="C15" s="26">
        <v>0.73370626886876222</v>
      </c>
      <c r="D15" s="26">
        <v>0.81859350026638256</v>
      </c>
      <c r="E15" s="26">
        <v>0.85961640916355886</v>
      </c>
      <c r="F15" s="26">
        <v>0.88314686556561894</v>
      </c>
      <c r="G15" s="26">
        <v>0.92647842301545014</v>
      </c>
      <c r="H15" s="26">
        <v>0.95249511632036943</v>
      </c>
      <c r="I15" s="26">
        <v>0</v>
      </c>
      <c r="J15" s="26">
        <v>0</v>
      </c>
      <c r="K15" s="26">
        <v>0</v>
      </c>
      <c r="L15" s="26">
        <v>0</v>
      </c>
      <c r="M15" s="26">
        <v>0.96022020955425325</v>
      </c>
    </row>
    <row r="16" spans="1:13" x14ac:dyDescent="0.25">
      <c r="A16" s="27" t="s">
        <v>382</v>
      </c>
      <c r="B16" s="26">
        <v>0.52009744214372711</v>
      </c>
      <c r="C16" s="26">
        <v>0.73507917174177828</v>
      </c>
      <c r="D16" s="26">
        <v>0.81999303984687666</v>
      </c>
      <c r="E16" s="26">
        <v>0.86088393944666786</v>
      </c>
      <c r="F16" s="26">
        <v>0.88637550026100576</v>
      </c>
      <c r="G16" s="26">
        <v>0.92726639986079695</v>
      </c>
      <c r="H16" s="26">
        <v>0.77727510005220113</v>
      </c>
      <c r="I16" s="26">
        <v>0</v>
      </c>
      <c r="J16" s="26">
        <v>0</v>
      </c>
      <c r="K16" s="26">
        <v>0</v>
      </c>
      <c r="L16" s="26">
        <v>0</v>
      </c>
      <c r="M16" s="26">
        <v>0.95249695493300857</v>
      </c>
    </row>
    <row r="17" spans="1:13" x14ac:dyDescent="0.25">
      <c r="A17" s="27" t="s">
        <v>387</v>
      </c>
      <c r="B17" s="26">
        <v>0.53672685676934395</v>
      </c>
      <c r="C17" s="26">
        <v>0.74417844595146665</v>
      </c>
      <c r="D17" s="26">
        <v>0.82621129177220365</v>
      </c>
      <c r="E17" s="26">
        <v>0.86355094370455099</v>
      </c>
      <c r="F17" s="26">
        <v>0.88732739602908739</v>
      </c>
      <c r="G17" s="26">
        <v>0.93046817550453464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6">
        <v>0.94746302802516547</v>
      </c>
    </row>
    <row r="18" spans="1:13" x14ac:dyDescent="0.25">
      <c r="A18" s="27" t="s">
        <v>390</v>
      </c>
      <c r="B18" s="26">
        <v>0.53521706895131393</v>
      </c>
      <c r="C18" s="26">
        <v>0.74775516928906827</v>
      </c>
      <c r="D18" s="26">
        <v>0.82593294340555234</v>
      </c>
      <c r="E18" s="26">
        <v>0.86127358101985341</v>
      </c>
      <c r="F18" s="26">
        <v>0.88631683005189887</v>
      </c>
      <c r="G18" s="26">
        <v>0.58513880879808877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6">
        <v>0.92890682922810774</v>
      </c>
    </row>
    <row r="19" spans="1:13" x14ac:dyDescent="0.25">
      <c r="A19" s="27" t="s">
        <v>394</v>
      </c>
      <c r="B19" s="26">
        <v>0.52746674682497929</v>
      </c>
      <c r="C19" s="26">
        <v>0.74239122266476287</v>
      </c>
      <c r="D19" s="26">
        <v>0.82482903734876378</v>
      </c>
      <c r="E19" s="26">
        <v>0.66325993837829711</v>
      </c>
      <c r="F19" s="26">
        <v>0.48493274216577742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6">
        <v>0.8818666867062448</v>
      </c>
    </row>
    <row r="20" spans="1:13" x14ac:dyDescent="0.25">
      <c r="A20" s="27" t="s">
        <v>410</v>
      </c>
      <c r="B20" s="26">
        <v>0.48385622905878767</v>
      </c>
      <c r="C20" s="26">
        <v>0.33886689003959791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6">
        <v>0.69448674992385018</v>
      </c>
    </row>
    <row r="21" spans="1:13" x14ac:dyDescent="0.25">
      <c r="A21" s="25" t="s">
        <v>5</v>
      </c>
      <c r="B21" s="26">
        <v>0.49953070098031349</v>
      </c>
      <c r="C21" s="26">
        <v>0.70972852856707369</v>
      </c>
      <c r="D21" s="26">
        <v>0.78364914082179471</v>
      </c>
      <c r="E21" s="26">
        <v>0.81242880292650055</v>
      </c>
      <c r="F21" s="26">
        <v>0.82610666324385895</v>
      </c>
      <c r="G21" s="26">
        <v>0.82327883581754291</v>
      </c>
      <c r="H21" s="26">
        <v>0.76354148282445811</v>
      </c>
      <c r="I21" s="26">
        <v>0.6904431466298715</v>
      </c>
      <c r="J21" s="26">
        <v>0.61787427599595679</v>
      </c>
      <c r="K21" s="26">
        <v>0.49218637187735653</v>
      </c>
      <c r="L21" s="26">
        <v>0.46896609815970608</v>
      </c>
      <c r="M21" s="26">
        <v>0.94651194506393699</v>
      </c>
    </row>
    <row r="22" spans="1:13" x14ac:dyDescent="0.25">
      <c r="F22"/>
      <c r="G22"/>
    </row>
    <row r="23" spans="1:13" x14ac:dyDescent="0.25">
      <c r="F23"/>
      <c r="G23"/>
    </row>
    <row r="24" spans="1:13" x14ac:dyDescent="0.25">
      <c r="F24"/>
      <c r="G24"/>
    </row>
    <row r="25" spans="1:13" x14ac:dyDescent="0.25">
      <c r="F25"/>
      <c r="G25"/>
    </row>
    <row r="26" spans="1:13" x14ac:dyDescent="0.25">
      <c r="F26"/>
      <c r="G26"/>
    </row>
    <row r="27" spans="1:13" x14ac:dyDescent="0.25">
      <c r="F27"/>
      <c r="G27"/>
    </row>
    <row r="28" spans="1:13" x14ac:dyDescent="0.25">
      <c r="F28"/>
      <c r="G28"/>
    </row>
    <row r="29" spans="1:13" x14ac:dyDescent="0.25">
      <c r="F29"/>
      <c r="G29"/>
    </row>
    <row r="30" spans="1:13" x14ac:dyDescent="0.25">
      <c r="F30"/>
      <c r="G30"/>
    </row>
    <row r="31" spans="1:13" x14ac:dyDescent="0.25">
      <c r="F31"/>
      <c r="G31"/>
    </row>
    <row r="32" spans="1:13" x14ac:dyDescent="0.25">
      <c r="F32"/>
      <c r="G32"/>
    </row>
    <row r="33" spans="6:7" x14ac:dyDescent="0.25">
      <c r="F33"/>
      <c r="G33"/>
    </row>
    <row r="34" spans="6:7" x14ac:dyDescent="0.25">
      <c r="F34"/>
      <c r="G34"/>
    </row>
    <row r="35" spans="6:7" x14ac:dyDescent="0.25">
      <c r="F35"/>
      <c r="G35"/>
    </row>
    <row r="36" spans="6:7" x14ac:dyDescent="0.25">
      <c r="F36"/>
      <c r="G36"/>
    </row>
    <row r="37" spans="6:7" x14ac:dyDescent="0.25">
      <c r="F37"/>
      <c r="G37"/>
    </row>
    <row r="38" spans="6:7" x14ac:dyDescent="0.25">
      <c r="F38"/>
      <c r="G38"/>
    </row>
    <row r="39" spans="6:7" x14ac:dyDescent="0.25">
      <c r="F39"/>
      <c r="G39"/>
    </row>
    <row r="40" spans="6:7" x14ac:dyDescent="0.25">
      <c r="F40"/>
      <c r="G40"/>
    </row>
    <row r="41" spans="6:7" x14ac:dyDescent="0.25">
      <c r="F41"/>
      <c r="G41"/>
    </row>
    <row r="42" spans="6:7" x14ac:dyDescent="0.25">
      <c r="F42"/>
      <c r="G42"/>
    </row>
    <row r="43" spans="6:7" x14ac:dyDescent="0.25">
      <c r="F43"/>
      <c r="G43"/>
    </row>
    <row r="44" spans="6:7" x14ac:dyDescent="0.25">
      <c r="F44"/>
      <c r="G44"/>
    </row>
    <row r="45" spans="6:7" x14ac:dyDescent="0.25">
      <c r="F45"/>
      <c r="G45"/>
    </row>
    <row r="46" spans="6:7" x14ac:dyDescent="0.25">
      <c r="F46"/>
      <c r="G46"/>
    </row>
    <row r="47" spans="6:7" x14ac:dyDescent="0.25">
      <c r="F47"/>
      <c r="G47"/>
    </row>
    <row r="48" spans="6:7" x14ac:dyDescent="0.25">
      <c r="F48"/>
      <c r="G48"/>
    </row>
    <row r="49" spans="6:7" x14ac:dyDescent="0.25">
      <c r="F49"/>
      <c r="G49"/>
    </row>
    <row r="50" spans="6:7" x14ac:dyDescent="0.25">
      <c r="F50"/>
      <c r="G50"/>
    </row>
    <row r="51" spans="6:7" x14ac:dyDescent="0.25">
      <c r="F51"/>
      <c r="G51"/>
    </row>
    <row r="52" spans="6:7" x14ac:dyDescent="0.25">
      <c r="F52"/>
      <c r="G52"/>
    </row>
    <row r="53" spans="6:7" x14ac:dyDescent="0.25">
      <c r="F53"/>
      <c r="G53"/>
    </row>
    <row r="54" spans="6:7" x14ac:dyDescent="0.25">
      <c r="F54"/>
      <c r="G54"/>
    </row>
    <row r="55" spans="6:7" x14ac:dyDescent="0.25">
      <c r="F55"/>
      <c r="G55"/>
    </row>
    <row r="56" spans="6:7" x14ac:dyDescent="0.25">
      <c r="F56"/>
      <c r="G56"/>
    </row>
    <row r="57" spans="6:7" x14ac:dyDescent="0.25">
      <c r="F57"/>
      <c r="G57"/>
    </row>
    <row r="58" spans="6:7" x14ac:dyDescent="0.25">
      <c r="F58"/>
      <c r="G58"/>
    </row>
    <row r="59" spans="6:7" x14ac:dyDescent="0.25">
      <c r="F59"/>
      <c r="G59"/>
    </row>
    <row r="60" spans="6:7" x14ac:dyDescent="0.25">
      <c r="F60"/>
      <c r="G60"/>
    </row>
    <row r="61" spans="6:7" x14ac:dyDescent="0.25">
      <c r="F61"/>
      <c r="G61"/>
    </row>
    <row r="62" spans="6:7" x14ac:dyDescent="0.25">
      <c r="F62"/>
      <c r="G62"/>
    </row>
    <row r="63" spans="6:7" x14ac:dyDescent="0.25">
      <c r="F63"/>
      <c r="G63"/>
    </row>
    <row r="64" spans="6:7" x14ac:dyDescent="0.25">
      <c r="F64"/>
      <c r="G64"/>
    </row>
    <row r="65" spans="6:7" x14ac:dyDescent="0.25">
      <c r="F65"/>
      <c r="G65"/>
    </row>
    <row r="66" spans="6:7" x14ac:dyDescent="0.25">
      <c r="F66"/>
      <c r="G66"/>
    </row>
    <row r="67" spans="6:7" x14ac:dyDescent="0.25">
      <c r="F67"/>
      <c r="G67"/>
    </row>
    <row r="68" spans="6:7" x14ac:dyDescent="0.25">
      <c r="F68"/>
      <c r="G68"/>
    </row>
    <row r="69" spans="6:7" x14ac:dyDescent="0.25">
      <c r="F69"/>
      <c r="G69"/>
    </row>
    <row r="70" spans="6:7" x14ac:dyDescent="0.25">
      <c r="F70"/>
      <c r="G70"/>
    </row>
    <row r="71" spans="6:7" x14ac:dyDescent="0.25">
      <c r="F71"/>
      <c r="G71"/>
    </row>
    <row r="72" spans="6:7" x14ac:dyDescent="0.25">
      <c r="F72"/>
      <c r="G72"/>
    </row>
  </sheetData>
  <conditionalFormatting pivot="1" sqref="B8 B9 B10:B1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8 C9 C10:C12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8 D9 D10:D12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8 E9 E10:E12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8 F9 F10:F12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9 G8 G10:G12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8 H9 H10:H12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9 I8 I10:I1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9 J8 J10:J1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9 K8 K10:K1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8 L9 L10:L1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8 M9 M10:M1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E85"/>
  <sheetViews>
    <sheetView zoomScale="140" zoomScaleNormal="140" workbookViewId="0">
      <pane xSplit="1" ySplit="9" topLeftCell="B10" activePane="bottomRight" state="frozen"/>
      <selection pane="topRight" activeCell="B1" sqref="B1"/>
      <selection pane="bottomLeft" activeCell="A10" sqref="A10"/>
      <selection pane="bottomRight" activeCell="C14" sqref="C14:H41"/>
    </sheetView>
  </sheetViews>
  <sheetFormatPr defaultColWidth="9.140625" defaultRowHeight="11.25" x14ac:dyDescent="0.2"/>
  <cols>
    <col min="1" max="1" width="14.5703125" style="2" customWidth="1"/>
    <col min="2" max="2" width="14.85546875" style="2" bestFit="1" customWidth="1"/>
    <col min="3" max="3" width="7.5703125" style="2" customWidth="1"/>
    <col min="4" max="4" width="9" style="2" bestFit="1" customWidth="1"/>
    <col min="5" max="5" width="9.42578125" style="2" customWidth="1"/>
    <col min="6" max="6" width="12" style="2" customWidth="1"/>
    <col min="7" max="7" width="6.42578125" style="2" customWidth="1"/>
    <col min="8" max="8" width="9.140625" style="2" customWidth="1"/>
    <col min="9" max="9" width="5.85546875" style="2" customWidth="1"/>
    <col min="10" max="10" width="10.140625" style="2" bestFit="1" customWidth="1"/>
    <col min="11" max="11" width="8.85546875" style="2" customWidth="1"/>
    <col min="12" max="12" width="6.42578125" style="2" customWidth="1"/>
    <col min="13" max="13" width="10.42578125" style="2" customWidth="1"/>
    <col min="14" max="14" width="12" style="2" customWidth="1"/>
    <col min="15" max="15" width="11.5703125" style="2" bestFit="1" customWidth="1"/>
    <col min="16" max="16" width="7.140625" style="2" bestFit="1" customWidth="1"/>
    <col min="17" max="17" width="6" style="2" customWidth="1"/>
    <col min="18" max="18" width="7.42578125" style="2" customWidth="1"/>
    <col min="19" max="19" width="6" style="2" customWidth="1"/>
    <col min="20" max="20" width="7.85546875" style="2" customWidth="1"/>
    <col min="21" max="21" width="10.85546875" style="2" customWidth="1"/>
    <col min="22" max="22" width="9.42578125" style="2" customWidth="1"/>
    <col min="23" max="23" width="11" style="2" customWidth="1"/>
    <col min="24" max="28" width="6.42578125" style="2" customWidth="1"/>
    <col min="29" max="16384" width="9.140625" style="2"/>
  </cols>
  <sheetData>
    <row r="1" spans="1:31" x14ac:dyDescent="0.2">
      <c r="A1" s="1" t="s">
        <v>118</v>
      </c>
      <c r="B1" s="2" t="s" vm="7">
        <v>48</v>
      </c>
    </row>
    <row r="2" spans="1:31" x14ac:dyDescent="0.2">
      <c r="A2" s="1" t="s">
        <v>472</v>
      </c>
      <c r="B2" s="2" t="s" vm="17">
        <v>48</v>
      </c>
    </row>
    <row r="3" spans="1:31" ht="12" customHeight="1" x14ac:dyDescent="0.25">
      <c r="A3" s="1" t="s">
        <v>87</v>
      </c>
      <c r="B3" s="2" t="s" vm="3">
        <v>48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</row>
    <row r="4" spans="1:31" ht="13.5" customHeight="1" x14ac:dyDescent="0.25">
      <c r="A4" s="1" t="s">
        <v>49</v>
      </c>
      <c r="B4" s="2" t="s" vm="10">
        <v>48</v>
      </c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</row>
    <row r="5" spans="1:31" ht="15" x14ac:dyDescent="0.25">
      <c r="A5" s="1" t="s">
        <v>89</v>
      </c>
      <c r="B5" s="2" t="s" vm="6">
        <v>48</v>
      </c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</row>
    <row r="6" spans="1:31" ht="15" x14ac:dyDescent="0.25">
      <c r="A6" s="1" t="s">
        <v>290</v>
      </c>
      <c r="B6" s="2" t="s" vm="18">
        <v>48</v>
      </c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</row>
    <row r="7" spans="1:31" ht="15" x14ac:dyDescent="0.25">
      <c r="A7" s="1" t="s">
        <v>50</v>
      </c>
      <c r="B7" s="2" t="s" vm="2">
        <v>48</v>
      </c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</row>
    <row r="8" spans="1:31" ht="15" x14ac:dyDescent="0.25">
      <c r="A8"/>
      <c r="B8"/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</row>
    <row r="9" spans="1:31" ht="15" x14ac:dyDescent="0.25">
      <c r="B9" s="1" t="s">
        <v>43</v>
      </c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</row>
    <row r="10" spans="1:31" ht="13.7" customHeight="1" x14ac:dyDescent="0.25">
      <c r="B10" s="17" t="s">
        <v>119</v>
      </c>
      <c r="C10" s="17"/>
      <c r="D10" s="17"/>
      <c r="E10" s="17"/>
      <c r="F10" s="11" t="s">
        <v>30</v>
      </c>
      <c r="G10" s="11"/>
      <c r="H10" s="11"/>
      <c r="I10" s="11"/>
      <c r="J10" s="2" t="s">
        <v>271</v>
      </c>
      <c r="K10" s="2" t="s">
        <v>272</v>
      </c>
      <c r="L10" s="2" t="s">
        <v>276</v>
      </c>
      <c r="M10" s="2" t="s">
        <v>278</v>
      </c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</row>
    <row r="11" spans="1:31" ht="13.7" customHeight="1" x14ac:dyDescent="0.25">
      <c r="A11" s="1" t="s">
        <v>0</v>
      </c>
      <c r="B11" s="8" t="s">
        <v>98</v>
      </c>
      <c r="C11" s="8" t="s">
        <v>273</v>
      </c>
      <c r="D11" s="22" t="s">
        <v>277</v>
      </c>
      <c r="E11" s="2" t="s">
        <v>279</v>
      </c>
      <c r="F11" s="8" t="s">
        <v>98</v>
      </c>
      <c r="G11" s="8" t="s">
        <v>273</v>
      </c>
      <c r="H11" s="22" t="s">
        <v>277</v>
      </c>
      <c r="I11" s="2" t="s">
        <v>279</v>
      </c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</row>
    <row r="12" spans="1:31" ht="13.7" customHeight="1" x14ac:dyDescent="0.25">
      <c r="A12" s="3" t="s">
        <v>2</v>
      </c>
      <c r="B12" s="8">
        <v>108328</v>
      </c>
      <c r="C12" s="8">
        <v>4562.3751808396728</v>
      </c>
      <c r="D12" s="22">
        <v>13.504707761533108</v>
      </c>
      <c r="E12" s="15">
        <v>1.851197648962425E-2</v>
      </c>
      <c r="F12" s="8">
        <v>423980</v>
      </c>
      <c r="G12" s="8">
        <v>7620.7140599556587</v>
      </c>
      <c r="H12" s="22">
        <v>13.157271372898057</v>
      </c>
      <c r="I12" s="15">
        <v>1.7785642221586587E-2</v>
      </c>
      <c r="J12" s="8">
        <v>532308</v>
      </c>
      <c r="K12" s="8">
        <v>6998.3230117338117</v>
      </c>
      <c r="L12" s="22">
        <v>13.203365972450165</v>
      </c>
      <c r="M12" s="15">
        <v>1.7882005436037698E-2</v>
      </c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</row>
    <row r="13" spans="1:31" ht="13.7" customHeight="1" x14ac:dyDescent="0.25">
      <c r="A13" s="3" t="s">
        <v>3</v>
      </c>
      <c r="B13" s="8">
        <v>63819</v>
      </c>
      <c r="C13" s="8">
        <v>4784.7837510772661</v>
      </c>
      <c r="D13" s="22">
        <v>13.731371184471104</v>
      </c>
      <c r="E13" s="15">
        <v>1.7362459969792427E-2</v>
      </c>
      <c r="F13" s="8">
        <v>380693</v>
      </c>
      <c r="G13" s="8">
        <v>8067.9528667193781</v>
      </c>
      <c r="H13" s="22">
        <v>13.662101010888136</v>
      </c>
      <c r="I13" s="15">
        <v>1.6189542295415402E-2</v>
      </c>
      <c r="J13" s="8">
        <v>444512</v>
      </c>
      <c r="K13" s="8">
        <v>7596.585232569656</v>
      </c>
      <c r="L13" s="22">
        <v>13.668365082020356</v>
      </c>
      <c r="M13" s="15">
        <v>1.6295608721475941E-2</v>
      </c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</row>
    <row r="14" spans="1:31" ht="15" x14ac:dyDescent="0.25">
      <c r="A14" s="4" t="s">
        <v>18</v>
      </c>
      <c r="B14" s="8">
        <v>7060</v>
      </c>
      <c r="C14" s="8">
        <v>4930.6683739376776</v>
      </c>
      <c r="D14" s="22">
        <v>13.303346174612823</v>
      </c>
      <c r="E14" s="15">
        <v>1.818845601840148E-2</v>
      </c>
      <c r="F14" s="8">
        <v>32970</v>
      </c>
      <c r="G14" s="8">
        <v>8200.4809918107385</v>
      </c>
      <c r="H14" s="22">
        <v>13.250551188235013</v>
      </c>
      <c r="I14" s="15">
        <v>1.6994671466175938E-2</v>
      </c>
      <c r="J14" s="8">
        <v>40030</v>
      </c>
      <c r="K14" s="8">
        <v>7623.7915818136426</v>
      </c>
      <c r="L14" s="22">
        <v>13.256573268945353</v>
      </c>
      <c r="M14" s="15">
        <v>1.7130840966681438E-2</v>
      </c>
      <c r="N14" s="37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</row>
    <row r="15" spans="1:31" ht="15" x14ac:dyDescent="0.25">
      <c r="A15" s="4" t="s">
        <v>19</v>
      </c>
      <c r="B15" s="8">
        <v>6285</v>
      </c>
      <c r="C15" s="8">
        <v>4791.1332378679399</v>
      </c>
      <c r="D15" s="22">
        <v>13.428468132813514</v>
      </c>
      <c r="E15" s="15">
        <v>1.7811790894415307E-2</v>
      </c>
      <c r="F15" s="8">
        <v>30320</v>
      </c>
      <c r="G15" s="8">
        <v>8098.1484656992052</v>
      </c>
      <c r="H15" s="22">
        <v>13.336260094522803</v>
      </c>
      <c r="I15" s="15">
        <v>1.6539895614749688E-2</v>
      </c>
      <c r="J15" s="8">
        <v>36605</v>
      </c>
      <c r="K15" s="8">
        <v>7530.3410430269059</v>
      </c>
      <c r="L15" s="22">
        <v>13.346333057932338</v>
      </c>
      <c r="M15" s="15">
        <v>1.6678839624950169E-2</v>
      </c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</row>
    <row r="16" spans="1:31" ht="15" x14ac:dyDescent="0.25">
      <c r="A16" s="4" t="s">
        <v>20</v>
      </c>
      <c r="B16" s="8">
        <v>6312</v>
      </c>
      <c r="C16" s="8">
        <v>4545.1421150190108</v>
      </c>
      <c r="D16" s="22">
        <v>13.353584072473392</v>
      </c>
      <c r="E16" s="15">
        <v>1.7844109082996613E-2</v>
      </c>
      <c r="F16" s="8">
        <v>35659</v>
      </c>
      <c r="G16" s="8">
        <v>7973.4771275133935</v>
      </c>
      <c r="H16" s="22">
        <v>13.388154492134213</v>
      </c>
      <c r="I16" s="15">
        <v>1.6568446684815046E-2</v>
      </c>
      <c r="J16" s="8">
        <v>41971</v>
      </c>
      <c r="K16" s="8">
        <v>7457.8913516475677</v>
      </c>
      <c r="L16" s="22">
        <v>13.384985991926937</v>
      </c>
      <c r="M16" s="15">
        <v>1.6685365617611022E-2</v>
      </c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</row>
    <row r="17" spans="1:31" ht="15" x14ac:dyDescent="0.25">
      <c r="A17" s="4" t="s">
        <v>21</v>
      </c>
      <c r="B17" s="8">
        <v>5241</v>
      </c>
      <c r="C17" s="8">
        <v>4507.6067582522428</v>
      </c>
      <c r="D17" s="22">
        <v>13.285776487229665</v>
      </c>
      <c r="E17" s="15">
        <v>1.7606913392957866E-2</v>
      </c>
      <c r="F17" s="8">
        <v>34605</v>
      </c>
      <c r="G17" s="8">
        <v>7932.9491769975448</v>
      </c>
      <c r="H17" s="22">
        <v>13.23946229250058</v>
      </c>
      <c r="I17" s="15">
        <v>1.6553097664681621E-2</v>
      </c>
      <c r="J17" s="8">
        <v>39846</v>
      </c>
      <c r="K17" s="8">
        <v>7482.4091073131558</v>
      </c>
      <c r="L17" s="22">
        <v>13.243132140847528</v>
      </c>
      <c r="M17" s="15">
        <v>1.6636600010582796E-2</v>
      </c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</row>
    <row r="18" spans="1:31" ht="15" x14ac:dyDescent="0.25">
      <c r="A18" s="4" t="s">
        <v>22</v>
      </c>
      <c r="B18" s="8">
        <v>4575</v>
      </c>
      <c r="C18" s="8">
        <v>4448.6783453551916</v>
      </c>
      <c r="D18" s="22">
        <v>13.267588647313181</v>
      </c>
      <c r="E18" s="15">
        <v>1.7527732286244463E-2</v>
      </c>
      <c r="F18" s="8">
        <v>33359</v>
      </c>
      <c r="G18" s="8">
        <v>7900.4169891183838</v>
      </c>
      <c r="H18" s="22">
        <v>13.262719355467571</v>
      </c>
      <c r="I18" s="15">
        <v>1.6092540020723762E-2</v>
      </c>
      <c r="J18" s="8">
        <v>37934</v>
      </c>
      <c r="K18" s="8">
        <v>7484.122786154905</v>
      </c>
      <c r="L18" s="22">
        <v>13.263068430161264</v>
      </c>
      <c r="M18" s="15">
        <v>1.6195427528057828E-2</v>
      </c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</row>
    <row r="19" spans="1:31" ht="15" x14ac:dyDescent="0.25">
      <c r="A19" s="4" t="s">
        <v>23</v>
      </c>
      <c r="B19" s="8">
        <v>4559</v>
      </c>
      <c r="C19" s="8">
        <v>4394.6282518096068</v>
      </c>
      <c r="D19" s="22">
        <v>13.507184448628594</v>
      </c>
      <c r="E19" s="15">
        <v>1.7263786260944478E-2</v>
      </c>
      <c r="F19" s="8">
        <v>32432</v>
      </c>
      <c r="G19" s="8">
        <v>7945.3213909102196</v>
      </c>
      <c r="H19" s="22">
        <v>13.41230466717774</v>
      </c>
      <c r="I19" s="15">
        <v>1.5945250500565326E-2</v>
      </c>
      <c r="J19" s="8">
        <v>36991</v>
      </c>
      <c r="K19" s="8">
        <v>7507.7119718309923</v>
      </c>
      <c r="L19" s="22">
        <v>13.419149482519661</v>
      </c>
      <c r="M19" s="15">
        <v>1.6040372281660411E-2</v>
      </c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</row>
    <row r="20" spans="1:31" ht="15" x14ac:dyDescent="0.25">
      <c r="A20" s="4" t="s">
        <v>24</v>
      </c>
      <c r="B20" s="8">
        <v>4331</v>
      </c>
      <c r="C20" s="8">
        <v>4437.1024567074583</v>
      </c>
      <c r="D20" s="22">
        <v>13.493699928275406</v>
      </c>
      <c r="E20" s="15">
        <v>1.7072464352137041E-2</v>
      </c>
      <c r="F20" s="8">
        <v>32451</v>
      </c>
      <c r="G20" s="8">
        <v>8085.8232809466599</v>
      </c>
      <c r="H20" s="22">
        <v>13.502956153492578</v>
      </c>
      <c r="I20" s="15">
        <v>1.5879086598163873E-2</v>
      </c>
      <c r="J20" s="8">
        <v>36782</v>
      </c>
      <c r="K20" s="8">
        <v>7656.1943893752386</v>
      </c>
      <c r="L20" s="22">
        <v>13.5023245082023</v>
      </c>
      <c r="M20" s="15">
        <v>1.5960522758168214E-2</v>
      </c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</row>
    <row r="21" spans="1:31" ht="15" x14ac:dyDescent="0.25">
      <c r="A21" s="4" t="s">
        <v>25</v>
      </c>
      <c r="B21" s="8">
        <v>4769</v>
      </c>
      <c r="C21" s="8">
        <v>4472.9872530928915</v>
      </c>
      <c r="D21" s="22">
        <v>13.498040132683974</v>
      </c>
      <c r="E21" s="15">
        <v>1.7127142528979337E-2</v>
      </c>
      <c r="F21" s="8">
        <v>32086</v>
      </c>
      <c r="G21" s="8">
        <v>8124.1116225144906</v>
      </c>
      <c r="H21" s="22">
        <v>13.587746284254161</v>
      </c>
      <c r="I21" s="15">
        <v>1.5784484509259199E-2</v>
      </c>
      <c r="J21" s="8">
        <v>36855</v>
      </c>
      <c r="K21" s="8">
        <v>7651.6597946004604</v>
      </c>
      <c r="L21" s="22">
        <v>13.580960576668902</v>
      </c>
      <c r="M21" s="15">
        <v>1.5886048165143971E-2</v>
      </c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</row>
    <row r="22" spans="1:31" ht="15" x14ac:dyDescent="0.25">
      <c r="A22" s="4" t="s">
        <v>26</v>
      </c>
      <c r="B22" s="8">
        <v>4912</v>
      </c>
      <c r="C22" s="8">
        <v>4660.1817691368069</v>
      </c>
      <c r="D22" s="22">
        <v>13.625551848413281</v>
      </c>
      <c r="E22" s="15">
        <v>1.7133046427445377E-2</v>
      </c>
      <c r="F22" s="8">
        <v>31694</v>
      </c>
      <c r="G22" s="8">
        <v>8097.8819483182924</v>
      </c>
      <c r="H22" s="22">
        <v>13.630339778386469</v>
      </c>
      <c r="I22" s="15">
        <v>1.5964568467983612E-2</v>
      </c>
      <c r="J22" s="8">
        <v>36606</v>
      </c>
      <c r="K22" s="8">
        <v>7636.5919062448756</v>
      </c>
      <c r="L22" s="22">
        <v>13.629947714224034</v>
      </c>
      <c r="M22" s="15">
        <v>1.60602503879506E-2</v>
      </c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</row>
    <row r="23" spans="1:31" ht="15" x14ac:dyDescent="0.25">
      <c r="A23" s="4" t="s">
        <v>27</v>
      </c>
      <c r="B23" s="8">
        <v>5293</v>
      </c>
      <c r="C23" s="8">
        <v>5266.730217268092</v>
      </c>
      <c r="D23" s="22">
        <v>13.999328010820566</v>
      </c>
      <c r="E23" s="15">
        <v>1.7090522488831885E-2</v>
      </c>
      <c r="F23" s="8">
        <v>30563</v>
      </c>
      <c r="G23" s="8">
        <v>8055.3944917056597</v>
      </c>
      <c r="H23" s="22">
        <v>13.972626341133784</v>
      </c>
      <c r="I23" s="15">
        <v>1.6178185063048439E-2</v>
      </c>
      <c r="J23" s="8">
        <v>35856</v>
      </c>
      <c r="K23" s="8">
        <v>7643.7367494979953</v>
      </c>
      <c r="L23" s="22">
        <v>13.975342241446397</v>
      </c>
      <c r="M23" s="15">
        <v>1.6270981413574772E-2</v>
      </c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</row>
    <row r="24" spans="1:31" ht="15" x14ac:dyDescent="0.25">
      <c r="A24" s="4" t="s">
        <v>28</v>
      </c>
      <c r="B24" s="8">
        <v>4853</v>
      </c>
      <c r="C24" s="8">
        <v>5438.7307788996513</v>
      </c>
      <c r="D24" s="22">
        <v>13.919441070216388</v>
      </c>
      <c r="E24" s="15">
        <v>1.6761964636747544E-2</v>
      </c>
      <c r="F24" s="8">
        <v>27036</v>
      </c>
      <c r="G24" s="8">
        <v>8160.9006199141932</v>
      </c>
      <c r="H24" s="22">
        <v>14.037672562739237</v>
      </c>
      <c r="I24" s="15">
        <v>1.5999580984105515E-2</v>
      </c>
      <c r="J24" s="8">
        <v>31889</v>
      </c>
      <c r="K24" s="8">
        <v>7746.6295471792819</v>
      </c>
      <c r="L24" s="22">
        <v>14.02504012005906</v>
      </c>
      <c r="M24" s="15">
        <v>1.6081037858131232E-2</v>
      </c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</row>
    <row r="25" spans="1:31" ht="15" x14ac:dyDescent="0.25">
      <c r="A25" s="4" t="s">
        <v>88</v>
      </c>
      <c r="B25" s="8">
        <v>5629</v>
      </c>
      <c r="C25" s="8">
        <v>5334.1023449991126</v>
      </c>
      <c r="D25" s="22">
        <v>15.691366807528281</v>
      </c>
      <c r="E25" s="15">
        <v>1.6563502847115351E-2</v>
      </c>
      <c r="F25" s="8">
        <v>27518</v>
      </c>
      <c r="G25" s="8">
        <v>8317.3254513409393</v>
      </c>
      <c r="H25" s="22">
        <v>15.692853241699137</v>
      </c>
      <c r="I25" s="15">
        <v>1.5607434603650348E-2</v>
      </c>
      <c r="J25" s="8">
        <v>33147</v>
      </c>
      <c r="K25" s="8">
        <v>7810.7166220170739</v>
      </c>
      <c r="L25" s="22">
        <v>15.692680855234334</v>
      </c>
      <c r="M25" s="15">
        <v>1.5718312857011883E-2</v>
      </c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</row>
    <row r="26" spans="1:31" ht="15" x14ac:dyDescent="0.25">
      <c r="A26" s="3" t="s">
        <v>264</v>
      </c>
      <c r="B26" s="8">
        <v>77742</v>
      </c>
      <c r="C26" s="8">
        <v>5540.2775763422596</v>
      </c>
      <c r="D26" s="22">
        <v>16.001729132161561</v>
      </c>
      <c r="E26" s="15">
        <v>1.6628544265752963E-2</v>
      </c>
      <c r="F26" s="8">
        <v>301953</v>
      </c>
      <c r="G26" s="8">
        <v>8542.8460610094953</v>
      </c>
      <c r="H26" s="22">
        <v>16.109968828436443</v>
      </c>
      <c r="I26" s="15">
        <v>1.5612901243546194E-2</v>
      </c>
      <c r="J26" s="8">
        <v>379695</v>
      </c>
      <c r="K26" s="8">
        <v>7928.0745229723861</v>
      </c>
      <c r="L26" s="22">
        <v>16.094481689438645</v>
      </c>
      <c r="M26" s="15">
        <v>1.5758221354359454E-2</v>
      </c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</row>
    <row r="27" spans="1:31" ht="15" x14ac:dyDescent="0.25">
      <c r="A27" s="4" t="s">
        <v>265</v>
      </c>
      <c r="B27" s="8">
        <v>5518</v>
      </c>
      <c r="C27" s="8">
        <v>5199.217484595868</v>
      </c>
      <c r="D27" s="22">
        <v>16</v>
      </c>
      <c r="E27" s="15">
        <v>1.6272902389550727E-2</v>
      </c>
      <c r="F27" s="8">
        <v>24285</v>
      </c>
      <c r="G27" s="8">
        <v>8515.0981605929646</v>
      </c>
      <c r="H27" s="22">
        <v>16</v>
      </c>
      <c r="I27" s="15">
        <v>1.5017249165880639E-2</v>
      </c>
      <c r="J27" s="8">
        <v>29803</v>
      </c>
      <c r="K27" s="8">
        <v>7901.16568499816</v>
      </c>
      <c r="L27" s="22">
        <v>16</v>
      </c>
      <c r="M27" s="15">
        <v>1.5170230429852492E-2</v>
      </c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</row>
    <row r="28" spans="1:31" ht="15" x14ac:dyDescent="0.25">
      <c r="A28" s="4" t="s">
        <v>283</v>
      </c>
      <c r="B28" s="8">
        <v>5628</v>
      </c>
      <c r="C28" s="8">
        <v>5029.2788415067553</v>
      </c>
      <c r="D28" s="22">
        <v>16</v>
      </c>
      <c r="E28" s="15">
        <v>1.6319108420580545E-2</v>
      </c>
      <c r="F28" s="8">
        <v>24672</v>
      </c>
      <c r="G28" s="8">
        <v>8375.189761673153</v>
      </c>
      <c r="H28" s="22">
        <v>16</v>
      </c>
      <c r="I28" s="15">
        <v>1.4954450086250966E-2</v>
      </c>
      <c r="J28" s="8">
        <v>30300</v>
      </c>
      <c r="K28" s="8">
        <v>7753.7116541254136</v>
      </c>
      <c r="L28" s="22">
        <v>16</v>
      </c>
      <c r="M28" s="15">
        <v>1.5118861309632504E-2</v>
      </c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</row>
    <row r="29" spans="1:31" ht="15" x14ac:dyDescent="0.25">
      <c r="A29" s="4" t="s">
        <v>291</v>
      </c>
      <c r="B29" s="8">
        <v>6435</v>
      </c>
      <c r="C29" s="8">
        <v>4997.8162983682978</v>
      </c>
      <c r="D29" s="22">
        <v>16</v>
      </c>
      <c r="E29" s="15">
        <v>1.6537449477854228E-2</v>
      </c>
      <c r="F29" s="8">
        <v>29832</v>
      </c>
      <c r="G29" s="8">
        <v>8370.2052219093548</v>
      </c>
      <c r="H29" s="22">
        <v>16</v>
      </c>
      <c r="I29" s="15">
        <v>1.5255558684625692E-2</v>
      </c>
      <c r="J29" s="8">
        <v>36267</v>
      </c>
      <c r="K29" s="8">
        <v>7771.8286613174478</v>
      </c>
      <c r="L29" s="22">
        <v>16</v>
      </c>
      <c r="M29" s="15">
        <v>1.5401825234961098E-2</v>
      </c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</row>
    <row r="30" spans="1:31" ht="15" x14ac:dyDescent="0.25">
      <c r="A30" s="4" t="s">
        <v>304</v>
      </c>
      <c r="B30" s="8">
        <v>5852</v>
      </c>
      <c r="C30" s="8">
        <v>4990.0926332877652</v>
      </c>
      <c r="D30" s="22">
        <v>16</v>
      </c>
      <c r="E30" s="15">
        <v>1.692513687058974E-2</v>
      </c>
      <c r="F30" s="8">
        <v>27696</v>
      </c>
      <c r="G30" s="8">
        <v>8242.0170656412483</v>
      </c>
      <c r="H30" s="22">
        <v>16</v>
      </c>
      <c r="I30" s="15">
        <v>1.5730274126295834E-2</v>
      </c>
      <c r="J30" s="8">
        <v>33548</v>
      </c>
      <c r="K30" s="8">
        <v>7674.762332776917</v>
      </c>
      <c r="L30" s="22">
        <v>16</v>
      </c>
      <c r="M30" s="15">
        <v>1.5865792872655615E-2</v>
      </c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</row>
    <row r="31" spans="1:31" ht="15" x14ac:dyDescent="0.25">
      <c r="A31" s="4" t="s">
        <v>361</v>
      </c>
      <c r="B31" s="8">
        <v>6113</v>
      </c>
      <c r="C31" s="8">
        <v>5620.8207001472256</v>
      </c>
      <c r="D31" s="22">
        <v>16.00192214354221</v>
      </c>
      <c r="E31" s="15">
        <v>1.6792567658769967E-2</v>
      </c>
      <c r="F31" s="8">
        <v>19785</v>
      </c>
      <c r="G31" s="8">
        <v>8265.7918918372507</v>
      </c>
      <c r="H31" s="22">
        <v>16.012541374567959</v>
      </c>
      <c r="I31" s="15">
        <v>1.643965067699742E-2</v>
      </c>
      <c r="J31" s="8">
        <v>25898</v>
      </c>
      <c r="K31" s="8">
        <v>7641.4692068885633</v>
      </c>
      <c r="L31" s="22">
        <v>16.010697615781719</v>
      </c>
      <c r="M31" s="15">
        <v>1.6500925715121958E-2</v>
      </c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</row>
    <row r="32" spans="1:31" ht="15" x14ac:dyDescent="0.25">
      <c r="A32" s="4" t="s">
        <v>365</v>
      </c>
      <c r="B32" s="8">
        <v>8091</v>
      </c>
      <c r="C32" s="8">
        <v>5731.3707292052904</v>
      </c>
      <c r="D32" s="22">
        <v>16</v>
      </c>
      <c r="E32" s="15">
        <v>1.6505544609311595E-2</v>
      </c>
      <c r="F32" s="8">
        <v>24559</v>
      </c>
      <c r="G32" s="8">
        <v>8125.3689067144423</v>
      </c>
      <c r="H32" s="22">
        <v>16.006718845993554</v>
      </c>
      <c r="I32" s="15">
        <v>1.6449222443177525E-2</v>
      </c>
      <c r="J32" s="8">
        <v>32650</v>
      </c>
      <c r="K32" s="8">
        <v>7532.1119617151608</v>
      </c>
      <c r="L32" s="22">
        <v>16.005451907777569</v>
      </c>
      <c r="M32" s="15">
        <v>1.6459842824229663E-2</v>
      </c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</row>
    <row r="33" spans="1:31" ht="15" x14ac:dyDescent="0.25">
      <c r="A33" s="4" t="s">
        <v>382</v>
      </c>
      <c r="B33" s="8">
        <v>7133</v>
      </c>
      <c r="C33" s="8">
        <v>5601.2964404878712</v>
      </c>
      <c r="D33" s="22">
        <v>16</v>
      </c>
      <c r="E33" s="15">
        <v>1.6558582450450946E-2</v>
      </c>
      <c r="F33" s="8">
        <v>26386</v>
      </c>
      <c r="G33" s="8">
        <v>8440.2763128174065</v>
      </c>
      <c r="H33" s="22">
        <v>16.00765245503754</v>
      </c>
      <c r="I33" s="15">
        <v>1.5790423121928045E-2</v>
      </c>
      <c r="J33" s="8">
        <v>33519</v>
      </c>
      <c r="K33" s="8">
        <v>7836.1281153972395</v>
      </c>
      <c r="L33" s="22">
        <v>16.006488412135568</v>
      </c>
      <c r="M33" s="15">
        <v>1.5907270644659573E-2</v>
      </c>
      <c r="N33"/>
      <c r="O33" s="2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</row>
    <row r="34" spans="1:31" ht="15" x14ac:dyDescent="0.25">
      <c r="A34" s="4" t="s">
        <v>387</v>
      </c>
      <c r="B34" s="8">
        <v>6612</v>
      </c>
      <c r="C34" s="8">
        <v>5569.9385692679962</v>
      </c>
      <c r="D34" s="22">
        <v>16</v>
      </c>
      <c r="E34" s="15">
        <v>1.6554618893637133E-2</v>
      </c>
      <c r="F34" s="8">
        <v>26749</v>
      </c>
      <c r="G34" s="8">
        <v>8667.2449811207898</v>
      </c>
      <c r="H34" s="22">
        <v>16.100864796507878</v>
      </c>
      <c r="I34" s="15">
        <v>1.5384979082202932E-2</v>
      </c>
      <c r="J34" s="8">
        <v>33361</v>
      </c>
      <c r="K34" s="8">
        <v>8053.372795180002</v>
      </c>
      <c r="L34" s="22">
        <v>16.087038495629262</v>
      </c>
      <c r="M34" s="15">
        <v>1.5545310461558179E-2</v>
      </c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</row>
    <row r="35" spans="1:31" ht="15" x14ac:dyDescent="0.25">
      <c r="A35" s="4" t="s">
        <v>390</v>
      </c>
      <c r="B35" s="8">
        <v>6342</v>
      </c>
      <c r="C35" s="8">
        <v>5697.4497634815516</v>
      </c>
      <c r="D35" s="22">
        <v>16.005384621285852</v>
      </c>
      <c r="E35" s="15">
        <v>1.6836308179418891E-2</v>
      </c>
      <c r="F35" s="8">
        <v>25121</v>
      </c>
      <c r="G35" s="8">
        <v>8744.785596114807</v>
      </c>
      <c r="H35" s="22">
        <v>16.256511855031533</v>
      </c>
      <c r="I35" s="15">
        <v>1.5319091522108006E-2</v>
      </c>
      <c r="J35" s="8">
        <v>31463</v>
      </c>
      <c r="K35" s="8">
        <v>8130.5338130502514</v>
      </c>
      <c r="L35" s="22">
        <v>16.221040207168684</v>
      </c>
      <c r="M35" s="15">
        <v>1.5533397928454531E-2</v>
      </c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</row>
    <row r="36" spans="1:31" ht="15" x14ac:dyDescent="0.25">
      <c r="A36" s="4" t="s">
        <v>394</v>
      </c>
      <c r="B36" s="8">
        <v>6674</v>
      </c>
      <c r="C36" s="8">
        <v>5727.1335046448921</v>
      </c>
      <c r="D36" s="22">
        <v>16.006087470257395</v>
      </c>
      <c r="E36" s="15">
        <v>1.6924980337307986E-2</v>
      </c>
      <c r="F36" s="8">
        <v>25415</v>
      </c>
      <c r="G36" s="8">
        <v>8779.3999299626175</v>
      </c>
      <c r="H36" s="22">
        <v>16.283957533526038</v>
      </c>
      <c r="I36" s="15">
        <v>1.5490085603496776E-2</v>
      </c>
      <c r="J36" s="8">
        <v>32089</v>
      </c>
      <c r="K36" s="8">
        <v>8144.5772143101976</v>
      </c>
      <c r="L36" s="22">
        <v>16.243318764811672</v>
      </c>
      <c r="M36" s="15">
        <v>1.5699940362699245E-2</v>
      </c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</row>
    <row r="37" spans="1:31" ht="15" x14ac:dyDescent="0.25">
      <c r="A37" s="4" t="s">
        <v>410</v>
      </c>
      <c r="B37" s="8">
        <v>6571</v>
      </c>
      <c r="C37" s="8">
        <v>5912.850595038808</v>
      </c>
      <c r="D37" s="22">
        <v>16.006152061888333</v>
      </c>
      <c r="E37" s="15">
        <v>1.6771215829153665E-2</v>
      </c>
      <c r="F37" s="8">
        <v>23327</v>
      </c>
      <c r="G37" s="8">
        <v>9022.0550216487336</v>
      </c>
      <c r="H37" s="22">
        <v>16.300895503905341</v>
      </c>
      <c r="I37" s="15">
        <v>1.5728718040535924E-2</v>
      </c>
      <c r="J37" s="8">
        <v>29898</v>
      </c>
      <c r="K37" s="8">
        <v>8338.7122466385717</v>
      </c>
      <c r="L37" s="22">
        <v>16.254961807187925</v>
      </c>
      <c r="M37" s="15">
        <v>1.5891184003894603E-2</v>
      </c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</row>
    <row r="38" spans="1:31" ht="15" x14ac:dyDescent="0.25">
      <c r="A38" s="4" t="s">
        <v>444</v>
      </c>
      <c r="B38" s="8">
        <v>6773</v>
      </c>
      <c r="C38" s="8">
        <v>6146.5658437915254</v>
      </c>
      <c r="D38" s="22">
        <v>16.000298837705127</v>
      </c>
      <c r="E38" s="15">
        <v>1.6494866095964518E-2</v>
      </c>
      <c r="F38" s="8">
        <v>24126</v>
      </c>
      <c r="G38" s="8">
        <v>9004.6716894636502</v>
      </c>
      <c r="H38" s="22">
        <v>16.332127507166131</v>
      </c>
      <c r="I38" s="15">
        <v>1.6075289911063845E-2</v>
      </c>
      <c r="J38" s="8">
        <v>30899</v>
      </c>
      <c r="K38" s="8">
        <v>8378.1805119906803</v>
      </c>
      <c r="L38" s="22">
        <v>16.27876534946795</v>
      </c>
      <c r="M38" s="15">
        <v>1.6142762955455813E-2</v>
      </c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</row>
    <row r="39" spans="1:31" ht="15" x14ac:dyDescent="0.25">
      <c r="A39" s="3" t="s">
        <v>448</v>
      </c>
      <c r="B39" s="8">
        <v>7332</v>
      </c>
      <c r="C39" s="8">
        <v>6272.9622585924708</v>
      </c>
      <c r="D39" s="22">
        <v>16</v>
      </c>
      <c r="E39" s="15">
        <v>1.665517491006361E-2</v>
      </c>
      <c r="F39" s="8">
        <v>25866</v>
      </c>
      <c r="G39" s="8">
        <v>8821.1494981829455</v>
      </c>
      <c r="H39" s="22">
        <v>16.372098893308021</v>
      </c>
      <c r="I39" s="15">
        <v>1.6753836691392937E-2</v>
      </c>
      <c r="J39" s="8">
        <v>33198</v>
      </c>
      <c r="K39" s="8">
        <v>8258.3653292367035</v>
      </c>
      <c r="L39" s="22">
        <v>16.309675482095781</v>
      </c>
      <c r="M39" s="15">
        <v>1.6737285164211271E-2</v>
      </c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</row>
    <row r="40" spans="1:31" ht="15" x14ac:dyDescent="0.25">
      <c r="A40" s="4" t="s">
        <v>450</v>
      </c>
      <c r="B40" s="8">
        <v>6052</v>
      </c>
      <c r="C40" s="8">
        <v>6280.6530651024441</v>
      </c>
      <c r="D40" s="22">
        <v>16</v>
      </c>
      <c r="E40" s="15">
        <v>1.6674760378642319E-2</v>
      </c>
      <c r="F40" s="8">
        <v>21330</v>
      </c>
      <c r="G40" s="8">
        <v>8858.1804571026732</v>
      </c>
      <c r="H40" s="22">
        <v>16.372620492222239</v>
      </c>
      <c r="I40" s="15">
        <v>1.6733051714561475E-2</v>
      </c>
      <c r="J40" s="8">
        <v>27382</v>
      </c>
      <c r="K40" s="8">
        <v>8288.492495069755</v>
      </c>
      <c r="L40" s="22">
        <v>16.310214004043427</v>
      </c>
      <c r="M40" s="15">
        <v>1.6723289080348119E-2</v>
      </c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</row>
    <row r="41" spans="1:31" ht="15" x14ac:dyDescent="0.25">
      <c r="A41" s="4" t="s">
        <v>491</v>
      </c>
      <c r="B41" s="8">
        <v>1280</v>
      </c>
      <c r="C41" s="8">
        <v>6236.5991640625016</v>
      </c>
      <c r="D41" s="22">
        <v>16</v>
      </c>
      <c r="E41" s="15">
        <v>1.6561918243385727E-2</v>
      </c>
      <c r="F41" s="8">
        <v>4536</v>
      </c>
      <c r="G41" s="8">
        <v>8647.0158223104081</v>
      </c>
      <c r="H41" s="22">
        <v>16.369586238909143</v>
      </c>
      <c r="I41" s="15">
        <v>1.6853962404929122E-2</v>
      </c>
      <c r="J41" s="8">
        <v>5816</v>
      </c>
      <c r="K41" s="8">
        <v>8116.525223521322</v>
      </c>
      <c r="L41" s="22">
        <v>16.307086377581008</v>
      </c>
      <c r="M41" s="15">
        <v>1.6804575502288949E-2</v>
      </c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</row>
    <row r="42" spans="1:31" ht="15" x14ac:dyDescent="0.25">
      <c r="A42" s="3" t="s">
        <v>5</v>
      </c>
      <c r="B42" s="8">
        <v>257221</v>
      </c>
      <c r="C42" s="8">
        <v>4961.8760187543021</v>
      </c>
      <c r="D42" s="22">
        <v>14.49152890774451</v>
      </c>
      <c r="E42" s="15">
        <v>1.7534435436549152E-2</v>
      </c>
      <c r="F42" s="8">
        <v>1132492</v>
      </c>
      <c r="G42" s="8">
        <v>8044.3388363096619</v>
      </c>
      <c r="H42" s="22">
        <v>14.244043451599479</v>
      </c>
      <c r="I42" s="15">
        <v>1.6606476582460131E-2</v>
      </c>
      <c r="J42" s="8">
        <v>1389713</v>
      </c>
      <c r="K42" s="8">
        <v>7473.8079652633287</v>
      </c>
      <c r="L42" s="22">
        <v>14.274454749674787</v>
      </c>
      <c r="M42" s="15">
        <v>1.6720505235912741E-2</v>
      </c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</row>
    <row r="43" spans="1:31" ht="15" x14ac:dyDescent="0.25">
      <c r="A43"/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</row>
    <row r="44" spans="1:31" ht="15" x14ac:dyDescent="0.25">
      <c r="A44"/>
      <c r="B44"/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</row>
    <row r="45" spans="1:31" ht="15" x14ac:dyDescent="0.25">
      <c r="A45"/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</row>
    <row r="46" spans="1:31" ht="15" x14ac:dyDescent="0.25">
      <c r="A46"/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</row>
    <row r="47" spans="1:31" ht="15" x14ac:dyDescent="0.25">
      <c r="A47"/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</row>
    <row r="48" spans="1:31" ht="15" x14ac:dyDescent="0.25">
      <c r="A48"/>
      <c r="B48"/>
      <c r="C48"/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</row>
    <row r="49" spans="1:31" ht="15" x14ac:dyDescent="0.25">
      <c r="A49"/>
      <c r="B49"/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</row>
    <row r="50" spans="1:31" ht="15" x14ac:dyDescent="0.25">
      <c r="A50"/>
      <c r="B50"/>
      <c r="C50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</row>
    <row r="51" spans="1:31" ht="15" x14ac:dyDescent="0.25">
      <c r="A51"/>
      <c r="B51"/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</row>
    <row r="52" spans="1:31" ht="15" x14ac:dyDescent="0.25">
      <c r="A52"/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</row>
    <row r="53" spans="1:31" ht="15" x14ac:dyDescent="0.25">
      <c r="A53"/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</row>
    <row r="54" spans="1:31" ht="15" x14ac:dyDescent="0.25">
      <c r="A54"/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</row>
    <row r="55" spans="1:31" ht="15" x14ac:dyDescent="0.25">
      <c r="A55"/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</row>
    <row r="56" spans="1:31" ht="15" x14ac:dyDescent="0.25">
      <c r="A56"/>
      <c r="B56"/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</row>
    <row r="57" spans="1:31" ht="15" x14ac:dyDescent="0.25">
      <c r="A57"/>
      <c r="B57"/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</row>
    <row r="58" spans="1:31" ht="15" x14ac:dyDescent="0.25">
      <c r="A58"/>
      <c r="B58"/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</row>
    <row r="59" spans="1:31" ht="15" x14ac:dyDescent="0.25">
      <c r="A59"/>
      <c r="B59"/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</row>
    <row r="60" spans="1:31" ht="15" x14ac:dyDescent="0.25">
      <c r="A60"/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</row>
    <row r="61" spans="1:31" ht="15" x14ac:dyDescent="0.25">
      <c r="A61"/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</row>
    <row r="62" spans="1:31" ht="15" x14ac:dyDescent="0.25">
      <c r="A62"/>
      <c r="B62"/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</row>
    <row r="63" spans="1:31" ht="15" x14ac:dyDescent="0.25">
      <c r="A63"/>
      <c r="B63"/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</row>
    <row r="64" spans="1:31" ht="15" x14ac:dyDescent="0.25">
      <c r="A64"/>
      <c r="B64"/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</row>
    <row r="65" spans="1:28" ht="15" x14ac:dyDescent="0.25">
      <c r="A65"/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</row>
    <row r="66" spans="1:28" ht="15" x14ac:dyDescent="0.25">
      <c r="A66"/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</row>
    <row r="67" spans="1:28" ht="15" x14ac:dyDescent="0.25">
      <c r="A67"/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</row>
    <row r="68" spans="1:28" ht="15" x14ac:dyDescent="0.25">
      <c r="A68"/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</row>
    <row r="69" spans="1:28" ht="15" x14ac:dyDescent="0.25">
      <c r="A69"/>
      <c r="B69"/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</row>
    <row r="70" spans="1:28" ht="15" x14ac:dyDescent="0.25">
      <c r="A70"/>
      <c r="B70"/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</row>
    <row r="71" spans="1:28" ht="15" x14ac:dyDescent="0.25">
      <c r="A71"/>
      <c r="B71"/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</row>
    <row r="72" spans="1:28" ht="15" x14ac:dyDescent="0.25">
      <c r="A72"/>
      <c r="B72"/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</row>
    <row r="73" spans="1:28" ht="15" x14ac:dyDescent="0.25">
      <c r="A73"/>
      <c r="B73"/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</row>
    <row r="74" spans="1:28" ht="15" x14ac:dyDescent="0.25">
      <c r="A74"/>
      <c r="B74"/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</row>
    <row r="75" spans="1:28" ht="15" x14ac:dyDescent="0.25">
      <c r="A75"/>
      <c r="B75"/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</row>
    <row r="76" spans="1:28" ht="15" x14ac:dyDescent="0.25">
      <c r="A76"/>
      <c r="B76"/>
      <c r="C76"/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</row>
    <row r="77" spans="1:28" ht="15" x14ac:dyDescent="0.25">
      <c r="A77"/>
      <c r="B77"/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</row>
    <row r="78" spans="1:28" ht="15" x14ac:dyDescent="0.25">
      <c r="A78"/>
      <c r="B78"/>
      <c r="C78"/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</row>
    <row r="79" spans="1:28" ht="15" x14ac:dyDescent="0.25">
      <c r="A79"/>
      <c r="B79"/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</row>
    <row r="80" spans="1:28" ht="15" x14ac:dyDescent="0.25">
      <c r="A80"/>
      <c r="B80"/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</row>
    <row r="81" spans="1:28" ht="15" x14ac:dyDescent="0.25">
      <c r="A81"/>
      <c r="B81"/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</row>
    <row r="82" spans="1:28" ht="15" x14ac:dyDescent="0.25">
      <c r="A82"/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</row>
    <row r="83" spans="1:28" ht="15" x14ac:dyDescent="0.25">
      <c r="A83"/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</row>
    <row r="84" spans="1:28" ht="15" x14ac:dyDescent="0.25">
      <c r="A84"/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</row>
    <row r="85" spans="1:28" ht="15" x14ac:dyDescent="0.25">
      <c r="A85"/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</row>
  </sheetData>
  <conditionalFormatting pivot="1" sqref="J14:J25 J27:J29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GM185"/>
  <sheetViews>
    <sheetView zoomScale="140" zoomScaleNormal="140" workbookViewId="0">
      <pane xSplit="1" ySplit="10" topLeftCell="U41" activePane="bottomRight" state="frozen"/>
      <selection pane="topRight" activeCell="B1" sqref="B1"/>
      <selection pane="bottomLeft" activeCell="A11" sqref="A11"/>
      <selection pane="bottomRight" activeCell="AL64" sqref="AL64"/>
    </sheetView>
  </sheetViews>
  <sheetFormatPr defaultColWidth="9.140625" defaultRowHeight="11.25" x14ac:dyDescent="0.2"/>
  <cols>
    <col min="1" max="1" width="14.5703125" style="2" customWidth="1"/>
    <col min="2" max="2" width="14.85546875" style="2" bestFit="1" customWidth="1"/>
    <col min="3" max="3" width="9.5703125" style="2" bestFit="1" customWidth="1"/>
    <col min="4" max="4" width="7.42578125" style="2" bestFit="1" customWidth="1"/>
    <col min="5" max="5" width="9.5703125" style="2" bestFit="1" customWidth="1"/>
    <col min="6" max="6" width="10.42578125" style="2" bestFit="1" customWidth="1"/>
    <col min="7" max="7" width="9.5703125" style="2" bestFit="1" customWidth="1"/>
    <col min="8" max="8" width="15.85546875" style="2" bestFit="1" customWidth="1"/>
    <col min="9" max="9" width="9.5703125" style="2" bestFit="1" customWidth="1"/>
    <col min="10" max="10" width="9.140625" style="2" bestFit="1" customWidth="1"/>
    <col min="11" max="11" width="9.5703125" style="2" bestFit="1" customWidth="1"/>
    <col min="12" max="12" width="9.140625" style="2" bestFit="1" customWidth="1"/>
    <col min="13" max="13" width="9.5703125" style="2" bestFit="1" customWidth="1"/>
    <col min="14" max="14" width="8.42578125" style="2" bestFit="1" customWidth="1"/>
    <col min="15" max="15" width="9.5703125" style="2" bestFit="1" customWidth="1"/>
    <col min="16" max="16" width="8.140625" style="2" bestFit="1" customWidth="1"/>
    <col min="17" max="17" width="9.5703125" style="2" bestFit="1" customWidth="1"/>
    <col min="18" max="18" width="10.85546875" style="2" bestFit="1" customWidth="1"/>
    <col min="19" max="19" width="9.5703125" style="2" bestFit="1" customWidth="1"/>
    <col min="20" max="20" width="12.85546875" style="2" bestFit="1" customWidth="1"/>
    <col min="21" max="21" width="9.5703125" style="2" bestFit="1" customWidth="1"/>
    <col min="22" max="22" width="10.42578125" style="2" bestFit="1" customWidth="1"/>
    <col min="23" max="23" width="12.85546875" style="2" bestFit="1" customWidth="1"/>
    <col min="24" max="24" width="7.42578125" style="2" bestFit="1" customWidth="1"/>
    <col min="25" max="25" width="9.5703125" style="2" bestFit="1" customWidth="1"/>
    <col min="26" max="26" width="7.42578125" style="2" bestFit="1" customWidth="1"/>
    <col min="27" max="27" width="9.5703125" style="2" bestFit="1" customWidth="1"/>
    <col min="28" max="28" width="7.42578125" style="2" bestFit="1" customWidth="1"/>
    <col min="29" max="77" width="9.140625" style="2"/>
    <col min="78" max="78" width="10.85546875" style="2" bestFit="1" customWidth="1"/>
    <col min="79" max="16384" width="9.140625" style="2"/>
  </cols>
  <sheetData>
    <row r="1" spans="1:195" x14ac:dyDescent="0.2">
      <c r="A1" s="1" t="s">
        <v>472</v>
      </c>
      <c r="B1" s="2" t="s" vm="17">
        <v>48</v>
      </c>
    </row>
    <row r="2" spans="1:195" x14ac:dyDescent="0.2">
      <c r="A2" s="1" t="s">
        <v>87</v>
      </c>
      <c r="B2" s="2" t="s" vm="3">
        <v>48</v>
      </c>
    </row>
    <row r="3" spans="1:195" ht="12.6" customHeight="1" x14ac:dyDescent="0.25">
      <c r="A3" s="1" t="s">
        <v>89</v>
      </c>
      <c r="B3" s="2" t="s" vm="6">
        <v>48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</row>
    <row r="4" spans="1:195" ht="12.6" customHeight="1" x14ac:dyDescent="0.25">
      <c r="A4" s="1" t="s">
        <v>29</v>
      </c>
      <c r="B4" s="2" t="s" vm="1">
        <v>48</v>
      </c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</row>
    <row r="5" spans="1:195" ht="12.6" customHeight="1" x14ac:dyDescent="0.25">
      <c r="A5" s="1" t="s">
        <v>286</v>
      </c>
      <c r="B5" s="2" t="s" vm="15">
        <v>48</v>
      </c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</row>
    <row r="6" spans="1:195" ht="12.6" customHeight="1" x14ac:dyDescent="0.25">
      <c r="A6" s="1" t="s">
        <v>120</v>
      </c>
      <c r="B6" s="2" t="s" vm="12">
        <v>48</v>
      </c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</row>
    <row r="7" spans="1:195" ht="15" x14ac:dyDescent="0.25">
      <c r="A7"/>
      <c r="B7"/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</row>
    <row r="8" spans="1:195" ht="15" x14ac:dyDescent="0.25">
      <c r="B8" s="1" t="s">
        <v>43</v>
      </c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</row>
    <row r="9" spans="1:195" ht="15" x14ac:dyDescent="0.25">
      <c r="B9" s="2" t="s">
        <v>101</v>
      </c>
      <c r="D9" s="2" t="s">
        <v>102</v>
      </c>
      <c r="F9" s="2" t="s">
        <v>266</v>
      </c>
      <c r="H9" s="2" t="s">
        <v>287</v>
      </c>
      <c r="J9" s="2" t="s">
        <v>267</v>
      </c>
      <c r="L9" s="2" t="s">
        <v>268</v>
      </c>
      <c r="N9" s="2" t="s">
        <v>269</v>
      </c>
      <c r="P9" s="2" t="s">
        <v>4</v>
      </c>
      <c r="R9" s="2" t="s">
        <v>274</v>
      </c>
      <c r="T9" s="2" t="s">
        <v>275</v>
      </c>
      <c r="V9" s="2" t="s">
        <v>362</v>
      </c>
      <c r="X9" s="2" t="s">
        <v>320</v>
      </c>
      <c r="Z9" s="2" t="s">
        <v>321</v>
      </c>
      <c r="AB9" s="2" t="s">
        <v>371</v>
      </c>
      <c r="AD9" s="2" t="s">
        <v>385</v>
      </c>
      <c r="AF9" s="2" t="s">
        <v>386</v>
      </c>
      <c r="AH9" s="2" t="s">
        <v>447</v>
      </c>
      <c r="AJ9" s="2" t="s">
        <v>460</v>
      </c>
      <c r="AL9" s="2" t="s">
        <v>107</v>
      </c>
      <c r="AM9" s="2" t="s">
        <v>109</v>
      </c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</row>
    <row r="10" spans="1:195" ht="15" x14ac:dyDescent="0.25">
      <c r="A10" s="1" t="s">
        <v>0</v>
      </c>
      <c r="B10" s="2" t="s">
        <v>6</v>
      </c>
      <c r="C10" s="2" t="s">
        <v>47</v>
      </c>
      <c r="D10" s="2" t="s">
        <v>6</v>
      </c>
      <c r="E10" s="2" t="s">
        <v>47</v>
      </c>
      <c r="F10" s="2" t="s">
        <v>6</v>
      </c>
      <c r="G10" s="2" t="s">
        <v>47</v>
      </c>
      <c r="H10" s="2" t="s">
        <v>6</v>
      </c>
      <c r="I10" s="2" t="s">
        <v>47</v>
      </c>
      <c r="J10" s="2" t="s">
        <v>6</v>
      </c>
      <c r="K10" s="2" t="s">
        <v>47</v>
      </c>
      <c r="L10" s="2" t="s">
        <v>6</v>
      </c>
      <c r="M10" s="2" t="s">
        <v>47</v>
      </c>
      <c r="N10" s="2" t="s">
        <v>6</v>
      </c>
      <c r="O10" s="2" t="s">
        <v>47</v>
      </c>
      <c r="P10" s="2" t="s">
        <v>6</v>
      </c>
      <c r="Q10" s="2" t="s">
        <v>47</v>
      </c>
      <c r="R10" s="2" t="s">
        <v>6</v>
      </c>
      <c r="S10" s="2" t="s">
        <v>47</v>
      </c>
      <c r="T10" s="2" t="s">
        <v>6</v>
      </c>
      <c r="U10" s="2" t="s">
        <v>47</v>
      </c>
      <c r="V10" s="2" t="s">
        <v>6</v>
      </c>
      <c r="W10" s="2" t="s">
        <v>47</v>
      </c>
      <c r="X10" s="2" t="s">
        <v>6</v>
      </c>
      <c r="Y10" s="2" t="s">
        <v>47</v>
      </c>
      <c r="Z10" s="2" t="s">
        <v>6</v>
      </c>
      <c r="AA10" s="2" t="s">
        <v>47</v>
      </c>
      <c r="AB10" s="2" t="s">
        <v>6</v>
      </c>
      <c r="AC10" s="2" t="s">
        <v>47</v>
      </c>
      <c r="AD10" s="2" t="s">
        <v>6</v>
      </c>
      <c r="AE10" s="2" t="s">
        <v>47</v>
      </c>
      <c r="AF10" s="2" t="s">
        <v>6</v>
      </c>
      <c r="AG10" s="2" t="s">
        <v>47</v>
      </c>
      <c r="AH10" s="2" t="s">
        <v>6</v>
      </c>
      <c r="AI10" s="2" t="s">
        <v>47</v>
      </c>
      <c r="AJ10" s="2" t="s">
        <v>6</v>
      </c>
      <c r="AK10" s="2" t="s">
        <v>47</v>
      </c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</row>
    <row r="11" spans="1:195" ht="15" x14ac:dyDescent="0.25">
      <c r="A11" s="3" t="s">
        <v>2</v>
      </c>
      <c r="B11" s="5"/>
      <c r="C11" s="13"/>
      <c r="D11" s="5">
        <v>303503</v>
      </c>
      <c r="E11" s="15">
        <v>1.9915192429913044E-2</v>
      </c>
      <c r="F11" s="5">
        <v>113337</v>
      </c>
      <c r="G11" s="15">
        <v>1.8351710395490894E-2</v>
      </c>
      <c r="H11" s="5">
        <v>154</v>
      </c>
      <c r="I11" s="15">
        <v>1.5297525664834666E-2</v>
      </c>
      <c r="J11" s="5"/>
      <c r="K11" s="13"/>
      <c r="L11" s="5"/>
      <c r="M11" s="13"/>
      <c r="N11" s="5"/>
      <c r="O11" s="13"/>
      <c r="P11" s="5"/>
      <c r="Q11" s="15"/>
      <c r="R11" s="5">
        <v>3000</v>
      </c>
      <c r="S11" s="15">
        <v>2.1134783158250816E-2</v>
      </c>
      <c r="T11" s="5">
        <v>13859</v>
      </c>
      <c r="U11" s="15">
        <v>1.2117537710122379E-2</v>
      </c>
      <c r="V11" s="5"/>
      <c r="W11" s="13"/>
      <c r="X11" s="5"/>
      <c r="Y11" s="13"/>
      <c r="Z11" s="5"/>
      <c r="AA11" s="13"/>
      <c r="AB11" s="5"/>
      <c r="AC11" s="13"/>
      <c r="AD11" s="5"/>
      <c r="AE11" s="13"/>
      <c r="AF11" s="5"/>
      <c r="AG11" s="13"/>
      <c r="AH11" s="5"/>
      <c r="AI11" s="13"/>
      <c r="AJ11" s="5"/>
      <c r="AK11" s="13"/>
      <c r="AL11" s="5">
        <v>433853</v>
      </c>
      <c r="AM11" s="15">
        <v>1.9262015642939039E-2</v>
      </c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</row>
    <row r="12" spans="1:195" ht="15" x14ac:dyDescent="0.25">
      <c r="A12" s="3" t="s">
        <v>3</v>
      </c>
      <c r="B12" s="5">
        <v>1603</v>
      </c>
      <c r="C12" s="15">
        <v>1.3725189266378857E-2</v>
      </c>
      <c r="D12" s="5">
        <v>252698</v>
      </c>
      <c r="E12" s="15">
        <v>1.8579609452296326E-2</v>
      </c>
      <c r="F12" s="5">
        <v>79316</v>
      </c>
      <c r="G12" s="15">
        <v>1.8711917760270175E-2</v>
      </c>
      <c r="H12" s="5">
        <v>903</v>
      </c>
      <c r="I12" s="15">
        <v>1.1205584770873595E-2</v>
      </c>
      <c r="J12" s="5">
        <v>19007</v>
      </c>
      <c r="K12" s="15">
        <v>1.4273492202858217E-2</v>
      </c>
      <c r="L12" s="5">
        <v>121</v>
      </c>
      <c r="M12" s="15">
        <v>5.8078674955237674E-3</v>
      </c>
      <c r="N12" s="5">
        <v>591</v>
      </c>
      <c r="O12" s="15">
        <v>8.3636290650361111E-3</v>
      </c>
      <c r="P12" s="5">
        <v>3</v>
      </c>
      <c r="Q12" s="15">
        <v>1.9E-2</v>
      </c>
      <c r="R12" s="5">
        <v>1327</v>
      </c>
      <c r="S12" s="15">
        <v>2.0030418959718719E-2</v>
      </c>
      <c r="T12" s="5">
        <v>10874</v>
      </c>
      <c r="U12" s="15">
        <v>1.1758426412143306E-2</v>
      </c>
      <c r="V12" s="5"/>
      <c r="W12" s="13"/>
      <c r="X12" s="5"/>
      <c r="Y12" s="13"/>
      <c r="Z12" s="5"/>
      <c r="AA12" s="13"/>
      <c r="AB12" s="5"/>
      <c r="AC12" s="13"/>
      <c r="AD12" s="5"/>
      <c r="AE12" s="13"/>
      <c r="AF12" s="5"/>
      <c r="AG12" s="13"/>
      <c r="AH12" s="5"/>
      <c r="AI12" s="13"/>
      <c r="AJ12" s="5"/>
      <c r="AK12" s="13"/>
      <c r="AL12" s="5">
        <v>366443</v>
      </c>
      <c r="AM12" s="15">
        <v>1.7983005354396599E-2</v>
      </c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 s="19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</row>
    <row r="13" spans="1:195" ht="15" x14ac:dyDescent="0.25">
      <c r="A13" s="3" t="s">
        <v>264</v>
      </c>
      <c r="B13" s="5">
        <v>5588</v>
      </c>
      <c r="C13" s="15">
        <v>1.4040298524184282E-2</v>
      </c>
      <c r="D13" s="5">
        <v>123547</v>
      </c>
      <c r="E13" s="15">
        <v>1.8621879991260696E-2</v>
      </c>
      <c r="F13" s="5">
        <v>34558</v>
      </c>
      <c r="G13" s="15">
        <v>1.9757291014129603E-2</v>
      </c>
      <c r="H13" s="5"/>
      <c r="I13" s="13"/>
      <c r="J13" s="5">
        <v>15868</v>
      </c>
      <c r="K13" s="15">
        <v>1.454822068112651E-2</v>
      </c>
      <c r="L13" s="5">
        <v>637</v>
      </c>
      <c r="M13" s="15">
        <v>5.7291112615944642E-3</v>
      </c>
      <c r="N13" s="5">
        <v>4871</v>
      </c>
      <c r="O13" s="15">
        <v>8.4050504215410337E-3</v>
      </c>
      <c r="P13" s="5">
        <v>11</v>
      </c>
      <c r="Q13" s="15">
        <v>1.677788518397098E-2</v>
      </c>
      <c r="R13" s="5"/>
      <c r="S13" s="13"/>
      <c r="T13" s="5"/>
      <c r="U13" s="13"/>
      <c r="V13" s="5">
        <v>222</v>
      </c>
      <c r="W13" s="15">
        <v>1.7107601267523989E-2</v>
      </c>
      <c r="X13" s="5">
        <v>103250</v>
      </c>
      <c r="Y13" s="15">
        <v>2.0043823002470092E-2</v>
      </c>
      <c r="Z13" s="5">
        <v>46414</v>
      </c>
      <c r="AA13" s="15">
        <v>1.6794638156566469E-2</v>
      </c>
      <c r="AB13" s="5">
        <v>13503</v>
      </c>
      <c r="AC13" s="15">
        <v>1.521043046493541E-2</v>
      </c>
      <c r="AD13" s="5">
        <v>51</v>
      </c>
      <c r="AE13" s="15">
        <v>2.4085199371670484E-3</v>
      </c>
      <c r="AF13" s="5">
        <v>10904</v>
      </c>
      <c r="AG13" s="15">
        <v>1.7561616616143551E-2</v>
      </c>
      <c r="AH13" s="5">
        <v>212</v>
      </c>
      <c r="AI13" s="15">
        <v>1.4999999999999999E-2</v>
      </c>
      <c r="AJ13" s="5">
        <v>25</v>
      </c>
      <c r="AK13" s="15">
        <v>3.1935674655402275E-3</v>
      </c>
      <c r="AL13" s="5">
        <v>359661</v>
      </c>
      <c r="AM13" s="15">
        <v>1.7839587477564842E-2</v>
      </c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 s="19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</row>
    <row r="14" spans="1:195" ht="15" x14ac:dyDescent="0.25">
      <c r="A14" s="4" t="s">
        <v>265</v>
      </c>
      <c r="B14" s="5">
        <v>901</v>
      </c>
      <c r="C14" s="15">
        <v>1.3743688721892796E-2</v>
      </c>
      <c r="D14" s="5">
        <v>20005</v>
      </c>
      <c r="E14" s="15">
        <v>1.7729024348157769E-2</v>
      </c>
      <c r="F14" s="5">
        <v>8184</v>
      </c>
      <c r="G14" s="15">
        <v>1.9277863901490604E-2</v>
      </c>
      <c r="H14" s="5"/>
      <c r="I14" s="13"/>
      <c r="J14" s="5">
        <v>1455</v>
      </c>
      <c r="K14" s="15">
        <v>1.3623741281643405E-2</v>
      </c>
      <c r="L14" s="5"/>
      <c r="M14" s="13"/>
      <c r="N14" s="5">
        <v>5</v>
      </c>
      <c r="O14" s="15">
        <v>8.2141981929466628E-3</v>
      </c>
      <c r="P14" s="5"/>
      <c r="Q14" s="15"/>
      <c r="R14" s="5"/>
      <c r="S14" s="13"/>
      <c r="T14" s="5"/>
      <c r="U14" s="13"/>
      <c r="V14" s="5"/>
      <c r="W14" s="13"/>
      <c r="X14" s="5"/>
      <c r="Y14" s="13"/>
      <c r="Z14" s="5"/>
      <c r="AA14" s="13"/>
      <c r="AB14" s="5"/>
      <c r="AC14" s="13"/>
      <c r="AD14" s="5"/>
      <c r="AE14" s="13"/>
      <c r="AF14" s="5"/>
      <c r="AG14" s="13"/>
      <c r="AH14" s="5"/>
      <c r="AI14" s="13"/>
      <c r="AJ14" s="5"/>
      <c r="AK14" s="13"/>
      <c r="AL14" s="5">
        <v>30550</v>
      </c>
      <c r="AM14" s="15">
        <v>1.7616190547284007E-2</v>
      </c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 s="19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</row>
    <row r="15" spans="1:195" ht="15" x14ac:dyDescent="0.25">
      <c r="A15" s="4" t="s">
        <v>283</v>
      </c>
      <c r="B15" s="5">
        <v>584</v>
      </c>
      <c r="C15" s="15">
        <v>1.3652660065452715E-2</v>
      </c>
      <c r="D15" s="5">
        <v>18827</v>
      </c>
      <c r="E15" s="15">
        <v>1.7783803955152243E-2</v>
      </c>
      <c r="F15" s="5">
        <v>7899</v>
      </c>
      <c r="G15" s="15">
        <v>1.9289974460685758E-2</v>
      </c>
      <c r="H15" s="5"/>
      <c r="I15" s="13"/>
      <c r="J15" s="5">
        <v>1708</v>
      </c>
      <c r="K15" s="15">
        <v>1.3399093873689975E-2</v>
      </c>
      <c r="L15" s="5">
        <v>1</v>
      </c>
      <c r="M15" s="15">
        <v>5.809315068493151E-3</v>
      </c>
      <c r="N15" s="5">
        <v>3</v>
      </c>
      <c r="O15" s="15">
        <v>8.2674794520547941E-3</v>
      </c>
      <c r="P15" s="5"/>
      <c r="Q15" s="15"/>
      <c r="R15" s="5"/>
      <c r="S15" s="13"/>
      <c r="T15" s="5"/>
      <c r="U15" s="13"/>
      <c r="V15" s="5"/>
      <c r="W15" s="13"/>
      <c r="X15" s="5"/>
      <c r="Y15" s="13"/>
      <c r="Z15" s="5"/>
      <c r="AA15" s="13"/>
      <c r="AB15" s="5"/>
      <c r="AC15" s="13"/>
      <c r="AD15" s="5"/>
      <c r="AE15" s="13"/>
      <c r="AF15" s="5"/>
      <c r="AG15" s="13"/>
      <c r="AH15" s="5"/>
      <c r="AI15" s="13"/>
      <c r="AJ15" s="5"/>
      <c r="AK15" s="13"/>
      <c r="AL15" s="5">
        <v>29022</v>
      </c>
      <c r="AM15" s="15">
        <v>1.7614594601791881E-2</v>
      </c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 s="19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</row>
    <row r="16" spans="1:195" ht="15" x14ac:dyDescent="0.25">
      <c r="A16" s="4" t="s">
        <v>291</v>
      </c>
      <c r="B16" s="5">
        <v>447</v>
      </c>
      <c r="C16" s="15">
        <v>1.3592823352947963E-2</v>
      </c>
      <c r="D16" s="5">
        <v>23270</v>
      </c>
      <c r="E16" s="15">
        <v>1.8774145373468755E-2</v>
      </c>
      <c r="F16" s="5">
        <v>8617</v>
      </c>
      <c r="G16" s="15">
        <v>2.0266634288489557E-2</v>
      </c>
      <c r="H16" s="5"/>
      <c r="I16" s="13"/>
      <c r="J16" s="5">
        <v>760</v>
      </c>
      <c r="K16" s="15">
        <v>1.3317403267638269E-2</v>
      </c>
      <c r="L16" s="5">
        <v>1</v>
      </c>
      <c r="M16" s="15">
        <v>5.8072328767123284E-3</v>
      </c>
      <c r="N16" s="5">
        <v>7</v>
      </c>
      <c r="O16" s="15">
        <v>8.2766027397260279E-3</v>
      </c>
      <c r="P16" s="5">
        <v>2</v>
      </c>
      <c r="Q16" s="15">
        <v>1.6275862068965519E-2</v>
      </c>
      <c r="R16" s="5"/>
      <c r="S16" s="13"/>
      <c r="T16" s="5"/>
      <c r="U16" s="13"/>
      <c r="V16" s="5"/>
      <c r="W16" s="13"/>
      <c r="X16" s="5"/>
      <c r="Y16" s="13"/>
      <c r="Z16" s="5"/>
      <c r="AA16" s="13"/>
      <c r="AB16" s="5"/>
      <c r="AC16" s="13"/>
      <c r="AD16" s="5"/>
      <c r="AE16" s="13"/>
      <c r="AF16" s="5"/>
      <c r="AG16" s="13"/>
      <c r="AH16" s="5"/>
      <c r="AI16" s="13"/>
      <c r="AJ16" s="5"/>
      <c r="AK16" s="13"/>
      <c r="AL16" s="5">
        <v>33104</v>
      </c>
      <c r="AM16" s="15">
        <v>1.8748788518247919E-2</v>
      </c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 s="19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</row>
    <row r="17" spans="1:195" ht="15" x14ac:dyDescent="0.25">
      <c r="A17" s="4" t="s">
        <v>304</v>
      </c>
      <c r="B17" s="5">
        <v>403</v>
      </c>
      <c r="C17" s="15">
        <v>1.3642853316189862E-2</v>
      </c>
      <c r="D17" s="5">
        <v>20736</v>
      </c>
      <c r="E17" s="15">
        <v>1.8699420621061558E-2</v>
      </c>
      <c r="F17" s="5">
        <v>6897</v>
      </c>
      <c r="G17" s="15">
        <v>2.0070102110665625E-2</v>
      </c>
      <c r="H17" s="5"/>
      <c r="I17" s="13"/>
      <c r="J17" s="5">
        <v>996</v>
      </c>
      <c r="K17" s="15">
        <v>1.3461027233248102E-2</v>
      </c>
      <c r="L17" s="5">
        <v>35</v>
      </c>
      <c r="M17" s="15">
        <v>5.8088587867521054E-3</v>
      </c>
      <c r="N17" s="5">
        <v>117</v>
      </c>
      <c r="O17" s="15">
        <v>8.3795606454608769E-3</v>
      </c>
      <c r="P17" s="5">
        <v>3</v>
      </c>
      <c r="Q17" s="15">
        <v>2.0118081180811809E-2</v>
      </c>
      <c r="R17" s="5"/>
      <c r="S17" s="13"/>
      <c r="T17" s="5"/>
      <c r="U17" s="13"/>
      <c r="V17" s="5">
        <v>48</v>
      </c>
      <c r="W17" s="15">
        <v>1.8205201622524456E-2</v>
      </c>
      <c r="X17" s="5"/>
      <c r="Y17" s="13"/>
      <c r="Z17" s="5"/>
      <c r="AA17" s="13"/>
      <c r="AB17" s="5"/>
      <c r="AC17" s="13"/>
      <c r="AD17" s="5"/>
      <c r="AE17" s="13"/>
      <c r="AF17" s="5"/>
      <c r="AG17" s="13"/>
      <c r="AH17" s="5"/>
      <c r="AI17" s="13"/>
      <c r="AJ17" s="5"/>
      <c r="AK17" s="13"/>
      <c r="AL17" s="5">
        <v>29235</v>
      </c>
      <c r="AM17" s="15">
        <v>1.8385422885719427E-2</v>
      </c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 s="19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</row>
    <row r="18" spans="1:195" ht="15" x14ac:dyDescent="0.25">
      <c r="A18" s="4" t="s">
        <v>361</v>
      </c>
      <c r="B18" s="5">
        <v>510</v>
      </c>
      <c r="C18" s="15">
        <v>1.4129790005045509E-2</v>
      </c>
      <c r="D18" s="5">
        <v>26636</v>
      </c>
      <c r="E18" s="15">
        <v>1.9609422596353177E-2</v>
      </c>
      <c r="F18" s="5">
        <v>2476</v>
      </c>
      <c r="G18" s="15">
        <v>2.0151222335239031E-2</v>
      </c>
      <c r="H18" s="5"/>
      <c r="I18" s="13"/>
      <c r="J18" s="5">
        <v>485</v>
      </c>
      <c r="K18" s="15">
        <v>1.4073537214799094E-2</v>
      </c>
      <c r="L18" s="5">
        <v>27</v>
      </c>
      <c r="M18" s="15">
        <v>5.8074023989506283E-3</v>
      </c>
      <c r="N18" s="5">
        <v>75</v>
      </c>
      <c r="O18" s="15">
        <v>8.3340585925024378E-3</v>
      </c>
      <c r="P18" s="5"/>
      <c r="Q18" s="15"/>
      <c r="R18" s="5"/>
      <c r="S18" s="13"/>
      <c r="T18" s="5"/>
      <c r="U18" s="13"/>
      <c r="V18" s="5">
        <v>72</v>
      </c>
      <c r="W18" s="15">
        <v>1.9015667311411993E-2</v>
      </c>
      <c r="X18" s="5"/>
      <c r="Y18" s="13"/>
      <c r="Z18" s="5"/>
      <c r="AA18" s="13"/>
      <c r="AB18" s="5"/>
      <c r="AC18" s="13"/>
      <c r="AD18" s="5"/>
      <c r="AE18" s="13"/>
      <c r="AF18" s="5"/>
      <c r="AG18" s="13"/>
      <c r="AH18" s="5"/>
      <c r="AI18" s="13"/>
      <c r="AJ18" s="5"/>
      <c r="AK18" s="13"/>
      <c r="AL18" s="5">
        <v>30281</v>
      </c>
      <c r="AM18" s="15">
        <v>1.9270957392312538E-2</v>
      </c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 s="19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</row>
    <row r="19" spans="1:195" ht="15" x14ac:dyDescent="0.25">
      <c r="A19" s="4" t="s">
        <v>365</v>
      </c>
      <c r="B19" s="5">
        <v>476</v>
      </c>
      <c r="C19" s="15">
        <v>1.4263722364619778E-2</v>
      </c>
      <c r="D19" s="5">
        <v>12629</v>
      </c>
      <c r="E19" s="15">
        <v>1.9826049135850319E-2</v>
      </c>
      <c r="F19" s="5">
        <v>485</v>
      </c>
      <c r="G19" s="15">
        <v>2.0124384236453203E-2</v>
      </c>
      <c r="H19" s="5"/>
      <c r="I19" s="13"/>
      <c r="J19" s="5">
        <v>1341</v>
      </c>
      <c r="K19" s="15">
        <v>1.4414234460489731E-2</v>
      </c>
      <c r="L19" s="5">
        <v>45</v>
      </c>
      <c r="M19" s="15">
        <v>5.8089147213192605E-3</v>
      </c>
      <c r="N19" s="5">
        <v>165</v>
      </c>
      <c r="O19" s="15">
        <v>8.4479731759345249E-3</v>
      </c>
      <c r="P19" s="5"/>
      <c r="Q19" s="15"/>
      <c r="R19" s="5"/>
      <c r="S19" s="13"/>
      <c r="T19" s="5"/>
      <c r="U19" s="13"/>
      <c r="V19" s="5">
        <v>14</v>
      </c>
      <c r="W19" s="15">
        <v>1.790199203187251E-2</v>
      </c>
      <c r="X19" s="5">
        <v>7426</v>
      </c>
      <c r="Y19" s="15">
        <v>1.9995087036183103E-2</v>
      </c>
      <c r="Z19" s="5">
        <v>4449</v>
      </c>
      <c r="AA19" s="15">
        <v>1.5994950460935159E-2</v>
      </c>
      <c r="AB19" s="5">
        <v>2392</v>
      </c>
      <c r="AC19" s="15">
        <v>1.3994035170857844E-2</v>
      </c>
      <c r="AD19" s="5">
        <v>1</v>
      </c>
      <c r="AE19" s="15">
        <v>2.4159726027397259E-3</v>
      </c>
      <c r="AF19" s="5"/>
      <c r="AG19" s="13"/>
      <c r="AH19" s="5"/>
      <c r="AI19" s="13"/>
      <c r="AJ19" s="5"/>
      <c r="AK19" s="13"/>
      <c r="AL19" s="5">
        <v>29423</v>
      </c>
      <c r="AM19" s="15">
        <v>1.8099687976760481E-2</v>
      </c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 s="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</row>
    <row r="20" spans="1:195" ht="15" x14ac:dyDescent="0.25">
      <c r="A20" s="4" t="s">
        <v>382</v>
      </c>
      <c r="B20" s="5">
        <v>340</v>
      </c>
      <c r="C20" s="15">
        <v>1.419090603177877E-2</v>
      </c>
      <c r="D20" s="5"/>
      <c r="E20" s="13"/>
      <c r="F20" s="5"/>
      <c r="G20" s="13"/>
      <c r="H20" s="5"/>
      <c r="I20" s="13"/>
      <c r="J20" s="5">
        <v>1400</v>
      </c>
      <c r="K20" s="15">
        <v>1.4486125338760552E-2</v>
      </c>
      <c r="L20" s="5">
        <v>114</v>
      </c>
      <c r="M20" s="15">
        <v>5.7963884382958844E-3</v>
      </c>
      <c r="N20" s="5">
        <v>360</v>
      </c>
      <c r="O20" s="15">
        <v>8.3261723174528242E-3</v>
      </c>
      <c r="P20" s="5">
        <v>5</v>
      </c>
      <c r="Q20" s="15">
        <v>1.5177808856076811E-2</v>
      </c>
      <c r="R20" s="5"/>
      <c r="S20" s="13"/>
      <c r="T20" s="5"/>
      <c r="U20" s="13"/>
      <c r="V20" s="5">
        <v>16</v>
      </c>
      <c r="W20" s="15">
        <v>1.6889999791901981E-2</v>
      </c>
      <c r="X20" s="5">
        <v>14028</v>
      </c>
      <c r="Y20" s="15">
        <v>1.9863454694799419E-2</v>
      </c>
      <c r="Z20" s="5">
        <v>8729</v>
      </c>
      <c r="AA20" s="15">
        <v>1.5959860050060847E-2</v>
      </c>
      <c r="AB20" s="5">
        <v>3543</v>
      </c>
      <c r="AC20" s="15">
        <v>1.4254086764807487E-2</v>
      </c>
      <c r="AD20" s="5"/>
      <c r="AE20" s="15"/>
      <c r="AF20" s="5">
        <v>621</v>
      </c>
      <c r="AG20" s="15">
        <v>1.6743794059140359E-2</v>
      </c>
      <c r="AH20" s="5"/>
      <c r="AI20" s="13"/>
      <c r="AJ20" s="5"/>
      <c r="AK20" s="13"/>
      <c r="AL20" s="5">
        <v>29156</v>
      </c>
      <c r="AM20" s="15">
        <v>1.6978868356038075E-2</v>
      </c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 s="19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</row>
    <row r="21" spans="1:195" ht="15" x14ac:dyDescent="0.25">
      <c r="A21" s="4" t="s">
        <v>387</v>
      </c>
      <c r="B21" s="5">
        <v>371</v>
      </c>
      <c r="C21" s="15">
        <v>1.4354833928204197E-2</v>
      </c>
      <c r="D21" s="5"/>
      <c r="E21" s="13"/>
      <c r="F21" s="5"/>
      <c r="G21" s="13"/>
      <c r="H21" s="5"/>
      <c r="I21" s="13"/>
      <c r="J21" s="5">
        <v>2264</v>
      </c>
      <c r="K21" s="15">
        <v>1.4606827182307788E-2</v>
      </c>
      <c r="L21" s="5">
        <v>99</v>
      </c>
      <c r="M21" s="15">
        <v>5.767604502495487E-3</v>
      </c>
      <c r="N21" s="5">
        <v>402</v>
      </c>
      <c r="O21" s="15">
        <v>8.3391376131156329E-3</v>
      </c>
      <c r="P21" s="5"/>
      <c r="Q21" s="15"/>
      <c r="R21" s="5"/>
      <c r="S21" s="13"/>
      <c r="T21" s="5"/>
      <c r="U21" s="13"/>
      <c r="V21" s="5">
        <v>15</v>
      </c>
      <c r="W21" s="15">
        <v>1.5251535755332281E-2</v>
      </c>
      <c r="X21" s="5">
        <v>12916</v>
      </c>
      <c r="Y21" s="15">
        <v>2.0057795025992115E-2</v>
      </c>
      <c r="Z21" s="5">
        <v>8762</v>
      </c>
      <c r="AA21" s="15">
        <v>1.6109797087570699E-2</v>
      </c>
      <c r="AB21" s="5">
        <v>2694</v>
      </c>
      <c r="AC21" s="15">
        <v>1.5399888906126149E-2</v>
      </c>
      <c r="AD21" s="5">
        <v>1</v>
      </c>
      <c r="AE21" s="15">
        <v>2.4088493150684932E-3</v>
      </c>
      <c r="AF21" s="5">
        <v>2291</v>
      </c>
      <c r="AG21" s="15">
        <v>1.6749052098459234E-2</v>
      </c>
      <c r="AH21" s="5"/>
      <c r="AI21" s="13"/>
      <c r="AJ21" s="5"/>
      <c r="AK21" s="13"/>
      <c r="AL21" s="5">
        <v>29815</v>
      </c>
      <c r="AM21" s="15">
        <v>1.7086883587530455E-2</v>
      </c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 s="19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</row>
    <row r="22" spans="1:195" ht="15" x14ac:dyDescent="0.25">
      <c r="A22" s="4" t="s">
        <v>390</v>
      </c>
      <c r="B22" s="5">
        <v>383</v>
      </c>
      <c r="C22" s="15">
        <v>1.442770193611331E-2</v>
      </c>
      <c r="D22" s="5">
        <v>943</v>
      </c>
      <c r="E22" s="15">
        <v>1.461186708785934E-2</v>
      </c>
      <c r="F22" s="5"/>
      <c r="G22" s="13"/>
      <c r="H22" s="5"/>
      <c r="I22" s="13"/>
      <c r="J22" s="5">
        <v>1506</v>
      </c>
      <c r="K22" s="15">
        <v>1.477305197496029E-2</v>
      </c>
      <c r="L22" s="5">
        <v>101</v>
      </c>
      <c r="M22" s="15">
        <v>5.8021309212779332E-3</v>
      </c>
      <c r="N22" s="5">
        <v>485</v>
      </c>
      <c r="O22" s="15">
        <v>8.3663967116468507E-3</v>
      </c>
      <c r="P22" s="5"/>
      <c r="Q22" s="15"/>
      <c r="R22" s="5"/>
      <c r="S22" s="13"/>
      <c r="T22" s="5"/>
      <c r="U22" s="13"/>
      <c r="V22" s="5">
        <v>11</v>
      </c>
      <c r="W22" s="15">
        <v>1.5136741646014326E-2</v>
      </c>
      <c r="X22" s="5">
        <v>13969</v>
      </c>
      <c r="Y22" s="15">
        <v>2.0066139499943954E-2</v>
      </c>
      <c r="Z22" s="5">
        <v>6645</v>
      </c>
      <c r="AA22" s="15">
        <v>1.6820661640056061E-2</v>
      </c>
      <c r="AB22" s="5">
        <v>1984</v>
      </c>
      <c r="AC22" s="15">
        <v>1.6196899888106363E-2</v>
      </c>
      <c r="AD22" s="5">
        <v>5</v>
      </c>
      <c r="AE22" s="15">
        <v>2.4088297455968689E-3</v>
      </c>
      <c r="AF22" s="5">
        <v>2129</v>
      </c>
      <c r="AG22" s="15">
        <v>1.7381123954679608E-2</v>
      </c>
      <c r="AH22" s="5"/>
      <c r="AI22" s="13"/>
      <c r="AJ22" s="5"/>
      <c r="AK22" s="13"/>
      <c r="AL22" s="5">
        <v>28161</v>
      </c>
      <c r="AM22" s="15">
        <v>1.7432212417314446E-2</v>
      </c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 s="19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</row>
    <row r="23" spans="1:195" ht="15" x14ac:dyDescent="0.25">
      <c r="A23" s="4" t="s">
        <v>394</v>
      </c>
      <c r="B23" s="5">
        <v>389</v>
      </c>
      <c r="C23" s="15">
        <v>1.4282436398329988E-2</v>
      </c>
      <c r="D23" s="5">
        <v>501</v>
      </c>
      <c r="E23" s="15">
        <v>1.1630417845135813E-2</v>
      </c>
      <c r="F23" s="5"/>
      <c r="G23" s="13"/>
      <c r="H23" s="5"/>
      <c r="I23" s="13"/>
      <c r="J23" s="5">
        <v>1803</v>
      </c>
      <c r="K23" s="15">
        <v>1.5270676567403395E-2</v>
      </c>
      <c r="L23" s="5">
        <v>174</v>
      </c>
      <c r="M23" s="15">
        <v>5.6128659965245164E-3</v>
      </c>
      <c r="N23" s="5">
        <v>718</v>
      </c>
      <c r="O23" s="15">
        <v>8.4060658262705389E-3</v>
      </c>
      <c r="P23" s="5">
        <v>1</v>
      </c>
      <c r="Q23" s="15">
        <v>1.4999999999999999E-2</v>
      </c>
      <c r="R23" s="5"/>
      <c r="S23" s="13"/>
      <c r="T23" s="5"/>
      <c r="U23" s="13"/>
      <c r="V23" s="5">
        <v>18</v>
      </c>
      <c r="W23" s="15">
        <v>1.5418031867082687E-2</v>
      </c>
      <c r="X23" s="5">
        <v>16118</v>
      </c>
      <c r="Y23" s="15">
        <v>2.0060153846069025E-2</v>
      </c>
      <c r="Z23" s="5">
        <v>6331</v>
      </c>
      <c r="AA23" s="15">
        <v>1.7135534817546542E-2</v>
      </c>
      <c r="AB23" s="5">
        <v>1744</v>
      </c>
      <c r="AC23" s="15">
        <v>1.6089921216136612E-2</v>
      </c>
      <c r="AD23" s="5">
        <v>9</v>
      </c>
      <c r="AE23" s="15">
        <v>2.4086293822891893E-3</v>
      </c>
      <c r="AF23" s="5">
        <v>1943</v>
      </c>
      <c r="AG23" s="15">
        <v>1.7652001339474126E-2</v>
      </c>
      <c r="AH23" s="5"/>
      <c r="AI23" s="13"/>
      <c r="AJ23" s="5"/>
      <c r="AK23" s="13"/>
      <c r="AL23" s="5">
        <v>29749</v>
      </c>
      <c r="AM23" s="15">
        <v>1.73449707484905E-2</v>
      </c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 s="19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</row>
    <row r="24" spans="1:195" ht="15" x14ac:dyDescent="0.25">
      <c r="A24" s="4" t="s">
        <v>410</v>
      </c>
      <c r="B24" s="5">
        <v>385</v>
      </c>
      <c r="C24" s="15">
        <v>1.4369889523676436E-2</v>
      </c>
      <c r="D24" s="5"/>
      <c r="E24" s="13"/>
      <c r="F24" s="5"/>
      <c r="G24" s="15"/>
      <c r="H24" s="5"/>
      <c r="I24" s="13"/>
      <c r="J24" s="5">
        <v>2079</v>
      </c>
      <c r="K24" s="15">
        <v>1.6771145006245044E-2</v>
      </c>
      <c r="L24" s="5">
        <v>40</v>
      </c>
      <c r="M24" s="15">
        <v>5.578602739726028E-3</v>
      </c>
      <c r="N24" s="5">
        <v>981</v>
      </c>
      <c r="O24" s="15">
        <v>8.4278841952088544E-3</v>
      </c>
      <c r="P24" s="5"/>
      <c r="Q24" s="15"/>
      <c r="R24" s="5"/>
      <c r="S24" s="13"/>
      <c r="T24" s="5"/>
      <c r="U24" s="13"/>
      <c r="V24" s="5">
        <v>10</v>
      </c>
      <c r="W24" s="15">
        <v>1.5168561381613235E-2</v>
      </c>
      <c r="X24" s="5">
        <v>17274</v>
      </c>
      <c r="Y24" s="15">
        <v>2.0040894833789808E-2</v>
      </c>
      <c r="Z24" s="5">
        <v>6211</v>
      </c>
      <c r="AA24" s="15">
        <v>1.8083523397382426E-2</v>
      </c>
      <c r="AB24" s="5">
        <v>637</v>
      </c>
      <c r="AC24" s="15">
        <v>1.7112917176117223E-2</v>
      </c>
      <c r="AD24" s="5">
        <v>18</v>
      </c>
      <c r="AE24" s="15">
        <v>2.4085432556476788E-3</v>
      </c>
      <c r="AF24" s="5">
        <v>1902</v>
      </c>
      <c r="AG24" s="15">
        <v>1.7997974848999364E-2</v>
      </c>
      <c r="AH24" s="5"/>
      <c r="AI24" s="13"/>
      <c r="AJ24" s="5"/>
      <c r="AK24" s="13"/>
      <c r="AL24" s="5">
        <v>29537</v>
      </c>
      <c r="AM24" s="15">
        <v>1.7824225749656107E-2</v>
      </c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 s="19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</row>
    <row r="25" spans="1:195" ht="15" x14ac:dyDescent="0.25">
      <c r="A25" s="4" t="s">
        <v>444</v>
      </c>
      <c r="B25" s="5">
        <v>399</v>
      </c>
      <c r="C25" s="15">
        <v>1.4306126412793314E-2</v>
      </c>
      <c r="D25" s="5"/>
      <c r="E25" s="13"/>
      <c r="F25" s="5"/>
      <c r="G25" s="13"/>
      <c r="H25" s="5"/>
      <c r="I25" s="13"/>
      <c r="J25" s="5">
        <v>71</v>
      </c>
      <c r="K25" s="15">
        <v>1.3606546514709781E-2</v>
      </c>
      <c r="L25" s="5"/>
      <c r="M25" s="13"/>
      <c r="N25" s="5">
        <v>1553</v>
      </c>
      <c r="O25" s="15">
        <v>8.438651412079088E-3</v>
      </c>
      <c r="P25" s="5"/>
      <c r="Q25" s="15"/>
      <c r="R25" s="5"/>
      <c r="S25" s="13"/>
      <c r="T25" s="5"/>
      <c r="U25" s="13"/>
      <c r="V25" s="5">
        <v>18</v>
      </c>
      <c r="W25" s="15">
        <v>1.4560737612429812E-2</v>
      </c>
      <c r="X25" s="5">
        <v>21519</v>
      </c>
      <c r="Y25" s="15">
        <v>2.0142915016429532E-2</v>
      </c>
      <c r="Z25" s="5">
        <v>5287</v>
      </c>
      <c r="AA25" s="15">
        <v>1.8016407064991587E-2</v>
      </c>
      <c r="AB25" s="5">
        <v>509</v>
      </c>
      <c r="AC25" s="15">
        <v>1.720656689130802E-2</v>
      </c>
      <c r="AD25" s="5">
        <v>17</v>
      </c>
      <c r="AE25" s="15">
        <v>2.4082992630964071E-3</v>
      </c>
      <c r="AF25" s="5">
        <v>2018</v>
      </c>
      <c r="AG25" s="15">
        <v>1.8317656736557556E-2</v>
      </c>
      <c r="AH25" s="5">
        <v>212</v>
      </c>
      <c r="AI25" s="15">
        <v>1.4999999999999999E-2</v>
      </c>
      <c r="AJ25" s="5">
        <v>25</v>
      </c>
      <c r="AK25" s="15">
        <v>3.1935674655402275E-3</v>
      </c>
      <c r="AL25" s="5">
        <v>31628</v>
      </c>
      <c r="AM25" s="15">
        <v>1.7846387295044806E-2</v>
      </c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 s="19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</row>
    <row r="26" spans="1:195" ht="15" x14ac:dyDescent="0.25">
      <c r="A26" s="3" t="s">
        <v>448</v>
      </c>
      <c r="B26" s="5">
        <v>341</v>
      </c>
      <c r="C26" s="15">
        <v>1.4207367665077139E-2</v>
      </c>
      <c r="D26" s="5">
        <v>1957</v>
      </c>
      <c r="E26" s="15">
        <v>1.5615239043824702E-2</v>
      </c>
      <c r="F26" s="5"/>
      <c r="G26" s="13"/>
      <c r="H26" s="5"/>
      <c r="I26" s="13"/>
      <c r="J26" s="5"/>
      <c r="K26" s="13"/>
      <c r="L26" s="5">
        <v>8</v>
      </c>
      <c r="M26" s="15">
        <v>8.6602632850154865E-3</v>
      </c>
      <c r="N26" s="5">
        <v>1348</v>
      </c>
      <c r="O26" s="15">
        <v>8.4129901916089444E-3</v>
      </c>
      <c r="P26" s="5"/>
      <c r="Q26" s="15"/>
      <c r="R26" s="5"/>
      <c r="S26" s="13"/>
      <c r="T26" s="5"/>
      <c r="U26" s="15"/>
      <c r="V26" s="5">
        <v>30</v>
      </c>
      <c r="W26" s="15">
        <v>1.5902128630047977E-2</v>
      </c>
      <c r="X26" s="5">
        <v>20653</v>
      </c>
      <c r="Y26" s="15">
        <v>2.0156011880759724E-2</v>
      </c>
      <c r="Z26" s="5"/>
      <c r="AA26" s="15"/>
      <c r="AB26" s="5"/>
      <c r="AC26" s="13"/>
      <c r="AD26" s="5">
        <v>38</v>
      </c>
      <c r="AE26" s="15">
        <v>2.4081685826038346E-3</v>
      </c>
      <c r="AF26" s="5">
        <v>2259</v>
      </c>
      <c r="AG26" s="15">
        <v>1.7472965505105707E-2</v>
      </c>
      <c r="AH26" s="5">
        <v>9276</v>
      </c>
      <c r="AI26" s="15">
        <v>1.4993315860780615E-2</v>
      </c>
      <c r="AJ26" s="5">
        <v>578</v>
      </c>
      <c r="AK26" s="15">
        <v>3.3385040280281154E-3</v>
      </c>
      <c r="AL26" s="5">
        <v>36488</v>
      </c>
      <c r="AM26" s="15">
        <v>1.6254363804055219E-2</v>
      </c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 s="19">
        <f t="shared" ref="BZ26:BZ39" si="0">+BX26*BY26</f>
        <v>0</v>
      </c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</row>
    <row r="27" spans="1:195" ht="15" x14ac:dyDescent="0.25">
      <c r="A27" s="4" t="s">
        <v>450</v>
      </c>
      <c r="B27" s="5">
        <v>341</v>
      </c>
      <c r="C27" s="15">
        <v>1.4207367665077139E-2</v>
      </c>
      <c r="D27" s="5">
        <v>1004</v>
      </c>
      <c r="E27" s="15">
        <v>1.6140054654894233E-2</v>
      </c>
      <c r="F27" s="5"/>
      <c r="G27" s="13"/>
      <c r="H27" s="5"/>
      <c r="I27" s="13"/>
      <c r="J27" s="5"/>
      <c r="K27" s="13"/>
      <c r="L27" s="5">
        <v>5</v>
      </c>
      <c r="M27" s="15">
        <v>8.5973281892123277E-3</v>
      </c>
      <c r="N27" s="5">
        <v>1271</v>
      </c>
      <c r="O27" s="15">
        <v>8.4164099237803384E-3</v>
      </c>
      <c r="P27" s="5"/>
      <c r="Q27" s="15"/>
      <c r="R27" s="5"/>
      <c r="S27" s="13"/>
      <c r="T27" s="5"/>
      <c r="U27" s="13"/>
      <c r="V27" s="5">
        <v>30</v>
      </c>
      <c r="W27" s="15">
        <v>1.5902128630047977E-2</v>
      </c>
      <c r="X27" s="5">
        <v>20653</v>
      </c>
      <c r="Y27" s="15">
        <v>2.0156011880759724E-2</v>
      </c>
      <c r="Z27" s="5"/>
      <c r="AA27" s="13"/>
      <c r="AB27" s="5"/>
      <c r="AC27" s="13"/>
      <c r="AD27" s="5">
        <v>27</v>
      </c>
      <c r="AE27" s="15">
        <v>2.4081908111996593E-3</v>
      </c>
      <c r="AF27" s="5">
        <v>1863</v>
      </c>
      <c r="AG27" s="15">
        <v>1.8123545083780494E-2</v>
      </c>
      <c r="AH27" s="5">
        <v>4084</v>
      </c>
      <c r="AI27" s="15">
        <v>1.4988964326236601E-2</v>
      </c>
      <c r="AJ27" s="5">
        <v>305</v>
      </c>
      <c r="AK27" s="15">
        <v>3.2960701528759791E-3</v>
      </c>
      <c r="AL27" s="5">
        <v>29583</v>
      </c>
      <c r="AM27" s="15">
        <v>1.7023255442092124E-2</v>
      </c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 s="19">
        <f t="shared" si="0"/>
        <v>0</v>
      </c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</row>
    <row r="28" spans="1:195" ht="15" x14ac:dyDescent="0.25">
      <c r="A28" s="14" t="s">
        <v>452</v>
      </c>
      <c r="B28" s="5">
        <v>9</v>
      </c>
      <c r="C28" s="15">
        <v>1.4325521823283168E-2</v>
      </c>
      <c r="D28" s="5"/>
      <c r="E28" s="13"/>
      <c r="F28" s="5"/>
      <c r="G28" s="13"/>
      <c r="H28" s="5"/>
      <c r="I28" s="13"/>
      <c r="J28" s="5"/>
      <c r="K28" s="13"/>
      <c r="L28" s="5"/>
      <c r="M28" s="13"/>
      <c r="N28" s="5">
        <v>8</v>
      </c>
      <c r="O28" s="15">
        <v>8.2273944689344979E-3</v>
      </c>
      <c r="P28" s="5"/>
      <c r="Q28" s="15"/>
      <c r="R28" s="5"/>
      <c r="S28" s="13"/>
      <c r="T28" s="5"/>
      <c r="U28" s="13"/>
      <c r="V28" s="5"/>
      <c r="W28" s="13"/>
      <c r="X28" s="5">
        <v>481</v>
      </c>
      <c r="Y28" s="15">
        <v>2.0590308654949957E-2</v>
      </c>
      <c r="Z28" s="5"/>
      <c r="AA28" s="13"/>
      <c r="AB28" s="5"/>
      <c r="AC28" s="13"/>
      <c r="AD28" s="5"/>
      <c r="AE28" s="13"/>
      <c r="AF28" s="5">
        <v>44</v>
      </c>
      <c r="AG28" s="15">
        <v>1.8482084849612862E-2</v>
      </c>
      <c r="AH28" s="5">
        <v>15</v>
      </c>
      <c r="AI28" s="15">
        <v>1.4999999999999999E-2</v>
      </c>
      <c r="AJ28" s="5"/>
      <c r="AK28" s="13"/>
      <c r="AL28" s="5">
        <v>557</v>
      </c>
      <c r="AM28" s="15">
        <v>1.9623837384601963E-2</v>
      </c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 s="19">
        <f t="shared" si="0"/>
        <v>0</v>
      </c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</row>
    <row r="29" spans="1:195" ht="15" x14ac:dyDescent="0.25">
      <c r="A29" s="14" t="s">
        <v>453</v>
      </c>
      <c r="B29" s="5">
        <v>12</v>
      </c>
      <c r="C29" s="15">
        <v>1.3524440972994736E-2</v>
      </c>
      <c r="D29" s="5"/>
      <c r="E29" s="13"/>
      <c r="F29" s="5"/>
      <c r="G29" s="13"/>
      <c r="H29" s="5"/>
      <c r="I29" s="13"/>
      <c r="J29" s="5"/>
      <c r="K29" s="13"/>
      <c r="L29" s="5"/>
      <c r="M29" s="13"/>
      <c r="N29" s="5">
        <v>21</v>
      </c>
      <c r="O29" s="15">
        <v>8.3425541411662509E-3</v>
      </c>
      <c r="P29" s="5"/>
      <c r="Q29" s="15"/>
      <c r="R29" s="5"/>
      <c r="S29" s="13"/>
      <c r="T29" s="5"/>
      <c r="U29" s="13"/>
      <c r="V29" s="5">
        <v>1</v>
      </c>
      <c r="W29" s="15">
        <v>1.7069561643835617E-2</v>
      </c>
      <c r="X29" s="5">
        <v>624</v>
      </c>
      <c r="Y29" s="15">
        <v>2.0396143437077133E-2</v>
      </c>
      <c r="Z29" s="5"/>
      <c r="AA29" s="13"/>
      <c r="AB29" s="5"/>
      <c r="AC29" s="13"/>
      <c r="AD29" s="5"/>
      <c r="AE29" s="15"/>
      <c r="AF29" s="5">
        <v>53</v>
      </c>
      <c r="AG29" s="15">
        <v>1.8679715409320313E-2</v>
      </c>
      <c r="AH29" s="5">
        <v>22</v>
      </c>
      <c r="AI29" s="15">
        <v>1.4999999999999999E-2</v>
      </c>
      <c r="AJ29" s="5">
        <v>2</v>
      </c>
      <c r="AK29" s="15">
        <v>3.2573898998159889E-3</v>
      </c>
      <c r="AL29" s="5">
        <v>735</v>
      </c>
      <c r="AM29" s="15">
        <v>1.8884113216649488E-2</v>
      </c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 s="19">
        <f t="shared" si="0"/>
        <v>0</v>
      </c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</row>
    <row r="30" spans="1:195" ht="15" x14ac:dyDescent="0.25">
      <c r="A30" s="14" t="s">
        <v>454</v>
      </c>
      <c r="B30" s="5">
        <v>17</v>
      </c>
      <c r="C30" s="15">
        <v>1.34307309516282E-2</v>
      </c>
      <c r="D30" s="5"/>
      <c r="E30" s="13"/>
      <c r="F30" s="5"/>
      <c r="G30" s="13"/>
      <c r="H30" s="5"/>
      <c r="I30" s="13"/>
      <c r="J30" s="5"/>
      <c r="K30" s="13"/>
      <c r="L30" s="5"/>
      <c r="M30" s="13"/>
      <c r="N30" s="5">
        <v>47</v>
      </c>
      <c r="O30" s="15">
        <v>8.4250719423880644E-3</v>
      </c>
      <c r="P30" s="5"/>
      <c r="Q30" s="15"/>
      <c r="R30" s="5"/>
      <c r="S30" s="13"/>
      <c r="T30" s="5"/>
      <c r="U30" s="13"/>
      <c r="V30" s="5"/>
      <c r="W30" s="13"/>
      <c r="X30" s="5">
        <v>769</v>
      </c>
      <c r="Y30" s="15">
        <v>2.0144775727900674E-2</v>
      </c>
      <c r="Z30" s="5"/>
      <c r="AA30" s="13"/>
      <c r="AB30" s="5"/>
      <c r="AC30" s="13"/>
      <c r="AD30" s="5"/>
      <c r="AE30" s="15"/>
      <c r="AF30" s="5">
        <v>60</v>
      </c>
      <c r="AG30" s="15">
        <v>1.9073084786874625E-2</v>
      </c>
      <c r="AH30" s="5">
        <v>26</v>
      </c>
      <c r="AI30" s="15">
        <v>1.4999999999999999E-2</v>
      </c>
      <c r="AJ30" s="5">
        <v>7</v>
      </c>
      <c r="AK30" s="15">
        <v>2.8659854343679558E-3</v>
      </c>
      <c r="AL30" s="5">
        <v>926</v>
      </c>
      <c r="AM30" s="15">
        <v>1.7896932192773114E-2</v>
      </c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 s="19">
        <f t="shared" si="0"/>
        <v>0</v>
      </c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</row>
    <row r="31" spans="1:195" ht="15" x14ac:dyDescent="0.25">
      <c r="A31" s="14" t="s">
        <v>455</v>
      </c>
      <c r="B31" s="5">
        <v>9</v>
      </c>
      <c r="C31" s="15">
        <v>1.4306249001141554E-2</v>
      </c>
      <c r="D31" s="5"/>
      <c r="E31" s="13"/>
      <c r="F31" s="5"/>
      <c r="G31" s="13"/>
      <c r="H31" s="5"/>
      <c r="I31" s="13"/>
      <c r="J31" s="5"/>
      <c r="K31" s="13"/>
      <c r="L31" s="5"/>
      <c r="M31" s="13"/>
      <c r="N31" s="5">
        <v>42</v>
      </c>
      <c r="O31" s="15">
        <v>8.4094452116730053E-3</v>
      </c>
      <c r="P31" s="5"/>
      <c r="Q31" s="15"/>
      <c r="R31" s="5"/>
      <c r="S31" s="13"/>
      <c r="T31" s="5"/>
      <c r="U31" s="13"/>
      <c r="V31" s="5">
        <v>2</v>
      </c>
      <c r="W31" s="15">
        <v>1.6137671232876714E-2</v>
      </c>
      <c r="X31" s="5">
        <v>846</v>
      </c>
      <c r="Y31" s="15">
        <v>2.0067089680599792E-2</v>
      </c>
      <c r="Z31" s="5"/>
      <c r="AA31" s="13"/>
      <c r="AB31" s="5"/>
      <c r="AC31" s="13"/>
      <c r="AD31" s="5">
        <v>2</v>
      </c>
      <c r="AE31" s="15">
        <v>2.4082465753424657E-3</v>
      </c>
      <c r="AF31" s="5">
        <v>66</v>
      </c>
      <c r="AG31" s="15">
        <v>1.9018784673422745E-2</v>
      </c>
      <c r="AH31" s="5">
        <v>23</v>
      </c>
      <c r="AI31" s="15">
        <v>1.4999999999999999E-2</v>
      </c>
      <c r="AJ31" s="5">
        <v>2</v>
      </c>
      <c r="AK31" s="15">
        <v>3.3531204037490991E-3</v>
      </c>
      <c r="AL31" s="5">
        <v>992</v>
      </c>
      <c r="AM31" s="15">
        <v>1.712558014214027E-2</v>
      </c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 s="19">
        <f t="shared" si="0"/>
        <v>0</v>
      </c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</row>
    <row r="32" spans="1:195" ht="15" x14ac:dyDescent="0.25">
      <c r="A32" s="14" t="s">
        <v>456</v>
      </c>
      <c r="B32" s="5">
        <v>10</v>
      </c>
      <c r="C32" s="15">
        <v>1.4333899032939962E-2</v>
      </c>
      <c r="D32" s="5"/>
      <c r="E32" s="13"/>
      <c r="F32" s="5"/>
      <c r="G32" s="13"/>
      <c r="H32" s="5"/>
      <c r="I32" s="13"/>
      <c r="J32" s="5"/>
      <c r="K32" s="13"/>
      <c r="L32" s="5"/>
      <c r="M32" s="13"/>
      <c r="N32" s="5">
        <v>26</v>
      </c>
      <c r="O32" s="15">
        <v>8.5227823098520897E-3</v>
      </c>
      <c r="P32" s="5"/>
      <c r="Q32" s="15"/>
      <c r="R32" s="5"/>
      <c r="S32" s="13"/>
      <c r="T32" s="5"/>
      <c r="U32" s="13"/>
      <c r="V32" s="5">
        <v>1</v>
      </c>
      <c r="W32" s="15">
        <v>1.6137671232876714E-2</v>
      </c>
      <c r="X32" s="5">
        <v>879</v>
      </c>
      <c r="Y32" s="15">
        <v>2.0206813746287654E-2</v>
      </c>
      <c r="Z32" s="5"/>
      <c r="AA32" s="13"/>
      <c r="AB32" s="5"/>
      <c r="AC32" s="13"/>
      <c r="AD32" s="5"/>
      <c r="AE32" s="15"/>
      <c r="AF32" s="5">
        <v>61</v>
      </c>
      <c r="AG32" s="15">
        <v>1.8969655223342551E-2</v>
      </c>
      <c r="AH32" s="5">
        <v>29</v>
      </c>
      <c r="AI32" s="15">
        <v>1.4999999999999999E-2</v>
      </c>
      <c r="AJ32" s="5">
        <v>1</v>
      </c>
      <c r="AK32" s="15">
        <v>4.0657808219178087E-3</v>
      </c>
      <c r="AL32" s="5">
        <v>1007</v>
      </c>
      <c r="AM32" s="15">
        <v>1.8805275544311943E-2</v>
      </c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 s="19">
        <f t="shared" si="0"/>
        <v>0</v>
      </c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</row>
    <row r="33" spans="1:195" ht="15" x14ac:dyDescent="0.25">
      <c r="A33" s="14" t="s">
        <v>457</v>
      </c>
      <c r="B33" s="5">
        <v>13</v>
      </c>
      <c r="C33" s="15">
        <v>1.487020666676561E-2</v>
      </c>
      <c r="D33" s="5"/>
      <c r="E33" s="13"/>
      <c r="F33" s="5"/>
      <c r="G33" s="13"/>
      <c r="H33" s="5"/>
      <c r="I33" s="13"/>
      <c r="J33" s="5"/>
      <c r="K33" s="13"/>
      <c r="L33" s="5"/>
      <c r="M33" s="13"/>
      <c r="N33" s="5">
        <v>20</v>
      </c>
      <c r="O33" s="15">
        <v>8.4414760685801431E-3</v>
      </c>
      <c r="P33" s="5"/>
      <c r="Q33" s="15"/>
      <c r="R33" s="5"/>
      <c r="S33" s="13"/>
      <c r="T33" s="5"/>
      <c r="U33" s="13"/>
      <c r="V33" s="5">
        <v>3</v>
      </c>
      <c r="W33" s="15">
        <v>1.6137671232876714E-2</v>
      </c>
      <c r="X33" s="5">
        <v>645</v>
      </c>
      <c r="Y33" s="15">
        <v>2.0536375235433502E-2</v>
      </c>
      <c r="Z33" s="5"/>
      <c r="AA33" s="13"/>
      <c r="AB33" s="5"/>
      <c r="AC33" s="13"/>
      <c r="AD33" s="5">
        <v>1</v>
      </c>
      <c r="AE33" s="15">
        <v>2.4082191780821919E-3</v>
      </c>
      <c r="AF33" s="5">
        <v>46</v>
      </c>
      <c r="AG33" s="15">
        <v>1.8843094498868108E-2</v>
      </c>
      <c r="AH33" s="5">
        <v>17</v>
      </c>
      <c r="AI33" s="15">
        <v>1.4999999999999999E-2</v>
      </c>
      <c r="AJ33" s="5"/>
      <c r="AK33" s="13"/>
      <c r="AL33" s="5">
        <v>745</v>
      </c>
      <c r="AM33" s="15">
        <v>1.889577335203084E-2</v>
      </c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 s="19">
        <f t="shared" si="0"/>
        <v>0</v>
      </c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</row>
    <row r="34" spans="1:195" ht="15" x14ac:dyDescent="0.25">
      <c r="A34" s="14" t="s">
        <v>458</v>
      </c>
      <c r="B34" s="5">
        <v>11</v>
      </c>
      <c r="C34" s="15">
        <v>1.4051791739175703E-2</v>
      </c>
      <c r="D34" s="5"/>
      <c r="E34" s="13"/>
      <c r="F34" s="5"/>
      <c r="G34" s="13"/>
      <c r="H34" s="5"/>
      <c r="I34" s="13"/>
      <c r="J34" s="5"/>
      <c r="K34" s="13"/>
      <c r="L34" s="5"/>
      <c r="M34" s="13"/>
      <c r="N34" s="5">
        <v>37</v>
      </c>
      <c r="O34" s="15">
        <v>8.4318362410816163E-3</v>
      </c>
      <c r="P34" s="5"/>
      <c r="Q34" s="15"/>
      <c r="R34" s="5"/>
      <c r="S34" s="13"/>
      <c r="T34" s="5"/>
      <c r="U34" s="13"/>
      <c r="V34" s="5">
        <v>1</v>
      </c>
      <c r="W34" s="15">
        <v>1.6137671232876714E-2</v>
      </c>
      <c r="X34" s="5">
        <v>913</v>
      </c>
      <c r="Y34" s="15">
        <v>2.026247490175551E-2</v>
      </c>
      <c r="Z34" s="5"/>
      <c r="AA34" s="13"/>
      <c r="AB34" s="5"/>
      <c r="AC34" s="13"/>
      <c r="AD34" s="5">
        <v>2</v>
      </c>
      <c r="AE34" s="15">
        <v>2.4082191780821919E-3</v>
      </c>
      <c r="AF34" s="5">
        <v>78</v>
      </c>
      <c r="AG34" s="15">
        <v>1.8846657733683558E-2</v>
      </c>
      <c r="AH34" s="5">
        <v>52</v>
      </c>
      <c r="AI34" s="15">
        <v>1.4999999999999999E-2</v>
      </c>
      <c r="AJ34" s="5">
        <v>2</v>
      </c>
      <c r="AK34" s="15">
        <v>2.71172602739726E-3</v>
      </c>
      <c r="AL34" s="5">
        <v>1096</v>
      </c>
      <c r="AM34" s="15">
        <v>1.8058001236458635E-2</v>
      </c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 s="19">
        <f t="shared" si="0"/>
        <v>0</v>
      </c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</row>
    <row r="35" spans="1:195" ht="15" x14ac:dyDescent="0.25">
      <c r="A35" s="14" t="s">
        <v>459</v>
      </c>
      <c r="B35" s="5">
        <v>12</v>
      </c>
      <c r="C35" s="15">
        <v>1.5090812133072404E-2</v>
      </c>
      <c r="D35" s="5"/>
      <c r="E35" s="13"/>
      <c r="F35" s="5"/>
      <c r="G35" s="13"/>
      <c r="H35" s="5"/>
      <c r="I35" s="13"/>
      <c r="J35" s="5"/>
      <c r="K35" s="13"/>
      <c r="L35" s="5"/>
      <c r="M35" s="13"/>
      <c r="N35" s="5">
        <v>59</v>
      </c>
      <c r="O35" s="15">
        <v>8.4095985443906462E-3</v>
      </c>
      <c r="P35" s="5"/>
      <c r="Q35" s="15"/>
      <c r="R35" s="5"/>
      <c r="S35" s="13"/>
      <c r="T35" s="5"/>
      <c r="U35" s="13"/>
      <c r="V35" s="5">
        <v>3</v>
      </c>
      <c r="W35" s="15">
        <v>1.4468092438307371E-2</v>
      </c>
      <c r="X35" s="5">
        <v>981</v>
      </c>
      <c r="Y35" s="15">
        <v>2.0204228269506339E-2</v>
      </c>
      <c r="Z35" s="5"/>
      <c r="AA35" s="13"/>
      <c r="AB35" s="5"/>
      <c r="AC35" s="13"/>
      <c r="AD35" s="5">
        <v>2</v>
      </c>
      <c r="AE35" s="15">
        <v>2.4082191780821919E-3</v>
      </c>
      <c r="AF35" s="5">
        <v>70</v>
      </c>
      <c r="AG35" s="15">
        <v>1.856545399830296E-2</v>
      </c>
      <c r="AH35" s="5">
        <v>54</v>
      </c>
      <c r="AI35" s="15">
        <v>1.4999999999999999E-2</v>
      </c>
      <c r="AJ35" s="5">
        <v>3</v>
      </c>
      <c r="AK35" s="15">
        <v>3.0242002107481558E-3</v>
      </c>
      <c r="AL35" s="5">
        <v>1184</v>
      </c>
      <c r="AM35" s="15">
        <v>1.7743479868592444E-2</v>
      </c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 s="19">
        <f t="shared" si="0"/>
        <v>0</v>
      </c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</row>
    <row r="36" spans="1:195" ht="15" x14ac:dyDescent="0.25">
      <c r="A36" s="14" t="s">
        <v>461</v>
      </c>
      <c r="B36" s="5">
        <v>13</v>
      </c>
      <c r="C36" s="15">
        <v>1.3697888290455507E-2</v>
      </c>
      <c r="D36" s="5"/>
      <c r="E36" s="13"/>
      <c r="F36" s="5"/>
      <c r="G36" s="13"/>
      <c r="H36" s="5"/>
      <c r="I36" s="13"/>
      <c r="J36" s="5"/>
      <c r="K36" s="13"/>
      <c r="L36" s="5"/>
      <c r="M36" s="13"/>
      <c r="N36" s="5">
        <v>47</v>
      </c>
      <c r="O36" s="15">
        <v>8.4757329093939956E-3</v>
      </c>
      <c r="P36" s="5"/>
      <c r="Q36" s="15"/>
      <c r="R36" s="5"/>
      <c r="S36" s="13"/>
      <c r="T36" s="5"/>
      <c r="U36" s="13"/>
      <c r="V36" s="5">
        <v>1</v>
      </c>
      <c r="W36" s="15">
        <v>1.613767123287671E-2</v>
      </c>
      <c r="X36" s="5">
        <v>908</v>
      </c>
      <c r="Y36" s="15">
        <v>2.0222601285561592E-2</v>
      </c>
      <c r="Z36" s="5"/>
      <c r="AA36" s="13"/>
      <c r="AB36" s="5"/>
      <c r="AC36" s="13"/>
      <c r="AD36" s="5"/>
      <c r="AE36" s="15"/>
      <c r="AF36" s="5">
        <v>76</v>
      </c>
      <c r="AG36" s="15">
        <v>1.8975180340902974E-2</v>
      </c>
      <c r="AH36" s="5">
        <v>23</v>
      </c>
      <c r="AI36" s="15">
        <v>1.4999999999999999E-2</v>
      </c>
      <c r="AJ36" s="5">
        <v>5</v>
      </c>
      <c r="AK36" s="15">
        <v>2.8727810029569728E-3</v>
      </c>
      <c r="AL36" s="5">
        <v>1073</v>
      </c>
      <c r="AM36" s="15">
        <v>1.8271900486754551E-2</v>
      </c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 s="19">
        <f t="shared" si="0"/>
        <v>0</v>
      </c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</row>
    <row r="37" spans="1:195" ht="15" x14ac:dyDescent="0.25">
      <c r="A37" s="14" t="s">
        <v>463</v>
      </c>
      <c r="B37" s="5">
        <v>19</v>
      </c>
      <c r="C37" s="15">
        <v>1.4537806483698151E-2</v>
      </c>
      <c r="D37" s="5"/>
      <c r="E37" s="13"/>
      <c r="F37" s="5"/>
      <c r="G37" s="13"/>
      <c r="H37" s="5"/>
      <c r="I37" s="13"/>
      <c r="J37" s="5"/>
      <c r="K37" s="13"/>
      <c r="L37" s="5"/>
      <c r="M37" s="13"/>
      <c r="N37" s="5">
        <v>52</v>
      </c>
      <c r="O37" s="15">
        <v>8.5191477246946059E-3</v>
      </c>
      <c r="P37" s="5"/>
      <c r="Q37" s="15"/>
      <c r="R37" s="5"/>
      <c r="S37" s="13"/>
      <c r="T37" s="5"/>
      <c r="U37" s="13"/>
      <c r="V37" s="5">
        <v>1</v>
      </c>
      <c r="W37" s="15">
        <v>1.6137671232876714E-2</v>
      </c>
      <c r="X37" s="5">
        <v>828</v>
      </c>
      <c r="Y37" s="15">
        <v>1.9944573202191521E-2</v>
      </c>
      <c r="Z37" s="5"/>
      <c r="AA37" s="13"/>
      <c r="AB37" s="5"/>
      <c r="AC37" s="13"/>
      <c r="AD37" s="5"/>
      <c r="AE37" s="15"/>
      <c r="AF37" s="5">
        <v>90</v>
      </c>
      <c r="AG37" s="15">
        <v>1.8700531632236589E-2</v>
      </c>
      <c r="AH37" s="5">
        <v>44</v>
      </c>
      <c r="AI37" s="15">
        <v>1.4999999999999999E-2</v>
      </c>
      <c r="AJ37" s="5">
        <v>6</v>
      </c>
      <c r="AK37" s="15">
        <v>3.1991857534246575E-3</v>
      </c>
      <c r="AL37" s="5">
        <v>1040</v>
      </c>
      <c r="AM37" s="15">
        <v>1.7636155864831478E-2</v>
      </c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 s="19">
        <f t="shared" si="0"/>
        <v>0</v>
      </c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</row>
    <row r="38" spans="1:195" ht="15" x14ac:dyDescent="0.25">
      <c r="A38" s="14" t="s">
        <v>464</v>
      </c>
      <c r="B38" s="5">
        <v>21</v>
      </c>
      <c r="C38" s="15">
        <v>1.3950372361505989E-2</v>
      </c>
      <c r="D38" s="5"/>
      <c r="E38" s="13"/>
      <c r="F38" s="5"/>
      <c r="G38" s="13"/>
      <c r="H38" s="5"/>
      <c r="I38" s="13"/>
      <c r="J38" s="5"/>
      <c r="K38" s="13"/>
      <c r="L38" s="5"/>
      <c r="M38" s="13"/>
      <c r="N38" s="5">
        <v>43</v>
      </c>
      <c r="O38" s="15">
        <v>8.4079499567994674E-3</v>
      </c>
      <c r="P38" s="5"/>
      <c r="Q38" s="15"/>
      <c r="R38" s="5"/>
      <c r="S38" s="13"/>
      <c r="T38" s="5"/>
      <c r="U38" s="13"/>
      <c r="V38" s="5"/>
      <c r="W38" s="13"/>
      <c r="X38" s="5">
        <v>808</v>
      </c>
      <c r="Y38" s="15">
        <v>2.0207187679228099E-2</v>
      </c>
      <c r="Z38" s="5"/>
      <c r="AA38" s="13"/>
      <c r="AB38" s="5"/>
      <c r="AC38" s="13"/>
      <c r="AD38" s="5"/>
      <c r="AE38" s="15"/>
      <c r="AF38" s="5">
        <v>73</v>
      </c>
      <c r="AG38" s="15">
        <v>1.8690147156189114E-2</v>
      </c>
      <c r="AH38" s="5">
        <v>42</v>
      </c>
      <c r="AI38" s="15">
        <v>1.4999999999999999E-2</v>
      </c>
      <c r="AJ38" s="5">
        <v>4</v>
      </c>
      <c r="AK38" s="15">
        <v>3.819589041095891E-3</v>
      </c>
      <c r="AL38" s="5">
        <v>991</v>
      </c>
      <c r="AM38" s="15">
        <v>1.8110154891169326E-2</v>
      </c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 s="19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</row>
    <row r="39" spans="1:195" ht="15" x14ac:dyDescent="0.25">
      <c r="A39" s="14" t="s">
        <v>465</v>
      </c>
      <c r="B39" s="5">
        <v>14</v>
      </c>
      <c r="C39" s="15">
        <v>1.3819999477344573E-2</v>
      </c>
      <c r="D39" s="5"/>
      <c r="E39" s="13"/>
      <c r="F39" s="5"/>
      <c r="G39" s="13"/>
      <c r="H39" s="5"/>
      <c r="I39" s="13"/>
      <c r="J39" s="5"/>
      <c r="K39" s="13"/>
      <c r="L39" s="5"/>
      <c r="M39" s="13"/>
      <c r="N39" s="5">
        <v>26</v>
      </c>
      <c r="O39" s="15">
        <v>8.3166915372577775E-3</v>
      </c>
      <c r="P39" s="5"/>
      <c r="Q39" s="15"/>
      <c r="R39" s="5"/>
      <c r="S39" s="13"/>
      <c r="T39" s="5"/>
      <c r="U39" s="13"/>
      <c r="V39" s="5">
        <v>2</v>
      </c>
      <c r="W39" s="15">
        <v>1.613767123287671E-2</v>
      </c>
      <c r="X39" s="5">
        <v>670</v>
      </c>
      <c r="Y39" s="15">
        <v>2.026474768637938E-2</v>
      </c>
      <c r="Z39" s="5"/>
      <c r="AA39" s="13"/>
      <c r="AB39" s="5"/>
      <c r="AC39" s="13"/>
      <c r="AD39" s="5">
        <v>1</v>
      </c>
      <c r="AE39" s="15">
        <v>2.4081917808219176E-3</v>
      </c>
      <c r="AF39" s="5">
        <v>47</v>
      </c>
      <c r="AG39" s="15">
        <v>1.8829081269348708E-2</v>
      </c>
      <c r="AH39" s="5">
        <v>32</v>
      </c>
      <c r="AI39" s="15">
        <v>1.4999999999999999E-2</v>
      </c>
      <c r="AJ39" s="5">
        <v>2</v>
      </c>
      <c r="AK39" s="15">
        <v>3.1865244618395302E-3</v>
      </c>
      <c r="AL39" s="5">
        <v>794</v>
      </c>
      <c r="AM39" s="15">
        <v>1.7892156011319521E-2</v>
      </c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 s="19">
        <f t="shared" si="0"/>
        <v>0</v>
      </c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</row>
    <row r="40" spans="1:195" ht="15" x14ac:dyDescent="0.25">
      <c r="A40" s="14" t="s">
        <v>466</v>
      </c>
      <c r="B40" s="5">
        <v>12</v>
      </c>
      <c r="C40" s="15">
        <v>1.4733584835310698E-2</v>
      </c>
      <c r="D40" s="5"/>
      <c r="E40" s="13"/>
      <c r="F40" s="5"/>
      <c r="G40" s="13"/>
      <c r="H40" s="5"/>
      <c r="I40" s="13"/>
      <c r="J40" s="5"/>
      <c r="K40" s="13"/>
      <c r="L40" s="5"/>
      <c r="M40" s="13"/>
      <c r="N40" s="5">
        <v>51</v>
      </c>
      <c r="O40" s="15">
        <v>8.4294952617338555E-3</v>
      </c>
      <c r="P40" s="5"/>
      <c r="Q40" s="15"/>
      <c r="R40" s="5"/>
      <c r="S40" s="13"/>
      <c r="T40" s="5"/>
      <c r="U40" s="13"/>
      <c r="V40" s="5"/>
      <c r="W40" s="13"/>
      <c r="X40" s="5">
        <v>794</v>
      </c>
      <c r="Y40" s="15">
        <v>2.019466537660506E-2</v>
      </c>
      <c r="Z40" s="5"/>
      <c r="AA40" s="13"/>
      <c r="AB40" s="5"/>
      <c r="AC40" s="13"/>
      <c r="AD40" s="5"/>
      <c r="AE40" s="15"/>
      <c r="AF40" s="5">
        <v>48</v>
      </c>
      <c r="AG40" s="15">
        <v>1.9188870936198109E-2</v>
      </c>
      <c r="AH40" s="5">
        <v>33</v>
      </c>
      <c r="AI40" s="15">
        <v>1.4999999999999999E-2</v>
      </c>
      <c r="AJ40" s="5">
        <v>5</v>
      </c>
      <c r="AK40" s="15">
        <v>2.9530427234504271E-3</v>
      </c>
      <c r="AL40" s="5">
        <v>943</v>
      </c>
      <c r="AM40" s="15">
        <v>1.8082519467335693E-2</v>
      </c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 s="19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</row>
    <row r="41" spans="1:195" ht="15" x14ac:dyDescent="0.25">
      <c r="A41" s="14" t="s">
        <v>470</v>
      </c>
      <c r="B41" s="5">
        <v>13</v>
      </c>
      <c r="C41" s="15">
        <v>1.4150493327003936E-2</v>
      </c>
      <c r="D41" s="5"/>
      <c r="E41" s="13"/>
      <c r="F41" s="5"/>
      <c r="G41" s="13"/>
      <c r="H41" s="5"/>
      <c r="I41" s="13"/>
      <c r="J41" s="5"/>
      <c r="K41" s="13"/>
      <c r="L41" s="5"/>
      <c r="M41" s="13"/>
      <c r="N41" s="5">
        <v>61</v>
      </c>
      <c r="O41" s="15">
        <v>8.3412925034046306E-3</v>
      </c>
      <c r="P41" s="5"/>
      <c r="Q41" s="15"/>
      <c r="R41" s="5"/>
      <c r="S41" s="13"/>
      <c r="T41" s="5"/>
      <c r="U41" s="13"/>
      <c r="V41" s="5"/>
      <c r="W41" s="13"/>
      <c r="X41" s="5">
        <v>817</v>
      </c>
      <c r="Y41" s="15">
        <v>2.0107393779836013E-2</v>
      </c>
      <c r="Z41" s="5"/>
      <c r="AA41" s="13"/>
      <c r="AB41" s="5"/>
      <c r="AC41" s="13"/>
      <c r="AD41" s="5">
        <v>3</v>
      </c>
      <c r="AE41" s="15">
        <v>2.408191780821918E-3</v>
      </c>
      <c r="AF41" s="5">
        <v>66</v>
      </c>
      <c r="AG41" s="15">
        <v>1.8750708537089864E-2</v>
      </c>
      <c r="AH41" s="5">
        <v>40</v>
      </c>
      <c r="AI41" s="15">
        <v>1.4999999999999999E-2</v>
      </c>
      <c r="AJ41" s="5">
        <v>11</v>
      </c>
      <c r="AK41" s="15">
        <v>3.3900529014277078E-3</v>
      </c>
      <c r="AL41" s="5">
        <v>1011</v>
      </c>
      <c r="AM41" s="15">
        <v>1.6827685327294471E-2</v>
      </c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</row>
    <row r="42" spans="1:195" ht="15" x14ac:dyDescent="0.25">
      <c r="A42" s="14" t="s">
        <v>471</v>
      </c>
      <c r="B42" s="5">
        <v>8</v>
      </c>
      <c r="C42" s="15">
        <v>1.3899077597471022E-2</v>
      </c>
      <c r="D42" s="5"/>
      <c r="E42" s="13"/>
      <c r="F42" s="5"/>
      <c r="G42" s="13"/>
      <c r="H42" s="5"/>
      <c r="I42" s="13"/>
      <c r="J42" s="5"/>
      <c r="K42" s="13"/>
      <c r="L42" s="5"/>
      <c r="M42" s="13"/>
      <c r="N42" s="5">
        <v>49</v>
      </c>
      <c r="O42" s="15">
        <v>8.4138016985274653E-3</v>
      </c>
      <c r="P42" s="5"/>
      <c r="Q42" s="15"/>
      <c r="R42" s="5"/>
      <c r="S42" s="13"/>
      <c r="T42" s="5"/>
      <c r="U42" s="13"/>
      <c r="V42" s="5">
        <v>1</v>
      </c>
      <c r="W42" s="15">
        <v>1.6137671232876714E-2</v>
      </c>
      <c r="X42" s="5">
        <v>806</v>
      </c>
      <c r="Y42" s="15">
        <v>2.0124539487289466E-2</v>
      </c>
      <c r="Z42" s="5"/>
      <c r="AA42" s="13"/>
      <c r="AB42" s="5"/>
      <c r="AC42" s="13"/>
      <c r="AD42" s="5"/>
      <c r="AE42" s="15"/>
      <c r="AF42" s="5">
        <v>61</v>
      </c>
      <c r="AG42" s="15">
        <v>1.889823419691021E-2</v>
      </c>
      <c r="AH42" s="5">
        <v>30</v>
      </c>
      <c r="AI42" s="15">
        <v>1.4999999999999999E-2</v>
      </c>
      <c r="AJ42" s="5">
        <v>4</v>
      </c>
      <c r="AK42" s="15">
        <v>3.3531204037490991E-3</v>
      </c>
      <c r="AL42" s="5">
        <v>959</v>
      </c>
      <c r="AM42" s="15">
        <v>1.8257030555139192E-2</v>
      </c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</row>
    <row r="43" spans="1:195" ht="15" x14ac:dyDescent="0.25">
      <c r="A43" s="14" t="s">
        <v>473</v>
      </c>
      <c r="B43" s="5">
        <v>15</v>
      </c>
      <c r="C43" s="15">
        <v>1.4598789713840004E-2</v>
      </c>
      <c r="D43" s="5"/>
      <c r="E43" s="13"/>
      <c r="F43" s="5"/>
      <c r="G43" s="13"/>
      <c r="H43" s="5"/>
      <c r="I43" s="13"/>
      <c r="J43" s="5"/>
      <c r="K43" s="13"/>
      <c r="L43" s="5"/>
      <c r="M43" s="13"/>
      <c r="N43" s="5">
        <v>55</v>
      </c>
      <c r="O43" s="15">
        <v>8.3765720888826119E-3</v>
      </c>
      <c r="P43" s="5"/>
      <c r="Q43" s="15"/>
      <c r="R43" s="5"/>
      <c r="S43" s="13"/>
      <c r="T43" s="5"/>
      <c r="U43" s="13"/>
      <c r="V43" s="5">
        <v>1</v>
      </c>
      <c r="W43" s="15">
        <v>1.6137671232876714E-2</v>
      </c>
      <c r="X43" s="5">
        <v>831</v>
      </c>
      <c r="Y43" s="15">
        <v>2.0160850419816294E-2</v>
      </c>
      <c r="Z43" s="5"/>
      <c r="AA43" s="13"/>
      <c r="AB43" s="5"/>
      <c r="AC43" s="13"/>
      <c r="AD43" s="5">
        <v>3</v>
      </c>
      <c r="AE43" s="15">
        <v>2.4081777721404814E-3</v>
      </c>
      <c r="AF43" s="5">
        <v>47</v>
      </c>
      <c r="AG43" s="15">
        <v>1.8726482363990753E-2</v>
      </c>
      <c r="AH43" s="5">
        <v>27</v>
      </c>
      <c r="AI43" s="15">
        <v>1.4999999999999999E-2</v>
      </c>
      <c r="AJ43" s="5">
        <v>8</v>
      </c>
      <c r="AK43" s="15">
        <v>3.002870914956286E-3</v>
      </c>
      <c r="AL43" s="5">
        <v>987</v>
      </c>
      <c r="AM43" s="15">
        <v>1.7148342074841158E-2</v>
      </c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</row>
    <row r="44" spans="1:195" ht="15" x14ac:dyDescent="0.25">
      <c r="A44" s="14" t="s">
        <v>474</v>
      </c>
      <c r="B44" s="5">
        <v>16</v>
      </c>
      <c r="C44" s="15">
        <v>1.5164586261663688E-2</v>
      </c>
      <c r="D44" s="5"/>
      <c r="E44" s="13"/>
      <c r="F44" s="5"/>
      <c r="G44" s="13"/>
      <c r="H44" s="5"/>
      <c r="I44" s="13"/>
      <c r="J44" s="5"/>
      <c r="K44" s="13"/>
      <c r="L44" s="5"/>
      <c r="M44" s="13"/>
      <c r="N44" s="5">
        <v>53</v>
      </c>
      <c r="O44" s="15">
        <v>8.2625136006171645E-3</v>
      </c>
      <c r="P44" s="5"/>
      <c r="Q44" s="15"/>
      <c r="R44" s="5"/>
      <c r="S44" s="13"/>
      <c r="T44" s="5"/>
      <c r="U44" s="13"/>
      <c r="V44" s="5">
        <v>2</v>
      </c>
      <c r="W44" s="15">
        <v>1.6137671232876714E-2</v>
      </c>
      <c r="X44" s="5">
        <v>874</v>
      </c>
      <c r="Y44" s="15">
        <v>2.0082680467965904E-2</v>
      </c>
      <c r="Z44" s="5"/>
      <c r="AA44" s="13"/>
      <c r="AB44" s="5"/>
      <c r="AC44" s="13"/>
      <c r="AD44" s="5"/>
      <c r="AE44" s="13"/>
      <c r="AF44" s="5">
        <v>68</v>
      </c>
      <c r="AG44" s="15">
        <v>1.8394656115280648E-2</v>
      </c>
      <c r="AH44" s="5">
        <v>41</v>
      </c>
      <c r="AI44" s="15">
        <v>1.4999999999999999E-2</v>
      </c>
      <c r="AJ44" s="5">
        <v>4</v>
      </c>
      <c r="AK44" s="15">
        <v>4.0657808219178087E-3</v>
      </c>
      <c r="AL44" s="5">
        <v>1058</v>
      </c>
      <c r="AM44" s="15">
        <v>1.8127907063430468E-2</v>
      </c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</row>
    <row r="45" spans="1:195" ht="15" x14ac:dyDescent="0.25">
      <c r="A45" s="14" t="s">
        <v>475</v>
      </c>
      <c r="B45" s="5">
        <v>11</v>
      </c>
      <c r="C45" s="15">
        <v>1.5062389048743414E-2</v>
      </c>
      <c r="D45" s="5">
        <v>159</v>
      </c>
      <c r="E45" s="15">
        <v>1.8000000000000002E-2</v>
      </c>
      <c r="F45" s="5"/>
      <c r="G45" s="13"/>
      <c r="H45" s="5"/>
      <c r="I45" s="13"/>
      <c r="J45" s="5"/>
      <c r="K45" s="13"/>
      <c r="L45" s="5"/>
      <c r="M45" s="13"/>
      <c r="N45" s="5">
        <v>57</v>
      </c>
      <c r="O45" s="15">
        <v>8.4393076398426893E-3</v>
      </c>
      <c r="P45" s="5"/>
      <c r="Q45" s="15"/>
      <c r="R45" s="5"/>
      <c r="S45" s="13"/>
      <c r="T45" s="5"/>
      <c r="U45" s="13"/>
      <c r="V45" s="5">
        <v>2</v>
      </c>
      <c r="W45" s="15">
        <v>1.6137671232876714E-2</v>
      </c>
      <c r="X45" s="5">
        <v>667</v>
      </c>
      <c r="Y45" s="15">
        <v>1.9879775921987655E-2</v>
      </c>
      <c r="Z45" s="5"/>
      <c r="AA45" s="13"/>
      <c r="AB45" s="5"/>
      <c r="AC45" s="13"/>
      <c r="AD45" s="5"/>
      <c r="AE45" s="15"/>
      <c r="AF45" s="5">
        <v>58</v>
      </c>
      <c r="AG45" s="15">
        <v>1.8627705784097726E-2</v>
      </c>
      <c r="AH45" s="5">
        <v>38</v>
      </c>
      <c r="AI45" s="15">
        <v>1.4999999999999999E-2</v>
      </c>
      <c r="AJ45" s="5">
        <v>1</v>
      </c>
      <c r="AK45" s="15">
        <v>4.0657808219178087E-3</v>
      </c>
      <c r="AL45" s="5">
        <v>993</v>
      </c>
      <c r="AM45" s="15">
        <v>1.7543970597620792E-2</v>
      </c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</row>
    <row r="46" spans="1:195" ht="15" x14ac:dyDescent="0.25">
      <c r="A46" s="14" t="s">
        <v>476</v>
      </c>
      <c r="B46" s="5">
        <v>13</v>
      </c>
      <c r="C46" s="15">
        <v>1.342384958502634E-2</v>
      </c>
      <c r="D46" s="5"/>
      <c r="E46" s="13"/>
      <c r="F46" s="5"/>
      <c r="G46" s="13"/>
      <c r="H46" s="5"/>
      <c r="I46" s="13"/>
      <c r="J46" s="5"/>
      <c r="K46" s="13"/>
      <c r="L46" s="5"/>
      <c r="M46" s="13"/>
      <c r="N46" s="5">
        <v>40</v>
      </c>
      <c r="O46" s="15">
        <v>8.3685587893684455E-3</v>
      </c>
      <c r="P46" s="5"/>
      <c r="Q46" s="15"/>
      <c r="R46" s="5"/>
      <c r="S46" s="13"/>
      <c r="T46" s="5"/>
      <c r="U46" s="13"/>
      <c r="V46" s="5">
        <v>3</v>
      </c>
      <c r="W46" s="15">
        <v>1.6137671232876714E-2</v>
      </c>
      <c r="X46" s="5">
        <v>761</v>
      </c>
      <c r="Y46" s="15">
        <v>2.0457577794763648E-2</v>
      </c>
      <c r="Z46" s="5"/>
      <c r="AA46" s="13"/>
      <c r="AB46" s="5"/>
      <c r="AC46" s="13"/>
      <c r="AD46" s="5">
        <v>1</v>
      </c>
      <c r="AE46" s="15">
        <v>2.4081643835616438E-3</v>
      </c>
      <c r="AF46" s="5">
        <v>53</v>
      </c>
      <c r="AG46" s="15">
        <v>1.8661671292643862E-2</v>
      </c>
      <c r="AH46" s="5">
        <v>32</v>
      </c>
      <c r="AI46" s="15">
        <v>1.4999999999999999E-2</v>
      </c>
      <c r="AJ46" s="5"/>
      <c r="AK46" s="13"/>
      <c r="AL46" s="5">
        <v>903</v>
      </c>
      <c r="AM46" s="15">
        <v>1.8111089540590902E-2</v>
      </c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</row>
    <row r="47" spans="1:195" ht="15" x14ac:dyDescent="0.25">
      <c r="A47" s="14" t="s">
        <v>480</v>
      </c>
      <c r="B47" s="5">
        <v>16</v>
      </c>
      <c r="C47" s="15">
        <v>1.4776181659282144E-2</v>
      </c>
      <c r="D47" s="5"/>
      <c r="E47" s="13"/>
      <c r="F47" s="5"/>
      <c r="G47" s="13"/>
      <c r="H47" s="5"/>
      <c r="I47" s="13"/>
      <c r="J47" s="5"/>
      <c r="K47" s="13"/>
      <c r="L47" s="5"/>
      <c r="M47" s="13"/>
      <c r="N47" s="5">
        <v>77</v>
      </c>
      <c r="O47" s="15">
        <v>8.435028393727553E-3</v>
      </c>
      <c r="P47" s="5"/>
      <c r="Q47" s="15"/>
      <c r="R47" s="5"/>
      <c r="S47" s="13"/>
      <c r="T47" s="5"/>
      <c r="U47" s="13"/>
      <c r="V47" s="5"/>
      <c r="W47" s="13"/>
      <c r="X47" s="5">
        <v>911</v>
      </c>
      <c r="Y47" s="15">
        <v>2.0155954765659408E-2</v>
      </c>
      <c r="Z47" s="5"/>
      <c r="AA47" s="13"/>
      <c r="AB47" s="5"/>
      <c r="AC47" s="13"/>
      <c r="AD47" s="5">
        <v>2</v>
      </c>
      <c r="AE47" s="15">
        <v>2.4081643835616438E-3</v>
      </c>
      <c r="AF47" s="5">
        <v>55</v>
      </c>
      <c r="AG47" s="15">
        <v>1.8249278686747063E-2</v>
      </c>
      <c r="AH47" s="5">
        <v>44</v>
      </c>
      <c r="AI47" s="15">
        <v>1.4999999999999999E-2</v>
      </c>
      <c r="AJ47" s="5">
        <v>4</v>
      </c>
      <c r="AK47" s="15">
        <v>3.6491485774499473E-3</v>
      </c>
      <c r="AL47" s="5">
        <v>1109</v>
      </c>
      <c r="AM47" s="15">
        <v>1.742270726446524E-2</v>
      </c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</row>
    <row r="48" spans="1:195" ht="15" x14ac:dyDescent="0.25">
      <c r="A48" s="14" t="s">
        <v>481</v>
      </c>
      <c r="B48" s="5">
        <v>12</v>
      </c>
      <c r="C48" s="15">
        <v>1.465298258575198E-2</v>
      </c>
      <c r="D48" s="5"/>
      <c r="E48" s="13"/>
      <c r="F48" s="5"/>
      <c r="G48" s="13"/>
      <c r="H48" s="5"/>
      <c r="I48" s="13"/>
      <c r="J48" s="5"/>
      <c r="K48" s="13"/>
      <c r="L48" s="5"/>
      <c r="M48" s="13"/>
      <c r="N48" s="5">
        <v>71</v>
      </c>
      <c r="O48" s="15">
        <v>8.3704756451449709E-3</v>
      </c>
      <c r="P48" s="5"/>
      <c r="Q48" s="15"/>
      <c r="R48" s="5"/>
      <c r="S48" s="13"/>
      <c r="T48" s="5"/>
      <c r="U48" s="13"/>
      <c r="V48" s="5">
        <v>1</v>
      </c>
      <c r="W48" s="15">
        <v>1.613767123287671E-2</v>
      </c>
      <c r="X48" s="5">
        <v>891</v>
      </c>
      <c r="Y48" s="15">
        <v>2.0127960313690064E-2</v>
      </c>
      <c r="Z48" s="5"/>
      <c r="AA48" s="13"/>
      <c r="AB48" s="5"/>
      <c r="AC48" s="13"/>
      <c r="AD48" s="5"/>
      <c r="AE48" s="15"/>
      <c r="AF48" s="5">
        <v>75</v>
      </c>
      <c r="AG48" s="15">
        <v>1.9066168018420065E-2</v>
      </c>
      <c r="AH48" s="5">
        <v>32</v>
      </c>
      <c r="AI48" s="15">
        <v>1.4999999999999999E-2</v>
      </c>
      <c r="AJ48" s="5">
        <v>2</v>
      </c>
      <c r="AK48" s="15">
        <v>4.0657808219178087E-3</v>
      </c>
      <c r="AL48" s="5">
        <v>1084</v>
      </c>
      <c r="AM48" s="15">
        <v>1.7768415230967925E-2</v>
      </c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</row>
    <row r="49" spans="1:195" ht="15" x14ac:dyDescent="0.25">
      <c r="A49" s="14" t="s">
        <v>482</v>
      </c>
      <c r="B49" s="5">
        <v>17</v>
      </c>
      <c r="C49" s="15">
        <v>1.4007278857775987E-2</v>
      </c>
      <c r="D49" s="5"/>
      <c r="E49" s="13"/>
      <c r="F49" s="5"/>
      <c r="G49" s="13"/>
      <c r="H49" s="5"/>
      <c r="I49" s="13"/>
      <c r="J49" s="5"/>
      <c r="K49" s="13"/>
      <c r="L49" s="5"/>
      <c r="M49" s="13"/>
      <c r="N49" s="5">
        <v>62</v>
      </c>
      <c r="O49" s="15">
        <v>8.4490309093082066E-3</v>
      </c>
      <c r="P49" s="5"/>
      <c r="Q49" s="15"/>
      <c r="R49" s="5"/>
      <c r="S49" s="13"/>
      <c r="T49" s="5"/>
      <c r="U49" s="13"/>
      <c r="V49" s="5">
        <v>1</v>
      </c>
      <c r="W49" s="15">
        <v>1.613767123287671E-2</v>
      </c>
      <c r="X49" s="5">
        <v>799</v>
      </c>
      <c r="Y49" s="15">
        <v>1.9977430391795364E-2</v>
      </c>
      <c r="Z49" s="5"/>
      <c r="AA49" s="13"/>
      <c r="AB49" s="5"/>
      <c r="AC49" s="13"/>
      <c r="AD49" s="5">
        <v>1</v>
      </c>
      <c r="AE49" s="15">
        <v>2.40813698630137E-3</v>
      </c>
      <c r="AF49" s="5">
        <v>67</v>
      </c>
      <c r="AG49" s="15">
        <v>1.8722313811489595E-2</v>
      </c>
      <c r="AH49" s="5">
        <v>43</v>
      </c>
      <c r="AI49" s="15">
        <v>1.4999999999999999E-2</v>
      </c>
      <c r="AJ49" s="5">
        <v>9</v>
      </c>
      <c r="AK49" s="15">
        <v>2.9306450660323198E-3</v>
      </c>
      <c r="AL49" s="5">
        <v>999</v>
      </c>
      <c r="AM49" s="15">
        <v>1.6963629499639414E-2</v>
      </c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</row>
    <row r="50" spans="1:195" ht="15" x14ac:dyDescent="0.25">
      <c r="A50" s="14" t="s">
        <v>483</v>
      </c>
      <c r="B50" s="5">
        <v>10</v>
      </c>
      <c r="C50" s="15">
        <v>1.3945147047985261E-2</v>
      </c>
      <c r="D50" s="5"/>
      <c r="E50" s="13"/>
      <c r="F50" s="5"/>
      <c r="G50" s="13"/>
      <c r="H50" s="5"/>
      <c r="I50" s="13"/>
      <c r="J50" s="5"/>
      <c r="K50" s="13"/>
      <c r="L50" s="5"/>
      <c r="M50" s="13"/>
      <c r="N50" s="5">
        <v>68</v>
      </c>
      <c r="O50" s="15">
        <v>8.3756188210996271E-3</v>
      </c>
      <c r="P50" s="5"/>
      <c r="Q50" s="15"/>
      <c r="R50" s="5"/>
      <c r="S50" s="13"/>
      <c r="T50" s="5"/>
      <c r="U50" s="13"/>
      <c r="V50" s="5"/>
      <c r="W50" s="13"/>
      <c r="X50" s="5">
        <v>858</v>
      </c>
      <c r="Y50" s="15">
        <v>2.0082190741976584E-2</v>
      </c>
      <c r="Z50" s="5"/>
      <c r="AA50" s="13"/>
      <c r="AB50" s="5"/>
      <c r="AC50" s="13"/>
      <c r="AD50" s="5">
        <v>1</v>
      </c>
      <c r="AE50" s="15">
        <v>2.40813698630137E-3</v>
      </c>
      <c r="AF50" s="5">
        <v>50</v>
      </c>
      <c r="AG50" s="15">
        <v>1.8809354540429601E-2</v>
      </c>
      <c r="AH50" s="5">
        <v>30</v>
      </c>
      <c r="AI50" s="15">
        <v>1.4999999999999999E-2</v>
      </c>
      <c r="AJ50" s="5">
        <v>3</v>
      </c>
      <c r="AK50" s="15">
        <v>2.7100978473581219E-3</v>
      </c>
      <c r="AL50" s="5">
        <v>1020</v>
      </c>
      <c r="AM50" s="15">
        <v>1.7568465247592851E-2</v>
      </c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</row>
    <row r="51" spans="1:195" ht="15" x14ac:dyDescent="0.25">
      <c r="A51" s="14" t="s">
        <v>484</v>
      </c>
      <c r="B51" s="5">
        <v>13</v>
      </c>
      <c r="C51" s="15">
        <v>1.355054033388778E-2</v>
      </c>
      <c r="D51" s="5"/>
      <c r="E51" s="13"/>
      <c r="F51" s="5"/>
      <c r="G51" s="13"/>
      <c r="H51" s="5"/>
      <c r="I51" s="13"/>
      <c r="J51" s="5"/>
      <c r="K51" s="13"/>
      <c r="L51" s="5"/>
      <c r="M51" s="13"/>
      <c r="N51" s="5">
        <v>60</v>
      </c>
      <c r="O51" s="15">
        <v>8.4531309525471381E-3</v>
      </c>
      <c r="P51" s="5"/>
      <c r="Q51" s="15"/>
      <c r="R51" s="5"/>
      <c r="S51" s="13"/>
      <c r="T51" s="5"/>
      <c r="U51" s="13"/>
      <c r="V51" s="5">
        <v>1</v>
      </c>
      <c r="W51" s="15">
        <v>1.613767123287671E-2</v>
      </c>
      <c r="X51" s="5">
        <v>888</v>
      </c>
      <c r="Y51" s="15">
        <v>1.9775608721410758E-2</v>
      </c>
      <c r="Z51" s="5"/>
      <c r="AA51" s="13"/>
      <c r="AB51" s="5"/>
      <c r="AC51" s="13"/>
      <c r="AD51" s="5">
        <v>1</v>
      </c>
      <c r="AE51" s="15">
        <v>2.40813698630137E-3</v>
      </c>
      <c r="AF51" s="5">
        <v>73</v>
      </c>
      <c r="AG51" s="15">
        <v>1.8310352402227052E-2</v>
      </c>
      <c r="AH51" s="5">
        <v>33</v>
      </c>
      <c r="AI51" s="15">
        <v>1.4999999999999999E-2</v>
      </c>
      <c r="AJ51" s="5">
        <v>4</v>
      </c>
      <c r="AK51" s="15">
        <v>3.5064973198332336E-3</v>
      </c>
      <c r="AL51" s="5">
        <v>1073</v>
      </c>
      <c r="AM51" s="15">
        <v>1.7373825513151898E-2</v>
      </c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</row>
    <row r="52" spans="1:195" ht="15" x14ac:dyDescent="0.25">
      <c r="A52" s="14" t="s">
        <v>485</v>
      </c>
      <c r="B52" s="5">
        <v>13</v>
      </c>
      <c r="C52" s="15">
        <v>1.3270884735154705E-2</v>
      </c>
      <c r="D52" s="5">
        <v>64</v>
      </c>
      <c r="E52" s="15">
        <v>1.8000000000000002E-2</v>
      </c>
      <c r="F52" s="5"/>
      <c r="G52" s="13"/>
      <c r="H52" s="5"/>
      <c r="I52" s="13"/>
      <c r="J52" s="5"/>
      <c r="K52" s="13"/>
      <c r="L52" s="5"/>
      <c r="M52" s="13"/>
      <c r="N52" s="5">
        <v>48</v>
      </c>
      <c r="O52" s="15">
        <v>8.360172316213348E-3</v>
      </c>
      <c r="P52" s="5"/>
      <c r="Q52" s="15"/>
      <c r="R52" s="5"/>
      <c r="S52" s="13"/>
      <c r="T52" s="5"/>
      <c r="U52" s="13"/>
      <c r="V52" s="5">
        <v>2</v>
      </c>
      <c r="W52" s="15">
        <v>1.6137671232876714E-2</v>
      </c>
      <c r="X52" s="5">
        <v>818</v>
      </c>
      <c r="Y52" s="15">
        <v>2.0179835250749061E-2</v>
      </c>
      <c r="Z52" s="5"/>
      <c r="AA52" s="13"/>
      <c r="AB52" s="5"/>
      <c r="AC52" s="13"/>
      <c r="AD52" s="5">
        <v>2</v>
      </c>
      <c r="AE52" s="15">
        <v>2.40813698630137E-3</v>
      </c>
      <c r="AF52" s="5">
        <v>72</v>
      </c>
      <c r="AG52" s="15">
        <v>1.8527556500901533E-2</v>
      </c>
      <c r="AH52" s="5">
        <v>38</v>
      </c>
      <c r="AI52" s="15">
        <v>1.4999999999999999E-2</v>
      </c>
      <c r="AJ52" s="5">
        <v>5</v>
      </c>
      <c r="AK52" s="15">
        <v>4.0657808219178087E-3</v>
      </c>
      <c r="AL52" s="5">
        <v>1062</v>
      </c>
      <c r="AM52" s="15">
        <v>1.7766329071261317E-2</v>
      </c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</row>
    <row r="53" spans="1:195" ht="15" x14ac:dyDescent="0.25">
      <c r="A53" s="14" t="s">
        <v>486</v>
      </c>
      <c r="B53" s="5">
        <v>12</v>
      </c>
      <c r="C53" s="15">
        <v>1.4086739901838695E-2</v>
      </c>
      <c r="D53" s="5">
        <v>149</v>
      </c>
      <c r="E53" s="15">
        <v>1.8000000000000002E-2</v>
      </c>
      <c r="F53" s="5"/>
      <c r="G53" s="13"/>
      <c r="H53" s="5"/>
      <c r="I53" s="13"/>
      <c r="J53" s="5"/>
      <c r="K53" s="13"/>
      <c r="L53" s="5"/>
      <c r="M53" s="13"/>
      <c r="N53" s="5">
        <v>34</v>
      </c>
      <c r="O53" s="15">
        <v>8.5701959799805577E-3</v>
      </c>
      <c r="P53" s="5"/>
      <c r="Q53" s="15"/>
      <c r="R53" s="5"/>
      <c r="S53" s="13"/>
      <c r="T53" s="5"/>
      <c r="U53" s="13"/>
      <c r="V53" s="5">
        <v>1</v>
      </c>
      <c r="W53" s="15">
        <v>1.6137671232876714E-2</v>
      </c>
      <c r="X53" s="5">
        <v>586</v>
      </c>
      <c r="Y53" s="15">
        <v>2.0134369843888819E-2</v>
      </c>
      <c r="Z53" s="5"/>
      <c r="AA53" s="13"/>
      <c r="AB53" s="5"/>
      <c r="AC53" s="13"/>
      <c r="AD53" s="5"/>
      <c r="AE53" s="15"/>
      <c r="AF53" s="5">
        <v>64</v>
      </c>
      <c r="AG53" s="15">
        <v>1.8497198862999945E-2</v>
      </c>
      <c r="AH53" s="5">
        <v>26</v>
      </c>
      <c r="AI53" s="15">
        <v>1.4999999999999999E-2</v>
      </c>
      <c r="AJ53" s="5">
        <v>2</v>
      </c>
      <c r="AK53" s="15">
        <v>3.3531204037490991E-3</v>
      </c>
      <c r="AL53" s="5">
        <v>874</v>
      </c>
      <c r="AM53" s="15">
        <v>1.7936266971119458E-2</v>
      </c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</row>
    <row r="54" spans="1:195" ht="15" x14ac:dyDescent="0.25">
      <c r="A54" s="14" t="s">
        <v>487</v>
      </c>
      <c r="B54" s="5"/>
      <c r="C54" s="13"/>
      <c r="D54" s="5">
        <v>174</v>
      </c>
      <c r="E54" s="15">
        <v>1.4999999999999999E-2</v>
      </c>
      <c r="F54" s="5"/>
      <c r="G54" s="13"/>
      <c r="H54" s="5"/>
      <c r="I54" s="13"/>
      <c r="J54" s="5"/>
      <c r="K54" s="13"/>
      <c r="L54" s="5">
        <v>2</v>
      </c>
      <c r="M54" s="15">
        <v>8.2166575342465745E-3</v>
      </c>
      <c r="N54" s="5">
        <v>19</v>
      </c>
      <c r="O54" s="15">
        <v>8.5329881814715982E-3</v>
      </c>
      <c r="P54" s="5"/>
      <c r="Q54" s="15"/>
      <c r="R54" s="5"/>
      <c r="S54" s="13"/>
      <c r="T54" s="5"/>
      <c r="U54" s="13"/>
      <c r="V54" s="5"/>
      <c r="W54" s="13"/>
      <c r="X54" s="5"/>
      <c r="Y54" s="13"/>
      <c r="Z54" s="5"/>
      <c r="AA54" s="13"/>
      <c r="AB54" s="5"/>
      <c r="AC54" s="13"/>
      <c r="AD54" s="5"/>
      <c r="AE54" s="15"/>
      <c r="AF54" s="5">
        <v>50</v>
      </c>
      <c r="AG54" s="15">
        <v>1.4392145224126494E-2</v>
      </c>
      <c r="AH54" s="5">
        <v>813</v>
      </c>
      <c r="AI54" s="15">
        <v>1.4945572231289943E-2</v>
      </c>
      <c r="AJ54" s="5">
        <v>57</v>
      </c>
      <c r="AK54" s="15">
        <v>3.2022387856401905E-3</v>
      </c>
      <c r="AL54" s="5">
        <v>1115</v>
      </c>
      <c r="AM54" s="15">
        <v>1.2843729192873046E-2</v>
      </c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</row>
    <row r="55" spans="1:195" ht="15" x14ac:dyDescent="0.25">
      <c r="A55" s="14" t="s">
        <v>488</v>
      </c>
      <c r="B55" s="5"/>
      <c r="C55" s="13"/>
      <c r="D55" s="5">
        <v>169</v>
      </c>
      <c r="E55" s="15">
        <v>1.4999999999999999E-2</v>
      </c>
      <c r="F55" s="5"/>
      <c r="G55" s="13"/>
      <c r="H55" s="5"/>
      <c r="I55" s="13"/>
      <c r="J55" s="5"/>
      <c r="K55" s="13"/>
      <c r="L55" s="5">
        <v>1</v>
      </c>
      <c r="M55" s="15">
        <v>8.2166849315068492E-3</v>
      </c>
      <c r="N55" s="5">
        <v>11</v>
      </c>
      <c r="O55" s="15">
        <v>8.5623940352282952E-3</v>
      </c>
      <c r="P55" s="5"/>
      <c r="Q55" s="15"/>
      <c r="R55" s="5"/>
      <c r="S55" s="13"/>
      <c r="T55" s="5"/>
      <c r="U55" s="13"/>
      <c r="V55" s="5"/>
      <c r="W55" s="13"/>
      <c r="X55" s="5"/>
      <c r="Y55" s="13"/>
      <c r="Z55" s="5"/>
      <c r="AA55" s="13"/>
      <c r="AB55" s="5"/>
      <c r="AC55" s="13"/>
      <c r="AD55" s="5">
        <v>3</v>
      </c>
      <c r="AE55" s="15">
        <v>2.4081852054794522E-3</v>
      </c>
      <c r="AF55" s="5">
        <v>64</v>
      </c>
      <c r="AG55" s="15">
        <v>1.426835616438356E-2</v>
      </c>
      <c r="AH55" s="5">
        <v>773</v>
      </c>
      <c r="AI55" s="15">
        <v>1.4999999999999999E-2</v>
      </c>
      <c r="AJ55" s="5">
        <v>50</v>
      </c>
      <c r="AK55" s="15">
        <v>3.4213315657904701E-3</v>
      </c>
      <c r="AL55" s="5">
        <v>1071</v>
      </c>
      <c r="AM55" s="15">
        <v>1.2543056011985224E-2</v>
      </c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</row>
    <row r="56" spans="1:195" ht="15" x14ac:dyDescent="0.25">
      <c r="A56" s="14" t="s">
        <v>489</v>
      </c>
      <c r="B56" s="5"/>
      <c r="C56" s="13"/>
      <c r="D56" s="5">
        <v>140</v>
      </c>
      <c r="E56" s="15">
        <v>1.4999999999999999E-2</v>
      </c>
      <c r="F56" s="5"/>
      <c r="G56" s="13"/>
      <c r="H56" s="5"/>
      <c r="I56" s="13"/>
      <c r="J56" s="5"/>
      <c r="K56" s="13"/>
      <c r="L56" s="5"/>
      <c r="M56" s="13"/>
      <c r="N56" s="5">
        <v>10</v>
      </c>
      <c r="O56" s="15">
        <v>8.3912945989752189E-3</v>
      </c>
      <c r="P56" s="5"/>
      <c r="Q56" s="15"/>
      <c r="R56" s="5"/>
      <c r="S56" s="13"/>
      <c r="T56" s="5"/>
      <c r="U56" s="13"/>
      <c r="V56" s="5"/>
      <c r="W56" s="13"/>
      <c r="X56" s="5"/>
      <c r="Y56" s="13"/>
      <c r="Z56" s="5"/>
      <c r="AA56" s="13"/>
      <c r="AB56" s="5"/>
      <c r="AC56" s="13"/>
      <c r="AD56" s="5">
        <v>1</v>
      </c>
      <c r="AE56" s="15">
        <v>2.4081917808219176E-3</v>
      </c>
      <c r="AF56" s="5">
        <v>66</v>
      </c>
      <c r="AG56" s="15">
        <v>1.4268356164383562E-2</v>
      </c>
      <c r="AH56" s="5">
        <v>814</v>
      </c>
      <c r="AI56" s="15">
        <v>1.4999999999999999E-2</v>
      </c>
      <c r="AJ56" s="5">
        <v>45</v>
      </c>
      <c r="AK56" s="15">
        <v>3.1853547458831947E-3</v>
      </c>
      <c r="AL56" s="5">
        <v>1076</v>
      </c>
      <c r="AM56" s="15">
        <v>1.3046111395850962E-2</v>
      </c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</row>
    <row r="57" spans="1:195" ht="15" x14ac:dyDescent="0.25">
      <c r="A57" s="14" t="s">
        <v>490</v>
      </c>
      <c r="B57" s="5"/>
      <c r="C57" s="13"/>
      <c r="D57" s="5">
        <v>149</v>
      </c>
      <c r="E57" s="15">
        <v>1.4999999999999999E-2</v>
      </c>
      <c r="F57" s="5"/>
      <c r="G57" s="13"/>
      <c r="H57" s="5"/>
      <c r="I57" s="13"/>
      <c r="J57" s="5"/>
      <c r="K57" s="13"/>
      <c r="L57" s="5">
        <v>2</v>
      </c>
      <c r="M57" s="15">
        <v>8.9428165690137399E-3</v>
      </c>
      <c r="N57" s="5">
        <v>17</v>
      </c>
      <c r="O57" s="15">
        <v>8.4798887058704277E-3</v>
      </c>
      <c r="P57" s="5"/>
      <c r="Q57" s="15"/>
      <c r="R57" s="5"/>
      <c r="S57" s="13"/>
      <c r="T57" s="5"/>
      <c r="U57" s="13"/>
      <c r="V57" s="5"/>
      <c r="W57" s="13"/>
      <c r="X57" s="5"/>
      <c r="Y57" s="13"/>
      <c r="Z57" s="5"/>
      <c r="AA57" s="13"/>
      <c r="AB57" s="5"/>
      <c r="AC57" s="13"/>
      <c r="AD57" s="5">
        <v>1</v>
      </c>
      <c r="AE57" s="15">
        <v>2.40813698630137E-3</v>
      </c>
      <c r="AF57" s="5">
        <v>62</v>
      </c>
      <c r="AG57" s="15">
        <v>1.4268356164383562E-2</v>
      </c>
      <c r="AH57" s="5">
        <v>818</v>
      </c>
      <c r="AI57" s="15">
        <v>1.4999999999999999E-2</v>
      </c>
      <c r="AJ57" s="5">
        <v>57</v>
      </c>
      <c r="AK57" s="15">
        <v>3.3991091810974278E-3</v>
      </c>
      <c r="AL57" s="5">
        <v>1106</v>
      </c>
      <c r="AM57" s="15">
        <v>1.2714682452408126E-2</v>
      </c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</row>
    <row r="58" spans="1:195" x14ac:dyDescent="0.2">
      <c r="A58" s="4" t="s">
        <v>491</v>
      </c>
      <c r="B58" s="5"/>
      <c r="C58" s="13"/>
      <c r="D58" s="5">
        <v>953</v>
      </c>
      <c r="E58" s="15">
        <v>1.4999999999999999E-2</v>
      </c>
      <c r="F58" s="5"/>
      <c r="G58" s="13"/>
      <c r="H58" s="5"/>
      <c r="I58" s="13"/>
      <c r="J58" s="5"/>
      <c r="K58" s="13"/>
      <c r="L58" s="5">
        <v>3</v>
      </c>
      <c r="M58" s="15">
        <v>8.7884365907084702E-3</v>
      </c>
      <c r="N58" s="5">
        <v>77</v>
      </c>
      <c r="O58" s="15">
        <v>8.354793435179227E-3</v>
      </c>
      <c r="P58" s="5"/>
      <c r="Q58" s="15"/>
      <c r="R58" s="5"/>
      <c r="S58" s="13"/>
      <c r="T58" s="5"/>
      <c r="U58" s="15"/>
      <c r="V58" s="5"/>
      <c r="W58" s="13"/>
      <c r="X58" s="5"/>
      <c r="Y58" s="13"/>
      <c r="Z58" s="5"/>
      <c r="AA58" s="15"/>
      <c r="AB58" s="5"/>
      <c r="AC58" s="13"/>
      <c r="AD58" s="5">
        <v>11</v>
      </c>
      <c r="AE58" s="15">
        <v>2.4081220253976132E-3</v>
      </c>
      <c r="AF58" s="5">
        <v>396</v>
      </c>
      <c r="AG58" s="15">
        <v>1.426835616438356E-2</v>
      </c>
      <c r="AH58" s="5">
        <v>5192</v>
      </c>
      <c r="AI58" s="15">
        <v>1.4997041425815998E-2</v>
      </c>
      <c r="AJ58" s="5">
        <v>273</v>
      </c>
      <c r="AK58" s="15">
        <v>3.3894644959193139E-3</v>
      </c>
      <c r="AL58" s="5">
        <v>6905</v>
      </c>
      <c r="AM58" s="15">
        <v>1.2909738833873363E-2</v>
      </c>
    </row>
    <row r="59" spans="1:195" x14ac:dyDescent="0.2">
      <c r="A59" s="14" t="s">
        <v>492</v>
      </c>
      <c r="B59" s="5"/>
      <c r="C59" s="13"/>
      <c r="D59" s="5">
        <v>136</v>
      </c>
      <c r="E59" s="15">
        <v>1.4999999999999999E-2</v>
      </c>
      <c r="F59" s="5"/>
      <c r="G59" s="13"/>
      <c r="H59" s="5"/>
      <c r="I59" s="13"/>
      <c r="J59" s="5"/>
      <c r="K59" s="13"/>
      <c r="L59" s="5">
        <v>1</v>
      </c>
      <c r="M59" s="15">
        <v>8.2166301369863016E-3</v>
      </c>
      <c r="N59" s="5">
        <v>7</v>
      </c>
      <c r="O59" s="15">
        <v>8.2238113645716968E-3</v>
      </c>
      <c r="P59" s="5"/>
      <c r="Q59" s="15"/>
      <c r="R59" s="5"/>
      <c r="S59" s="13"/>
      <c r="T59" s="5"/>
      <c r="U59" s="13"/>
      <c r="V59" s="5"/>
      <c r="W59" s="13"/>
      <c r="X59" s="5"/>
      <c r="Y59" s="13"/>
      <c r="Z59" s="5"/>
      <c r="AA59" s="15"/>
      <c r="AB59" s="5"/>
      <c r="AC59" s="13"/>
      <c r="AD59" s="5">
        <v>3</v>
      </c>
      <c r="AE59" s="15">
        <v>2.40813698630137E-3</v>
      </c>
      <c r="AF59" s="5">
        <v>61</v>
      </c>
      <c r="AG59" s="15">
        <v>1.4268356164383562E-2</v>
      </c>
      <c r="AH59" s="5">
        <v>826</v>
      </c>
      <c r="AI59" s="15">
        <v>1.4999999999999999E-2</v>
      </c>
      <c r="AJ59" s="5">
        <v>46</v>
      </c>
      <c r="AK59" s="15">
        <v>3.3595829910725268E-3</v>
      </c>
      <c r="AL59" s="5">
        <v>1080</v>
      </c>
      <c r="AM59" s="15">
        <v>1.2756754548188831E-2</v>
      </c>
    </row>
    <row r="60" spans="1:195" x14ac:dyDescent="0.2">
      <c r="A60" s="14" t="s">
        <v>493</v>
      </c>
      <c r="B60" s="5"/>
      <c r="C60" s="13"/>
      <c r="D60" s="5">
        <v>148</v>
      </c>
      <c r="E60" s="15">
        <v>1.4999999999999999E-2</v>
      </c>
      <c r="F60" s="5"/>
      <c r="G60" s="13"/>
      <c r="H60" s="5"/>
      <c r="I60" s="13"/>
      <c r="J60" s="5"/>
      <c r="K60" s="13"/>
      <c r="L60" s="5"/>
      <c r="M60" s="13"/>
      <c r="N60" s="5">
        <v>7</v>
      </c>
      <c r="O60" s="15">
        <v>8.4487862514627931E-3</v>
      </c>
      <c r="P60" s="5"/>
      <c r="Q60" s="15"/>
      <c r="R60" s="5"/>
      <c r="S60" s="13"/>
      <c r="T60" s="5"/>
      <c r="U60" s="13"/>
      <c r="V60" s="5"/>
      <c r="W60" s="13"/>
      <c r="X60" s="5"/>
      <c r="Y60" s="13"/>
      <c r="Z60" s="5"/>
      <c r="AA60" s="13"/>
      <c r="AB60" s="5"/>
      <c r="AC60" s="13"/>
      <c r="AD60" s="5">
        <v>2</v>
      </c>
      <c r="AE60" s="15">
        <v>2.40813698630137E-3</v>
      </c>
      <c r="AF60" s="5">
        <v>62</v>
      </c>
      <c r="AG60" s="15">
        <v>1.4268356164383562E-2</v>
      </c>
      <c r="AH60" s="5">
        <v>752</v>
      </c>
      <c r="AI60" s="15">
        <v>1.4999999999999999E-2</v>
      </c>
      <c r="AJ60" s="5">
        <v>37</v>
      </c>
      <c r="AK60" s="15">
        <v>3.4781151181271911E-3</v>
      </c>
      <c r="AL60" s="5">
        <v>1008</v>
      </c>
      <c r="AM60" s="15">
        <v>1.2933554930131269E-2</v>
      </c>
    </row>
    <row r="61" spans="1:195" x14ac:dyDescent="0.2">
      <c r="A61" s="14" t="s">
        <v>494</v>
      </c>
      <c r="B61" s="5"/>
      <c r="C61" s="13"/>
      <c r="D61" s="5">
        <v>103</v>
      </c>
      <c r="E61" s="15">
        <v>1.4999999999999999E-2</v>
      </c>
      <c r="F61" s="5"/>
      <c r="G61" s="13"/>
      <c r="H61" s="5"/>
      <c r="I61" s="13"/>
      <c r="J61" s="5"/>
      <c r="K61" s="13"/>
      <c r="L61" s="5"/>
      <c r="M61" s="13"/>
      <c r="N61" s="5">
        <v>14</v>
      </c>
      <c r="O61" s="15">
        <v>8.3647918582460054E-3</v>
      </c>
      <c r="P61" s="5"/>
      <c r="Q61" s="15"/>
      <c r="R61" s="5"/>
      <c r="S61" s="13"/>
      <c r="T61" s="5"/>
      <c r="U61" s="13"/>
      <c r="V61" s="5"/>
      <c r="W61" s="13"/>
      <c r="X61" s="5"/>
      <c r="Y61" s="13"/>
      <c r="Z61" s="5"/>
      <c r="AA61" s="13"/>
      <c r="AB61" s="5"/>
      <c r="AC61" s="13"/>
      <c r="AD61" s="5"/>
      <c r="AE61" s="15"/>
      <c r="AF61" s="5">
        <v>45</v>
      </c>
      <c r="AG61" s="15">
        <v>1.4268356164383562E-2</v>
      </c>
      <c r="AH61" s="5">
        <v>677</v>
      </c>
      <c r="AI61" s="15">
        <v>1.4999999999999999E-2</v>
      </c>
      <c r="AJ61" s="5">
        <v>21</v>
      </c>
      <c r="AK61" s="15">
        <v>3.2268132934042187E-3</v>
      </c>
      <c r="AL61" s="5">
        <v>860</v>
      </c>
      <c r="AM61" s="15">
        <v>1.3676918280371127E-2</v>
      </c>
    </row>
    <row r="62" spans="1:195" x14ac:dyDescent="0.2">
      <c r="A62" s="14" t="s">
        <v>495</v>
      </c>
      <c r="B62" s="5"/>
      <c r="C62" s="13"/>
      <c r="D62" s="5">
        <v>176</v>
      </c>
      <c r="E62" s="15">
        <v>1.4999999999999999E-2</v>
      </c>
      <c r="F62" s="5"/>
      <c r="G62" s="13"/>
      <c r="H62" s="5"/>
      <c r="I62" s="13"/>
      <c r="J62" s="5"/>
      <c r="K62" s="13"/>
      <c r="L62" s="5">
        <v>1</v>
      </c>
      <c r="M62" s="15">
        <v>9.374054794520548E-3</v>
      </c>
      <c r="N62" s="5">
        <v>11</v>
      </c>
      <c r="O62" s="15">
        <v>8.3767942177514453E-3</v>
      </c>
      <c r="P62" s="5"/>
      <c r="Q62" s="15"/>
      <c r="R62" s="5"/>
      <c r="S62" s="13"/>
      <c r="T62" s="5"/>
      <c r="U62" s="13"/>
      <c r="V62" s="5"/>
      <c r="W62" s="13"/>
      <c r="X62" s="5"/>
      <c r="Y62" s="13"/>
      <c r="Z62" s="5"/>
      <c r="AA62" s="13"/>
      <c r="AB62" s="5"/>
      <c r="AC62" s="13"/>
      <c r="AD62" s="5">
        <v>2</v>
      </c>
      <c r="AE62" s="15">
        <v>2.40813698630137E-3</v>
      </c>
      <c r="AF62" s="5">
        <v>53</v>
      </c>
      <c r="AG62" s="15">
        <v>1.4268356164383562E-2</v>
      </c>
      <c r="AH62" s="5">
        <v>778</v>
      </c>
      <c r="AI62" s="15">
        <v>1.4999999999999999E-2</v>
      </c>
      <c r="AJ62" s="5">
        <v>41</v>
      </c>
      <c r="AK62" s="15">
        <v>3.5173750638027839E-3</v>
      </c>
      <c r="AL62" s="5">
        <v>1062</v>
      </c>
      <c r="AM62" s="15">
        <v>1.3023047243765008E-2</v>
      </c>
    </row>
    <row r="63" spans="1:195" x14ac:dyDescent="0.2">
      <c r="A63" s="14" t="s">
        <v>504</v>
      </c>
      <c r="B63" s="5"/>
      <c r="C63" s="13"/>
      <c r="D63" s="5">
        <v>124</v>
      </c>
      <c r="E63" s="15">
        <v>1.4999999999999999E-2</v>
      </c>
      <c r="F63" s="5"/>
      <c r="G63" s="13"/>
      <c r="H63" s="5"/>
      <c r="I63" s="13"/>
      <c r="J63" s="5"/>
      <c r="K63" s="13"/>
      <c r="L63" s="5"/>
      <c r="M63" s="13"/>
      <c r="N63" s="5">
        <v>14</v>
      </c>
      <c r="O63" s="15">
        <v>8.3463981996887322E-3</v>
      </c>
      <c r="P63" s="5"/>
      <c r="Q63" s="15"/>
      <c r="R63" s="5"/>
      <c r="S63" s="13"/>
      <c r="T63" s="5"/>
      <c r="U63" s="13"/>
      <c r="V63" s="5"/>
      <c r="W63" s="13"/>
      <c r="X63" s="5"/>
      <c r="Y63" s="13"/>
      <c r="Z63" s="5"/>
      <c r="AA63" s="13"/>
      <c r="AB63" s="5"/>
      <c r="AC63" s="13"/>
      <c r="AD63" s="5">
        <v>2</v>
      </c>
      <c r="AE63" s="15">
        <v>2.4081095890410957E-3</v>
      </c>
      <c r="AF63" s="5">
        <v>58</v>
      </c>
      <c r="AG63" s="15">
        <v>1.426835616438356E-2</v>
      </c>
      <c r="AH63" s="5">
        <v>737</v>
      </c>
      <c r="AI63" s="15">
        <v>1.4999999999999999E-2</v>
      </c>
      <c r="AJ63" s="5">
        <v>43</v>
      </c>
      <c r="AK63" s="15">
        <v>3.2954356569752305E-3</v>
      </c>
      <c r="AL63" s="5">
        <v>978</v>
      </c>
      <c r="AM63" s="15">
        <v>1.2229509886822167E-2</v>
      </c>
    </row>
    <row r="64" spans="1:195" x14ac:dyDescent="0.2">
      <c r="A64" s="14" t="s">
        <v>505</v>
      </c>
      <c r="B64" s="5"/>
      <c r="C64" s="13"/>
      <c r="D64" s="5">
        <v>141</v>
      </c>
      <c r="E64" s="15">
        <v>1.4999999999999999E-2</v>
      </c>
      <c r="F64" s="5"/>
      <c r="G64" s="13"/>
      <c r="H64" s="5"/>
      <c r="I64" s="13"/>
      <c r="J64" s="5"/>
      <c r="K64" s="13"/>
      <c r="L64" s="5"/>
      <c r="M64" s="13"/>
      <c r="N64" s="5">
        <v>13</v>
      </c>
      <c r="O64" s="15">
        <v>8.4518161792278401E-3</v>
      </c>
      <c r="P64" s="5"/>
      <c r="Q64" s="15"/>
      <c r="R64" s="5"/>
      <c r="S64" s="13"/>
      <c r="T64" s="5"/>
      <c r="U64" s="13"/>
      <c r="V64" s="5"/>
      <c r="W64" s="13"/>
      <c r="X64" s="5"/>
      <c r="Y64" s="13"/>
      <c r="Z64" s="5"/>
      <c r="AA64" s="13"/>
      <c r="AB64" s="5"/>
      <c r="AC64" s="13"/>
      <c r="AD64" s="5">
        <v>1</v>
      </c>
      <c r="AE64" s="15">
        <v>2.4081095890410957E-3</v>
      </c>
      <c r="AF64" s="5">
        <v>73</v>
      </c>
      <c r="AG64" s="15">
        <v>1.4268356164383565E-2</v>
      </c>
      <c r="AH64" s="5">
        <v>752</v>
      </c>
      <c r="AI64" s="15">
        <v>1.4999999999999999E-2</v>
      </c>
      <c r="AJ64" s="5">
        <v>53</v>
      </c>
      <c r="AK64" s="15">
        <v>3.4471937524178852E-3</v>
      </c>
      <c r="AL64" s="5">
        <v>1033</v>
      </c>
      <c r="AM64" s="15">
        <v>1.2662369078559667E-2</v>
      </c>
    </row>
    <row r="65" spans="1:39" x14ac:dyDescent="0.2">
      <c r="A65" s="14" t="s">
        <v>507</v>
      </c>
      <c r="B65" s="5"/>
      <c r="C65" s="13"/>
      <c r="D65" s="5">
        <v>125</v>
      </c>
      <c r="E65" s="15">
        <v>1.4999999999999999E-2</v>
      </c>
      <c r="F65" s="5"/>
      <c r="G65" s="13"/>
      <c r="H65" s="5"/>
      <c r="I65" s="13"/>
      <c r="J65" s="5"/>
      <c r="K65" s="13"/>
      <c r="L65" s="5">
        <v>1</v>
      </c>
      <c r="M65" s="15">
        <v>8.2166301369863016E-3</v>
      </c>
      <c r="N65" s="5">
        <v>11</v>
      </c>
      <c r="O65" s="15">
        <v>8.2238123201435979E-3</v>
      </c>
      <c r="P65" s="5"/>
      <c r="Q65" s="15"/>
      <c r="R65" s="5"/>
      <c r="S65" s="13"/>
      <c r="T65" s="5"/>
      <c r="U65" s="15"/>
      <c r="V65" s="5"/>
      <c r="W65" s="13"/>
      <c r="X65" s="5"/>
      <c r="Y65" s="13"/>
      <c r="Z65" s="5"/>
      <c r="AA65" s="13"/>
      <c r="AB65" s="5"/>
      <c r="AC65" s="13"/>
      <c r="AD65" s="5">
        <v>1</v>
      </c>
      <c r="AE65" s="15">
        <v>2.4081095890410957E-3</v>
      </c>
      <c r="AF65" s="5">
        <v>44</v>
      </c>
      <c r="AG65" s="15">
        <v>1.426835616438356E-2</v>
      </c>
      <c r="AH65" s="5">
        <v>670</v>
      </c>
      <c r="AI65" s="15">
        <v>1.4977789801810545E-2</v>
      </c>
      <c r="AJ65" s="5">
        <v>32</v>
      </c>
      <c r="AK65" s="15">
        <v>3.3022552982532442E-3</v>
      </c>
      <c r="AL65" s="5">
        <v>884</v>
      </c>
      <c r="AM65" s="15">
        <v>1.3378581250447845E-2</v>
      </c>
    </row>
    <row r="66" spans="1:39" x14ac:dyDescent="0.2">
      <c r="A66" s="3" t="s">
        <v>5</v>
      </c>
      <c r="B66" s="5">
        <v>7532</v>
      </c>
      <c r="C66" s="15">
        <v>1.3982563833270229E-2</v>
      </c>
      <c r="D66" s="5">
        <v>681705</v>
      </c>
      <c r="E66" s="15">
        <v>1.9161892527807357E-2</v>
      </c>
      <c r="F66" s="5">
        <v>227211</v>
      </c>
      <c r="G66" s="15">
        <v>1.8677560819454785E-2</v>
      </c>
      <c r="H66" s="5">
        <v>1057</v>
      </c>
      <c r="I66" s="15">
        <v>1.1755182168396241E-2</v>
      </c>
      <c r="J66" s="5">
        <v>34875</v>
      </c>
      <c r="K66" s="15">
        <v>1.440950392740805E-2</v>
      </c>
      <c r="L66" s="5">
        <v>766</v>
      </c>
      <c r="M66" s="15">
        <v>5.7598572995965934E-3</v>
      </c>
      <c r="N66" s="5">
        <v>6810</v>
      </c>
      <c r="O66" s="15">
        <v>8.4032006292553401E-3</v>
      </c>
      <c r="P66" s="5">
        <v>14</v>
      </c>
      <c r="Q66" s="15">
        <v>1.7396533998956465E-2</v>
      </c>
      <c r="R66" s="5">
        <v>4327</v>
      </c>
      <c r="S66" s="15">
        <v>2.0800573106432692E-2</v>
      </c>
      <c r="T66" s="5">
        <v>24733</v>
      </c>
      <c r="U66" s="15">
        <v>1.1962023926770499E-2</v>
      </c>
      <c r="V66" s="5">
        <v>252</v>
      </c>
      <c r="W66" s="15">
        <v>1.6907144173265817E-2</v>
      </c>
      <c r="X66" s="5">
        <v>123903</v>
      </c>
      <c r="Y66" s="15">
        <v>2.0061862172680925E-2</v>
      </c>
      <c r="Z66" s="5">
        <v>46414</v>
      </c>
      <c r="AA66" s="15">
        <v>1.6794638156566469E-2</v>
      </c>
      <c r="AB66" s="5">
        <v>13503</v>
      </c>
      <c r="AC66" s="15">
        <v>1.521043046493541E-2</v>
      </c>
      <c r="AD66" s="5">
        <v>89</v>
      </c>
      <c r="AE66" s="15">
        <v>2.4083623574960725E-3</v>
      </c>
      <c r="AF66" s="5">
        <v>13163</v>
      </c>
      <c r="AG66" s="15">
        <v>1.7546522565582603E-2</v>
      </c>
      <c r="AH66" s="5">
        <v>9488</v>
      </c>
      <c r="AI66" s="15">
        <v>1.4993487530517515E-2</v>
      </c>
      <c r="AJ66" s="5">
        <v>603</v>
      </c>
      <c r="AK66" s="15">
        <v>3.3325208315584461E-3</v>
      </c>
      <c r="AL66" s="5">
        <v>1196445</v>
      </c>
      <c r="AM66" s="15">
        <v>1.8319059137610082E-2</v>
      </c>
    </row>
    <row r="67" spans="1:39" ht="15" x14ac:dyDescent="0.25">
      <c r="A67"/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</row>
    <row r="68" spans="1:39" ht="15" x14ac:dyDescent="0.25">
      <c r="A68"/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</row>
    <row r="69" spans="1:39" ht="15" x14ac:dyDescent="0.25">
      <c r="A69"/>
      <c r="B69"/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</row>
    <row r="70" spans="1:39" ht="15" x14ac:dyDescent="0.25">
      <c r="A70"/>
      <c r="B70"/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</row>
    <row r="71" spans="1:39" ht="15" x14ac:dyDescent="0.25">
      <c r="A71"/>
      <c r="B71"/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</row>
    <row r="72" spans="1:39" ht="15" x14ac:dyDescent="0.25">
      <c r="A72"/>
      <c r="B72"/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</row>
    <row r="73" spans="1:39" ht="15" x14ac:dyDescent="0.25">
      <c r="A73"/>
      <c r="B73"/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</row>
    <row r="74" spans="1:39" ht="15" x14ac:dyDescent="0.25">
      <c r="A74"/>
      <c r="B74"/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</row>
    <row r="75" spans="1:39" ht="15" x14ac:dyDescent="0.25">
      <c r="A75"/>
      <c r="B75"/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</row>
    <row r="76" spans="1:39" ht="15" x14ac:dyDescent="0.25">
      <c r="A76"/>
      <c r="B76"/>
      <c r="C76"/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</row>
    <row r="77" spans="1:39" ht="15" x14ac:dyDescent="0.25">
      <c r="A77"/>
      <c r="B77"/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</row>
    <row r="78" spans="1:39" ht="15" x14ac:dyDescent="0.25">
      <c r="A78"/>
      <c r="B78"/>
      <c r="C78"/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</row>
    <row r="79" spans="1:39" ht="15" x14ac:dyDescent="0.25">
      <c r="A79"/>
      <c r="B79"/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</row>
    <row r="80" spans="1:39" ht="15" x14ac:dyDescent="0.25">
      <c r="A80"/>
      <c r="B80"/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</row>
    <row r="81" spans="1:35" ht="15" x14ac:dyDescent="0.25">
      <c r="A81"/>
      <c r="B81"/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</row>
    <row r="82" spans="1:35" ht="15" x14ac:dyDescent="0.25">
      <c r="A82"/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</row>
    <row r="83" spans="1:35" ht="15" x14ac:dyDescent="0.25">
      <c r="A83"/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</row>
    <row r="84" spans="1:35" ht="15" x14ac:dyDescent="0.25">
      <c r="A84"/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</row>
    <row r="85" spans="1:35" ht="15" x14ac:dyDescent="0.25">
      <c r="A85"/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</row>
    <row r="86" spans="1:35" ht="15" x14ac:dyDescent="0.25">
      <c r="A86"/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</row>
    <row r="87" spans="1:35" ht="15" x14ac:dyDescent="0.25">
      <c r="A87"/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</row>
    <row r="88" spans="1:35" ht="15" x14ac:dyDescent="0.25">
      <c r="A88"/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</row>
    <row r="89" spans="1:35" ht="15" x14ac:dyDescent="0.25">
      <c r="A89"/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</row>
    <row r="90" spans="1:35" ht="15" x14ac:dyDescent="0.25">
      <c r="A90"/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</row>
    <row r="91" spans="1:35" ht="15" x14ac:dyDescent="0.25">
      <c r="A91"/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</row>
    <row r="92" spans="1:35" ht="15" x14ac:dyDescent="0.25">
      <c r="A92"/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</row>
    <row r="93" spans="1:35" ht="15" x14ac:dyDescent="0.25">
      <c r="A93"/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</row>
    <row r="94" spans="1:35" ht="15" x14ac:dyDescent="0.25">
      <c r="A94"/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</row>
    <row r="95" spans="1:35" ht="15" x14ac:dyDescent="0.25">
      <c r="A95"/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</row>
    <row r="96" spans="1:35" ht="15" x14ac:dyDescent="0.25">
      <c r="A96"/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</row>
    <row r="97" spans="1:35" ht="15" x14ac:dyDescent="0.25">
      <c r="A97"/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</row>
    <row r="98" spans="1:35" ht="15" x14ac:dyDescent="0.25">
      <c r="A98"/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</row>
    <row r="99" spans="1:35" ht="15" x14ac:dyDescent="0.25">
      <c r="A99"/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</row>
    <row r="100" spans="1:35" ht="15" x14ac:dyDescent="0.25">
      <c r="A100"/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</row>
    <row r="101" spans="1:35" ht="15" x14ac:dyDescent="0.25">
      <c r="A101"/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</row>
    <row r="102" spans="1:35" ht="15" x14ac:dyDescent="0.25">
      <c r="A102"/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</row>
    <row r="103" spans="1:35" ht="15" x14ac:dyDescent="0.25">
      <c r="A103"/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</row>
    <row r="104" spans="1:35" ht="15" x14ac:dyDescent="0.25">
      <c r="A104"/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</row>
    <row r="105" spans="1:35" ht="15" x14ac:dyDescent="0.25">
      <c r="A105"/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</row>
    <row r="106" spans="1:35" ht="15" x14ac:dyDescent="0.25">
      <c r="A106"/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</row>
    <row r="107" spans="1:35" ht="15" x14ac:dyDescent="0.25">
      <c r="A107"/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</row>
    <row r="108" spans="1:35" ht="15" x14ac:dyDescent="0.25">
      <c r="A108"/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</row>
    <row r="109" spans="1:35" ht="15" x14ac:dyDescent="0.25">
      <c r="A109"/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</row>
    <row r="110" spans="1:35" ht="15" x14ac:dyDescent="0.25">
      <c r="A110"/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</row>
    <row r="111" spans="1:35" ht="15" x14ac:dyDescent="0.25">
      <c r="A111"/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</row>
    <row r="112" spans="1:35" ht="15" x14ac:dyDescent="0.25">
      <c r="A112"/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</row>
    <row r="113" spans="1:35" ht="15" x14ac:dyDescent="0.25">
      <c r="A113"/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</row>
    <row r="114" spans="1:35" ht="15" x14ac:dyDescent="0.25">
      <c r="A114"/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</row>
    <row r="115" spans="1:35" ht="15" x14ac:dyDescent="0.25">
      <c r="A115"/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</row>
    <row r="116" spans="1:35" ht="15" x14ac:dyDescent="0.25">
      <c r="A116"/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</row>
    <row r="117" spans="1:35" ht="15" x14ac:dyDescent="0.25">
      <c r="A117"/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</row>
    <row r="118" spans="1:35" ht="15" x14ac:dyDescent="0.25">
      <c r="A118"/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</row>
    <row r="119" spans="1:35" ht="15" x14ac:dyDescent="0.25">
      <c r="A119"/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</row>
    <row r="120" spans="1:35" ht="15" x14ac:dyDescent="0.25">
      <c r="A120"/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</row>
    <row r="121" spans="1:35" ht="15" x14ac:dyDescent="0.25">
      <c r="A121"/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</row>
    <row r="122" spans="1:35" ht="15" x14ac:dyDescent="0.25">
      <c r="A122"/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</row>
    <row r="123" spans="1:35" ht="15" x14ac:dyDescent="0.25">
      <c r="A123"/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</row>
    <row r="124" spans="1:35" ht="15" x14ac:dyDescent="0.25">
      <c r="A124"/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</row>
    <row r="125" spans="1:35" ht="15" x14ac:dyDescent="0.25">
      <c r="A125"/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</row>
    <row r="126" spans="1:35" ht="15" x14ac:dyDescent="0.25">
      <c r="A126"/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</row>
    <row r="127" spans="1:35" ht="15" x14ac:dyDescent="0.25">
      <c r="A127"/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</row>
    <row r="128" spans="1:35" ht="15" x14ac:dyDescent="0.25">
      <c r="A128"/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</row>
    <row r="129" spans="1:35" ht="15" x14ac:dyDescent="0.25">
      <c r="A129"/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</row>
    <row r="130" spans="1:35" ht="15" x14ac:dyDescent="0.25">
      <c r="A130"/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</row>
    <row r="131" spans="1:35" ht="15" x14ac:dyDescent="0.25">
      <c r="A131"/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</row>
    <row r="132" spans="1:35" ht="15" x14ac:dyDescent="0.25">
      <c r="A132"/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</row>
    <row r="133" spans="1:35" ht="15" x14ac:dyDescent="0.25">
      <c r="A133"/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</row>
    <row r="134" spans="1:35" ht="15" x14ac:dyDescent="0.25">
      <c r="A134"/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</row>
    <row r="135" spans="1:35" ht="15" x14ac:dyDescent="0.25">
      <c r="A135"/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</row>
    <row r="136" spans="1:35" ht="15" x14ac:dyDescent="0.25">
      <c r="A136"/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</row>
    <row r="137" spans="1:35" ht="15" x14ac:dyDescent="0.25">
      <c r="A137"/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</row>
    <row r="138" spans="1:35" ht="15" x14ac:dyDescent="0.25">
      <c r="A138"/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</row>
    <row r="139" spans="1:35" ht="15" x14ac:dyDescent="0.25">
      <c r="A139"/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</row>
    <row r="140" spans="1:35" ht="15" x14ac:dyDescent="0.25">
      <c r="A140"/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</row>
    <row r="141" spans="1:35" ht="15" x14ac:dyDescent="0.25">
      <c r="A141"/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</row>
    <row r="142" spans="1:35" ht="15" x14ac:dyDescent="0.25">
      <c r="A142"/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</row>
    <row r="143" spans="1:35" ht="15" x14ac:dyDescent="0.25">
      <c r="A143"/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</row>
    <row r="144" spans="1:35" ht="15" x14ac:dyDescent="0.25">
      <c r="A144"/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</row>
    <row r="145" spans="1:35" ht="15" x14ac:dyDescent="0.25">
      <c r="A145"/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</row>
    <row r="146" spans="1:35" ht="15" x14ac:dyDescent="0.25">
      <c r="A146"/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</row>
    <row r="147" spans="1:35" ht="15" x14ac:dyDescent="0.25">
      <c r="A147"/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</row>
    <row r="148" spans="1:35" ht="15" x14ac:dyDescent="0.25">
      <c r="A148"/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</row>
    <row r="149" spans="1:35" ht="15" x14ac:dyDescent="0.25">
      <c r="A149"/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</row>
    <row r="150" spans="1:35" ht="15" x14ac:dyDescent="0.25">
      <c r="A150"/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</row>
    <row r="151" spans="1:35" ht="15" x14ac:dyDescent="0.25">
      <c r="A151"/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</row>
    <row r="152" spans="1:35" ht="15" x14ac:dyDescent="0.25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</row>
    <row r="153" spans="1:35" ht="15" x14ac:dyDescent="0.25">
      <c r="A153"/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</row>
    <row r="154" spans="1:35" ht="15" x14ac:dyDescent="0.25">
      <c r="A154"/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</row>
    <row r="155" spans="1:35" ht="15" x14ac:dyDescent="0.25">
      <c r="A155"/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</row>
    <row r="156" spans="1:35" ht="15" x14ac:dyDescent="0.25">
      <c r="A156"/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</row>
    <row r="157" spans="1:35" ht="15" x14ac:dyDescent="0.25">
      <c r="A157"/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</row>
    <row r="158" spans="1:35" ht="15" x14ac:dyDescent="0.25">
      <c r="A158"/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</row>
    <row r="159" spans="1:35" ht="15" x14ac:dyDescent="0.25">
      <c r="A159"/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</row>
    <row r="160" spans="1:35" ht="15" x14ac:dyDescent="0.25">
      <c r="A160"/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</row>
    <row r="161" spans="1:35" ht="15" x14ac:dyDescent="0.25">
      <c r="A161"/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</row>
    <row r="162" spans="1:35" ht="15" x14ac:dyDescent="0.25">
      <c r="A162"/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</row>
    <row r="163" spans="1:35" ht="15" x14ac:dyDescent="0.25">
      <c r="A163"/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</row>
    <row r="164" spans="1:35" ht="15" x14ac:dyDescent="0.25">
      <c r="A164"/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</row>
    <row r="165" spans="1:35" ht="15" x14ac:dyDescent="0.25">
      <c r="A165"/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</row>
    <row r="166" spans="1:35" ht="15" x14ac:dyDescent="0.25">
      <c r="A166"/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</row>
    <row r="167" spans="1:35" ht="15" x14ac:dyDescent="0.25">
      <c r="A167"/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</row>
    <row r="168" spans="1:35" ht="15" x14ac:dyDescent="0.25">
      <c r="A168"/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</row>
    <row r="169" spans="1:35" ht="15" x14ac:dyDescent="0.25">
      <c r="A169"/>
      <c r="B169"/>
      <c r="C169"/>
      <c r="D169"/>
      <c r="E169"/>
      <c r="F169"/>
      <c r="G169"/>
      <c r="H169"/>
    </row>
    <row r="170" spans="1:35" ht="15" x14ac:dyDescent="0.25">
      <c r="A170"/>
      <c r="B170"/>
      <c r="C170"/>
      <c r="D170"/>
      <c r="E170"/>
      <c r="F170"/>
      <c r="G170"/>
      <c r="H170"/>
    </row>
    <row r="171" spans="1:35" ht="15" x14ac:dyDescent="0.25">
      <c r="A171"/>
      <c r="B171"/>
      <c r="C171"/>
      <c r="D171"/>
      <c r="E171"/>
      <c r="F171"/>
      <c r="G171"/>
      <c r="H171"/>
    </row>
    <row r="172" spans="1:35" ht="15" x14ac:dyDescent="0.25">
      <c r="A172"/>
      <c r="B172"/>
      <c r="C172"/>
      <c r="D172"/>
      <c r="E172"/>
      <c r="F172"/>
      <c r="G172"/>
      <c r="H172"/>
    </row>
    <row r="173" spans="1:35" ht="15" x14ac:dyDescent="0.25">
      <c r="A173"/>
      <c r="B173"/>
      <c r="C173"/>
      <c r="D173"/>
      <c r="E173"/>
      <c r="F173"/>
      <c r="G173"/>
      <c r="H173"/>
    </row>
    <row r="174" spans="1:35" ht="15" x14ac:dyDescent="0.25">
      <c r="A174"/>
      <c r="B174"/>
      <c r="C174"/>
      <c r="D174"/>
      <c r="E174"/>
      <c r="F174"/>
      <c r="G174"/>
      <c r="H174"/>
    </row>
    <row r="175" spans="1:35" ht="15" x14ac:dyDescent="0.25">
      <c r="A175"/>
      <c r="B175"/>
      <c r="C175"/>
      <c r="D175"/>
      <c r="E175"/>
      <c r="F175"/>
      <c r="G175"/>
      <c r="H175"/>
    </row>
    <row r="176" spans="1:35" ht="15" x14ac:dyDescent="0.25">
      <c r="A176"/>
      <c r="B176"/>
      <c r="C176"/>
      <c r="D176"/>
      <c r="E176"/>
      <c r="F176"/>
      <c r="G176"/>
      <c r="H176"/>
    </row>
    <row r="177" spans="1:8" ht="15" x14ac:dyDescent="0.25">
      <c r="A177"/>
      <c r="B177"/>
      <c r="C177"/>
      <c r="D177"/>
      <c r="E177"/>
      <c r="F177"/>
      <c r="G177"/>
      <c r="H177"/>
    </row>
    <row r="178" spans="1:8" ht="15" x14ac:dyDescent="0.25">
      <c r="A178"/>
      <c r="B178"/>
      <c r="C178"/>
      <c r="D178"/>
      <c r="E178"/>
      <c r="F178"/>
      <c r="G178"/>
      <c r="H178"/>
    </row>
    <row r="179" spans="1:8" ht="15" x14ac:dyDescent="0.25">
      <c r="A179"/>
      <c r="B179"/>
      <c r="C179"/>
      <c r="D179"/>
      <c r="E179"/>
      <c r="F179"/>
      <c r="G179"/>
      <c r="H179"/>
    </row>
    <row r="180" spans="1:8" ht="15" x14ac:dyDescent="0.25">
      <c r="A180"/>
      <c r="B180"/>
      <c r="C180"/>
      <c r="D180"/>
      <c r="E180"/>
      <c r="F180"/>
      <c r="G180"/>
      <c r="H180"/>
    </row>
    <row r="181" spans="1:8" ht="15" x14ac:dyDescent="0.25">
      <c r="A181"/>
      <c r="B181"/>
      <c r="C181"/>
      <c r="D181"/>
      <c r="E181"/>
      <c r="F181"/>
      <c r="G181"/>
      <c r="H181"/>
    </row>
    <row r="182" spans="1:8" ht="15" x14ac:dyDescent="0.25">
      <c r="A182"/>
      <c r="B182"/>
      <c r="C182"/>
      <c r="D182"/>
      <c r="E182"/>
      <c r="F182"/>
      <c r="G182"/>
      <c r="H182"/>
    </row>
    <row r="183" spans="1:8" ht="15" x14ac:dyDescent="0.25">
      <c r="A183"/>
      <c r="B183"/>
      <c r="C183"/>
      <c r="D183"/>
      <c r="E183"/>
      <c r="F183"/>
      <c r="G183"/>
      <c r="H183"/>
    </row>
    <row r="184" spans="1:8" ht="15" x14ac:dyDescent="0.25">
      <c r="A184"/>
      <c r="B184"/>
      <c r="C184"/>
      <c r="D184"/>
      <c r="E184"/>
      <c r="F184"/>
      <c r="G184"/>
      <c r="H184"/>
    </row>
    <row r="185" spans="1:8" ht="15" x14ac:dyDescent="0.25">
      <c r="A185"/>
      <c r="B185"/>
      <c r="C185"/>
      <c r="D185"/>
      <c r="E185"/>
      <c r="F185"/>
      <c r="G185"/>
      <c r="H185"/>
    </row>
  </sheetData>
  <conditionalFormatting pivot="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Z14:BZ4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S69"/>
  <sheetViews>
    <sheetView zoomScaleNormal="100" workbookViewId="0">
      <selection activeCell="I5" activeCellId="1" sqref="B5:C33 H5:I33 N6:O33"/>
      <pivotSelection pane="bottomRight" showHeader="1" extendable="1" axis="axisCol" dimension="1" start="7" min="6" max="12" activeRow="4" activeCol="8" previousRow="4" previousCol="7" click="1" r:id="rId1">
        <pivotArea dataOnly="0" outline="0" axis="axisCol" fieldPosition="0">
          <references count="1">
            <reference field="4294967294" count="2">
              <x v="0"/>
              <x v="1"/>
            </reference>
          </references>
        </pivotArea>
      </pivotSelection>
    </sheetView>
  </sheetViews>
  <sheetFormatPr defaultRowHeight="15" x14ac:dyDescent="0.25"/>
  <cols>
    <col min="1" max="1" width="23.85546875" bestFit="1" customWidth="1"/>
    <col min="2" max="2" width="20.140625" style="19" bestFit="1" customWidth="1"/>
    <col min="3" max="3" width="12.5703125" bestFit="1" customWidth="1"/>
    <col min="4" max="4" width="10.140625" bestFit="1" customWidth="1"/>
    <col min="5" max="5" width="9.5703125" bestFit="1" customWidth="1"/>
    <col min="6" max="6" width="13.5703125" style="19" bestFit="1" customWidth="1"/>
    <col min="7" max="7" width="9.140625" style="19" bestFit="1" customWidth="1"/>
    <col min="8" max="8" width="10.85546875" bestFit="1" customWidth="1"/>
    <col min="9" max="9" width="26" bestFit="1" customWidth="1"/>
    <col min="10" max="10" width="19" bestFit="1" customWidth="1"/>
    <col min="11" max="11" width="10.140625" bestFit="1" customWidth="1"/>
    <col min="12" max="12" width="15.140625" bestFit="1" customWidth="1"/>
    <col min="13" max="13" width="9.140625" bestFit="1" customWidth="1"/>
    <col min="14" max="14" width="13.42578125" bestFit="1" customWidth="1"/>
    <col min="15" max="15" width="30.42578125" bestFit="1" customWidth="1"/>
    <col min="16" max="16" width="23.42578125" bestFit="1" customWidth="1"/>
    <col min="17" max="17" width="14.140625" bestFit="1" customWidth="1"/>
    <col min="18" max="18" width="16.140625" bestFit="1" customWidth="1"/>
    <col min="19" max="19" width="13.5703125" bestFit="1" customWidth="1"/>
    <col min="20" max="101" width="3" customWidth="1"/>
    <col min="102" max="319" width="4" customWidth="1"/>
    <col min="320" max="320" width="11.42578125" bestFit="1" customWidth="1"/>
  </cols>
  <sheetData>
    <row r="1" spans="1:19" x14ac:dyDescent="0.25">
      <c r="A1" s="24" t="s">
        <v>303</v>
      </c>
      <c r="B1" t="s" vm="23">
        <v>48</v>
      </c>
      <c r="F1"/>
      <c r="G1"/>
    </row>
    <row r="2" spans="1:19" x14ac:dyDescent="0.25">
      <c r="B2"/>
      <c r="F2"/>
      <c r="G2"/>
    </row>
    <row r="3" spans="1:19" ht="34.35" customHeight="1" x14ac:dyDescent="0.25">
      <c r="B3" s="24" t="s">
        <v>43</v>
      </c>
      <c r="F3"/>
      <c r="G3"/>
    </row>
    <row r="4" spans="1:19" x14ac:dyDescent="0.25">
      <c r="B4" s="32" t="s">
        <v>119</v>
      </c>
      <c r="C4" s="32"/>
      <c r="D4" s="32"/>
      <c r="E4" s="32"/>
      <c r="F4" s="32"/>
      <c r="G4" s="32"/>
      <c r="H4" s="29" t="s">
        <v>30</v>
      </c>
      <c r="I4" s="29"/>
      <c r="J4" s="29"/>
      <c r="K4" s="29"/>
      <c r="L4" s="29"/>
      <c r="M4" s="29"/>
      <c r="N4" s="28" t="s">
        <v>105</v>
      </c>
      <c r="O4" s="28" t="s">
        <v>294</v>
      </c>
      <c r="P4" s="28" t="s">
        <v>295</v>
      </c>
      <c r="Q4" s="28" t="s">
        <v>107</v>
      </c>
      <c r="R4" s="28" t="s">
        <v>108</v>
      </c>
      <c r="S4" s="28" t="s">
        <v>271</v>
      </c>
    </row>
    <row r="5" spans="1:19" ht="44.1" customHeight="1" x14ac:dyDescent="0.25">
      <c r="A5" s="24" t="s">
        <v>0</v>
      </c>
      <c r="B5" s="32" t="s">
        <v>44</v>
      </c>
      <c r="C5" s="33" t="s">
        <v>296</v>
      </c>
      <c r="D5" s="33" t="s">
        <v>297</v>
      </c>
      <c r="E5" s="32" t="s">
        <v>6</v>
      </c>
      <c r="F5" s="32" t="s">
        <v>46</v>
      </c>
      <c r="G5" s="32" t="s">
        <v>98</v>
      </c>
      <c r="H5" s="29" t="s">
        <v>44</v>
      </c>
      <c r="I5" s="30" t="s">
        <v>296</v>
      </c>
      <c r="J5" s="30" t="s">
        <v>297</v>
      </c>
      <c r="K5" s="29" t="s">
        <v>6</v>
      </c>
      <c r="L5" s="29" t="s">
        <v>46</v>
      </c>
      <c r="M5" s="29" t="s">
        <v>98</v>
      </c>
      <c r="N5" s="28"/>
      <c r="O5" s="28"/>
      <c r="P5" s="28"/>
      <c r="Q5" s="28"/>
      <c r="R5" s="28"/>
      <c r="S5" s="28"/>
    </row>
    <row r="6" spans="1:19" x14ac:dyDescent="0.25">
      <c r="A6" s="25" t="s">
        <v>298</v>
      </c>
      <c r="B6" s="23">
        <v>5421</v>
      </c>
      <c r="C6" s="28">
        <v>8.1165836561520016E-2</v>
      </c>
      <c r="D6" s="28">
        <v>7.5262866629773106E-2</v>
      </c>
      <c r="E6" s="23">
        <v>408</v>
      </c>
      <c r="F6" s="23">
        <v>1379000</v>
      </c>
      <c r="G6" s="23">
        <v>65</v>
      </c>
      <c r="H6" s="23">
        <v>352</v>
      </c>
      <c r="I6" s="28">
        <v>0.88352272727272729</v>
      </c>
      <c r="J6" s="28">
        <v>0.86079545454545459</v>
      </c>
      <c r="K6" s="23">
        <v>303</v>
      </c>
      <c r="L6" s="23">
        <v>2207500</v>
      </c>
      <c r="M6" s="23">
        <v>101</v>
      </c>
      <c r="N6" s="23">
        <v>5773</v>
      </c>
      <c r="O6" s="28">
        <v>0.13008834228304175</v>
      </c>
      <c r="P6" s="28">
        <v>0.12315953576996362</v>
      </c>
      <c r="Q6" s="23">
        <v>711</v>
      </c>
      <c r="R6" s="23">
        <v>3586500</v>
      </c>
      <c r="S6" s="23">
        <v>166</v>
      </c>
    </row>
    <row r="7" spans="1:19" x14ac:dyDescent="0.25">
      <c r="A7" s="25" t="s">
        <v>299</v>
      </c>
      <c r="B7" s="23">
        <v>44433</v>
      </c>
      <c r="C7" s="28">
        <v>0.10645241149596021</v>
      </c>
      <c r="D7" s="28">
        <v>9.9768190309004565E-2</v>
      </c>
      <c r="E7" s="23">
        <v>4433</v>
      </c>
      <c r="F7" s="23">
        <v>18574581</v>
      </c>
      <c r="G7" s="23">
        <v>1873</v>
      </c>
      <c r="H7" s="23">
        <v>5985</v>
      </c>
      <c r="I7" s="28">
        <v>0.89707602339181292</v>
      </c>
      <c r="J7" s="28">
        <v>0.87552213868003337</v>
      </c>
      <c r="K7" s="23">
        <v>5240</v>
      </c>
      <c r="L7" s="23">
        <v>43030893.25</v>
      </c>
      <c r="M7" s="23">
        <v>2426</v>
      </c>
      <c r="N7" s="23">
        <v>50418</v>
      </c>
      <c r="O7" s="28">
        <v>0.20030544646753143</v>
      </c>
      <c r="P7" s="28">
        <v>0.19185608314490857</v>
      </c>
      <c r="Q7" s="23">
        <v>9673</v>
      </c>
      <c r="R7" s="23">
        <v>61605474.25</v>
      </c>
      <c r="S7" s="23">
        <v>4299</v>
      </c>
    </row>
    <row r="8" spans="1:19" x14ac:dyDescent="0.25">
      <c r="A8" s="25" t="s">
        <v>1</v>
      </c>
      <c r="B8" s="23">
        <v>102432</v>
      </c>
      <c r="C8" s="28">
        <v>8.9161590128084972E-2</v>
      </c>
      <c r="D8" s="28">
        <v>8.6750234301780693E-2</v>
      </c>
      <c r="E8" s="23">
        <v>8886</v>
      </c>
      <c r="F8" s="23">
        <v>40345370</v>
      </c>
      <c r="G8" s="23">
        <v>4398</v>
      </c>
      <c r="H8" s="23">
        <v>18772</v>
      </c>
      <c r="I8" s="28">
        <v>0.84274451310462395</v>
      </c>
      <c r="J8" s="28">
        <v>0.83113147240571061</v>
      </c>
      <c r="K8" s="23">
        <v>15602</v>
      </c>
      <c r="L8" s="23">
        <v>145041316</v>
      </c>
      <c r="M8" s="23">
        <v>9214</v>
      </c>
      <c r="N8" s="23">
        <v>121204</v>
      </c>
      <c r="O8" s="28">
        <v>0.20587604369492757</v>
      </c>
      <c r="P8" s="28">
        <v>0.20203953664895549</v>
      </c>
      <c r="Q8" s="23">
        <v>24488</v>
      </c>
      <c r="R8" s="23">
        <v>185386686</v>
      </c>
      <c r="S8" s="23">
        <v>13612</v>
      </c>
    </row>
    <row r="9" spans="1:19" x14ac:dyDescent="0.25">
      <c r="A9" s="25" t="s">
        <v>2</v>
      </c>
      <c r="B9" s="23">
        <v>247288</v>
      </c>
      <c r="C9" s="28">
        <v>6.8644657241758597E-2</v>
      </c>
      <c r="D9" s="28">
        <v>6.6667205849050504E-2</v>
      </c>
      <c r="E9" s="23">
        <v>16486</v>
      </c>
      <c r="F9" s="23">
        <v>77444900</v>
      </c>
      <c r="G9" s="23">
        <v>5459</v>
      </c>
      <c r="H9" s="23">
        <v>41240</v>
      </c>
      <c r="I9" s="28">
        <v>0.83147429679922402</v>
      </c>
      <c r="J9" s="28">
        <v>0.81845295829291953</v>
      </c>
      <c r="K9" s="23">
        <v>33753</v>
      </c>
      <c r="L9" s="23">
        <v>329668702</v>
      </c>
      <c r="M9" s="23">
        <v>12854</v>
      </c>
      <c r="N9" s="23">
        <v>288528</v>
      </c>
      <c r="O9" s="28">
        <v>0.17767772971773971</v>
      </c>
      <c r="P9" s="28">
        <v>0.17412174901569344</v>
      </c>
      <c r="Q9" s="23">
        <v>50239</v>
      </c>
      <c r="R9" s="23">
        <v>407113602</v>
      </c>
      <c r="S9" s="23">
        <v>18313</v>
      </c>
    </row>
    <row r="10" spans="1:19" x14ac:dyDescent="0.25">
      <c r="A10" s="25" t="s">
        <v>3</v>
      </c>
      <c r="B10" s="23">
        <v>392258</v>
      </c>
      <c r="C10" s="28">
        <v>7.7097216627831686E-2</v>
      </c>
      <c r="D10" s="28">
        <v>7.3658153562196307E-2</v>
      </c>
      <c r="E10" s="23">
        <v>28893</v>
      </c>
      <c r="F10" s="23">
        <v>135701760</v>
      </c>
      <c r="G10" s="23">
        <v>9200</v>
      </c>
      <c r="H10" s="23">
        <v>84667</v>
      </c>
      <c r="I10" s="28">
        <v>0.82394557501742116</v>
      </c>
      <c r="J10" s="28">
        <v>0.80259132838059688</v>
      </c>
      <c r="K10" s="23">
        <v>67953</v>
      </c>
      <c r="L10" s="23">
        <v>620638528</v>
      </c>
      <c r="M10" s="23">
        <v>25334</v>
      </c>
      <c r="N10" s="23">
        <v>476925</v>
      </c>
      <c r="O10" s="28">
        <v>0.20968286418199927</v>
      </c>
      <c r="P10" s="28">
        <v>0.20306337474445668</v>
      </c>
      <c r="Q10" s="23">
        <v>96846</v>
      </c>
      <c r="R10" s="23">
        <v>756340288</v>
      </c>
      <c r="S10" s="23">
        <v>34534</v>
      </c>
    </row>
    <row r="11" spans="1:19" x14ac:dyDescent="0.25">
      <c r="A11" s="27" t="s">
        <v>18</v>
      </c>
      <c r="B11" s="23">
        <v>37049</v>
      </c>
      <c r="C11" s="28">
        <v>6.5804745067343254E-2</v>
      </c>
      <c r="D11" s="28">
        <v>6.1621096385867366E-2</v>
      </c>
      <c r="E11" s="23">
        <v>2283</v>
      </c>
      <c r="F11" s="23">
        <v>10300360</v>
      </c>
      <c r="G11" s="23">
        <v>561</v>
      </c>
      <c r="H11" s="23">
        <v>5660</v>
      </c>
      <c r="I11" s="28">
        <v>0.8012367491166078</v>
      </c>
      <c r="J11" s="28">
        <v>0.77915194346289751</v>
      </c>
      <c r="K11" s="23">
        <v>4410</v>
      </c>
      <c r="L11" s="23">
        <v>39811000</v>
      </c>
      <c r="M11" s="23">
        <v>1522</v>
      </c>
      <c r="N11" s="23">
        <v>42709</v>
      </c>
      <c r="O11" s="28">
        <v>0.16326769533353624</v>
      </c>
      <c r="P11" s="28">
        <v>0.15671170011004706</v>
      </c>
      <c r="Q11" s="23">
        <v>6693</v>
      </c>
      <c r="R11" s="23">
        <v>50111360</v>
      </c>
      <c r="S11" s="23">
        <v>2083</v>
      </c>
    </row>
    <row r="12" spans="1:19" x14ac:dyDescent="0.25">
      <c r="A12" s="27" t="s">
        <v>19</v>
      </c>
      <c r="B12" s="23">
        <v>32832</v>
      </c>
      <c r="C12" s="28">
        <v>7.6663011695906433E-2</v>
      </c>
      <c r="D12" s="28">
        <v>7.0997807017543865E-2</v>
      </c>
      <c r="E12" s="23">
        <v>2331</v>
      </c>
      <c r="F12" s="23">
        <v>10546250</v>
      </c>
      <c r="G12" s="23">
        <v>584</v>
      </c>
      <c r="H12" s="23">
        <v>5633</v>
      </c>
      <c r="I12" s="28">
        <v>0.81430853896680278</v>
      </c>
      <c r="J12" s="28">
        <v>0.79069767441860461</v>
      </c>
      <c r="K12" s="23">
        <v>4454</v>
      </c>
      <c r="L12" s="23">
        <v>41112500</v>
      </c>
      <c r="M12" s="23">
        <v>1477</v>
      </c>
      <c r="N12" s="23">
        <v>38465</v>
      </c>
      <c r="O12" s="28">
        <v>0.18468737813596775</v>
      </c>
      <c r="P12" s="28">
        <v>0.17639412452879241</v>
      </c>
      <c r="Q12" s="23">
        <v>6785</v>
      </c>
      <c r="R12" s="23">
        <v>51658750</v>
      </c>
      <c r="S12" s="23">
        <v>2061</v>
      </c>
    </row>
    <row r="13" spans="1:19" x14ac:dyDescent="0.25">
      <c r="A13" s="27" t="s">
        <v>20</v>
      </c>
      <c r="B13" s="23">
        <v>47682</v>
      </c>
      <c r="C13" s="28">
        <v>6.3021685331991109E-2</v>
      </c>
      <c r="D13" s="28">
        <v>5.8470701732309886E-2</v>
      </c>
      <c r="E13" s="23">
        <v>2788</v>
      </c>
      <c r="F13" s="23">
        <v>12866250</v>
      </c>
      <c r="G13" s="23">
        <v>712</v>
      </c>
      <c r="H13" s="23">
        <v>6716</v>
      </c>
      <c r="I13" s="28">
        <v>0.8047945205479452</v>
      </c>
      <c r="J13" s="28">
        <v>0.78290649195949968</v>
      </c>
      <c r="K13" s="23">
        <v>5258</v>
      </c>
      <c r="L13" s="23">
        <v>43119450</v>
      </c>
      <c r="M13" s="23">
        <v>1675</v>
      </c>
      <c r="N13" s="23">
        <v>54398</v>
      </c>
      <c r="O13" s="28">
        <v>0.15460127210559213</v>
      </c>
      <c r="P13" s="28">
        <v>0.14790984962682452</v>
      </c>
      <c r="Q13" s="23">
        <v>8046</v>
      </c>
      <c r="R13" s="23">
        <v>55985700</v>
      </c>
      <c r="S13" s="23">
        <v>2387</v>
      </c>
    </row>
    <row r="14" spans="1:19" x14ac:dyDescent="0.25">
      <c r="A14" s="27" t="s">
        <v>21</v>
      </c>
      <c r="B14" s="23">
        <v>41698</v>
      </c>
      <c r="C14" s="28">
        <v>6.6214206916398871E-2</v>
      </c>
      <c r="D14" s="28">
        <v>6.2137272770876301E-2</v>
      </c>
      <c r="E14" s="23">
        <v>2591</v>
      </c>
      <c r="F14" s="23">
        <v>11546500</v>
      </c>
      <c r="G14" s="23">
        <v>744</v>
      </c>
      <c r="H14" s="23">
        <v>6955</v>
      </c>
      <c r="I14" s="28">
        <v>0.82703091301222142</v>
      </c>
      <c r="J14" s="28">
        <v>0.81121495327102799</v>
      </c>
      <c r="K14" s="23">
        <v>5642</v>
      </c>
      <c r="L14" s="23">
        <v>49385250</v>
      </c>
      <c r="M14" s="23">
        <v>1652</v>
      </c>
      <c r="N14" s="23">
        <v>48653</v>
      </c>
      <c r="O14" s="28">
        <v>0.17497379401064683</v>
      </c>
      <c r="P14" s="28">
        <v>0.1692187532115183</v>
      </c>
      <c r="Q14" s="23">
        <v>8233</v>
      </c>
      <c r="R14" s="23">
        <v>60931750</v>
      </c>
      <c r="S14" s="23">
        <v>2396</v>
      </c>
    </row>
    <row r="15" spans="1:19" x14ac:dyDescent="0.25">
      <c r="A15" s="27" t="s">
        <v>22</v>
      </c>
      <c r="B15" s="23">
        <v>32958</v>
      </c>
      <c r="C15" s="28">
        <v>7.9980581345955454E-2</v>
      </c>
      <c r="D15" s="28">
        <v>7.7067783239274226E-2</v>
      </c>
      <c r="E15" s="23">
        <v>2540</v>
      </c>
      <c r="F15" s="23">
        <v>12080250</v>
      </c>
      <c r="G15" s="23">
        <v>748</v>
      </c>
      <c r="H15" s="23">
        <v>7246</v>
      </c>
      <c r="I15" s="28">
        <v>0.82445487165332598</v>
      </c>
      <c r="J15" s="28">
        <v>0.80803201766491861</v>
      </c>
      <c r="K15" s="23">
        <v>5855</v>
      </c>
      <c r="L15" s="23">
        <v>51117650</v>
      </c>
      <c r="M15" s="23">
        <v>1880</v>
      </c>
      <c r="N15" s="23">
        <v>40204</v>
      </c>
      <c r="O15" s="28">
        <v>0.2141577952442543</v>
      </c>
      <c r="P15" s="28">
        <v>0.20881006864988558</v>
      </c>
      <c r="Q15" s="23">
        <v>8395</v>
      </c>
      <c r="R15" s="23">
        <v>63197900</v>
      </c>
      <c r="S15" s="23">
        <v>2628</v>
      </c>
    </row>
    <row r="16" spans="1:19" x14ac:dyDescent="0.25">
      <c r="A16" s="27" t="s">
        <v>23</v>
      </c>
      <c r="B16" s="23">
        <v>30860</v>
      </c>
      <c r="C16" s="28">
        <v>6.7271548930654568E-2</v>
      </c>
      <c r="D16" s="28">
        <v>6.4322747893713547E-2</v>
      </c>
      <c r="E16" s="23">
        <v>1985</v>
      </c>
      <c r="F16" s="23">
        <v>9444750</v>
      </c>
      <c r="G16" s="23">
        <v>775</v>
      </c>
      <c r="H16" s="23">
        <v>6698</v>
      </c>
      <c r="I16" s="28">
        <v>0.84547626157061806</v>
      </c>
      <c r="J16" s="28">
        <v>0.82442520155270227</v>
      </c>
      <c r="K16" s="23">
        <v>5522</v>
      </c>
      <c r="L16" s="23">
        <v>50798500</v>
      </c>
      <c r="M16" s="23">
        <v>2226</v>
      </c>
      <c r="N16" s="23">
        <v>37558</v>
      </c>
      <c r="O16" s="28">
        <v>0.20605463549709782</v>
      </c>
      <c r="P16" s="28">
        <v>0.19987752276479046</v>
      </c>
      <c r="Q16" s="23">
        <v>7507</v>
      </c>
      <c r="R16" s="23">
        <v>60243250</v>
      </c>
      <c r="S16" s="23">
        <v>3001</v>
      </c>
    </row>
    <row r="17" spans="1:19" x14ac:dyDescent="0.25">
      <c r="A17" s="27" t="s">
        <v>24</v>
      </c>
      <c r="B17" s="23">
        <v>32383</v>
      </c>
      <c r="C17" s="28">
        <v>7.0067628076459873E-2</v>
      </c>
      <c r="D17" s="28">
        <v>6.7195750856931108E-2</v>
      </c>
      <c r="E17" s="23">
        <v>2176</v>
      </c>
      <c r="F17" s="23">
        <v>10451250</v>
      </c>
      <c r="G17" s="23">
        <v>743</v>
      </c>
      <c r="H17" s="23">
        <v>6541</v>
      </c>
      <c r="I17" s="28">
        <v>0.84054425928757071</v>
      </c>
      <c r="J17" s="28">
        <v>0.81852927686898025</v>
      </c>
      <c r="K17" s="23">
        <v>5354</v>
      </c>
      <c r="L17" s="23">
        <v>49024750</v>
      </c>
      <c r="M17" s="23">
        <v>2156</v>
      </c>
      <c r="N17" s="23">
        <v>38924</v>
      </c>
      <c r="O17" s="28">
        <v>0.19954269859212825</v>
      </c>
      <c r="P17" s="28">
        <v>0.1934539101839482</v>
      </c>
      <c r="Q17" s="23">
        <v>7530</v>
      </c>
      <c r="R17" s="23">
        <v>59476000</v>
      </c>
      <c r="S17" s="23">
        <v>2899</v>
      </c>
    </row>
    <row r="18" spans="1:19" x14ac:dyDescent="0.25">
      <c r="A18" s="27" t="s">
        <v>25</v>
      </c>
      <c r="B18" s="23">
        <v>26051</v>
      </c>
      <c r="C18" s="28">
        <v>7.8384706921039493E-2</v>
      </c>
      <c r="D18" s="28">
        <v>7.6119918621166169E-2</v>
      </c>
      <c r="E18" s="23">
        <v>1983</v>
      </c>
      <c r="F18" s="23">
        <v>9558750</v>
      </c>
      <c r="G18" s="23">
        <v>724</v>
      </c>
      <c r="H18" s="23">
        <v>7062</v>
      </c>
      <c r="I18" s="28">
        <v>0.83616539224015862</v>
      </c>
      <c r="J18" s="28">
        <v>0.81294250920419142</v>
      </c>
      <c r="K18" s="23">
        <v>5741</v>
      </c>
      <c r="L18" s="23">
        <v>53676850</v>
      </c>
      <c r="M18" s="23">
        <v>2138</v>
      </c>
      <c r="N18" s="23">
        <v>33113</v>
      </c>
      <c r="O18" s="28">
        <v>0.23999637604566182</v>
      </c>
      <c r="P18" s="28">
        <v>0.23326186090055265</v>
      </c>
      <c r="Q18" s="23">
        <v>7724</v>
      </c>
      <c r="R18" s="23">
        <v>63235600</v>
      </c>
      <c r="S18" s="23">
        <v>2862</v>
      </c>
    </row>
    <row r="19" spans="1:19" x14ac:dyDescent="0.25">
      <c r="A19" s="27" t="s">
        <v>26</v>
      </c>
      <c r="B19" s="23">
        <v>24436</v>
      </c>
      <c r="C19" s="28">
        <v>8.8516942216402036E-2</v>
      </c>
      <c r="D19" s="28">
        <v>8.548862334260926E-2</v>
      </c>
      <c r="E19" s="23">
        <v>2089</v>
      </c>
      <c r="F19" s="23">
        <v>10024500</v>
      </c>
      <c r="G19" s="23">
        <v>711</v>
      </c>
      <c r="H19" s="23">
        <v>6968</v>
      </c>
      <c r="I19" s="28">
        <v>0.82893226176808266</v>
      </c>
      <c r="J19" s="28">
        <v>0.80582663605051663</v>
      </c>
      <c r="K19" s="23">
        <v>5615</v>
      </c>
      <c r="L19" s="23">
        <v>53238000</v>
      </c>
      <c r="M19" s="23">
        <v>2274</v>
      </c>
      <c r="N19" s="23">
        <v>31404</v>
      </c>
      <c r="O19" s="28">
        <v>0.2528021908037193</v>
      </c>
      <c r="P19" s="28">
        <v>0.24531906763469621</v>
      </c>
      <c r="Q19" s="23">
        <v>7704</v>
      </c>
      <c r="R19" s="23">
        <v>63262500</v>
      </c>
      <c r="S19" s="23">
        <v>2985</v>
      </c>
    </row>
    <row r="20" spans="1:19" x14ac:dyDescent="0.25">
      <c r="A20" s="27" t="s">
        <v>27</v>
      </c>
      <c r="B20" s="23">
        <v>24807</v>
      </c>
      <c r="C20" s="28">
        <v>9.2272342483976297E-2</v>
      </c>
      <c r="D20" s="28">
        <v>8.9531180715120728E-2</v>
      </c>
      <c r="E20" s="23">
        <v>2221</v>
      </c>
      <c r="F20" s="23">
        <v>10624950</v>
      </c>
      <c r="G20" s="23">
        <v>900</v>
      </c>
      <c r="H20" s="23">
        <v>7650</v>
      </c>
      <c r="I20" s="28">
        <v>0.8202614379084967</v>
      </c>
      <c r="J20" s="28">
        <v>0.79973856209150329</v>
      </c>
      <c r="K20" s="23">
        <v>6118</v>
      </c>
      <c r="L20" s="23">
        <v>58644750</v>
      </c>
      <c r="M20" s="23">
        <v>2618</v>
      </c>
      <c r="N20" s="23">
        <v>32457</v>
      </c>
      <c r="O20" s="28">
        <v>0.26385679514434485</v>
      </c>
      <c r="P20" s="28">
        <v>0.25692454632282713</v>
      </c>
      <c r="Q20" s="23">
        <v>8339</v>
      </c>
      <c r="R20" s="23">
        <v>69269700</v>
      </c>
      <c r="S20" s="23">
        <v>3518</v>
      </c>
    </row>
    <row r="21" spans="1:19" x14ac:dyDescent="0.25">
      <c r="A21" s="27" t="s">
        <v>28</v>
      </c>
      <c r="B21" s="23">
        <v>27380</v>
      </c>
      <c r="C21" s="28">
        <v>9.8392987582176766E-2</v>
      </c>
      <c r="D21" s="28">
        <v>9.6420745069393715E-2</v>
      </c>
      <c r="E21" s="23">
        <v>2640</v>
      </c>
      <c r="F21" s="23">
        <v>12566700</v>
      </c>
      <c r="G21" s="23">
        <v>929</v>
      </c>
      <c r="H21" s="23">
        <v>7984</v>
      </c>
      <c r="I21" s="28">
        <v>0.82264529058116231</v>
      </c>
      <c r="J21" s="28">
        <v>0.80085170340681366</v>
      </c>
      <c r="K21" s="23">
        <v>6394</v>
      </c>
      <c r="L21" s="23">
        <v>59754000</v>
      </c>
      <c r="M21" s="23">
        <v>2606</v>
      </c>
      <c r="N21" s="23">
        <v>35364</v>
      </c>
      <c r="O21" s="28">
        <v>0.26190476190476192</v>
      </c>
      <c r="P21" s="28">
        <v>0.25545752742902389</v>
      </c>
      <c r="Q21" s="23">
        <v>9034</v>
      </c>
      <c r="R21" s="23">
        <v>72320700</v>
      </c>
      <c r="S21" s="23">
        <v>3535</v>
      </c>
    </row>
    <row r="22" spans="1:19" x14ac:dyDescent="0.25">
      <c r="A22" s="27" t="s">
        <v>88</v>
      </c>
      <c r="B22" s="23">
        <v>34122</v>
      </c>
      <c r="C22" s="28">
        <v>9.823574233632261E-2</v>
      </c>
      <c r="D22" s="28">
        <v>9.5715374245354909E-2</v>
      </c>
      <c r="E22" s="23">
        <v>3266</v>
      </c>
      <c r="F22" s="23">
        <v>15691250</v>
      </c>
      <c r="G22" s="23">
        <v>1069</v>
      </c>
      <c r="H22" s="23">
        <v>9554</v>
      </c>
      <c r="I22" s="28">
        <v>0.81881934268369272</v>
      </c>
      <c r="J22" s="28">
        <v>0.79443165166422436</v>
      </c>
      <c r="K22" s="23">
        <v>7590</v>
      </c>
      <c r="L22" s="23">
        <v>70955828</v>
      </c>
      <c r="M22" s="23">
        <v>3110</v>
      </c>
      <c r="N22" s="23">
        <v>43676</v>
      </c>
      <c r="O22" s="28">
        <v>0.25586134261379245</v>
      </c>
      <c r="P22" s="28">
        <v>0.24855756021613701</v>
      </c>
      <c r="Q22" s="23">
        <v>10856</v>
      </c>
      <c r="R22" s="23">
        <v>86647078</v>
      </c>
      <c r="S22" s="23">
        <v>4179</v>
      </c>
    </row>
    <row r="23" spans="1:19" x14ac:dyDescent="0.25">
      <c r="A23" s="25" t="s">
        <v>264</v>
      </c>
      <c r="B23" s="23">
        <v>336095</v>
      </c>
      <c r="C23" s="28">
        <v>0.10949285172347105</v>
      </c>
      <c r="D23" s="28">
        <v>0.10617533733021914</v>
      </c>
      <c r="E23" s="23">
        <v>35685</v>
      </c>
      <c r="F23" s="23">
        <v>173063120</v>
      </c>
      <c r="G23" s="23">
        <v>11568</v>
      </c>
      <c r="H23" s="23">
        <v>100895</v>
      </c>
      <c r="I23" s="28">
        <v>0.83423360919768075</v>
      </c>
      <c r="J23" s="28">
        <v>0.81159621388572278</v>
      </c>
      <c r="K23" s="23">
        <v>81886</v>
      </c>
      <c r="L23" s="23">
        <v>746586218</v>
      </c>
      <c r="M23" s="23">
        <v>30617</v>
      </c>
      <c r="N23" s="23">
        <v>436990</v>
      </c>
      <c r="O23" s="28">
        <v>0.27682555664889358</v>
      </c>
      <c r="P23" s="28">
        <v>0.26904734662120416</v>
      </c>
      <c r="Q23" s="23">
        <v>117571</v>
      </c>
      <c r="R23" s="23">
        <v>919649338</v>
      </c>
      <c r="S23" s="23">
        <v>42185</v>
      </c>
    </row>
    <row r="24" spans="1:19" x14ac:dyDescent="0.25">
      <c r="A24" s="27" t="s">
        <v>265</v>
      </c>
      <c r="B24" s="23">
        <v>39429</v>
      </c>
      <c r="C24" s="28">
        <v>9.7719952319358844E-2</v>
      </c>
      <c r="D24" s="28">
        <v>9.533592026173629E-2</v>
      </c>
      <c r="E24" s="23">
        <v>3759</v>
      </c>
      <c r="F24" s="23">
        <v>17949870</v>
      </c>
      <c r="G24" s="23">
        <v>1176</v>
      </c>
      <c r="H24" s="23">
        <v>9880</v>
      </c>
      <c r="I24" s="28">
        <v>0.82601214574898785</v>
      </c>
      <c r="J24" s="28">
        <v>0.80303643724696361</v>
      </c>
      <c r="K24" s="23">
        <v>7934</v>
      </c>
      <c r="L24" s="23">
        <v>71989500</v>
      </c>
      <c r="M24" s="23">
        <v>3035</v>
      </c>
      <c r="N24" s="23">
        <v>49309</v>
      </c>
      <c r="O24" s="28">
        <v>0.24364720436431483</v>
      </c>
      <c r="P24" s="28">
        <v>0.23713723660994951</v>
      </c>
      <c r="Q24" s="23">
        <v>11693</v>
      </c>
      <c r="R24" s="23">
        <v>89939370</v>
      </c>
      <c r="S24" s="23">
        <v>4211</v>
      </c>
    </row>
    <row r="25" spans="1:19" x14ac:dyDescent="0.25">
      <c r="A25" s="27" t="s">
        <v>283</v>
      </c>
      <c r="B25" s="23">
        <v>41717</v>
      </c>
      <c r="C25" s="28">
        <v>9.0346860991921754E-2</v>
      </c>
      <c r="D25" s="28">
        <v>8.7518277920272308E-2</v>
      </c>
      <c r="E25" s="23">
        <v>3651</v>
      </c>
      <c r="F25" s="23">
        <v>17647500</v>
      </c>
      <c r="G25" s="23">
        <v>1208</v>
      </c>
      <c r="H25" s="23">
        <v>9930</v>
      </c>
      <c r="I25" s="28">
        <v>0.82487411883182271</v>
      </c>
      <c r="J25" s="28">
        <v>0.80191339375629411</v>
      </c>
      <c r="K25" s="23">
        <v>7963</v>
      </c>
      <c r="L25" s="23">
        <v>71603831</v>
      </c>
      <c r="M25" s="23">
        <v>3009</v>
      </c>
      <c r="N25" s="23">
        <v>51647</v>
      </c>
      <c r="O25" s="28">
        <v>0.23157201773578329</v>
      </c>
      <c r="P25" s="28">
        <v>0.22487269347687183</v>
      </c>
      <c r="Q25" s="23">
        <v>11614</v>
      </c>
      <c r="R25" s="23">
        <v>89251331</v>
      </c>
      <c r="S25" s="23">
        <v>4217</v>
      </c>
    </row>
    <row r="26" spans="1:19" x14ac:dyDescent="0.25">
      <c r="A26" s="27" t="s">
        <v>291</v>
      </c>
      <c r="B26" s="23">
        <v>50390</v>
      </c>
      <c r="C26" s="28">
        <v>9.6626314744989089E-2</v>
      </c>
      <c r="D26" s="28">
        <v>9.4125818614804527E-2</v>
      </c>
      <c r="E26" s="23">
        <v>4743</v>
      </c>
      <c r="F26" s="23">
        <v>22800250</v>
      </c>
      <c r="G26" s="23">
        <v>1431</v>
      </c>
      <c r="H26" s="23">
        <v>12062</v>
      </c>
      <c r="I26" s="28">
        <v>0.81122533576521305</v>
      </c>
      <c r="J26" s="28">
        <v>0.78693417343724092</v>
      </c>
      <c r="K26" s="23">
        <v>9492</v>
      </c>
      <c r="L26" s="23">
        <v>85198709</v>
      </c>
      <c r="M26" s="23">
        <v>3561</v>
      </c>
      <c r="N26" s="23">
        <v>62452</v>
      </c>
      <c r="O26" s="28">
        <v>0.2346442067507846</v>
      </c>
      <c r="P26" s="28">
        <v>0.22793505412156537</v>
      </c>
      <c r="Q26" s="23">
        <v>14235</v>
      </c>
      <c r="R26" s="23">
        <v>107998959</v>
      </c>
      <c r="S26" s="23">
        <v>4992</v>
      </c>
    </row>
    <row r="27" spans="1:19" x14ac:dyDescent="0.25">
      <c r="A27" s="27" t="s">
        <v>304</v>
      </c>
      <c r="B27" s="23">
        <v>44515</v>
      </c>
      <c r="C27" s="28">
        <v>0.10068516230484106</v>
      </c>
      <c r="D27" s="28">
        <v>9.8034370436931376E-2</v>
      </c>
      <c r="E27" s="23">
        <v>4364</v>
      </c>
      <c r="F27" s="23">
        <v>21002250</v>
      </c>
      <c r="G27" s="23">
        <v>1651</v>
      </c>
      <c r="H27" s="23">
        <v>12201</v>
      </c>
      <c r="I27" s="28">
        <v>0.83148922219490207</v>
      </c>
      <c r="J27" s="28">
        <v>0.8059995082370297</v>
      </c>
      <c r="K27" s="23">
        <v>9834</v>
      </c>
      <c r="L27" s="23">
        <v>88514000</v>
      </c>
      <c r="M27" s="23">
        <v>3787</v>
      </c>
      <c r="N27" s="23">
        <v>56716</v>
      </c>
      <c r="O27" s="28">
        <v>0.25789900557161999</v>
      </c>
      <c r="P27" s="28">
        <v>0.25033500246843926</v>
      </c>
      <c r="Q27" s="23">
        <v>14198</v>
      </c>
      <c r="R27" s="23">
        <v>109516250</v>
      </c>
      <c r="S27" s="23">
        <v>5438</v>
      </c>
    </row>
    <row r="28" spans="1:19" x14ac:dyDescent="0.25">
      <c r="A28" s="27" t="s">
        <v>361</v>
      </c>
      <c r="B28" s="23">
        <v>46923</v>
      </c>
      <c r="C28" s="28">
        <v>0.10466082731283166</v>
      </c>
      <c r="D28" s="28">
        <v>0.1019542654987959</v>
      </c>
      <c r="E28" s="23">
        <v>4784</v>
      </c>
      <c r="F28" s="23">
        <v>22969250</v>
      </c>
      <c r="G28" s="23">
        <v>1594</v>
      </c>
      <c r="H28" s="23">
        <v>12831</v>
      </c>
      <c r="I28" s="28">
        <v>0.83765879510560359</v>
      </c>
      <c r="J28" s="28">
        <v>0.81653807185722083</v>
      </c>
      <c r="K28" s="23">
        <v>10477</v>
      </c>
      <c r="L28" s="23">
        <v>94348500</v>
      </c>
      <c r="M28" s="23">
        <v>4060</v>
      </c>
      <c r="N28" s="23">
        <v>59754</v>
      </c>
      <c r="O28" s="28">
        <v>0.26205777019111692</v>
      </c>
      <c r="P28" s="28">
        <v>0.25539712822572547</v>
      </c>
      <c r="Q28" s="23">
        <v>15261</v>
      </c>
      <c r="R28" s="23">
        <v>117317750</v>
      </c>
      <c r="S28" s="23">
        <v>5654</v>
      </c>
    </row>
    <row r="29" spans="1:19" x14ac:dyDescent="0.25">
      <c r="A29" s="27" t="s">
        <v>365</v>
      </c>
      <c r="B29" s="23">
        <v>38063</v>
      </c>
      <c r="C29" s="28">
        <v>0.11383758505635394</v>
      </c>
      <c r="D29" s="28">
        <v>0.10950266663163702</v>
      </c>
      <c r="E29" s="23">
        <v>4168</v>
      </c>
      <c r="F29" s="23">
        <v>20090500</v>
      </c>
      <c r="G29" s="23">
        <v>1584</v>
      </c>
      <c r="H29" s="23">
        <v>12834</v>
      </c>
      <c r="I29" s="28">
        <v>0.84907277544023685</v>
      </c>
      <c r="J29" s="28">
        <v>0.82764531712638301</v>
      </c>
      <c r="K29" s="23">
        <v>10622</v>
      </c>
      <c r="L29" s="23">
        <v>96918128</v>
      </c>
      <c r="M29" s="23">
        <v>3923</v>
      </c>
      <c r="N29" s="23">
        <v>50897</v>
      </c>
      <c r="O29" s="28">
        <v>0.29923178183389981</v>
      </c>
      <c r="P29" s="28">
        <v>0.2905868715248443</v>
      </c>
      <c r="Q29" s="23">
        <v>14790</v>
      </c>
      <c r="R29" s="23">
        <v>117008628</v>
      </c>
      <c r="S29" s="23">
        <v>5507</v>
      </c>
    </row>
    <row r="30" spans="1:19" x14ac:dyDescent="0.25">
      <c r="A30" s="27" t="s">
        <v>382</v>
      </c>
      <c r="B30" s="23">
        <v>34255</v>
      </c>
      <c r="C30" s="28">
        <v>0.1346372792293096</v>
      </c>
      <c r="D30" s="28">
        <v>0.13055028462998103</v>
      </c>
      <c r="E30" s="23">
        <v>4472</v>
      </c>
      <c r="F30" s="23">
        <v>21972000</v>
      </c>
      <c r="G30" s="23">
        <v>1295</v>
      </c>
      <c r="H30" s="23">
        <v>13273</v>
      </c>
      <c r="I30" s="28">
        <v>0.85587282453100277</v>
      </c>
      <c r="J30" s="28">
        <v>0.83500339034129434</v>
      </c>
      <c r="K30" s="23">
        <v>11083</v>
      </c>
      <c r="L30" s="23">
        <v>103365250</v>
      </c>
      <c r="M30" s="23">
        <v>4019</v>
      </c>
      <c r="N30" s="23">
        <v>47528</v>
      </c>
      <c r="O30" s="28">
        <v>0.33605453627335463</v>
      </c>
      <c r="P30" s="28">
        <v>0.32728076081467766</v>
      </c>
      <c r="Q30" s="23">
        <v>15555</v>
      </c>
      <c r="R30" s="23">
        <v>125337250</v>
      </c>
      <c r="S30" s="23">
        <v>5314</v>
      </c>
    </row>
    <row r="31" spans="1:19" x14ac:dyDescent="0.25">
      <c r="A31" s="27" t="s">
        <v>387</v>
      </c>
      <c r="B31" s="23">
        <v>31223</v>
      </c>
      <c r="C31" s="28">
        <v>0.14902475739038529</v>
      </c>
      <c r="D31" s="28">
        <v>0.14300355507158186</v>
      </c>
      <c r="E31" s="23">
        <v>4465</v>
      </c>
      <c r="F31" s="23">
        <v>22246000</v>
      </c>
      <c r="G31" s="23">
        <v>1281</v>
      </c>
      <c r="H31" s="23">
        <v>14298</v>
      </c>
      <c r="I31" s="28">
        <v>0.83354315288851588</v>
      </c>
      <c r="J31" s="28">
        <v>0.81130228003916627</v>
      </c>
      <c r="K31" s="23">
        <v>11600</v>
      </c>
      <c r="L31" s="23">
        <v>107889050</v>
      </c>
      <c r="M31" s="23">
        <v>4125</v>
      </c>
      <c r="N31" s="23">
        <v>45521</v>
      </c>
      <c r="O31" s="28">
        <v>0.36402978844928713</v>
      </c>
      <c r="P31" s="28">
        <v>0.35291403967399659</v>
      </c>
      <c r="Q31" s="23">
        <v>16065</v>
      </c>
      <c r="R31" s="23">
        <v>130135050</v>
      </c>
      <c r="S31" s="23">
        <v>5406</v>
      </c>
    </row>
    <row r="32" spans="1:19" x14ac:dyDescent="0.25">
      <c r="A32" s="27" t="s">
        <v>390</v>
      </c>
      <c r="B32" s="23">
        <v>9580</v>
      </c>
      <c r="C32" s="28">
        <v>0.13757828810020878</v>
      </c>
      <c r="D32" s="28">
        <v>0.13350730688935281</v>
      </c>
      <c r="E32" s="23">
        <v>1279</v>
      </c>
      <c r="F32" s="23">
        <v>6385500</v>
      </c>
      <c r="G32" s="23">
        <v>348</v>
      </c>
      <c r="H32" s="23">
        <v>3586</v>
      </c>
      <c r="I32" s="28">
        <v>0.82682654768544339</v>
      </c>
      <c r="J32" s="28">
        <v>0.80340211935303962</v>
      </c>
      <c r="K32" s="23">
        <v>2881</v>
      </c>
      <c r="L32" s="23">
        <v>26759250</v>
      </c>
      <c r="M32" s="23">
        <v>1098</v>
      </c>
      <c r="N32" s="23">
        <v>13166</v>
      </c>
      <c r="O32" s="28">
        <v>0.32530761051192464</v>
      </c>
      <c r="P32" s="28">
        <v>0.31596536533495367</v>
      </c>
      <c r="Q32" s="23">
        <v>4160</v>
      </c>
      <c r="R32" s="23">
        <v>33144750</v>
      </c>
      <c r="S32" s="23">
        <v>1446</v>
      </c>
    </row>
    <row r="33" spans="1:19" x14ac:dyDescent="0.25">
      <c r="A33" s="25" t="s">
        <v>5</v>
      </c>
      <c r="B33" s="23">
        <v>1127927</v>
      </c>
      <c r="C33" s="28">
        <v>8.716876180816667E-2</v>
      </c>
      <c r="D33" s="28">
        <v>8.4040013227806409E-2</v>
      </c>
      <c r="E33" s="23">
        <v>94791</v>
      </c>
      <c r="F33" s="23">
        <v>446508731</v>
      </c>
      <c r="G33" s="23">
        <v>32563</v>
      </c>
      <c r="H33" s="23">
        <v>251911</v>
      </c>
      <c r="I33" s="28">
        <v>0.83252021547292498</v>
      </c>
      <c r="J33" s="28">
        <v>0.81273545021852955</v>
      </c>
      <c r="K33" s="23">
        <v>204737</v>
      </c>
      <c r="L33" s="23">
        <v>1887173157.25</v>
      </c>
      <c r="M33" s="23">
        <v>80546</v>
      </c>
      <c r="N33" s="23">
        <v>1379838</v>
      </c>
      <c r="O33" s="28">
        <v>0.22324432288428062</v>
      </c>
      <c r="P33" s="28">
        <v>0.21707475805130746</v>
      </c>
      <c r="Q33" s="23">
        <v>299528</v>
      </c>
      <c r="R33" s="23">
        <v>2333681888.25</v>
      </c>
      <c r="S33" s="23">
        <v>113109</v>
      </c>
    </row>
    <row r="34" spans="1:19" x14ac:dyDescent="0.25">
      <c r="B34"/>
      <c r="F34"/>
      <c r="G34"/>
    </row>
    <row r="35" spans="1:19" x14ac:dyDescent="0.25">
      <c r="B35"/>
      <c r="F35"/>
      <c r="G35"/>
    </row>
    <row r="36" spans="1:19" x14ac:dyDescent="0.25">
      <c r="B36"/>
      <c r="F36"/>
      <c r="G36"/>
    </row>
    <row r="37" spans="1:19" x14ac:dyDescent="0.25">
      <c r="B37"/>
      <c r="F37"/>
      <c r="G37"/>
    </row>
    <row r="38" spans="1:19" x14ac:dyDescent="0.25">
      <c r="B38"/>
      <c r="F38"/>
      <c r="G38"/>
    </row>
    <row r="39" spans="1:19" x14ac:dyDescent="0.25">
      <c r="B39"/>
      <c r="F39"/>
      <c r="G39"/>
    </row>
    <row r="40" spans="1:19" x14ac:dyDescent="0.25">
      <c r="B40"/>
      <c r="F40"/>
      <c r="G40"/>
    </row>
    <row r="41" spans="1:19" x14ac:dyDescent="0.25">
      <c r="B41"/>
      <c r="F41"/>
      <c r="G41"/>
    </row>
    <row r="42" spans="1:19" x14ac:dyDescent="0.25">
      <c r="B42"/>
      <c r="F42"/>
      <c r="G42"/>
    </row>
    <row r="43" spans="1:19" x14ac:dyDescent="0.25">
      <c r="B43"/>
      <c r="F43"/>
      <c r="G43"/>
    </row>
    <row r="44" spans="1:19" x14ac:dyDescent="0.25">
      <c r="B44"/>
      <c r="F44"/>
      <c r="G44"/>
    </row>
    <row r="45" spans="1:19" x14ac:dyDescent="0.25">
      <c r="B45"/>
      <c r="F45"/>
      <c r="G45"/>
    </row>
    <row r="46" spans="1:19" x14ac:dyDescent="0.25">
      <c r="B46"/>
      <c r="F46"/>
      <c r="G46"/>
    </row>
    <row r="47" spans="1:19" x14ac:dyDescent="0.25">
      <c r="B47"/>
      <c r="F47"/>
      <c r="G47"/>
    </row>
    <row r="48" spans="1:19" x14ac:dyDescent="0.25">
      <c r="B48"/>
      <c r="F48"/>
      <c r="G48"/>
    </row>
    <row r="49" spans="2:7" x14ac:dyDescent="0.25">
      <c r="B49"/>
      <c r="F49"/>
      <c r="G49"/>
    </row>
    <row r="50" spans="2:7" x14ac:dyDescent="0.25">
      <c r="B50"/>
      <c r="F50"/>
      <c r="G50"/>
    </row>
    <row r="51" spans="2:7" x14ac:dyDescent="0.25">
      <c r="B51"/>
      <c r="F51"/>
      <c r="G51"/>
    </row>
    <row r="52" spans="2:7" x14ac:dyDescent="0.25">
      <c r="B52"/>
      <c r="F52"/>
      <c r="G52"/>
    </row>
    <row r="53" spans="2:7" x14ac:dyDescent="0.25">
      <c r="B53"/>
      <c r="F53"/>
      <c r="G53"/>
    </row>
    <row r="54" spans="2:7" x14ac:dyDescent="0.25">
      <c r="B54"/>
      <c r="F54"/>
      <c r="G54"/>
    </row>
    <row r="55" spans="2:7" x14ac:dyDescent="0.25">
      <c r="B55"/>
      <c r="F55"/>
      <c r="G55"/>
    </row>
    <row r="56" spans="2:7" x14ac:dyDescent="0.25">
      <c r="B56"/>
      <c r="F56"/>
      <c r="G56"/>
    </row>
    <row r="57" spans="2:7" x14ac:dyDescent="0.25">
      <c r="B57"/>
      <c r="F57"/>
      <c r="G57"/>
    </row>
    <row r="58" spans="2:7" x14ac:dyDescent="0.25">
      <c r="B58"/>
      <c r="F58"/>
      <c r="G58"/>
    </row>
    <row r="59" spans="2:7" x14ac:dyDescent="0.25">
      <c r="B59"/>
      <c r="F59"/>
      <c r="G59"/>
    </row>
    <row r="60" spans="2:7" x14ac:dyDescent="0.25">
      <c r="B60"/>
      <c r="F60"/>
      <c r="G60"/>
    </row>
    <row r="61" spans="2:7" x14ac:dyDescent="0.25">
      <c r="B61"/>
      <c r="F61"/>
      <c r="G61"/>
    </row>
    <row r="62" spans="2:7" x14ac:dyDescent="0.25">
      <c r="B62"/>
      <c r="F62"/>
      <c r="G62"/>
    </row>
    <row r="63" spans="2:7" x14ac:dyDescent="0.25">
      <c r="B63"/>
      <c r="F63"/>
      <c r="G63"/>
    </row>
    <row r="64" spans="2:7" x14ac:dyDescent="0.25">
      <c r="B64"/>
      <c r="F64"/>
      <c r="G64"/>
    </row>
    <row r="65" spans="2:7" x14ac:dyDescent="0.25">
      <c r="B65"/>
      <c r="F65"/>
      <c r="G65"/>
    </row>
    <row r="66" spans="2:7" x14ac:dyDescent="0.25">
      <c r="B66"/>
      <c r="F66"/>
      <c r="G66"/>
    </row>
    <row r="67" spans="2:7" x14ac:dyDescent="0.25">
      <c r="B67"/>
      <c r="F67"/>
      <c r="G67"/>
    </row>
    <row r="68" spans="2:7" x14ac:dyDescent="0.25">
      <c r="B68"/>
      <c r="F68"/>
      <c r="G68"/>
    </row>
    <row r="69" spans="2:7" x14ac:dyDescent="0.25">
      <c r="B69"/>
      <c r="F69"/>
      <c r="G69"/>
    </row>
  </sheetData>
  <pageMargins left="0.7" right="0.7" top="0.75" bottom="0.75" header="0.3" footer="0.3"/>
  <pageSetup paperSize="9" orientation="portrait"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R128"/>
  <sheetViews>
    <sheetView tabSelected="1" zoomScaleNormal="100" workbookViewId="0">
      <selection activeCell="C3" sqref="C3"/>
    </sheetView>
  </sheetViews>
  <sheetFormatPr defaultColWidth="9.140625" defaultRowHeight="11.25" x14ac:dyDescent="0.2"/>
  <cols>
    <col min="1" max="1" width="5.28515625" style="2" customWidth="1"/>
    <col min="2" max="2" width="13" style="2" customWidth="1"/>
    <col min="3" max="3" width="12.7109375" style="2" customWidth="1"/>
    <col min="4" max="4" width="16.140625" style="2" bestFit="1" customWidth="1"/>
    <col min="5" max="6" width="14" style="2" bestFit="1" customWidth="1"/>
    <col min="7" max="7" width="12.42578125" style="2" customWidth="1"/>
    <col min="8" max="8" width="13.5703125" style="2" bestFit="1" customWidth="1"/>
    <col min="9" max="9" width="19.85546875" style="2" customWidth="1"/>
    <col min="10" max="10" width="13.140625" style="2" bestFit="1" customWidth="1"/>
    <col min="11" max="11" width="10.42578125" style="2" bestFit="1" customWidth="1"/>
    <col min="12" max="12" width="11.85546875" style="2" bestFit="1" customWidth="1"/>
    <col min="13" max="13" width="10.5703125" style="2" customWidth="1"/>
    <col min="14" max="14" width="13.7109375" style="2" bestFit="1" customWidth="1"/>
    <col min="15" max="15" width="10.140625" style="2" bestFit="1" customWidth="1"/>
    <col min="16" max="16" width="10" style="2" bestFit="1" customWidth="1"/>
    <col min="17" max="16384" width="9.140625" style="2"/>
  </cols>
  <sheetData>
    <row r="1" spans="1:18" x14ac:dyDescent="0.2">
      <c r="A1" s="1" t="s">
        <v>556</v>
      </c>
      <c r="B1" s="2" t="s" vm="8">
        <v>48</v>
      </c>
    </row>
    <row r="2" spans="1:18" x14ac:dyDescent="0.2">
      <c r="A2" s="1" t="s">
        <v>49</v>
      </c>
      <c r="B2" s="2" t="s" vm="53">
        <v>385</v>
      </c>
    </row>
    <row r="3" spans="1:18" x14ac:dyDescent="0.2">
      <c r="A3" s="1" t="s">
        <v>557</v>
      </c>
      <c r="B3" s="2" t="s" vm="4">
        <v>48</v>
      </c>
    </row>
    <row r="4" spans="1:18" x14ac:dyDescent="0.2">
      <c r="A4" s="1" t="s">
        <v>29</v>
      </c>
      <c r="B4" s="2" t="s" vm="5">
        <v>48</v>
      </c>
    </row>
    <row r="5" spans="1:18" ht="15" x14ac:dyDescent="0.25">
      <c r="A5" s="1" t="s">
        <v>391</v>
      </c>
      <c r="B5" s="2" t="s" vm="46">
        <v>48</v>
      </c>
      <c r="C5"/>
      <c r="D5"/>
      <c r="E5"/>
      <c r="F5"/>
      <c r="G5"/>
      <c r="H5"/>
      <c r="I5"/>
      <c r="J5"/>
      <c r="K5"/>
      <c r="L5"/>
      <c r="M5"/>
    </row>
    <row r="6" spans="1:18" ht="15" x14ac:dyDescent="0.25">
      <c r="A6" s="1" t="s">
        <v>49</v>
      </c>
      <c r="B6" s="2" t="s" vm="45">
        <v>48</v>
      </c>
      <c r="C6"/>
      <c r="D6"/>
      <c r="E6"/>
      <c r="F6"/>
      <c r="G6"/>
      <c r="H6"/>
      <c r="I6"/>
      <c r="J6"/>
      <c r="K6"/>
      <c r="L6"/>
    </row>
    <row r="7" spans="1:18" ht="15" x14ac:dyDescent="0.25">
      <c r="A7"/>
      <c r="B7"/>
      <c r="C7"/>
      <c r="D7"/>
      <c r="E7"/>
      <c r="F7"/>
      <c r="G7"/>
      <c r="H7"/>
      <c r="I7"/>
      <c r="J7"/>
      <c r="K7"/>
      <c r="L7"/>
    </row>
    <row r="8" spans="1:18" ht="34.5" x14ac:dyDescent="0.25">
      <c r="A8" s="1" t="s">
        <v>549</v>
      </c>
      <c r="B8" s="1" t="s">
        <v>550</v>
      </c>
      <c r="C8" s="9" t="s">
        <v>46</v>
      </c>
      <c r="D8" s="9" t="s">
        <v>97</v>
      </c>
      <c r="E8" s="8" t="s">
        <v>280</v>
      </c>
      <c r="F8" s="8" t="s">
        <v>90</v>
      </c>
      <c r="G8" s="8" t="s">
        <v>91</v>
      </c>
      <c r="H8" s="9" t="s">
        <v>92</v>
      </c>
      <c r="I8" s="9" t="s">
        <v>93</v>
      </c>
      <c r="J8" s="9" t="s">
        <v>94</v>
      </c>
      <c r="K8" s="9" t="s">
        <v>95</v>
      </c>
      <c r="L8" s="8" t="s">
        <v>270</v>
      </c>
      <c r="M8" s="9" t="s">
        <v>96</v>
      </c>
      <c r="N8" s="8" t="s">
        <v>467</v>
      </c>
      <c r="O8" s="8" t="s">
        <v>468</v>
      </c>
      <c r="P8" s="8" t="s">
        <v>469</v>
      </c>
      <c r="Q8" s="2" t="s">
        <v>551</v>
      </c>
      <c r="R8"/>
    </row>
    <row r="9" spans="1:18" ht="15" x14ac:dyDescent="0.25">
      <c r="A9" s="2" t="s">
        <v>264</v>
      </c>
      <c r="C9" s="8">
        <v>2364072</v>
      </c>
      <c r="D9" s="8">
        <v>-1379930.78</v>
      </c>
      <c r="E9" s="8">
        <v>984141.22</v>
      </c>
      <c r="F9" s="8">
        <v>931129.62</v>
      </c>
      <c r="G9" s="8">
        <v>627839.53</v>
      </c>
      <c r="H9" s="8">
        <v>303223.92999999993</v>
      </c>
      <c r="I9" s="8">
        <v>0</v>
      </c>
      <c r="J9" s="8">
        <v>0</v>
      </c>
      <c r="K9" s="8">
        <v>0</v>
      </c>
      <c r="L9" s="8">
        <v>66.16</v>
      </c>
      <c r="M9" s="8">
        <v>0</v>
      </c>
      <c r="N9" s="8">
        <v>0</v>
      </c>
      <c r="O9" s="8">
        <v>0</v>
      </c>
      <c r="P9" s="8">
        <v>0</v>
      </c>
      <c r="Q9" s="13">
        <v>0</v>
      </c>
      <c r="R9"/>
    </row>
    <row r="10" spans="1:18" ht="15" x14ac:dyDescent="0.25">
      <c r="B10" s="2" t="s">
        <v>444</v>
      </c>
      <c r="C10" s="8">
        <v>2364072</v>
      </c>
      <c r="D10" s="8">
        <v>-1379930.78</v>
      </c>
      <c r="E10" s="61">
        <v>984141.22</v>
      </c>
      <c r="F10" s="8">
        <v>931129.62</v>
      </c>
      <c r="G10" s="8">
        <v>627839.53</v>
      </c>
      <c r="H10" s="8">
        <v>303223.92999999993</v>
      </c>
      <c r="I10" s="8">
        <v>0</v>
      </c>
      <c r="J10" s="8">
        <v>0</v>
      </c>
      <c r="K10" s="8">
        <v>0</v>
      </c>
      <c r="L10" s="8">
        <v>66.16</v>
      </c>
      <c r="M10" s="8">
        <v>0</v>
      </c>
      <c r="N10" s="8">
        <v>0</v>
      </c>
      <c r="O10" s="8">
        <v>0</v>
      </c>
      <c r="P10" s="8">
        <v>0</v>
      </c>
      <c r="Q10" s="13">
        <v>0</v>
      </c>
      <c r="R10"/>
    </row>
    <row r="11" spans="1:18" ht="15" x14ac:dyDescent="0.25">
      <c r="A11" s="2" t="s">
        <v>448</v>
      </c>
      <c r="C11" s="8">
        <v>18214037.399999999</v>
      </c>
      <c r="D11" s="8">
        <v>-5690624.0199999996</v>
      </c>
      <c r="E11" s="8">
        <v>12523413.379999999</v>
      </c>
      <c r="F11" s="8">
        <v>13991253.619999999</v>
      </c>
      <c r="G11" s="8">
        <v>6350536.79</v>
      </c>
      <c r="H11" s="8">
        <v>4294957.29</v>
      </c>
      <c r="I11" s="8">
        <v>0</v>
      </c>
      <c r="J11" s="8">
        <v>0</v>
      </c>
      <c r="K11" s="8">
        <v>0</v>
      </c>
      <c r="L11" s="8">
        <v>3081.24</v>
      </c>
      <c r="M11" s="8">
        <v>0</v>
      </c>
      <c r="N11" s="8">
        <v>1799903.7000000002</v>
      </c>
      <c r="O11" s="8">
        <v>64282.28</v>
      </c>
      <c r="P11" s="8">
        <v>64282.28</v>
      </c>
      <c r="Q11" s="13">
        <v>0</v>
      </c>
      <c r="R11"/>
    </row>
    <row r="12" spans="1:18" ht="15" x14ac:dyDescent="0.25">
      <c r="B12" s="2" t="s">
        <v>450</v>
      </c>
      <c r="C12" s="8">
        <v>4156399</v>
      </c>
      <c r="D12" s="8">
        <v>-3587437.8</v>
      </c>
      <c r="E12" s="8">
        <v>568961.19999999995</v>
      </c>
      <c r="F12" s="8">
        <v>622759.44999999995</v>
      </c>
      <c r="G12" s="8">
        <v>194426.58</v>
      </c>
      <c r="H12" s="8">
        <v>428161.74</v>
      </c>
      <c r="I12" s="8">
        <v>0</v>
      </c>
      <c r="J12" s="8">
        <v>0</v>
      </c>
      <c r="K12" s="8">
        <v>0</v>
      </c>
      <c r="L12" s="8">
        <v>171.13</v>
      </c>
      <c r="M12" s="8">
        <v>0</v>
      </c>
      <c r="N12" s="8">
        <v>0</v>
      </c>
      <c r="O12" s="8">
        <v>0</v>
      </c>
      <c r="P12" s="8">
        <v>0</v>
      </c>
      <c r="Q12" s="13">
        <v>0</v>
      </c>
      <c r="R12"/>
    </row>
    <row r="13" spans="1:18" ht="15" x14ac:dyDescent="0.25">
      <c r="B13" s="2" t="s">
        <v>491</v>
      </c>
      <c r="C13" s="8">
        <v>5242460</v>
      </c>
      <c r="D13" s="8">
        <v>-2826172.58</v>
      </c>
      <c r="E13" s="8">
        <v>2416287.42</v>
      </c>
      <c r="F13" s="8">
        <v>1900547.06</v>
      </c>
      <c r="G13" s="8">
        <v>1215440.3900000001</v>
      </c>
      <c r="H13" s="8">
        <v>684971.07</v>
      </c>
      <c r="I13" s="8">
        <v>0</v>
      </c>
      <c r="J13" s="8">
        <v>0</v>
      </c>
      <c r="K13" s="8">
        <v>0</v>
      </c>
      <c r="L13" s="8">
        <v>135.6</v>
      </c>
      <c r="M13" s="8">
        <v>0</v>
      </c>
      <c r="N13" s="8">
        <v>0</v>
      </c>
      <c r="O13" s="8">
        <v>0</v>
      </c>
      <c r="P13" s="8">
        <v>0</v>
      </c>
      <c r="Q13" s="13">
        <v>0</v>
      </c>
      <c r="R13"/>
    </row>
    <row r="14" spans="1:18" ht="15" x14ac:dyDescent="0.25">
      <c r="B14" s="2" t="s">
        <v>552</v>
      </c>
      <c r="C14" s="8">
        <v>4590971</v>
      </c>
      <c r="D14" s="8">
        <v>-1692388.44</v>
      </c>
      <c r="E14" s="8">
        <v>2898582.56</v>
      </c>
      <c r="F14" s="8">
        <v>2754927.4099999992</v>
      </c>
      <c r="G14" s="8">
        <v>1843462.3299999996</v>
      </c>
      <c r="H14" s="8">
        <v>910910.45</v>
      </c>
      <c r="I14" s="8">
        <v>0</v>
      </c>
      <c r="J14" s="8">
        <v>0</v>
      </c>
      <c r="K14" s="8">
        <v>0</v>
      </c>
      <c r="L14" s="8">
        <v>554.62999999999988</v>
      </c>
      <c r="M14" s="8">
        <v>0</v>
      </c>
      <c r="N14" s="8">
        <v>0</v>
      </c>
      <c r="O14" s="8">
        <v>0</v>
      </c>
      <c r="P14" s="8">
        <v>0</v>
      </c>
      <c r="Q14" s="13">
        <v>0</v>
      </c>
      <c r="R14"/>
    </row>
    <row r="15" spans="1:18" ht="15" x14ac:dyDescent="0.25">
      <c r="B15" s="2" t="s">
        <v>554</v>
      </c>
      <c r="C15" s="8">
        <v>1421400</v>
      </c>
      <c r="D15" s="8">
        <v>1110548.9299999997</v>
      </c>
      <c r="E15" s="8">
        <v>2531948.9299999997</v>
      </c>
      <c r="F15" s="8">
        <v>3601017.8000000003</v>
      </c>
      <c r="G15" s="8">
        <v>1262094.1400000001</v>
      </c>
      <c r="H15" s="8">
        <v>1122553.8</v>
      </c>
      <c r="I15" s="8">
        <v>0</v>
      </c>
      <c r="J15" s="8">
        <v>0</v>
      </c>
      <c r="K15" s="8">
        <v>0</v>
      </c>
      <c r="L15" s="8">
        <v>869.86</v>
      </c>
      <c r="M15" s="8">
        <v>0</v>
      </c>
      <c r="N15" s="8">
        <v>654500</v>
      </c>
      <c r="O15" s="8">
        <v>23375</v>
      </c>
      <c r="P15" s="8">
        <v>23375</v>
      </c>
      <c r="Q15" s="13">
        <v>0</v>
      </c>
      <c r="R15"/>
    </row>
    <row r="16" spans="1:18" ht="15" x14ac:dyDescent="0.25">
      <c r="B16" s="2" t="s">
        <v>555</v>
      </c>
      <c r="C16" s="8">
        <v>2602807.4</v>
      </c>
      <c r="D16" s="8">
        <v>1491281.8700000006</v>
      </c>
      <c r="E16" s="8">
        <v>4094089.2700000005</v>
      </c>
      <c r="F16" s="8">
        <v>5094442.5799999991</v>
      </c>
      <c r="G16" s="8">
        <v>1833738.4</v>
      </c>
      <c r="H16" s="8">
        <v>1132175.8599999999</v>
      </c>
      <c r="I16" s="8">
        <v>0</v>
      </c>
      <c r="J16" s="8">
        <v>0</v>
      </c>
      <c r="K16" s="8">
        <v>0</v>
      </c>
      <c r="L16" s="8">
        <v>1350.02</v>
      </c>
      <c r="M16" s="8">
        <v>0</v>
      </c>
      <c r="N16" s="8">
        <v>1145403.7</v>
      </c>
      <c r="O16" s="8">
        <v>40907.279999999999</v>
      </c>
      <c r="P16" s="8">
        <v>40907.279999999999</v>
      </c>
      <c r="Q16" s="13">
        <v>0</v>
      </c>
      <c r="R16"/>
    </row>
    <row r="17" spans="1:18" ht="15" x14ac:dyDescent="0.25">
      <c r="B17" s="2" t="s">
        <v>559</v>
      </c>
      <c r="C17" s="8">
        <v>200000</v>
      </c>
      <c r="D17" s="8">
        <v>-186456</v>
      </c>
      <c r="E17" s="8">
        <v>13544</v>
      </c>
      <c r="F17" s="8">
        <v>17559.32</v>
      </c>
      <c r="G17" s="8">
        <v>1374.95</v>
      </c>
      <c r="H17" s="8">
        <v>16184.369999999999</v>
      </c>
      <c r="I17" s="8">
        <v>0</v>
      </c>
      <c r="J17" s="8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13">
        <v>0</v>
      </c>
      <c r="R17"/>
    </row>
    <row r="18" spans="1:18" ht="15" x14ac:dyDescent="0.25">
      <c r="A18" s="2" t="s">
        <v>5</v>
      </c>
      <c r="C18" s="8">
        <v>20578109.399999999</v>
      </c>
      <c r="D18" s="8">
        <v>-7070554.799999997</v>
      </c>
      <c r="E18" s="8">
        <v>13507554.600000001</v>
      </c>
      <c r="F18" s="8">
        <v>14922383.24</v>
      </c>
      <c r="G18" s="8">
        <v>6978376.3199999994</v>
      </c>
      <c r="H18" s="8">
        <v>4598181.22</v>
      </c>
      <c r="I18" s="8">
        <v>0</v>
      </c>
      <c r="J18" s="8">
        <v>0</v>
      </c>
      <c r="K18" s="8">
        <v>0</v>
      </c>
      <c r="L18" s="8">
        <v>3147.3999999999996</v>
      </c>
      <c r="M18" s="8">
        <v>0</v>
      </c>
      <c r="N18" s="8">
        <v>1799903.7000000002</v>
      </c>
      <c r="O18" s="8">
        <v>64282.28</v>
      </c>
      <c r="P18" s="8">
        <v>64282.28</v>
      </c>
      <c r="Q18" s="13">
        <v>0</v>
      </c>
      <c r="R18"/>
    </row>
    <row r="19" spans="1:18" ht="15" x14ac:dyDescent="0.25">
      <c r="A19"/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</row>
    <row r="20" spans="1:18" ht="15" x14ac:dyDescent="0.25">
      <c r="A20"/>
      <c r="B20"/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</row>
    <row r="21" spans="1:18" ht="15" x14ac:dyDescent="0.25">
      <c r="A21"/>
      <c r="B21"/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</row>
    <row r="22" spans="1:18" ht="15" x14ac:dyDescent="0.25">
      <c r="A22"/>
      <c r="B22"/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</row>
    <row r="23" spans="1:18" ht="15" x14ac:dyDescent="0.25">
      <c r="A23"/>
      <c r="B23"/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</row>
    <row r="24" spans="1:18" ht="15" x14ac:dyDescent="0.25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</row>
    <row r="25" spans="1:18" ht="15" x14ac:dyDescent="0.25">
      <c r="A25"/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</row>
    <row r="26" spans="1:18" ht="15" x14ac:dyDescent="0.25">
      <c r="A26"/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</row>
    <row r="27" spans="1:18" ht="15" x14ac:dyDescent="0.25">
      <c r="A27"/>
      <c r="B27"/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</row>
    <row r="28" spans="1:18" ht="15" x14ac:dyDescent="0.25">
      <c r="A28"/>
      <c r="B28"/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</row>
    <row r="29" spans="1:18" ht="15" x14ac:dyDescent="0.25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</row>
    <row r="30" spans="1:18" ht="15" x14ac:dyDescent="0.25">
      <c r="A30"/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</row>
    <row r="31" spans="1:18" ht="15" x14ac:dyDescent="0.25">
      <c r="A31"/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</row>
    <row r="32" spans="1:18" ht="15" x14ac:dyDescent="0.25">
      <c r="A32"/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</row>
    <row r="33" spans="1:18" ht="15" x14ac:dyDescent="0.25">
      <c r="A33"/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</row>
    <row r="34" spans="1:18" ht="15" x14ac:dyDescent="0.25">
      <c r="A34"/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</row>
    <row r="35" spans="1:18" ht="15" x14ac:dyDescent="0.25">
      <c r="A35"/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</row>
    <row r="36" spans="1:18" ht="15" x14ac:dyDescent="0.25">
      <c r="A36"/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</row>
    <row r="37" spans="1:18" ht="15" x14ac:dyDescent="0.25">
      <c r="A37"/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</row>
    <row r="38" spans="1:18" ht="15" x14ac:dyDescent="0.25">
      <c r="A38"/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</row>
    <row r="39" spans="1:18" ht="15" x14ac:dyDescent="0.25">
      <c r="A39"/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</row>
    <row r="40" spans="1:18" ht="15" x14ac:dyDescent="0.25">
      <c r="A40"/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</row>
    <row r="41" spans="1:18" ht="15" x14ac:dyDescent="0.25">
      <c r="A41"/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</row>
    <row r="42" spans="1:18" ht="15" x14ac:dyDescent="0.25">
      <c r="A42"/>
      <c r="B42"/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</row>
    <row r="43" spans="1:18" ht="15" x14ac:dyDescent="0.25">
      <c r="A43"/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</row>
    <row r="44" spans="1:18" ht="15" x14ac:dyDescent="0.25">
      <c r="A44"/>
      <c r="B44"/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</row>
    <row r="45" spans="1:18" ht="15" x14ac:dyDescent="0.25">
      <c r="A45"/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</row>
    <row r="46" spans="1:18" ht="15" x14ac:dyDescent="0.25">
      <c r="A46"/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</row>
    <row r="47" spans="1:18" ht="15" x14ac:dyDescent="0.25">
      <c r="A47"/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</row>
    <row r="48" spans="1:18" ht="15" x14ac:dyDescent="0.25">
      <c r="A48"/>
      <c r="B48"/>
      <c r="C48"/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</row>
    <row r="49" spans="1:18" ht="15" x14ac:dyDescent="0.25">
      <c r="A49"/>
      <c r="B49"/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</row>
    <row r="50" spans="1:18" ht="15" x14ac:dyDescent="0.25">
      <c r="A50"/>
      <c r="B50"/>
      <c r="C50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</row>
    <row r="51" spans="1:18" ht="15" x14ac:dyDescent="0.25">
      <c r="A51"/>
      <c r="B51"/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</row>
    <row r="52" spans="1:18" ht="15" x14ac:dyDescent="0.25">
      <c r="A52"/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</row>
    <row r="53" spans="1:18" ht="15" x14ac:dyDescent="0.25">
      <c r="A53"/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</row>
    <row r="54" spans="1:18" ht="15" x14ac:dyDescent="0.25">
      <c r="A54"/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</row>
    <row r="55" spans="1:18" ht="15" x14ac:dyDescent="0.25">
      <c r="A55"/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</row>
    <row r="56" spans="1:18" ht="15" x14ac:dyDescent="0.25">
      <c r="A56"/>
      <c r="B56"/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</row>
    <row r="57" spans="1:18" ht="15" x14ac:dyDescent="0.25">
      <c r="A57"/>
      <c r="B57"/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</row>
    <row r="58" spans="1:18" ht="15" x14ac:dyDescent="0.25">
      <c r="A58"/>
      <c r="B58"/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</row>
    <row r="59" spans="1:18" ht="15" x14ac:dyDescent="0.25">
      <c r="A59"/>
      <c r="B59"/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</row>
    <row r="60" spans="1:18" ht="15" x14ac:dyDescent="0.25">
      <c r="A60"/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</row>
    <row r="61" spans="1:18" ht="15" x14ac:dyDescent="0.25">
      <c r="A61"/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</row>
    <row r="62" spans="1:18" ht="15" x14ac:dyDescent="0.25">
      <c r="A62"/>
      <c r="B62"/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</row>
    <row r="63" spans="1:18" ht="15" x14ac:dyDescent="0.25">
      <c r="A63"/>
      <c r="B63"/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</row>
    <row r="64" spans="1:18" ht="15" x14ac:dyDescent="0.25">
      <c r="A64"/>
      <c r="B64"/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</row>
    <row r="65" spans="1:18" ht="15" x14ac:dyDescent="0.25">
      <c r="A65"/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</row>
    <row r="66" spans="1:18" ht="15" x14ac:dyDescent="0.25">
      <c r="A66"/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</row>
    <row r="67" spans="1:18" ht="15" x14ac:dyDescent="0.25">
      <c r="A67"/>
      <c r="B67"/>
      <c r="C67"/>
      <c r="D67"/>
      <c r="E67"/>
      <c r="F67"/>
      <c r="G67"/>
      <c r="H67"/>
      <c r="I67"/>
      <c r="J67"/>
      <c r="K67"/>
      <c r="L67"/>
      <c r="M67"/>
      <c r="N67"/>
      <c r="O67"/>
    </row>
    <row r="68" spans="1:18" ht="15" x14ac:dyDescent="0.25">
      <c r="A68"/>
      <c r="B68"/>
      <c r="C68"/>
      <c r="D68"/>
      <c r="E68"/>
      <c r="F68"/>
      <c r="G68"/>
      <c r="H68"/>
      <c r="I68"/>
      <c r="J68"/>
      <c r="K68"/>
      <c r="L68"/>
      <c r="M68"/>
      <c r="N68"/>
      <c r="O68"/>
    </row>
    <row r="69" spans="1:18" ht="15" x14ac:dyDescent="0.25">
      <c r="A69"/>
      <c r="B69"/>
      <c r="C69"/>
      <c r="D69"/>
      <c r="E69"/>
      <c r="F69"/>
      <c r="G69"/>
      <c r="H69"/>
      <c r="I69"/>
      <c r="J69"/>
      <c r="K69"/>
      <c r="L69"/>
      <c r="M69"/>
      <c r="N69"/>
      <c r="O69"/>
    </row>
    <row r="70" spans="1:18" ht="15" x14ac:dyDescent="0.25">
      <c r="A70"/>
      <c r="B70"/>
      <c r="C70"/>
      <c r="D70"/>
      <c r="E70"/>
      <c r="F70"/>
      <c r="G70"/>
      <c r="H70"/>
      <c r="I70"/>
      <c r="J70"/>
      <c r="K70"/>
      <c r="L70"/>
      <c r="M70"/>
      <c r="N70"/>
      <c r="O70"/>
    </row>
    <row r="71" spans="1:18" ht="15" x14ac:dyDescent="0.25">
      <c r="A71"/>
      <c r="B71"/>
      <c r="C71"/>
      <c r="D71"/>
      <c r="E71"/>
      <c r="F71"/>
      <c r="G71"/>
      <c r="H71"/>
      <c r="I71"/>
      <c r="J71"/>
      <c r="K71"/>
      <c r="L71"/>
      <c r="M71"/>
      <c r="N71"/>
      <c r="O71"/>
    </row>
    <row r="72" spans="1:18" ht="15" x14ac:dyDescent="0.25">
      <c r="A72"/>
      <c r="B72"/>
      <c r="C72"/>
      <c r="D72"/>
      <c r="E72"/>
      <c r="F72"/>
      <c r="G72"/>
      <c r="H72"/>
      <c r="I72"/>
      <c r="J72"/>
      <c r="K72"/>
      <c r="L72"/>
      <c r="M72"/>
      <c r="N72"/>
      <c r="O72"/>
    </row>
    <row r="73" spans="1:18" ht="15" x14ac:dyDescent="0.25">
      <c r="A73"/>
      <c r="B73"/>
      <c r="C73"/>
      <c r="D73"/>
      <c r="E73"/>
      <c r="F73"/>
      <c r="G73"/>
      <c r="H73"/>
      <c r="I73"/>
      <c r="J73"/>
      <c r="K73"/>
      <c r="L73"/>
      <c r="M73"/>
      <c r="N73"/>
      <c r="O73"/>
    </row>
    <row r="74" spans="1:18" ht="15" x14ac:dyDescent="0.25">
      <c r="A74"/>
      <c r="B74"/>
      <c r="C74"/>
      <c r="D74"/>
      <c r="E74"/>
      <c r="F74"/>
      <c r="G74"/>
      <c r="H74"/>
      <c r="I74"/>
      <c r="J74"/>
      <c r="K74"/>
      <c r="L74"/>
      <c r="M74"/>
      <c r="N74"/>
      <c r="O74"/>
    </row>
    <row r="75" spans="1:18" ht="15" x14ac:dyDescent="0.25">
      <c r="A75"/>
      <c r="B75"/>
      <c r="C75"/>
      <c r="D75"/>
      <c r="E75"/>
      <c r="F75"/>
      <c r="G75"/>
      <c r="H75"/>
      <c r="I75"/>
      <c r="J75"/>
      <c r="K75"/>
      <c r="L75"/>
      <c r="M75"/>
      <c r="N75"/>
      <c r="O75"/>
    </row>
    <row r="76" spans="1:18" ht="15" x14ac:dyDescent="0.25">
      <c r="A76"/>
      <c r="B76"/>
      <c r="C76"/>
      <c r="D76"/>
      <c r="E76"/>
      <c r="F76"/>
      <c r="G76"/>
      <c r="H76"/>
      <c r="I76"/>
      <c r="J76"/>
      <c r="K76"/>
      <c r="L76"/>
      <c r="M76"/>
      <c r="N76"/>
      <c r="O76"/>
    </row>
    <row r="77" spans="1:18" ht="15" x14ac:dyDescent="0.25">
      <c r="A77"/>
      <c r="B77"/>
      <c r="C77"/>
      <c r="D77"/>
      <c r="E77"/>
      <c r="F77"/>
      <c r="G77"/>
      <c r="H77"/>
      <c r="I77"/>
      <c r="J77"/>
      <c r="K77"/>
      <c r="L77"/>
      <c r="M77"/>
      <c r="N77"/>
      <c r="O77"/>
    </row>
    <row r="78" spans="1:18" ht="15" x14ac:dyDescent="0.25">
      <c r="A78"/>
      <c r="B78"/>
      <c r="C78"/>
      <c r="D78"/>
      <c r="E78"/>
      <c r="F78"/>
      <c r="G78"/>
      <c r="H78"/>
      <c r="I78"/>
      <c r="J78"/>
      <c r="K78"/>
      <c r="L78"/>
      <c r="M78"/>
      <c r="N78"/>
      <c r="O78"/>
    </row>
    <row r="79" spans="1:18" ht="15" x14ac:dyDescent="0.25">
      <c r="A79"/>
      <c r="B79"/>
      <c r="C79"/>
      <c r="D79"/>
      <c r="E79"/>
      <c r="F79"/>
      <c r="G79"/>
      <c r="H79"/>
      <c r="I79"/>
      <c r="J79"/>
      <c r="K79"/>
      <c r="L79"/>
    </row>
    <row r="80" spans="1:18" ht="15" x14ac:dyDescent="0.25">
      <c r="A80"/>
      <c r="B80"/>
      <c r="C80"/>
      <c r="D80"/>
      <c r="E80"/>
      <c r="F80"/>
      <c r="G80"/>
      <c r="H80"/>
      <c r="I80"/>
      <c r="J80"/>
      <c r="K80"/>
      <c r="L80"/>
    </row>
    <row r="81" spans="1:12" ht="15" x14ac:dyDescent="0.25">
      <c r="A81"/>
      <c r="B81"/>
      <c r="C81"/>
      <c r="D81"/>
      <c r="E81"/>
      <c r="F81"/>
      <c r="G81"/>
      <c r="H81"/>
      <c r="I81"/>
      <c r="J81"/>
      <c r="K81"/>
      <c r="L81"/>
    </row>
    <row r="82" spans="1:12" ht="15" x14ac:dyDescent="0.25">
      <c r="A82"/>
      <c r="B82"/>
      <c r="C82"/>
      <c r="D82"/>
      <c r="E82"/>
      <c r="F82"/>
      <c r="G82"/>
      <c r="H82"/>
      <c r="I82"/>
      <c r="J82"/>
      <c r="K82"/>
      <c r="L82"/>
    </row>
    <row r="83" spans="1:12" ht="15" x14ac:dyDescent="0.25">
      <c r="A83"/>
      <c r="B83"/>
      <c r="C83"/>
      <c r="D83"/>
      <c r="E83"/>
      <c r="F83"/>
      <c r="G83"/>
      <c r="H83"/>
      <c r="I83"/>
      <c r="J83"/>
      <c r="K83"/>
      <c r="L83"/>
    </row>
    <row r="84" spans="1:12" ht="15" x14ac:dyDescent="0.25">
      <c r="A84"/>
      <c r="B84"/>
      <c r="C84"/>
      <c r="D84"/>
      <c r="E84"/>
      <c r="F84"/>
      <c r="G84"/>
      <c r="H84"/>
      <c r="I84"/>
      <c r="J84"/>
      <c r="K84"/>
      <c r="L84"/>
    </row>
    <row r="85" spans="1:12" ht="15" x14ac:dyDescent="0.25">
      <c r="A85"/>
      <c r="B85"/>
      <c r="C85"/>
      <c r="D85"/>
      <c r="E85"/>
      <c r="F85"/>
      <c r="G85"/>
      <c r="H85"/>
      <c r="I85"/>
      <c r="J85"/>
      <c r="K85"/>
      <c r="L85"/>
    </row>
    <row r="86" spans="1:12" ht="15" x14ac:dyDescent="0.25">
      <c r="A86"/>
      <c r="B86"/>
      <c r="C86"/>
      <c r="D86"/>
      <c r="E86"/>
      <c r="F86"/>
      <c r="G86"/>
      <c r="H86"/>
      <c r="I86"/>
      <c r="J86"/>
      <c r="K86"/>
      <c r="L86"/>
    </row>
    <row r="87" spans="1:12" ht="15" x14ac:dyDescent="0.25">
      <c r="A87"/>
      <c r="B87"/>
      <c r="C87"/>
      <c r="D87"/>
      <c r="E87"/>
      <c r="F87"/>
      <c r="G87"/>
      <c r="H87"/>
      <c r="I87"/>
      <c r="J87"/>
      <c r="K87"/>
      <c r="L87"/>
    </row>
    <row r="88" spans="1:12" ht="15" x14ac:dyDescent="0.25">
      <c r="A88"/>
      <c r="B88"/>
      <c r="C88"/>
      <c r="D88"/>
      <c r="E88"/>
      <c r="F88"/>
      <c r="G88"/>
      <c r="H88"/>
      <c r="I88"/>
      <c r="J88"/>
      <c r="K88"/>
      <c r="L88"/>
    </row>
    <row r="89" spans="1:12" ht="15" x14ac:dyDescent="0.25">
      <c r="A89"/>
      <c r="B89" s="23"/>
      <c r="C89" s="23"/>
      <c r="D89" s="23"/>
      <c r="E89"/>
      <c r="F89"/>
      <c r="G89"/>
      <c r="H89"/>
      <c r="I89"/>
      <c r="J89"/>
      <c r="K89"/>
      <c r="L89"/>
    </row>
    <row r="90" spans="1:12" ht="15" x14ac:dyDescent="0.25">
      <c r="A90"/>
      <c r="B90"/>
      <c r="C90"/>
      <c r="D90"/>
      <c r="E90"/>
      <c r="F90"/>
      <c r="G90"/>
      <c r="H90"/>
      <c r="I90"/>
      <c r="J90"/>
      <c r="K90"/>
      <c r="L90"/>
    </row>
    <row r="91" spans="1:12" ht="15" x14ac:dyDescent="0.25">
      <c r="A91"/>
      <c r="B91"/>
      <c r="C91"/>
      <c r="D91"/>
      <c r="E91"/>
      <c r="F91"/>
      <c r="G91"/>
      <c r="H91"/>
      <c r="I91"/>
      <c r="J91"/>
      <c r="K91"/>
      <c r="L91"/>
    </row>
    <row r="92" spans="1:12" ht="15" x14ac:dyDescent="0.25">
      <c r="A92"/>
      <c r="B92"/>
      <c r="C92"/>
      <c r="D92"/>
      <c r="E92"/>
      <c r="F92"/>
      <c r="G92"/>
      <c r="H92"/>
      <c r="I92"/>
      <c r="J92"/>
      <c r="K92"/>
      <c r="L92"/>
    </row>
    <row r="93" spans="1:12" ht="15" x14ac:dyDescent="0.25">
      <c r="A93"/>
      <c r="B93"/>
      <c r="C93"/>
      <c r="D93"/>
      <c r="E93"/>
      <c r="F93"/>
      <c r="G93"/>
      <c r="H93"/>
      <c r="I93"/>
      <c r="J93"/>
      <c r="K93"/>
      <c r="L93"/>
    </row>
    <row r="94" spans="1:12" ht="15" x14ac:dyDescent="0.25">
      <c r="A94"/>
      <c r="B94"/>
      <c r="C94"/>
      <c r="D94"/>
      <c r="E94"/>
      <c r="F94"/>
      <c r="G94"/>
      <c r="H94"/>
      <c r="I94"/>
      <c r="J94"/>
      <c r="K94"/>
      <c r="L94"/>
    </row>
    <row r="95" spans="1:12" ht="15" x14ac:dyDescent="0.25">
      <c r="A95"/>
      <c r="B95"/>
      <c r="C95"/>
      <c r="D95"/>
      <c r="E95"/>
      <c r="F95"/>
      <c r="G95"/>
      <c r="H95"/>
      <c r="I95"/>
      <c r="J95"/>
      <c r="K95"/>
      <c r="L95"/>
    </row>
    <row r="96" spans="1:12" ht="15" x14ac:dyDescent="0.25">
      <c r="A96"/>
      <c r="B96">
        <v>2017</v>
      </c>
      <c r="C96">
        <v>2018</v>
      </c>
      <c r="D96"/>
      <c r="E96"/>
      <c r="F96"/>
      <c r="G96"/>
      <c r="H96"/>
      <c r="I96"/>
      <c r="J96"/>
      <c r="K96"/>
      <c r="L96"/>
    </row>
    <row r="97" spans="1:12" ht="15" x14ac:dyDescent="0.25">
      <c r="A97" s="14" t="s">
        <v>411</v>
      </c>
      <c r="B97" s="8">
        <v>7486400</v>
      </c>
      <c r="C97" s="8">
        <v>7811010</v>
      </c>
      <c r="D97"/>
      <c r="E97"/>
      <c r="F97"/>
      <c r="G97"/>
      <c r="H97"/>
      <c r="I97"/>
      <c r="J97"/>
      <c r="K97"/>
      <c r="L97"/>
    </row>
    <row r="98" spans="1:12" ht="15" x14ac:dyDescent="0.25">
      <c r="A98" s="14" t="s">
        <v>412</v>
      </c>
      <c r="B98" s="8">
        <v>6784200</v>
      </c>
      <c r="C98" s="8">
        <v>8219670</v>
      </c>
      <c r="D98"/>
      <c r="E98"/>
      <c r="F98"/>
      <c r="G98"/>
      <c r="H98"/>
      <c r="I98"/>
      <c r="J98"/>
      <c r="K98"/>
      <c r="L98"/>
    </row>
    <row r="99" spans="1:12" ht="15" x14ac:dyDescent="0.25">
      <c r="A99" s="14" t="s">
        <v>413</v>
      </c>
      <c r="B99" s="8">
        <v>7740600</v>
      </c>
      <c r="C99" s="8">
        <v>7694230</v>
      </c>
      <c r="D99"/>
      <c r="E99"/>
      <c r="F99"/>
      <c r="G99"/>
      <c r="H99"/>
      <c r="I99"/>
      <c r="J99"/>
      <c r="K99"/>
      <c r="L99"/>
    </row>
    <row r="100" spans="1:12" ht="15" x14ac:dyDescent="0.25">
      <c r="A100" s="14" t="s">
        <v>414</v>
      </c>
      <c r="B100" s="8">
        <v>6602600</v>
      </c>
      <c r="C100" s="8">
        <v>6195200</v>
      </c>
      <c r="D100"/>
      <c r="E100"/>
      <c r="F100"/>
      <c r="G100"/>
      <c r="H100"/>
      <c r="I100"/>
      <c r="J100"/>
      <c r="K100"/>
      <c r="L100"/>
    </row>
    <row r="101" spans="1:12" ht="15" x14ac:dyDescent="0.25">
      <c r="A101" s="14" t="s">
        <v>415</v>
      </c>
      <c r="B101" s="8">
        <v>5149600</v>
      </c>
      <c r="C101" s="8">
        <v>7112160</v>
      </c>
      <c r="D101"/>
      <c r="E101"/>
      <c r="F101"/>
      <c r="G101"/>
      <c r="H101"/>
      <c r="I101"/>
      <c r="J101"/>
      <c r="K101"/>
      <c r="L101"/>
    </row>
    <row r="102" spans="1:12" ht="15" x14ac:dyDescent="0.25">
      <c r="A102" s="14" t="s">
        <v>416</v>
      </c>
      <c r="B102" s="8">
        <v>6580300</v>
      </c>
      <c r="C102" s="8">
        <v>8068570</v>
      </c>
      <c r="D102"/>
      <c r="E102"/>
      <c r="F102"/>
      <c r="G102"/>
      <c r="H102"/>
      <c r="I102"/>
      <c r="J102"/>
      <c r="K102"/>
      <c r="L102"/>
    </row>
    <row r="103" spans="1:12" ht="15" x14ac:dyDescent="0.25">
      <c r="A103" s="14" t="s">
        <v>417</v>
      </c>
      <c r="B103" s="8">
        <v>7713500</v>
      </c>
      <c r="C103" s="8">
        <v>7527140</v>
      </c>
      <c r="D103"/>
      <c r="E103"/>
      <c r="F103"/>
      <c r="G103"/>
      <c r="H103"/>
      <c r="I103"/>
      <c r="J103"/>
      <c r="K103"/>
      <c r="L103"/>
    </row>
    <row r="104" spans="1:12" ht="15" x14ac:dyDescent="0.25">
      <c r="A104" s="14" t="s">
        <v>418</v>
      </c>
      <c r="B104" s="8">
        <v>6551800</v>
      </c>
      <c r="C104" s="8">
        <v>7019990</v>
      </c>
      <c r="D104"/>
      <c r="E104"/>
      <c r="F104"/>
      <c r="G104"/>
      <c r="H104"/>
      <c r="I104"/>
      <c r="J104"/>
      <c r="K104"/>
      <c r="L104"/>
    </row>
    <row r="105" spans="1:12" ht="15" x14ac:dyDescent="0.25">
      <c r="A105" s="14" t="s">
        <v>419</v>
      </c>
      <c r="B105" s="8">
        <v>6540600</v>
      </c>
      <c r="C105" s="8">
        <v>8144080</v>
      </c>
      <c r="D105"/>
      <c r="E105"/>
      <c r="F105"/>
      <c r="G105"/>
      <c r="H105"/>
      <c r="I105"/>
      <c r="J105"/>
      <c r="K105"/>
      <c r="L105"/>
    </row>
    <row r="106" spans="1:12" ht="15" x14ac:dyDescent="0.25">
      <c r="A106" s="14" t="s">
        <v>420</v>
      </c>
      <c r="B106" s="8">
        <v>6857200</v>
      </c>
      <c r="C106" s="8">
        <v>7376170</v>
      </c>
      <c r="D106"/>
      <c r="E106"/>
      <c r="F106"/>
      <c r="G106"/>
      <c r="H106"/>
      <c r="I106"/>
      <c r="J106"/>
      <c r="K106"/>
      <c r="L106"/>
    </row>
    <row r="107" spans="1:12" ht="15" x14ac:dyDescent="0.25">
      <c r="A107" s="14" t="s">
        <v>421</v>
      </c>
      <c r="B107" s="8">
        <v>5821500</v>
      </c>
      <c r="C107" s="8">
        <v>6296760</v>
      </c>
      <c r="D107"/>
      <c r="E107"/>
      <c r="F107"/>
      <c r="G107"/>
      <c r="H107"/>
      <c r="I107"/>
      <c r="J107"/>
      <c r="K107"/>
      <c r="L107"/>
    </row>
    <row r="108" spans="1:12" ht="15" x14ac:dyDescent="0.25">
      <c r="A108" s="14" t="s">
        <v>422</v>
      </c>
      <c r="B108" s="8">
        <v>4951400</v>
      </c>
      <c r="C108" s="8">
        <v>7505850</v>
      </c>
      <c r="D108"/>
      <c r="E108"/>
      <c r="F108"/>
      <c r="G108"/>
      <c r="H108"/>
      <c r="I108"/>
      <c r="J108"/>
      <c r="K108"/>
      <c r="L108"/>
    </row>
    <row r="109" spans="1:12" ht="15" x14ac:dyDescent="0.25">
      <c r="A109" s="14" t="s">
        <v>423</v>
      </c>
      <c r="B109" s="8">
        <v>7104800</v>
      </c>
      <c r="C109" s="8">
        <v>7808540</v>
      </c>
      <c r="D109"/>
      <c r="E109"/>
      <c r="F109"/>
      <c r="G109"/>
      <c r="H109"/>
      <c r="I109"/>
      <c r="J109"/>
      <c r="K109"/>
      <c r="L109"/>
    </row>
    <row r="110" spans="1:12" ht="15" x14ac:dyDescent="0.25">
      <c r="A110" s="14" t="s">
        <v>424</v>
      </c>
      <c r="B110" s="8">
        <v>6471000</v>
      </c>
      <c r="C110" s="8">
        <v>8026010</v>
      </c>
      <c r="D110"/>
      <c r="E110"/>
      <c r="F110"/>
      <c r="G110"/>
      <c r="H110"/>
      <c r="I110"/>
      <c r="J110"/>
      <c r="K110"/>
      <c r="L110"/>
    </row>
    <row r="111" spans="1:12" ht="15" x14ac:dyDescent="0.25">
      <c r="A111" s="14" t="s">
        <v>425</v>
      </c>
      <c r="B111" s="8">
        <v>7043400</v>
      </c>
      <c r="C111" s="8">
        <v>8152720</v>
      </c>
      <c r="D111"/>
      <c r="E111"/>
      <c r="F111"/>
      <c r="G111"/>
      <c r="H111"/>
      <c r="I111"/>
      <c r="J111"/>
      <c r="K111"/>
      <c r="L111"/>
    </row>
    <row r="112" spans="1:12" ht="15" x14ac:dyDescent="0.25">
      <c r="A112" s="14" t="s">
        <v>426</v>
      </c>
      <c r="B112" s="8">
        <v>6715800</v>
      </c>
      <c r="C112" s="8">
        <v>8748390</v>
      </c>
      <c r="D112"/>
      <c r="E112"/>
      <c r="F112"/>
      <c r="G112"/>
      <c r="H112"/>
      <c r="I112"/>
      <c r="J112"/>
      <c r="K112"/>
      <c r="L112"/>
    </row>
    <row r="113" spans="1:12" ht="15" x14ac:dyDescent="0.25">
      <c r="A113" s="14" t="s">
        <v>427</v>
      </c>
      <c r="B113" s="8">
        <v>7583500</v>
      </c>
      <c r="C113" s="8">
        <v>7488400</v>
      </c>
      <c r="D113"/>
      <c r="E113"/>
      <c r="F113"/>
      <c r="G113"/>
      <c r="H113"/>
      <c r="I113"/>
      <c r="J113"/>
      <c r="K113"/>
      <c r="L113"/>
    </row>
    <row r="114" spans="1:12" ht="15" x14ac:dyDescent="0.25">
      <c r="A114" s="14" t="s">
        <v>428</v>
      </c>
      <c r="B114" s="8">
        <v>6515100</v>
      </c>
      <c r="C114" s="8">
        <v>6589970</v>
      </c>
      <c r="D114"/>
      <c r="E114"/>
      <c r="F114"/>
      <c r="G114"/>
      <c r="H114"/>
      <c r="I114"/>
      <c r="J114"/>
      <c r="K114"/>
      <c r="L114"/>
    </row>
    <row r="115" spans="1:12" ht="15" x14ac:dyDescent="0.25">
      <c r="A115" s="14" t="s">
        <v>429</v>
      </c>
      <c r="B115" s="8">
        <v>6415400</v>
      </c>
      <c r="C115" s="8">
        <v>8816230</v>
      </c>
      <c r="D115"/>
      <c r="E115"/>
      <c r="F115"/>
      <c r="G115"/>
      <c r="H115"/>
      <c r="I115"/>
      <c r="J115"/>
      <c r="K115"/>
      <c r="L115"/>
    </row>
    <row r="116" spans="1:12" ht="15" x14ac:dyDescent="0.25">
      <c r="A116" s="14" t="s">
        <v>430</v>
      </c>
      <c r="B116" s="8">
        <v>7520800</v>
      </c>
      <c r="C116" s="19">
        <f>+B116/AVERAGE($B$97:$B$115)*AVERAGE($C$97:$C$115)</f>
        <v>8588225.8735341989</v>
      </c>
      <c r="D116"/>
      <c r="E116"/>
      <c r="F116"/>
      <c r="G116"/>
      <c r="H116"/>
      <c r="I116"/>
      <c r="J116"/>
      <c r="K116"/>
      <c r="L116"/>
    </row>
    <row r="117" spans="1:12" ht="15" x14ac:dyDescent="0.25">
      <c r="A117" s="14" t="s">
        <v>431</v>
      </c>
      <c r="B117" s="8">
        <v>7339500</v>
      </c>
      <c r="C117" s="19">
        <f t="shared" ref="C117:C126" si="0">+B117/AVERAGE($B$97:$B$115)*AVERAGE($C$97:$C$115)</f>
        <v>8381193.9951606542</v>
      </c>
      <c r="D117"/>
      <c r="E117"/>
      <c r="F117"/>
      <c r="G117"/>
      <c r="H117"/>
      <c r="I117"/>
      <c r="J117"/>
      <c r="K117"/>
      <c r="L117"/>
    </row>
    <row r="118" spans="1:12" ht="15" x14ac:dyDescent="0.25">
      <c r="A118" s="14" t="s">
        <v>432</v>
      </c>
      <c r="B118" s="8">
        <v>7504200</v>
      </c>
      <c r="C118" s="19">
        <f t="shared" si="0"/>
        <v>8569269.8383383863</v>
      </c>
      <c r="D118"/>
      <c r="E118"/>
      <c r="F118"/>
      <c r="G118"/>
      <c r="H118"/>
      <c r="I118"/>
      <c r="J118"/>
      <c r="K118"/>
      <c r="L118"/>
    </row>
    <row r="119" spans="1:12" ht="15" x14ac:dyDescent="0.25">
      <c r="A119" s="14" t="s">
        <v>433</v>
      </c>
      <c r="B119" s="8">
        <v>7943500</v>
      </c>
      <c r="C119" s="19">
        <f t="shared" si="0"/>
        <v>9070919.6131287776</v>
      </c>
      <c r="D119" s="8"/>
      <c r="E119" s="36"/>
      <c r="F119"/>
      <c r="G119"/>
      <c r="H119"/>
      <c r="I119"/>
      <c r="J119"/>
      <c r="K119"/>
      <c r="L119"/>
    </row>
    <row r="120" spans="1:12" ht="15" x14ac:dyDescent="0.25">
      <c r="A120" s="14" t="s">
        <v>434</v>
      </c>
      <c r="B120" s="8">
        <v>8294300</v>
      </c>
      <c r="C120" s="19">
        <f t="shared" si="0"/>
        <v>9471508.5978692025</v>
      </c>
      <c r="D120" s="8"/>
      <c r="E120" s="36"/>
      <c r="F120"/>
      <c r="G120"/>
      <c r="H120"/>
      <c r="I120"/>
      <c r="J120"/>
      <c r="K120"/>
      <c r="L120"/>
    </row>
    <row r="121" spans="1:12" ht="15" x14ac:dyDescent="0.25">
      <c r="A121" s="14" t="s">
        <v>435</v>
      </c>
      <c r="B121" s="8">
        <v>7864100</v>
      </c>
      <c r="C121" s="19">
        <f t="shared" si="0"/>
        <v>8980250.3845415786</v>
      </c>
      <c r="D121" s="8"/>
      <c r="E121" s="36"/>
      <c r="F121"/>
      <c r="G121"/>
      <c r="H121"/>
      <c r="I121"/>
      <c r="J121"/>
      <c r="K121"/>
      <c r="L121"/>
    </row>
    <row r="122" spans="1:12" ht="15" x14ac:dyDescent="0.25">
      <c r="A122" s="14" t="s">
        <v>436</v>
      </c>
      <c r="B122" s="8">
        <v>6610600</v>
      </c>
      <c r="C122" s="19">
        <f t="shared" si="0"/>
        <v>7548841.3412915086</v>
      </c>
      <c r="D122" s="8"/>
      <c r="E122" s="36"/>
      <c r="F122"/>
      <c r="G122"/>
      <c r="H122"/>
      <c r="I122"/>
      <c r="J122"/>
      <c r="K122"/>
      <c r="L122"/>
    </row>
    <row r="123" spans="1:12" ht="15" x14ac:dyDescent="0.25">
      <c r="A123" s="14" t="s">
        <v>437</v>
      </c>
      <c r="B123" s="8">
        <v>8239200</v>
      </c>
      <c r="C123" s="19">
        <f t="shared" si="0"/>
        <v>9408588.2641770784</v>
      </c>
      <c r="D123" s="8"/>
      <c r="E123"/>
      <c r="F123"/>
      <c r="G123"/>
      <c r="H123"/>
      <c r="I123"/>
      <c r="J123"/>
      <c r="K123"/>
      <c r="L123"/>
    </row>
    <row r="124" spans="1:12" ht="15" x14ac:dyDescent="0.25">
      <c r="A124" s="14" t="s">
        <v>438</v>
      </c>
      <c r="B124" s="8">
        <v>8133000</v>
      </c>
      <c r="C124" s="19">
        <f t="shared" si="0"/>
        <v>9287315.3161171209</v>
      </c>
      <c r="D124" s="8"/>
      <c r="E124"/>
      <c r="F124"/>
      <c r="G124"/>
      <c r="H124"/>
      <c r="I124"/>
      <c r="J124"/>
      <c r="K124"/>
      <c r="L124"/>
    </row>
    <row r="125" spans="1:12" ht="15" x14ac:dyDescent="0.25">
      <c r="A125" s="14" t="s">
        <v>439</v>
      </c>
      <c r="B125" s="8">
        <v>8500800</v>
      </c>
      <c r="C125" s="19">
        <f t="shared" si="0"/>
        <v>9707317.107985789</v>
      </c>
      <c r="D125" s="8"/>
      <c r="E125"/>
      <c r="F125"/>
      <c r="G125"/>
      <c r="H125"/>
      <c r="I125"/>
      <c r="J125"/>
      <c r="K125"/>
      <c r="L125"/>
    </row>
    <row r="126" spans="1:12" ht="15" x14ac:dyDescent="0.25">
      <c r="A126" s="14" t="s">
        <v>405</v>
      </c>
      <c r="B126" s="8">
        <v>8975100</v>
      </c>
      <c r="C126" s="19">
        <f t="shared" si="0"/>
        <v>10248934.426863736</v>
      </c>
      <c r="D126"/>
      <c r="E126"/>
      <c r="F126"/>
      <c r="G126"/>
      <c r="H126"/>
      <c r="I126"/>
      <c r="J126"/>
      <c r="K126"/>
      <c r="L126"/>
    </row>
    <row r="127" spans="1:12" ht="15" x14ac:dyDescent="0.25">
      <c r="A127"/>
      <c r="B127"/>
      <c r="C127"/>
      <c r="D127"/>
      <c r="E127"/>
      <c r="F127"/>
      <c r="G127"/>
      <c r="H127"/>
      <c r="I127"/>
      <c r="J127"/>
      <c r="K127"/>
      <c r="L127"/>
    </row>
    <row r="128" spans="1:12" ht="15" x14ac:dyDescent="0.25">
      <c r="A128"/>
      <c r="B128"/>
      <c r="C128"/>
      <c r="D128"/>
      <c r="E128"/>
      <c r="F128"/>
      <c r="G128"/>
      <c r="H128"/>
      <c r="I128"/>
      <c r="J128"/>
      <c r="K128"/>
      <c r="L128"/>
    </row>
  </sheetData>
  <conditionalFormatting pivot="1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GZ159"/>
  <sheetViews>
    <sheetView topLeftCell="A7" zoomScale="140" zoomScaleNormal="140" workbookViewId="0">
      <selection activeCell="C10" sqref="C10:C72"/>
      <pivotSelection pane="bottomRight" showHeader="1" extendable="1" axis="axisCol" start="1" max="13" activeRow="9" activeCol="2" previousRow="9" previousCol="2" click="1" r:id="rId1">
        <pivotArea dataOnly="0" outline="0" fieldPosition="0">
          <references count="1">
            <reference field="4294967294" count="1">
              <x v="1"/>
            </reference>
          </references>
        </pivotArea>
      </pivotSelection>
    </sheetView>
  </sheetViews>
  <sheetFormatPr defaultColWidth="9.140625" defaultRowHeight="11.25" x14ac:dyDescent="0.2"/>
  <cols>
    <col min="1" max="1" width="15.140625" style="2" bestFit="1" customWidth="1"/>
    <col min="2" max="2" width="8.42578125" style="2" customWidth="1"/>
    <col min="3" max="3" width="5.42578125" style="18" customWidth="1"/>
    <col min="4" max="13" width="5.42578125" style="2" customWidth="1"/>
    <col min="14" max="15" width="9.140625" style="2"/>
    <col min="16" max="16" width="14.140625" style="2" bestFit="1" customWidth="1"/>
    <col min="17" max="16384" width="9.140625" style="2"/>
  </cols>
  <sheetData>
    <row r="1" spans="1:208" ht="15" x14ac:dyDescent="0.25">
      <c r="A1" s="1" t="s">
        <v>392</v>
      </c>
      <c r="B1" s="2" t="s" vm="44">
        <v>48</v>
      </c>
      <c r="C1" s="37"/>
      <c r="D1"/>
      <c r="E1"/>
      <c r="F1"/>
      <c r="G1"/>
      <c r="H1"/>
      <c r="I1"/>
      <c r="J1"/>
      <c r="K1"/>
      <c r="L1"/>
      <c r="M1"/>
      <c r="P1"/>
      <c r="Q1"/>
      <c r="R1"/>
      <c r="S1"/>
      <c r="T1"/>
      <c r="U1"/>
      <c r="V1"/>
      <c r="W1"/>
      <c r="X1"/>
      <c r="Y1"/>
      <c r="Z1"/>
      <c r="AA1"/>
      <c r="AB1"/>
    </row>
    <row r="2" spans="1:208" ht="15" x14ac:dyDescent="0.25">
      <c r="A2" s="1" t="s">
        <v>121</v>
      </c>
      <c r="B2" s="2" t="s" vm="13">
        <v>48</v>
      </c>
      <c r="C2" s="37"/>
      <c r="D2"/>
      <c r="E2"/>
      <c r="F2"/>
      <c r="G2"/>
      <c r="H2"/>
      <c r="I2"/>
      <c r="J2"/>
      <c r="K2"/>
      <c r="L2"/>
      <c r="M2"/>
      <c r="P2"/>
      <c r="Q2"/>
      <c r="R2"/>
      <c r="S2"/>
      <c r="T2"/>
      <c r="U2"/>
      <c r="V2"/>
      <c r="W2"/>
      <c r="X2"/>
      <c r="Y2"/>
      <c r="Z2"/>
      <c r="AA2"/>
      <c r="AB2"/>
    </row>
    <row r="3" spans="1:208" ht="15" x14ac:dyDescent="0.25">
      <c r="A3" s="1" t="s">
        <v>29</v>
      </c>
      <c r="B3" s="2" t="s" vm="48">
        <v>30</v>
      </c>
      <c r="C3" s="37"/>
      <c r="D3"/>
      <c r="E3"/>
      <c r="F3"/>
      <c r="G3"/>
      <c r="H3"/>
      <c r="I3"/>
      <c r="J3"/>
      <c r="K3"/>
      <c r="L3"/>
      <c r="M3"/>
      <c r="P3" s="1" t="s">
        <v>29</v>
      </c>
      <c r="Q3" s="2" t="s" vm="1">
        <v>48</v>
      </c>
      <c r="R3"/>
      <c r="S3"/>
      <c r="T3"/>
      <c r="U3"/>
      <c r="V3"/>
      <c r="W3"/>
      <c r="X3"/>
      <c r="Y3"/>
      <c r="Z3"/>
      <c r="AA3"/>
      <c r="AB3"/>
    </row>
    <row r="4" spans="1:208" ht="15" x14ac:dyDescent="0.25">
      <c r="A4" s="1" t="s">
        <v>50</v>
      </c>
      <c r="B4" s="2" t="s" vm="11">
        <v>48</v>
      </c>
      <c r="C4" s="37"/>
      <c r="D4"/>
      <c r="E4"/>
      <c r="F4"/>
      <c r="G4"/>
      <c r="H4"/>
      <c r="I4"/>
      <c r="J4"/>
      <c r="K4"/>
      <c r="L4"/>
      <c r="M4"/>
      <c r="P4" s="1" t="s">
        <v>50</v>
      </c>
      <c r="Q4" s="2" t="s" vm="11">
        <v>48</v>
      </c>
      <c r="R4"/>
      <c r="S4"/>
      <c r="T4"/>
      <c r="U4"/>
      <c r="V4"/>
      <c r="W4"/>
      <c r="X4"/>
      <c r="Y4"/>
      <c r="Z4"/>
      <c r="AA4"/>
      <c r="AB4"/>
    </row>
    <row r="5" spans="1:208" ht="15" x14ac:dyDescent="0.25">
      <c r="A5" s="1" t="s">
        <v>49</v>
      </c>
      <c r="B5" s="2" t="s" vm="10">
        <v>48</v>
      </c>
      <c r="C5" s="37"/>
      <c r="D5"/>
      <c r="E5"/>
      <c r="F5"/>
      <c r="G5"/>
      <c r="H5"/>
      <c r="I5"/>
      <c r="J5"/>
      <c r="K5"/>
      <c r="L5"/>
      <c r="M5"/>
      <c r="P5" s="1" t="s">
        <v>49</v>
      </c>
      <c r="Q5" s="2" t="s" vm="10">
        <v>48</v>
      </c>
      <c r="R5"/>
      <c r="S5"/>
      <c r="T5"/>
      <c r="U5"/>
      <c r="V5"/>
      <c r="W5"/>
      <c r="X5"/>
      <c r="Y5"/>
      <c r="Z5"/>
      <c r="AA5"/>
      <c r="AB5"/>
    </row>
    <row r="6" spans="1:208" ht="15" x14ac:dyDescent="0.25">
      <c r="A6" s="1" t="s">
        <v>120</v>
      </c>
      <c r="B6" s="2" t="s" vm="12">
        <v>48</v>
      </c>
      <c r="C6" s="37"/>
      <c r="D6"/>
      <c r="E6"/>
      <c r="F6"/>
      <c r="G6"/>
      <c r="H6"/>
      <c r="I6"/>
      <c r="J6"/>
      <c r="K6"/>
      <c r="L6"/>
      <c r="M6"/>
      <c r="P6" s="1" t="s">
        <v>120</v>
      </c>
      <c r="Q6" s="2" t="s" vm="12">
        <v>48</v>
      </c>
      <c r="R6"/>
      <c r="S6"/>
      <c r="T6"/>
      <c r="U6"/>
      <c r="V6"/>
      <c r="W6"/>
      <c r="X6"/>
      <c r="Y6"/>
      <c r="Z6"/>
      <c r="AA6"/>
      <c r="AB6"/>
    </row>
    <row r="7" spans="1:208" ht="15" x14ac:dyDescent="0.25">
      <c r="A7" s="1" t="s">
        <v>89</v>
      </c>
      <c r="B7" s="2" t="s" vm="6">
        <v>48</v>
      </c>
      <c r="C7" s="37"/>
      <c r="D7"/>
      <c r="E7"/>
      <c r="F7"/>
      <c r="G7"/>
      <c r="H7"/>
      <c r="I7"/>
      <c r="J7"/>
      <c r="K7"/>
      <c r="L7"/>
      <c r="M7"/>
      <c r="P7" s="1" t="s">
        <v>89</v>
      </c>
      <c r="Q7" s="2" t="s" vm="6">
        <v>48</v>
      </c>
      <c r="R7"/>
      <c r="S7"/>
      <c r="T7"/>
      <c r="U7"/>
      <c r="V7"/>
      <c r="W7"/>
      <c r="X7"/>
      <c r="Y7"/>
      <c r="Z7"/>
      <c r="AA7"/>
      <c r="AB7"/>
    </row>
    <row r="8" spans="1:208" ht="15" x14ac:dyDescent="0.25">
      <c r="A8" s="1" t="s">
        <v>118</v>
      </c>
      <c r="B8" s="2" t="s" vm="7">
        <v>48</v>
      </c>
      <c r="C8" s="37"/>
      <c r="D8"/>
      <c r="E8"/>
      <c r="F8"/>
      <c r="G8"/>
      <c r="H8"/>
      <c r="I8"/>
      <c r="J8"/>
      <c r="K8"/>
      <c r="L8"/>
      <c r="M8"/>
      <c r="P8"/>
      <c r="Q8"/>
      <c r="R8"/>
      <c r="S8"/>
      <c r="T8"/>
      <c r="U8"/>
      <c r="V8"/>
      <c r="W8"/>
      <c r="X8"/>
      <c r="Y8"/>
      <c r="Z8"/>
      <c r="AA8"/>
      <c r="AB8"/>
    </row>
    <row r="9" spans="1:208" ht="15" x14ac:dyDescent="0.25">
      <c r="A9"/>
      <c r="B9"/>
      <c r="C9">
        <v>1</v>
      </c>
      <c r="D9"/>
      <c r="E9">
        <v>1</v>
      </c>
      <c r="F9"/>
      <c r="G9">
        <v>1</v>
      </c>
      <c r="H9">
        <v>1</v>
      </c>
      <c r="I9"/>
      <c r="J9"/>
      <c r="K9"/>
      <c r="L9"/>
      <c r="M9"/>
      <c r="P9" s="1" t="s">
        <v>7</v>
      </c>
      <c r="Q9" s="1" t="s">
        <v>43</v>
      </c>
      <c r="GR9"/>
      <c r="GS9"/>
      <c r="GT9"/>
      <c r="GU9"/>
      <c r="GV9"/>
      <c r="GW9"/>
      <c r="GX9"/>
      <c r="GY9"/>
      <c r="GZ9"/>
    </row>
    <row r="10" spans="1:208" ht="15" x14ac:dyDescent="0.25">
      <c r="A10" s="1" t="s">
        <v>0</v>
      </c>
      <c r="B10" s="2" t="s">
        <v>6</v>
      </c>
      <c r="C10" s="7" t="s">
        <v>302</v>
      </c>
      <c r="D10" s="7" t="s">
        <v>7</v>
      </c>
      <c r="E10" s="7" t="s">
        <v>8</v>
      </c>
      <c r="F10" s="7" t="s">
        <v>9</v>
      </c>
      <c r="G10" s="7" t="s">
        <v>10</v>
      </c>
      <c r="H10" s="7" t="s">
        <v>11</v>
      </c>
      <c r="I10" s="7" t="s">
        <v>12</v>
      </c>
      <c r="J10" s="7" t="s">
        <v>13</v>
      </c>
      <c r="K10" s="7" t="s">
        <v>14</v>
      </c>
      <c r="L10" s="7" t="s">
        <v>15</v>
      </c>
      <c r="M10" s="7" t="s">
        <v>16</v>
      </c>
      <c r="N10" s="7" t="s">
        <v>17</v>
      </c>
      <c r="O10" s="7"/>
      <c r="P10" s="1" t="s">
        <v>0</v>
      </c>
      <c r="Q10" s="2" t="s">
        <v>51</v>
      </c>
      <c r="R10" s="2" t="s">
        <v>52</v>
      </c>
      <c r="S10" s="2" t="s">
        <v>53</v>
      </c>
      <c r="T10" s="2" t="s">
        <v>54</v>
      </c>
      <c r="U10" s="2" t="s">
        <v>55</v>
      </c>
      <c r="V10" s="2" t="s">
        <v>56</v>
      </c>
      <c r="W10" s="2" t="s">
        <v>57</v>
      </c>
      <c r="X10" s="2" t="s">
        <v>58</v>
      </c>
      <c r="Y10" s="2" t="s">
        <v>59</v>
      </c>
      <c r="Z10" s="2" t="s">
        <v>60</v>
      </c>
      <c r="AA10" s="2" t="s">
        <v>61</v>
      </c>
      <c r="AB10" s="2" t="s">
        <v>62</v>
      </c>
      <c r="AC10" s="2" t="s">
        <v>63</v>
      </c>
      <c r="AD10" s="2" t="s">
        <v>64</v>
      </c>
      <c r="AE10" s="2" t="s">
        <v>65</v>
      </c>
      <c r="AF10" s="2" t="s">
        <v>66</v>
      </c>
      <c r="AG10" s="2" t="s">
        <v>67</v>
      </c>
      <c r="AH10" s="2" t="s">
        <v>68</v>
      </c>
      <c r="AI10" s="2" t="s">
        <v>69</v>
      </c>
      <c r="AJ10" s="2" t="s">
        <v>70</v>
      </c>
      <c r="AK10" s="2" t="s">
        <v>71</v>
      </c>
      <c r="AL10" s="2" t="s">
        <v>72</v>
      </c>
      <c r="AM10" s="2" t="s">
        <v>73</v>
      </c>
      <c r="AN10" s="2" t="s">
        <v>74</v>
      </c>
      <c r="AO10" s="2" t="s">
        <v>75</v>
      </c>
      <c r="AP10" s="2" t="s">
        <v>76</v>
      </c>
      <c r="AQ10" s="2" t="s">
        <v>77</v>
      </c>
      <c r="AR10" s="2" t="s">
        <v>78</v>
      </c>
      <c r="AS10" s="2" t="s">
        <v>79</v>
      </c>
      <c r="AT10" s="2" t="s">
        <v>80</v>
      </c>
      <c r="AU10" s="2" t="s">
        <v>81</v>
      </c>
      <c r="AV10" s="2" t="s">
        <v>82</v>
      </c>
      <c r="AW10" s="2" t="s">
        <v>83</v>
      </c>
      <c r="AX10" s="2" t="s">
        <v>84</v>
      </c>
      <c r="AY10" s="2" t="s">
        <v>85</v>
      </c>
      <c r="AZ10" s="2" t="s">
        <v>104</v>
      </c>
      <c r="BA10" s="2" t="s">
        <v>122</v>
      </c>
      <c r="BB10" s="2" t="s">
        <v>123</v>
      </c>
      <c r="BC10" s="2" t="s">
        <v>124</v>
      </c>
      <c r="BD10" s="2" t="s">
        <v>125</v>
      </c>
      <c r="BE10" s="2" t="s">
        <v>126</v>
      </c>
      <c r="BF10" s="2" t="s">
        <v>127</v>
      </c>
      <c r="BG10" s="2" t="s">
        <v>128</v>
      </c>
      <c r="BH10" s="2" t="s">
        <v>129</v>
      </c>
      <c r="BI10" s="2" t="s">
        <v>130</v>
      </c>
      <c r="BJ10" s="2" t="s">
        <v>131</v>
      </c>
      <c r="BK10" s="2" t="s">
        <v>132</v>
      </c>
      <c r="BL10" s="2" t="s">
        <v>133</v>
      </c>
      <c r="BM10" s="2" t="s">
        <v>134</v>
      </c>
      <c r="BN10" s="2" t="s">
        <v>135</v>
      </c>
      <c r="BO10" s="2" t="s">
        <v>136</v>
      </c>
      <c r="BP10" s="2" t="s">
        <v>137</v>
      </c>
      <c r="BQ10" s="2" t="s">
        <v>138</v>
      </c>
      <c r="BR10" s="2" t="s">
        <v>139</v>
      </c>
      <c r="BS10" s="2" t="s">
        <v>140</v>
      </c>
      <c r="BT10" s="2" t="s">
        <v>141</v>
      </c>
      <c r="BU10" s="2" t="s">
        <v>142</v>
      </c>
      <c r="BV10" s="2" t="s">
        <v>143</v>
      </c>
      <c r="BW10" s="2" t="s">
        <v>144</v>
      </c>
      <c r="BX10" s="2" t="s">
        <v>145</v>
      </c>
      <c r="BY10" s="2" t="s">
        <v>146</v>
      </c>
      <c r="BZ10" s="2" t="s">
        <v>147</v>
      </c>
      <c r="CA10" s="2" t="s">
        <v>148</v>
      </c>
      <c r="CB10" s="2" t="s">
        <v>149</v>
      </c>
      <c r="CC10" s="2" t="s">
        <v>150</v>
      </c>
      <c r="CD10" s="2" t="s">
        <v>151</v>
      </c>
      <c r="CE10" s="2" t="s">
        <v>152</v>
      </c>
      <c r="CF10" s="2" t="s">
        <v>153</v>
      </c>
      <c r="CG10" s="2" t="s">
        <v>154</v>
      </c>
      <c r="CH10" s="2" t="s">
        <v>155</v>
      </c>
      <c r="CI10" s="2" t="s">
        <v>156</v>
      </c>
      <c r="CJ10" s="2" t="s">
        <v>157</v>
      </c>
      <c r="CK10" s="2" t="s">
        <v>158</v>
      </c>
      <c r="CL10" s="2" t="s">
        <v>159</v>
      </c>
      <c r="CM10" s="2" t="s">
        <v>160</v>
      </c>
      <c r="CN10" s="2" t="s">
        <v>161</v>
      </c>
      <c r="CO10" s="2" t="s">
        <v>162</v>
      </c>
      <c r="CP10" s="2" t="s">
        <v>163</v>
      </c>
      <c r="CQ10" s="2" t="s">
        <v>164</v>
      </c>
      <c r="CR10" s="2" t="s">
        <v>165</v>
      </c>
      <c r="CS10" s="2" t="s">
        <v>166</v>
      </c>
      <c r="CT10" s="2" t="s">
        <v>167</v>
      </c>
      <c r="CU10" s="2" t="s">
        <v>168</v>
      </c>
      <c r="CV10" s="2" t="s">
        <v>169</v>
      </c>
      <c r="CW10" s="2" t="s">
        <v>170</v>
      </c>
      <c r="CX10" s="2" t="s">
        <v>171</v>
      </c>
      <c r="CY10" s="2" t="s">
        <v>172</v>
      </c>
      <c r="CZ10" s="2" t="s">
        <v>173</v>
      </c>
      <c r="DA10" s="2" t="s">
        <v>174</v>
      </c>
      <c r="DB10" s="2" t="s">
        <v>175</v>
      </c>
      <c r="DC10" s="2" t="s">
        <v>176</v>
      </c>
      <c r="DD10" s="2" t="s">
        <v>177</v>
      </c>
      <c r="DE10" s="2" t="s">
        <v>178</v>
      </c>
      <c r="DF10" s="2" t="s">
        <v>179</v>
      </c>
      <c r="DG10" s="2" t="s">
        <v>180</v>
      </c>
      <c r="DH10" s="2" t="s">
        <v>181</v>
      </c>
      <c r="DI10" s="2" t="s">
        <v>182</v>
      </c>
      <c r="DJ10" s="2" t="s">
        <v>183</v>
      </c>
      <c r="DK10" s="2" t="s">
        <v>184</v>
      </c>
      <c r="DL10" s="2" t="s">
        <v>185</v>
      </c>
      <c r="DM10" s="2" t="s">
        <v>186</v>
      </c>
      <c r="DN10" s="2" t="s">
        <v>187</v>
      </c>
      <c r="DO10" s="2" t="s">
        <v>188</v>
      </c>
      <c r="DP10" s="2" t="s">
        <v>189</v>
      </c>
      <c r="DQ10" s="2" t="s">
        <v>190</v>
      </c>
      <c r="DR10" s="2" t="s">
        <v>191</v>
      </c>
      <c r="DS10" s="2" t="s">
        <v>192</v>
      </c>
      <c r="DT10" s="2" t="s">
        <v>193</v>
      </c>
      <c r="DU10" s="2" t="s">
        <v>194</v>
      </c>
      <c r="DV10" s="2" t="s">
        <v>195</v>
      </c>
      <c r="DW10" s="2" t="s">
        <v>196</v>
      </c>
      <c r="DX10" s="2" t="s">
        <v>197</v>
      </c>
      <c r="DY10" s="2" t="s">
        <v>198</v>
      </c>
      <c r="DZ10" s="2" t="s">
        <v>199</v>
      </c>
      <c r="EA10" s="2" t="s">
        <v>200</v>
      </c>
      <c r="EB10" s="2" t="s">
        <v>201</v>
      </c>
      <c r="EC10" s="2" t="s">
        <v>202</v>
      </c>
      <c r="ED10" s="2" t="s">
        <v>203</v>
      </c>
      <c r="EE10" s="2" t="s">
        <v>204</v>
      </c>
      <c r="EF10" s="2" t="s">
        <v>205</v>
      </c>
      <c r="EG10" s="2" t="s">
        <v>206</v>
      </c>
      <c r="EH10" s="2" t="s">
        <v>207</v>
      </c>
      <c r="EI10" s="2" t="s">
        <v>208</v>
      </c>
      <c r="EJ10" s="2" t="s">
        <v>209</v>
      </c>
      <c r="EK10" s="2" t="s">
        <v>210</v>
      </c>
      <c r="EL10" s="2" t="s">
        <v>211</v>
      </c>
      <c r="EM10" s="2" t="s">
        <v>212</v>
      </c>
      <c r="EN10" s="2" t="s">
        <v>213</v>
      </c>
      <c r="EO10" s="2" t="s">
        <v>214</v>
      </c>
      <c r="EP10" s="2" t="s">
        <v>215</v>
      </c>
      <c r="EQ10" s="2" t="s">
        <v>216</v>
      </c>
      <c r="ER10" s="2" t="s">
        <v>217</v>
      </c>
      <c r="ES10" s="2" t="s">
        <v>218</v>
      </c>
      <c r="ET10" s="2" t="s">
        <v>219</v>
      </c>
      <c r="EU10" s="2" t="s">
        <v>220</v>
      </c>
      <c r="EV10" s="2" t="s">
        <v>221</v>
      </c>
      <c r="EW10" s="2" t="s">
        <v>222</v>
      </c>
      <c r="EX10" s="2" t="s">
        <v>223</v>
      </c>
      <c r="EY10" s="2" t="s">
        <v>224</v>
      </c>
      <c r="EZ10" s="2" t="s">
        <v>225</v>
      </c>
      <c r="FA10" s="2" t="s">
        <v>226</v>
      </c>
      <c r="FB10" s="2" t="s">
        <v>227</v>
      </c>
      <c r="FC10" s="2" t="s">
        <v>228</v>
      </c>
      <c r="FD10" s="2" t="s">
        <v>229</v>
      </c>
      <c r="FE10" s="2" t="s">
        <v>230</v>
      </c>
      <c r="FF10" s="2" t="s">
        <v>231</v>
      </c>
      <c r="FG10" s="2" t="s">
        <v>232</v>
      </c>
      <c r="FH10" s="2" t="s">
        <v>233</v>
      </c>
      <c r="FI10" s="2" t="s">
        <v>234</v>
      </c>
      <c r="FJ10" s="2" t="s">
        <v>235</v>
      </c>
      <c r="FK10" s="2" t="s">
        <v>236</v>
      </c>
      <c r="FL10" s="2" t="s">
        <v>237</v>
      </c>
      <c r="FM10" s="2" t="s">
        <v>238</v>
      </c>
      <c r="FN10" s="2" t="s">
        <v>239</v>
      </c>
      <c r="FO10" s="2" t="s">
        <v>240</v>
      </c>
      <c r="FP10" s="2" t="s">
        <v>241</v>
      </c>
      <c r="FQ10" s="2" t="s">
        <v>242</v>
      </c>
      <c r="FR10" s="2" t="s">
        <v>243</v>
      </c>
      <c r="FS10" s="2" t="s">
        <v>244</v>
      </c>
      <c r="FT10" s="2" t="s">
        <v>245</v>
      </c>
      <c r="FU10" s="2" t="s">
        <v>246</v>
      </c>
      <c r="FV10" s="2" t="s">
        <v>247</v>
      </c>
      <c r="FW10" s="2" t="s">
        <v>248</v>
      </c>
      <c r="FX10" s="2" t="s">
        <v>249</v>
      </c>
      <c r="FY10" s="2" t="s">
        <v>250</v>
      </c>
      <c r="FZ10" s="2" t="s">
        <v>251</v>
      </c>
      <c r="GA10" s="2" t="s">
        <v>252</v>
      </c>
      <c r="GB10" s="2" t="s">
        <v>253</v>
      </c>
      <c r="GC10" s="2" t="s">
        <v>254</v>
      </c>
      <c r="GD10" s="2" t="s">
        <v>255</v>
      </c>
      <c r="GE10" s="2" t="s">
        <v>256</v>
      </c>
      <c r="GF10" s="2" t="s">
        <v>257</v>
      </c>
      <c r="GG10" s="2" t="s">
        <v>284</v>
      </c>
      <c r="GH10" s="2" t="s">
        <v>258</v>
      </c>
      <c r="GI10" s="2" t="s">
        <v>259</v>
      </c>
      <c r="GJ10" s="2" t="s">
        <v>260</v>
      </c>
      <c r="GK10" s="2" t="s">
        <v>261</v>
      </c>
      <c r="GL10" s="2" t="s">
        <v>262</v>
      </c>
      <c r="GM10" s="2" t="s">
        <v>281</v>
      </c>
      <c r="GN10" s="2" t="s">
        <v>263</v>
      </c>
      <c r="GO10" s="2" t="s">
        <v>285</v>
      </c>
      <c r="GP10" s="2" t="s">
        <v>4</v>
      </c>
      <c r="GQ10" s="2" t="s">
        <v>5</v>
      </c>
      <c r="GR10"/>
      <c r="GS10"/>
      <c r="GT10"/>
      <c r="GU10"/>
      <c r="GV10"/>
      <c r="GW10"/>
      <c r="GX10"/>
      <c r="GY10"/>
      <c r="GZ10"/>
    </row>
    <row r="11" spans="1:208" ht="15" x14ac:dyDescent="0.25">
      <c r="A11" s="3" t="s">
        <v>2</v>
      </c>
      <c r="B11" s="5">
        <v>271558</v>
      </c>
      <c r="C11" s="7">
        <v>0.19091317508598532</v>
      </c>
      <c r="D11" s="7">
        <v>0.35562568585716497</v>
      </c>
      <c r="E11" s="7">
        <v>0.48588883406123184</v>
      </c>
      <c r="F11" s="7">
        <v>0.59020172486172384</v>
      </c>
      <c r="G11" s="7">
        <v>0.64986117146245004</v>
      </c>
      <c r="H11" s="7">
        <v>0.7496961974974039</v>
      </c>
      <c r="I11" s="7">
        <v>0.81969229409555233</v>
      </c>
      <c r="J11" s="7">
        <v>0.85004308471854995</v>
      </c>
      <c r="K11" s="7">
        <v>0.86769677196031791</v>
      </c>
      <c r="L11" s="7">
        <v>0.88768881785843168</v>
      </c>
      <c r="M11" s="7">
        <v>0.91909279049042925</v>
      </c>
      <c r="N11" s="7">
        <v>0.91909279049042925</v>
      </c>
      <c r="O11" s="7"/>
      <c r="P11" s="3" t="s">
        <v>388</v>
      </c>
      <c r="Q11" s="7">
        <v>0.35173282923755511</v>
      </c>
      <c r="R11" s="7">
        <v>0.37192851824274015</v>
      </c>
      <c r="S11" s="7">
        <v>0.36890756302521011</v>
      </c>
      <c r="T11" s="7">
        <v>0.41330645161290325</v>
      </c>
      <c r="U11" s="7">
        <v>0.44131455399061031</v>
      </c>
      <c r="V11" s="7">
        <v>0.52586206896551724</v>
      </c>
      <c r="W11" s="7">
        <v>0.49056603773584906</v>
      </c>
      <c r="X11" s="7">
        <v>0.65625</v>
      </c>
      <c r="Y11" s="7">
        <v>0.66666666666666663</v>
      </c>
      <c r="Z11" s="7">
        <v>0.6</v>
      </c>
      <c r="AA11" s="7">
        <v>0.8</v>
      </c>
      <c r="AB11" s="7">
        <v>1</v>
      </c>
      <c r="AC11" s="7">
        <v>0.33333333333333331</v>
      </c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7"/>
      <c r="BE11" s="7"/>
      <c r="BF11" s="7"/>
      <c r="BG11" s="7"/>
      <c r="BH11" s="7"/>
      <c r="BI11" s="7"/>
      <c r="BJ11" s="7"/>
      <c r="BK11" s="7"/>
      <c r="BL11" s="7"/>
      <c r="BM11" s="7"/>
      <c r="BN11" s="7"/>
      <c r="BO11" s="7"/>
      <c r="BP11" s="7"/>
      <c r="BQ11" s="7"/>
      <c r="BR11" s="7"/>
      <c r="BS11" s="7"/>
      <c r="BT11" s="7"/>
      <c r="BU11" s="7"/>
      <c r="BV11" s="7"/>
      <c r="BW11" s="7"/>
      <c r="BX11" s="7"/>
      <c r="BY11" s="7"/>
      <c r="BZ11" s="7"/>
      <c r="CA11" s="7"/>
      <c r="CB11" s="7"/>
      <c r="CC11" s="7"/>
      <c r="CD11" s="7"/>
      <c r="CE11" s="7"/>
      <c r="CF11" s="7"/>
      <c r="CG11" s="7"/>
      <c r="CH11" s="7"/>
      <c r="CI11" s="7"/>
      <c r="CJ11" s="7"/>
      <c r="CK11" s="7"/>
      <c r="CL11" s="7"/>
      <c r="CM11" s="7"/>
      <c r="CN11" s="7"/>
      <c r="CO11" s="7"/>
      <c r="CP11" s="7"/>
      <c r="CQ11" s="7"/>
      <c r="CR11" s="7"/>
      <c r="CS11" s="7"/>
      <c r="CT11" s="7"/>
      <c r="CU11" s="7"/>
      <c r="CV11" s="7"/>
      <c r="CW11" s="7"/>
      <c r="CX11" s="7"/>
      <c r="CY11" s="7"/>
      <c r="CZ11" s="7"/>
      <c r="DA11" s="7"/>
      <c r="DB11" s="7"/>
      <c r="DC11" s="7"/>
      <c r="DD11" s="7"/>
      <c r="DE11" s="7"/>
      <c r="DF11" s="7"/>
      <c r="DG11" s="7"/>
      <c r="DH11" s="7"/>
      <c r="DI11" s="7"/>
      <c r="DJ11" s="7"/>
      <c r="DK11" s="7"/>
      <c r="DL11" s="7"/>
      <c r="DM11" s="7"/>
      <c r="DN11" s="7"/>
      <c r="DO11" s="7"/>
      <c r="DP11" s="7"/>
      <c r="DQ11" s="7"/>
      <c r="DR11" s="7"/>
      <c r="DS11" s="7"/>
      <c r="DT11" s="7"/>
      <c r="DU11" s="7"/>
      <c r="DV11" s="7"/>
      <c r="DW11" s="7"/>
      <c r="DX11" s="7"/>
      <c r="DY11" s="7"/>
      <c r="DZ11" s="7"/>
      <c r="EA11" s="7"/>
      <c r="EB11" s="7"/>
      <c r="EC11" s="7"/>
      <c r="ED11" s="7"/>
      <c r="EE11" s="7"/>
      <c r="EF11" s="7"/>
      <c r="EG11" s="7"/>
      <c r="EH11" s="7"/>
      <c r="EI11" s="7"/>
      <c r="EJ11" s="7"/>
      <c r="EK11" s="7"/>
      <c r="EL11" s="7"/>
      <c r="EM11" s="7"/>
      <c r="EN11" s="7"/>
      <c r="EO11" s="7"/>
      <c r="EP11" s="7"/>
      <c r="EQ11" s="7"/>
      <c r="ER11" s="7"/>
      <c r="ES11" s="7"/>
      <c r="ET11" s="7"/>
      <c r="EU11" s="7"/>
      <c r="EV11" s="7"/>
      <c r="EW11" s="7"/>
      <c r="EX11" s="7"/>
      <c r="EY11" s="7"/>
      <c r="EZ11" s="7"/>
      <c r="FA11" s="7"/>
      <c r="FB11" s="7"/>
      <c r="FC11" s="7"/>
      <c r="FD11" s="7"/>
      <c r="FE11" s="7"/>
      <c r="FF11" s="7"/>
      <c r="FG11" s="7"/>
      <c r="FH11" s="7"/>
      <c r="FI11" s="7"/>
      <c r="FJ11" s="7"/>
      <c r="FK11" s="7"/>
      <c r="FL11" s="7"/>
      <c r="FM11" s="7"/>
      <c r="FN11" s="7"/>
      <c r="FO11" s="7"/>
      <c r="FP11" s="7"/>
      <c r="FQ11" s="7"/>
      <c r="FR11" s="7"/>
      <c r="FS11" s="7"/>
      <c r="FT11" s="7"/>
      <c r="FU11" s="7"/>
      <c r="FV11" s="7"/>
      <c r="FW11" s="7"/>
      <c r="FX11" s="7"/>
      <c r="FY11" s="7"/>
      <c r="FZ11" s="7"/>
      <c r="GA11" s="7"/>
      <c r="GB11" s="7"/>
      <c r="GC11" s="7"/>
      <c r="GD11" s="7"/>
      <c r="GE11" s="7"/>
      <c r="GF11" s="7"/>
      <c r="GG11" s="7"/>
      <c r="GH11" s="7"/>
      <c r="GI11" s="7"/>
      <c r="GJ11" s="7"/>
      <c r="GK11" s="7"/>
      <c r="GL11" s="7"/>
      <c r="GM11" s="7"/>
      <c r="GN11" s="7"/>
      <c r="GO11" s="7"/>
      <c r="GP11" s="7"/>
      <c r="GQ11" s="7">
        <v>0.36548104042619867</v>
      </c>
      <c r="GR11"/>
      <c r="GS11"/>
      <c r="GT11"/>
      <c r="GU11"/>
      <c r="GV11"/>
      <c r="GW11"/>
      <c r="GX11"/>
      <c r="GY11"/>
      <c r="GZ11"/>
    </row>
    <row r="12" spans="1:208" ht="15" x14ac:dyDescent="0.25">
      <c r="A12" s="3" t="s">
        <v>3</v>
      </c>
      <c r="B12" s="5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3" t="s">
        <v>364</v>
      </c>
      <c r="Q12" s="7">
        <v>0.36292459648277525</v>
      </c>
      <c r="R12" s="7">
        <v>0.42480955879509685</v>
      </c>
      <c r="S12" s="7">
        <v>0.44157666727683204</v>
      </c>
      <c r="T12" s="7">
        <v>0.44401826484018264</v>
      </c>
      <c r="U12" s="7">
        <v>0.45253037788756845</v>
      </c>
      <c r="V12" s="7">
        <v>0.46111111111111114</v>
      </c>
      <c r="W12" s="7">
        <v>0.47916091636765112</v>
      </c>
      <c r="X12" s="7">
        <v>0.48528819024586861</v>
      </c>
      <c r="Y12" s="7">
        <v>0.49235993208828521</v>
      </c>
      <c r="Z12" s="7">
        <v>0.51209992193598752</v>
      </c>
      <c r="AA12" s="7">
        <v>0.53076923076923077</v>
      </c>
      <c r="AB12" s="7">
        <v>0.54147812971342379</v>
      </c>
      <c r="AC12" s="7">
        <v>0.55555555555555558</v>
      </c>
      <c r="AD12" s="7">
        <v>0.54285714285714282</v>
      </c>
      <c r="AE12" s="7">
        <v>0.54104477611940294</v>
      </c>
      <c r="AF12" s="7">
        <v>0.56476683937823835</v>
      </c>
      <c r="AG12" s="7">
        <v>0.59731543624161076</v>
      </c>
      <c r="AH12" s="7">
        <v>0.68907563025210083</v>
      </c>
      <c r="AI12" s="7">
        <v>0.59523809523809523</v>
      </c>
      <c r="AJ12" s="7">
        <v>0.69444444444444442</v>
      </c>
      <c r="AK12" s="7">
        <v>0.70175438596491224</v>
      </c>
      <c r="AL12" s="7">
        <v>0.73333333333333328</v>
      </c>
      <c r="AM12" s="7">
        <v>0.7142857142857143</v>
      </c>
      <c r="AN12" s="7">
        <v>0.66666666666666663</v>
      </c>
      <c r="AO12" s="7">
        <v>0.88</v>
      </c>
      <c r="AP12" s="7">
        <v>0.75</v>
      </c>
      <c r="AQ12" s="7">
        <v>0.90476190476190477</v>
      </c>
      <c r="AR12" s="7">
        <v>0.6428571428571429</v>
      </c>
      <c r="AS12" s="7">
        <v>0.6428571428571429</v>
      </c>
      <c r="AT12" s="7">
        <v>0.66666666666666663</v>
      </c>
      <c r="AU12" s="7">
        <v>0.58333333333333337</v>
      </c>
      <c r="AV12" s="7">
        <v>0.88888888888888884</v>
      </c>
      <c r="AW12" s="7">
        <v>0.875</v>
      </c>
      <c r="AX12" s="7">
        <v>1</v>
      </c>
      <c r="AY12" s="7">
        <v>0.75</v>
      </c>
      <c r="AZ12" s="7">
        <v>0.5</v>
      </c>
      <c r="BA12" s="7">
        <v>1</v>
      </c>
      <c r="BB12" s="7">
        <v>1</v>
      </c>
      <c r="BC12" s="7">
        <v>1</v>
      </c>
      <c r="BD12" s="7">
        <v>1</v>
      </c>
      <c r="BE12" s="7">
        <v>1</v>
      </c>
      <c r="BF12" s="7">
        <v>1</v>
      </c>
      <c r="BG12" s="7">
        <v>1</v>
      </c>
      <c r="BH12" s="7">
        <v>1</v>
      </c>
      <c r="BI12" s="7">
        <v>1</v>
      </c>
      <c r="BJ12" s="7"/>
      <c r="BK12" s="7">
        <v>1</v>
      </c>
      <c r="BL12" s="7">
        <v>1</v>
      </c>
      <c r="BM12" s="7"/>
      <c r="BN12" s="7">
        <v>1</v>
      </c>
      <c r="BO12" s="7">
        <v>1</v>
      </c>
      <c r="BP12" s="7">
        <v>1</v>
      </c>
      <c r="BQ12" s="7"/>
      <c r="BR12" s="7">
        <v>1</v>
      </c>
      <c r="BS12" s="7">
        <v>1</v>
      </c>
      <c r="BT12" s="7">
        <v>1</v>
      </c>
      <c r="BU12" s="7">
        <v>1</v>
      </c>
      <c r="BV12" s="7">
        <v>1</v>
      </c>
      <c r="BW12" s="7">
        <v>1</v>
      </c>
      <c r="BX12" s="7">
        <v>1</v>
      </c>
      <c r="BY12" s="7">
        <v>1</v>
      </c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7"/>
      <c r="CO12" s="7"/>
      <c r="CP12" s="7"/>
      <c r="CQ12" s="7"/>
      <c r="CR12" s="7"/>
      <c r="CS12" s="7"/>
      <c r="CT12" s="7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7"/>
      <c r="DM12" s="7"/>
      <c r="DN12" s="7"/>
      <c r="DO12" s="7"/>
      <c r="DP12" s="7"/>
      <c r="DQ12" s="7"/>
      <c r="DR12" s="7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7"/>
      <c r="EK12" s="7"/>
      <c r="EL12" s="7"/>
      <c r="EM12" s="7"/>
      <c r="EN12" s="7"/>
      <c r="EO12" s="7"/>
      <c r="EP12" s="7"/>
      <c r="EQ12" s="7"/>
      <c r="ER12" s="7"/>
      <c r="ES12" s="7"/>
      <c r="ET12" s="7"/>
      <c r="EU12" s="7"/>
      <c r="EV12" s="7"/>
      <c r="EW12" s="7"/>
      <c r="EX12" s="7"/>
      <c r="EY12" s="7"/>
      <c r="EZ12" s="7"/>
      <c r="FA12" s="7"/>
      <c r="FB12" s="7"/>
      <c r="FC12" s="7"/>
      <c r="FD12" s="7"/>
      <c r="FE12" s="7"/>
      <c r="FF12" s="7"/>
      <c r="FG12" s="7"/>
      <c r="FH12" s="7"/>
      <c r="FI12" s="7"/>
      <c r="FJ12" s="7"/>
      <c r="FK12" s="7"/>
      <c r="FL12" s="7"/>
      <c r="FM12" s="7"/>
      <c r="FN12" s="7"/>
      <c r="FO12" s="7"/>
      <c r="FP12" s="7"/>
      <c r="FQ12" s="7"/>
      <c r="FR12" s="7"/>
      <c r="FS12" s="7"/>
      <c r="FT12" s="7"/>
      <c r="FU12" s="7"/>
      <c r="FV12" s="7"/>
      <c r="FW12" s="7"/>
      <c r="FX12" s="7"/>
      <c r="FY12" s="7"/>
      <c r="FZ12" s="7"/>
      <c r="GA12" s="7"/>
      <c r="GB12" s="7"/>
      <c r="GC12" s="7"/>
      <c r="GD12" s="7"/>
      <c r="GE12" s="7"/>
      <c r="GF12" s="7"/>
      <c r="GG12" s="7"/>
      <c r="GH12" s="7"/>
      <c r="GI12" s="7"/>
      <c r="GJ12" s="7"/>
      <c r="GK12" s="7"/>
      <c r="GL12" s="7"/>
      <c r="GM12" s="7"/>
      <c r="GN12" s="7"/>
      <c r="GO12" s="7"/>
      <c r="GP12" s="7"/>
      <c r="GQ12" s="7">
        <v>0.4163852271489269</v>
      </c>
      <c r="GR12"/>
      <c r="GS12"/>
      <c r="GT12"/>
      <c r="GU12"/>
      <c r="GV12"/>
      <c r="GW12"/>
      <c r="GX12"/>
      <c r="GY12"/>
      <c r="GZ12"/>
    </row>
    <row r="13" spans="1:208" ht="15" x14ac:dyDescent="0.25">
      <c r="A13" s="4" t="s">
        <v>18</v>
      </c>
      <c r="B13" s="5">
        <v>18241</v>
      </c>
      <c r="C13" s="7">
        <v>0.20596458527493011</v>
      </c>
      <c r="D13" s="7">
        <v>0.3715805054547448</v>
      </c>
      <c r="E13" s="7">
        <v>0.49849240721451676</v>
      </c>
      <c r="F13" s="7">
        <v>0.58993476234855546</v>
      </c>
      <c r="G13" s="7">
        <v>0.65314401622718055</v>
      </c>
      <c r="H13" s="7">
        <v>0.76388355901540483</v>
      </c>
      <c r="I13" s="7">
        <v>0.84397785209144238</v>
      </c>
      <c r="J13" s="7">
        <v>0.87215613179102025</v>
      </c>
      <c r="K13" s="7">
        <v>0.88734170275752422</v>
      </c>
      <c r="L13" s="7">
        <v>0.90367852639657908</v>
      </c>
      <c r="M13" s="7">
        <v>0.92522339784003071</v>
      </c>
      <c r="N13" s="7">
        <v>0.92522339784003071</v>
      </c>
      <c r="O13" s="7"/>
      <c r="P13" s="3" t="s">
        <v>298</v>
      </c>
      <c r="Q13" s="7">
        <v>0.31722471031492144</v>
      </c>
      <c r="R13" s="7">
        <v>0.37847548977671314</v>
      </c>
      <c r="S13" s="7">
        <v>0.37965509714036239</v>
      </c>
      <c r="T13" s="7">
        <v>0.37268662277977893</v>
      </c>
      <c r="U13" s="7">
        <v>0.36673296867230232</v>
      </c>
      <c r="V13" s="7">
        <v>0.37520303194369248</v>
      </c>
      <c r="W13" s="7">
        <v>0.38006058936931975</v>
      </c>
      <c r="X13" s="7">
        <v>0.36572531134888614</v>
      </c>
      <c r="Y13" s="7">
        <v>0.37511091393078971</v>
      </c>
      <c r="Z13" s="7">
        <v>0.39078874793160506</v>
      </c>
      <c r="AA13" s="7">
        <v>0.38659444820582262</v>
      </c>
      <c r="AB13" s="7">
        <v>0.38299699441820523</v>
      </c>
      <c r="AC13" s="7">
        <v>0.4086307938199254</v>
      </c>
      <c r="AD13" s="7">
        <v>0.42026009582477752</v>
      </c>
      <c r="AE13" s="7">
        <v>0.42127659574468085</v>
      </c>
      <c r="AF13" s="7">
        <v>0.45759162303664924</v>
      </c>
      <c r="AG13" s="7">
        <v>0.455026455026455</v>
      </c>
      <c r="AH13" s="7">
        <v>0.46537842190016104</v>
      </c>
      <c r="AI13" s="7">
        <v>0.49510763209393344</v>
      </c>
      <c r="AJ13" s="7">
        <v>0.44819277108433736</v>
      </c>
      <c r="AK13" s="7">
        <v>0.44082840236686388</v>
      </c>
      <c r="AL13" s="7">
        <v>0.5</v>
      </c>
      <c r="AM13" s="7">
        <v>0.5</v>
      </c>
      <c r="AN13" s="7">
        <v>0.56830601092896171</v>
      </c>
      <c r="AO13" s="7">
        <v>0.56028368794326244</v>
      </c>
      <c r="AP13" s="7">
        <v>0.52542372881355937</v>
      </c>
      <c r="AQ13" s="7">
        <v>0.56190476190476191</v>
      </c>
      <c r="AR13" s="7">
        <v>0.58888888888888891</v>
      </c>
      <c r="AS13" s="7">
        <v>0.56578947368421051</v>
      </c>
      <c r="AT13" s="7">
        <v>0.58208955223880599</v>
      </c>
      <c r="AU13" s="7">
        <v>0.58620689655172409</v>
      </c>
      <c r="AV13" s="7">
        <v>0.72340425531914898</v>
      </c>
      <c r="AW13" s="7">
        <v>0.65116279069767447</v>
      </c>
      <c r="AX13" s="7">
        <v>0.56756756756756754</v>
      </c>
      <c r="AY13" s="7">
        <v>0.73076923076923073</v>
      </c>
      <c r="AZ13" s="7">
        <v>0.64</v>
      </c>
      <c r="BA13" s="7">
        <v>0.7857142857142857</v>
      </c>
      <c r="BB13" s="7">
        <v>0.89473684210526316</v>
      </c>
      <c r="BC13" s="7">
        <v>0.68181818181818177</v>
      </c>
      <c r="BD13" s="7">
        <v>0.76470588235294112</v>
      </c>
      <c r="BE13" s="7">
        <v>0.5714285714285714</v>
      </c>
      <c r="BF13" s="7">
        <v>0.69230769230769229</v>
      </c>
      <c r="BG13" s="7">
        <v>0.9</v>
      </c>
      <c r="BH13" s="7">
        <v>0.6</v>
      </c>
      <c r="BI13" s="7">
        <v>0.55555555555555558</v>
      </c>
      <c r="BJ13" s="7">
        <v>0.7142857142857143</v>
      </c>
      <c r="BK13" s="7">
        <v>0.83333333333333337</v>
      </c>
      <c r="BL13" s="7">
        <v>0.75</v>
      </c>
      <c r="BM13" s="7">
        <v>1</v>
      </c>
      <c r="BN13" s="7">
        <v>0.75</v>
      </c>
      <c r="BO13" s="7">
        <v>0.75</v>
      </c>
      <c r="BP13" s="7">
        <v>0.8</v>
      </c>
      <c r="BQ13" s="7">
        <v>0.5</v>
      </c>
      <c r="BR13" s="7">
        <v>0.66666666666666663</v>
      </c>
      <c r="BS13" s="7">
        <v>0.66666666666666663</v>
      </c>
      <c r="BT13" s="7">
        <v>0.5</v>
      </c>
      <c r="BU13" s="7">
        <v>1</v>
      </c>
      <c r="BV13" s="7">
        <v>1</v>
      </c>
      <c r="BW13" s="7"/>
      <c r="BX13" s="7">
        <v>1</v>
      </c>
      <c r="BY13" s="7"/>
      <c r="BZ13" s="7">
        <v>1</v>
      </c>
      <c r="CA13" s="7">
        <v>0.5</v>
      </c>
      <c r="CB13" s="7">
        <v>1</v>
      </c>
      <c r="CC13" s="7"/>
      <c r="CD13" s="7">
        <v>0.5</v>
      </c>
      <c r="CE13" s="7">
        <v>1</v>
      </c>
      <c r="CF13" s="7"/>
      <c r="CG13" s="7"/>
      <c r="CH13" s="7">
        <v>1</v>
      </c>
      <c r="CI13" s="7">
        <v>1</v>
      </c>
      <c r="CJ13" s="7">
        <v>0.5</v>
      </c>
      <c r="CK13" s="7">
        <v>1</v>
      </c>
      <c r="CL13" s="7"/>
      <c r="CM13" s="7"/>
      <c r="CN13" s="7">
        <v>0.5</v>
      </c>
      <c r="CO13" s="7">
        <v>1</v>
      </c>
      <c r="CP13" s="7">
        <v>1</v>
      </c>
      <c r="CQ13" s="7">
        <v>0.5</v>
      </c>
      <c r="CR13" s="7">
        <v>1</v>
      </c>
      <c r="CS13" s="7">
        <v>1</v>
      </c>
      <c r="CT13" s="7"/>
      <c r="CU13" s="7"/>
      <c r="CV13" s="7">
        <v>1</v>
      </c>
      <c r="CW13" s="7">
        <v>1</v>
      </c>
      <c r="CX13" s="7">
        <v>1</v>
      </c>
      <c r="CY13" s="7">
        <v>1</v>
      </c>
      <c r="CZ13" s="7"/>
      <c r="DA13" s="7"/>
      <c r="DB13" s="7"/>
      <c r="DC13" s="7">
        <v>1</v>
      </c>
      <c r="DD13" s="7"/>
      <c r="DE13" s="7"/>
      <c r="DF13" s="7"/>
      <c r="DG13" s="7"/>
      <c r="DH13" s="7"/>
      <c r="DI13" s="7"/>
      <c r="DJ13" s="7"/>
      <c r="DK13" s="7"/>
      <c r="DL13" s="7"/>
      <c r="DM13" s="7"/>
      <c r="DN13" s="7"/>
      <c r="DO13" s="7"/>
      <c r="DP13" s="7"/>
      <c r="DQ13" s="7"/>
      <c r="DR13" s="7"/>
      <c r="DS13" s="7"/>
      <c r="DT13" s="7"/>
      <c r="DU13" s="7"/>
      <c r="DV13" s="7"/>
      <c r="DW13" s="7"/>
      <c r="DX13" s="7"/>
      <c r="DY13" s="7"/>
      <c r="DZ13" s="7"/>
      <c r="EA13" s="7"/>
      <c r="EB13" s="7"/>
      <c r="EC13" s="7"/>
      <c r="ED13" s="7"/>
      <c r="EE13" s="7"/>
      <c r="EF13" s="7"/>
      <c r="EG13" s="7"/>
      <c r="EH13" s="7"/>
      <c r="EI13" s="7"/>
      <c r="EJ13" s="7"/>
      <c r="EK13" s="7"/>
      <c r="EL13" s="7"/>
      <c r="EM13" s="7"/>
      <c r="EN13" s="7"/>
      <c r="EO13" s="7"/>
      <c r="EP13" s="7"/>
      <c r="EQ13" s="7"/>
      <c r="ER13" s="7"/>
      <c r="ES13" s="7"/>
      <c r="ET13" s="7"/>
      <c r="EU13" s="7"/>
      <c r="EV13" s="7"/>
      <c r="EW13" s="7"/>
      <c r="EX13" s="7"/>
      <c r="EY13" s="7"/>
      <c r="EZ13" s="7"/>
      <c r="FA13" s="7"/>
      <c r="FB13" s="7"/>
      <c r="FC13" s="7"/>
      <c r="FD13" s="7"/>
      <c r="FE13" s="7"/>
      <c r="FF13" s="7"/>
      <c r="FG13" s="7"/>
      <c r="FH13" s="7"/>
      <c r="FI13" s="7"/>
      <c r="FJ13" s="7"/>
      <c r="FK13" s="7"/>
      <c r="FL13" s="7"/>
      <c r="FM13" s="7"/>
      <c r="FN13" s="7"/>
      <c r="FO13" s="7"/>
      <c r="FP13" s="7"/>
      <c r="FQ13" s="7"/>
      <c r="FR13" s="7"/>
      <c r="FS13" s="7"/>
      <c r="FT13" s="7"/>
      <c r="FU13" s="7"/>
      <c r="FV13" s="7"/>
      <c r="FW13" s="7"/>
      <c r="FX13" s="7"/>
      <c r="FY13" s="7"/>
      <c r="FZ13" s="7"/>
      <c r="GA13" s="7"/>
      <c r="GB13" s="7"/>
      <c r="GC13" s="7"/>
      <c r="GD13" s="7"/>
      <c r="GE13" s="7"/>
      <c r="GF13" s="7"/>
      <c r="GG13" s="7"/>
      <c r="GH13" s="7"/>
      <c r="GI13" s="7"/>
      <c r="GJ13" s="7"/>
      <c r="GK13" s="7"/>
      <c r="GL13" s="7"/>
      <c r="GM13" s="7"/>
      <c r="GN13" s="7"/>
      <c r="GO13" s="7"/>
      <c r="GP13" s="7"/>
      <c r="GQ13" s="7">
        <v>0.35998316123121116</v>
      </c>
      <c r="GR13"/>
      <c r="GS13"/>
      <c r="GT13"/>
      <c r="GU13"/>
      <c r="GV13"/>
      <c r="GW13"/>
      <c r="GX13"/>
      <c r="GY13"/>
      <c r="GZ13"/>
    </row>
    <row r="14" spans="1:208" ht="15" x14ac:dyDescent="0.25">
      <c r="A14" s="4" t="s">
        <v>19</v>
      </c>
      <c r="B14" s="5">
        <v>19172</v>
      </c>
      <c r="C14" s="7">
        <v>0.2006572084289589</v>
      </c>
      <c r="D14" s="7">
        <v>0.37017525558105568</v>
      </c>
      <c r="E14" s="7">
        <v>0.50970164823701236</v>
      </c>
      <c r="F14" s="7">
        <v>0.61297725850198204</v>
      </c>
      <c r="G14" s="7">
        <v>0.67076987273106614</v>
      </c>
      <c r="H14" s="7">
        <v>0.77727936574170664</v>
      </c>
      <c r="I14" s="7">
        <v>0.84910285833507193</v>
      </c>
      <c r="J14" s="7">
        <v>0.87773836845399544</v>
      </c>
      <c r="K14" s="7">
        <v>0.89302107239724593</v>
      </c>
      <c r="L14" s="7">
        <v>0.91044231170456913</v>
      </c>
      <c r="M14" s="7">
        <v>0.92974128938034639</v>
      </c>
      <c r="N14" s="7">
        <v>0.92974128938034639</v>
      </c>
      <c r="O14" s="7"/>
      <c r="P14" s="3" t="s">
        <v>299</v>
      </c>
      <c r="Q14" s="7">
        <v>0.2754398330500159</v>
      </c>
      <c r="R14" s="7">
        <v>0.31130232803674179</v>
      </c>
      <c r="S14" s="7">
        <v>0.3273506670405833</v>
      </c>
      <c r="T14" s="7">
        <v>0.33375937760489027</v>
      </c>
      <c r="U14" s="7">
        <v>0.32982975573649148</v>
      </c>
      <c r="V14" s="7">
        <v>0.33298784509563745</v>
      </c>
      <c r="W14" s="7">
        <v>0.33484866610838615</v>
      </c>
      <c r="X14" s="7">
        <v>0.33499020936888085</v>
      </c>
      <c r="Y14" s="7">
        <v>0.3398728428701181</v>
      </c>
      <c r="Z14" s="7">
        <v>0.35774150860167625</v>
      </c>
      <c r="AA14" s="7">
        <v>0.36214099216710183</v>
      </c>
      <c r="AB14" s="7">
        <v>0.36159222120935886</v>
      </c>
      <c r="AC14" s="7">
        <v>0.35994246673858327</v>
      </c>
      <c r="AD14" s="7">
        <v>0.36008676789587851</v>
      </c>
      <c r="AE14" s="7">
        <v>0.3578028747433265</v>
      </c>
      <c r="AF14" s="7">
        <v>0.37468982630272951</v>
      </c>
      <c r="AG14" s="7">
        <v>0.40553977272727271</v>
      </c>
      <c r="AH14" s="7">
        <v>0.38715131022823329</v>
      </c>
      <c r="AI14" s="7">
        <v>0.42757936507936506</v>
      </c>
      <c r="AJ14" s="7">
        <v>0.38325471698113206</v>
      </c>
      <c r="AK14" s="7">
        <v>0.41509433962264153</v>
      </c>
      <c r="AL14" s="7">
        <v>0.41935483870967744</v>
      </c>
      <c r="AM14" s="7">
        <v>0.42424242424242425</v>
      </c>
      <c r="AN14" s="7">
        <v>0.4175824175824176</v>
      </c>
      <c r="AO14" s="7">
        <v>0.46194225721784776</v>
      </c>
      <c r="AP14" s="7">
        <v>0.44660194174757284</v>
      </c>
      <c r="AQ14" s="7">
        <v>0.49063670411985016</v>
      </c>
      <c r="AR14" s="7">
        <v>0.47679324894514769</v>
      </c>
      <c r="AS14" s="7">
        <v>0.49751243781094528</v>
      </c>
      <c r="AT14" s="7">
        <v>0.4972067039106145</v>
      </c>
      <c r="AU14" s="7">
        <v>0.5</v>
      </c>
      <c r="AV14" s="7">
        <v>0.56000000000000005</v>
      </c>
      <c r="AW14" s="7">
        <v>0.5267857142857143</v>
      </c>
      <c r="AX14" s="7">
        <v>0.49019607843137253</v>
      </c>
      <c r="AY14" s="7">
        <v>0.61363636363636365</v>
      </c>
      <c r="AZ14" s="7">
        <v>0.61728395061728392</v>
      </c>
      <c r="BA14" s="7">
        <v>0.52173913043478259</v>
      </c>
      <c r="BB14" s="7">
        <v>0.5901639344262295</v>
      </c>
      <c r="BC14" s="7">
        <v>0.42857142857142855</v>
      </c>
      <c r="BD14" s="7">
        <v>0.54545454545454541</v>
      </c>
      <c r="BE14" s="7">
        <v>0.56097560975609762</v>
      </c>
      <c r="BF14" s="7">
        <v>0.375</v>
      </c>
      <c r="BG14" s="7">
        <v>0.5357142857142857</v>
      </c>
      <c r="BH14" s="7">
        <v>0.5</v>
      </c>
      <c r="BI14" s="7">
        <v>0.60869565217391308</v>
      </c>
      <c r="BJ14" s="7">
        <v>0.56521739130434778</v>
      </c>
      <c r="BK14" s="7">
        <v>0.6</v>
      </c>
      <c r="BL14" s="7">
        <v>0.46153846153846156</v>
      </c>
      <c r="BM14" s="7">
        <v>0.66666666666666663</v>
      </c>
      <c r="BN14" s="7">
        <v>0.83333333333333337</v>
      </c>
      <c r="BO14" s="7">
        <v>0.41666666666666669</v>
      </c>
      <c r="BP14" s="7">
        <v>0.9</v>
      </c>
      <c r="BQ14" s="7">
        <v>0.9</v>
      </c>
      <c r="BR14" s="7">
        <v>1</v>
      </c>
      <c r="BS14" s="7">
        <v>0.375</v>
      </c>
      <c r="BT14" s="7">
        <v>0.5714285714285714</v>
      </c>
      <c r="BU14" s="7">
        <v>0.875</v>
      </c>
      <c r="BV14" s="7">
        <v>0.77777777777777779</v>
      </c>
      <c r="BW14" s="7">
        <v>0.66666666666666663</v>
      </c>
      <c r="BX14" s="7">
        <v>0.66666666666666663</v>
      </c>
      <c r="BY14" s="7">
        <v>0.66666666666666663</v>
      </c>
      <c r="BZ14" s="7">
        <v>0.8</v>
      </c>
      <c r="CA14" s="7">
        <v>0.5</v>
      </c>
      <c r="CB14" s="7">
        <v>1</v>
      </c>
      <c r="CC14" s="7">
        <v>0.83333333333333337</v>
      </c>
      <c r="CD14" s="7">
        <v>1</v>
      </c>
      <c r="CE14" s="7">
        <v>1</v>
      </c>
      <c r="CF14" s="7">
        <v>1</v>
      </c>
      <c r="CG14" s="7">
        <v>0.33333333333333331</v>
      </c>
      <c r="CH14" s="7">
        <v>0.5</v>
      </c>
      <c r="CI14" s="7">
        <v>0.5</v>
      </c>
      <c r="CJ14" s="7">
        <v>1</v>
      </c>
      <c r="CK14" s="7">
        <v>0.66666666666666663</v>
      </c>
      <c r="CL14" s="7">
        <v>0.5</v>
      </c>
      <c r="CM14" s="7">
        <v>0.5</v>
      </c>
      <c r="CN14" s="7">
        <v>1</v>
      </c>
      <c r="CO14" s="7">
        <v>1</v>
      </c>
      <c r="CP14" s="7"/>
      <c r="CQ14" s="7">
        <v>1</v>
      </c>
      <c r="CR14" s="7"/>
      <c r="CS14" s="7"/>
      <c r="CT14" s="7"/>
      <c r="CU14" s="7"/>
      <c r="CV14" s="7"/>
      <c r="CW14" s="7"/>
      <c r="CX14" s="7"/>
      <c r="CY14" s="7"/>
      <c r="CZ14" s="7"/>
      <c r="DA14" s="7"/>
      <c r="DB14" s="7"/>
      <c r="DC14" s="7"/>
      <c r="DD14" s="7"/>
      <c r="DE14" s="7"/>
      <c r="DF14" s="7"/>
      <c r="DG14" s="7">
        <v>1</v>
      </c>
      <c r="DH14" s="7"/>
      <c r="DI14" s="7">
        <v>1</v>
      </c>
      <c r="DJ14" s="7"/>
      <c r="DK14" s="7"/>
      <c r="DL14" s="7"/>
      <c r="DM14" s="7"/>
      <c r="DN14" s="7">
        <v>1</v>
      </c>
      <c r="DO14" s="7">
        <v>1</v>
      </c>
      <c r="DP14" s="7"/>
      <c r="DQ14" s="7">
        <v>1</v>
      </c>
      <c r="DR14" s="7">
        <v>1</v>
      </c>
      <c r="DS14" s="7"/>
      <c r="DT14" s="7">
        <v>1</v>
      </c>
      <c r="DU14" s="7"/>
      <c r="DV14" s="7"/>
      <c r="DW14" s="7"/>
      <c r="DX14" s="7">
        <v>1</v>
      </c>
      <c r="DY14" s="7">
        <v>1</v>
      </c>
      <c r="DZ14" s="7">
        <v>1</v>
      </c>
      <c r="EA14" s="7">
        <v>1</v>
      </c>
      <c r="EB14" s="7">
        <v>1</v>
      </c>
      <c r="EC14" s="7"/>
      <c r="ED14" s="7"/>
      <c r="EE14" s="7"/>
      <c r="EF14" s="7"/>
      <c r="EG14" s="7"/>
      <c r="EH14" s="7"/>
      <c r="EI14" s="7"/>
      <c r="EJ14" s="7"/>
      <c r="EK14" s="7"/>
      <c r="EL14" s="7"/>
      <c r="EM14" s="7"/>
      <c r="EN14" s="7"/>
      <c r="EO14" s="7"/>
      <c r="EP14" s="7"/>
      <c r="EQ14" s="7"/>
      <c r="ER14" s="7"/>
      <c r="ES14" s="7"/>
      <c r="ET14" s="7">
        <v>1</v>
      </c>
      <c r="EU14" s="7"/>
      <c r="EV14" s="7"/>
      <c r="EW14" s="7"/>
      <c r="EX14" s="7"/>
      <c r="EY14" s="7"/>
      <c r="EZ14" s="7"/>
      <c r="FA14" s="7"/>
      <c r="FB14" s="7"/>
      <c r="FC14" s="7"/>
      <c r="FD14" s="7"/>
      <c r="FE14" s="7"/>
      <c r="FF14" s="7"/>
      <c r="FG14" s="7"/>
      <c r="FH14" s="7"/>
      <c r="FI14" s="7"/>
      <c r="FJ14" s="7">
        <v>1</v>
      </c>
      <c r="FK14" s="7">
        <v>1</v>
      </c>
      <c r="FL14" s="7"/>
      <c r="FM14" s="7">
        <v>1</v>
      </c>
      <c r="FN14" s="7"/>
      <c r="FO14" s="7"/>
      <c r="FP14" s="7"/>
      <c r="FQ14" s="7"/>
      <c r="FR14" s="7"/>
      <c r="FS14" s="7"/>
      <c r="FT14" s="7"/>
      <c r="FU14" s="7"/>
      <c r="FV14" s="7"/>
      <c r="FW14" s="7"/>
      <c r="FX14" s="7"/>
      <c r="FY14" s="7"/>
      <c r="FZ14" s="7"/>
      <c r="GA14" s="7"/>
      <c r="GB14" s="7"/>
      <c r="GC14" s="7"/>
      <c r="GD14" s="7"/>
      <c r="GE14" s="7"/>
      <c r="GF14" s="7"/>
      <c r="GG14" s="7"/>
      <c r="GH14" s="7"/>
      <c r="GI14" s="7"/>
      <c r="GJ14" s="7"/>
      <c r="GK14" s="7"/>
      <c r="GL14" s="7"/>
      <c r="GM14" s="7"/>
      <c r="GN14" s="7"/>
      <c r="GO14" s="7"/>
      <c r="GP14" s="7"/>
      <c r="GQ14" s="7">
        <v>0.31764700717365152</v>
      </c>
      <c r="GR14"/>
      <c r="GS14"/>
      <c r="GT14"/>
      <c r="GU14"/>
      <c r="GV14"/>
      <c r="GW14"/>
      <c r="GX14"/>
      <c r="GY14"/>
      <c r="GZ14"/>
    </row>
    <row r="15" spans="1:208" ht="15" x14ac:dyDescent="0.25">
      <c r="A15" s="4" t="s">
        <v>20</v>
      </c>
      <c r="B15" s="5">
        <v>22611</v>
      </c>
      <c r="C15" s="7">
        <v>0.208703728273849</v>
      </c>
      <c r="D15" s="7">
        <v>0.38140727964265181</v>
      </c>
      <c r="E15" s="7">
        <v>0.5138207067356596</v>
      </c>
      <c r="F15" s="7">
        <v>0.61275485383220551</v>
      </c>
      <c r="G15" s="7">
        <v>0.67772323205519436</v>
      </c>
      <c r="H15" s="7">
        <v>0.77886869222944588</v>
      </c>
      <c r="I15" s="7">
        <v>0.84808279156162925</v>
      </c>
      <c r="J15" s="7">
        <v>0.87483967980186639</v>
      </c>
      <c r="K15" s="7">
        <v>0.88965547742249351</v>
      </c>
      <c r="L15" s="7">
        <v>0.90933616381407278</v>
      </c>
      <c r="M15" s="7">
        <v>0.92937066029808502</v>
      </c>
      <c r="N15" s="7">
        <v>0.92937066029808502</v>
      </c>
      <c r="O15" s="7"/>
      <c r="P15" s="3" t="s">
        <v>1</v>
      </c>
      <c r="Q15" s="7">
        <v>0.24375377635498266</v>
      </c>
      <c r="R15" s="7">
        <v>0.27802664267130922</v>
      </c>
      <c r="S15" s="7">
        <v>0.29580386885629129</v>
      </c>
      <c r="T15" s="7">
        <v>0.30762170790103749</v>
      </c>
      <c r="U15" s="7">
        <v>0.31285533796588755</v>
      </c>
      <c r="V15" s="7">
        <v>0.31508312746210859</v>
      </c>
      <c r="W15" s="7">
        <v>0.31644097366453433</v>
      </c>
      <c r="X15" s="7">
        <v>0.31903540277065162</v>
      </c>
      <c r="Y15" s="7">
        <v>0.32460927809476559</v>
      </c>
      <c r="Z15" s="7">
        <v>0.32183737178534266</v>
      </c>
      <c r="AA15" s="7">
        <v>0.32581716483132317</v>
      </c>
      <c r="AB15" s="7">
        <v>0.32314320886335657</v>
      </c>
      <c r="AC15" s="7">
        <v>0.32776567417090291</v>
      </c>
      <c r="AD15" s="7">
        <v>0.32538330494037476</v>
      </c>
      <c r="AE15" s="7">
        <v>0.3388671875</v>
      </c>
      <c r="AF15" s="7">
        <v>0.34490481522956329</v>
      </c>
      <c r="AG15" s="7">
        <v>0.34488810881965776</v>
      </c>
      <c r="AH15" s="7">
        <v>0.36795252225519287</v>
      </c>
      <c r="AI15" s="7">
        <v>0.36560934891485808</v>
      </c>
      <c r="AJ15" s="7">
        <v>0.37393582187295349</v>
      </c>
      <c r="AK15" s="7">
        <v>0.37014470677837014</v>
      </c>
      <c r="AL15" s="7">
        <v>0.37894736842105264</v>
      </c>
      <c r="AM15" s="7">
        <v>0.40398009950248759</v>
      </c>
      <c r="AN15" s="7">
        <v>0.40395170142700332</v>
      </c>
      <c r="AO15" s="7">
        <v>0.38048780487804879</v>
      </c>
      <c r="AP15" s="7">
        <v>0.36551724137931035</v>
      </c>
      <c r="AQ15" s="7">
        <v>0.40763358778625952</v>
      </c>
      <c r="AR15" s="7">
        <v>0.41016333938294008</v>
      </c>
      <c r="AS15" s="7">
        <v>0.44195519348268841</v>
      </c>
      <c r="AT15" s="7">
        <v>0.44028103044496486</v>
      </c>
      <c r="AU15" s="7">
        <v>0.44415584415584414</v>
      </c>
      <c r="AV15" s="7">
        <v>0.40740740740740738</v>
      </c>
      <c r="AW15" s="7">
        <v>0.40404040404040403</v>
      </c>
      <c r="AX15" s="7">
        <v>0.45348837209302323</v>
      </c>
      <c r="AY15" s="7">
        <v>0.44933920704845814</v>
      </c>
      <c r="AZ15" s="7">
        <v>0.48167539267015708</v>
      </c>
      <c r="BA15" s="7">
        <v>0.48749999999999999</v>
      </c>
      <c r="BB15" s="7">
        <v>0.49305555555555558</v>
      </c>
      <c r="BC15" s="7">
        <v>0.58914728682170547</v>
      </c>
      <c r="BD15" s="7">
        <v>0.44954128440366975</v>
      </c>
      <c r="BE15" s="7">
        <v>0.51546391752577314</v>
      </c>
      <c r="BF15" s="7">
        <v>0.54255319148936165</v>
      </c>
      <c r="BG15" s="7">
        <v>0.5</v>
      </c>
      <c r="BH15" s="7">
        <v>0.65384615384615385</v>
      </c>
      <c r="BI15" s="7">
        <v>0.42028985507246375</v>
      </c>
      <c r="BJ15" s="7">
        <v>0.52542372881355937</v>
      </c>
      <c r="BK15" s="7">
        <v>0.5</v>
      </c>
      <c r="BL15" s="7">
        <v>0.57999999999999996</v>
      </c>
      <c r="BM15" s="7">
        <v>0.6</v>
      </c>
      <c r="BN15" s="7">
        <v>0.48936170212765956</v>
      </c>
      <c r="BO15" s="7">
        <v>0.52631578947368418</v>
      </c>
      <c r="BP15" s="7">
        <v>0.5714285714285714</v>
      </c>
      <c r="BQ15" s="7">
        <v>0.67741935483870963</v>
      </c>
      <c r="BR15" s="7">
        <v>0.5</v>
      </c>
      <c r="BS15" s="7">
        <v>0.36</v>
      </c>
      <c r="BT15" s="7">
        <v>0.47826086956521741</v>
      </c>
      <c r="BU15" s="7">
        <v>0.3888888888888889</v>
      </c>
      <c r="BV15" s="7">
        <v>0.53333333333333333</v>
      </c>
      <c r="BW15" s="7">
        <v>0.30769230769230771</v>
      </c>
      <c r="BX15" s="7">
        <v>0.75</v>
      </c>
      <c r="BY15" s="7">
        <v>0.42857142857142855</v>
      </c>
      <c r="BZ15" s="7">
        <v>0.4</v>
      </c>
      <c r="CA15" s="7">
        <v>0.5</v>
      </c>
      <c r="CB15" s="7">
        <v>0.6</v>
      </c>
      <c r="CC15" s="7">
        <v>0.6</v>
      </c>
      <c r="CD15" s="7">
        <v>0.5</v>
      </c>
      <c r="CE15" s="7">
        <v>0.5</v>
      </c>
      <c r="CF15" s="7">
        <v>0.4</v>
      </c>
      <c r="CG15" s="7">
        <v>0.8</v>
      </c>
      <c r="CH15" s="7">
        <v>1</v>
      </c>
      <c r="CI15" s="7">
        <v>0.66666666666666663</v>
      </c>
      <c r="CJ15" s="7">
        <v>0.66666666666666663</v>
      </c>
      <c r="CK15" s="7">
        <v>0.66666666666666663</v>
      </c>
      <c r="CL15" s="7">
        <v>0.7142857142857143</v>
      </c>
      <c r="CM15" s="7">
        <v>0.33333333333333331</v>
      </c>
      <c r="CN15" s="7">
        <v>0.5</v>
      </c>
      <c r="CO15" s="7">
        <v>0.66666666666666663</v>
      </c>
      <c r="CP15" s="7">
        <v>0.66666666666666663</v>
      </c>
      <c r="CQ15" s="7">
        <v>0.66666666666666663</v>
      </c>
      <c r="CR15" s="7">
        <v>0.7142857142857143</v>
      </c>
      <c r="CS15" s="7">
        <v>0.5714285714285714</v>
      </c>
      <c r="CT15" s="7">
        <v>0.5714285714285714</v>
      </c>
      <c r="CU15" s="7">
        <v>0.7142857142857143</v>
      </c>
      <c r="CV15" s="7">
        <v>1</v>
      </c>
      <c r="CW15" s="7">
        <v>0.8</v>
      </c>
      <c r="CX15" s="7">
        <v>1</v>
      </c>
      <c r="CY15" s="7">
        <v>0.8</v>
      </c>
      <c r="CZ15" s="7">
        <v>0.75</v>
      </c>
      <c r="DA15" s="7">
        <v>1</v>
      </c>
      <c r="DB15" s="7">
        <v>0.75</v>
      </c>
      <c r="DC15" s="7">
        <v>0.5</v>
      </c>
      <c r="DD15" s="7">
        <v>0.5</v>
      </c>
      <c r="DE15" s="7">
        <v>0.75</v>
      </c>
      <c r="DF15" s="7">
        <v>0.75</v>
      </c>
      <c r="DG15" s="7">
        <v>1</v>
      </c>
      <c r="DH15" s="7">
        <v>0.75</v>
      </c>
      <c r="DI15" s="7">
        <v>0.5</v>
      </c>
      <c r="DJ15" s="7">
        <v>1</v>
      </c>
      <c r="DK15" s="7">
        <v>0.75</v>
      </c>
      <c r="DL15" s="7">
        <v>0.5</v>
      </c>
      <c r="DM15" s="7">
        <v>0.75</v>
      </c>
      <c r="DN15" s="7">
        <v>0.75</v>
      </c>
      <c r="DO15" s="7">
        <v>1</v>
      </c>
      <c r="DP15" s="7">
        <v>0.66666666666666663</v>
      </c>
      <c r="DQ15" s="7">
        <v>1</v>
      </c>
      <c r="DR15" s="7">
        <v>0.5</v>
      </c>
      <c r="DS15" s="7">
        <v>1</v>
      </c>
      <c r="DT15" s="7"/>
      <c r="DU15" s="7"/>
      <c r="DV15" s="7"/>
      <c r="DW15" s="7"/>
      <c r="DX15" s="7"/>
      <c r="DY15" s="7"/>
      <c r="DZ15" s="7"/>
      <c r="EA15" s="7"/>
      <c r="EB15" s="7"/>
      <c r="EC15" s="7"/>
      <c r="ED15" s="7">
        <v>1</v>
      </c>
      <c r="EE15" s="7">
        <v>1</v>
      </c>
      <c r="EF15" s="7"/>
      <c r="EG15" s="7"/>
      <c r="EH15" s="7">
        <v>1</v>
      </c>
      <c r="EI15" s="7"/>
      <c r="EJ15" s="7"/>
      <c r="EK15" s="7"/>
      <c r="EL15" s="7">
        <v>1</v>
      </c>
      <c r="EM15" s="7">
        <v>1</v>
      </c>
      <c r="EN15" s="7">
        <v>1</v>
      </c>
      <c r="EO15" s="7">
        <v>1</v>
      </c>
      <c r="EP15" s="7">
        <v>1</v>
      </c>
      <c r="EQ15" s="7">
        <v>1</v>
      </c>
      <c r="ER15" s="7">
        <v>1</v>
      </c>
      <c r="ES15" s="7">
        <v>1</v>
      </c>
      <c r="ET15" s="7">
        <v>1</v>
      </c>
      <c r="EU15" s="7">
        <v>1</v>
      </c>
      <c r="EV15" s="7"/>
      <c r="EW15" s="7">
        <v>1</v>
      </c>
      <c r="EX15" s="7">
        <v>1</v>
      </c>
      <c r="EY15" s="7">
        <v>1</v>
      </c>
      <c r="EZ15" s="7">
        <v>1</v>
      </c>
      <c r="FA15" s="7">
        <v>1</v>
      </c>
      <c r="FB15" s="7"/>
      <c r="FC15" s="7">
        <v>1</v>
      </c>
      <c r="FD15" s="7"/>
      <c r="FE15" s="7"/>
      <c r="FF15" s="7"/>
      <c r="FG15" s="7"/>
      <c r="FH15" s="7"/>
      <c r="FI15" s="7"/>
      <c r="FJ15" s="7"/>
      <c r="FK15" s="7"/>
      <c r="FL15" s="7"/>
      <c r="FM15" s="7"/>
      <c r="FN15" s="7"/>
      <c r="FO15" s="7"/>
      <c r="FP15" s="7">
        <v>1</v>
      </c>
      <c r="FQ15" s="7">
        <v>1</v>
      </c>
      <c r="FR15" s="7">
        <v>1</v>
      </c>
      <c r="FS15" s="7">
        <v>1</v>
      </c>
      <c r="FT15" s="7">
        <v>1</v>
      </c>
      <c r="FU15" s="7">
        <v>1</v>
      </c>
      <c r="FV15" s="7">
        <v>1</v>
      </c>
      <c r="FW15" s="7">
        <v>1</v>
      </c>
      <c r="FX15" s="7">
        <v>1</v>
      </c>
      <c r="FY15" s="7">
        <v>1</v>
      </c>
      <c r="FZ15" s="7">
        <v>1</v>
      </c>
      <c r="GA15" s="7">
        <v>1</v>
      </c>
      <c r="GB15" s="7">
        <v>1</v>
      </c>
      <c r="GC15" s="7">
        <v>1</v>
      </c>
      <c r="GD15" s="7">
        <v>1</v>
      </c>
      <c r="GE15" s="7">
        <v>1</v>
      </c>
      <c r="GF15" s="7">
        <v>1</v>
      </c>
      <c r="GG15" s="7">
        <v>1</v>
      </c>
      <c r="GH15" s="7"/>
      <c r="GI15" s="7">
        <v>1</v>
      </c>
      <c r="GJ15" s="7">
        <v>1</v>
      </c>
      <c r="GK15" s="7">
        <v>1</v>
      </c>
      <c r="GL15" s="7">
        <v>1</v>
      </c>
      <c r="GM15" s="7">
        <v>1</v>
      </c>
      <c r="GN15" s="7">
        <v>1</v>
      </c>
      <c r="GO15" s="7">
        <v>1</v>
      </c>
      <c r="GP15" s="7">
        <v>1</v>
      </c>
      <c r="GQ15" s="7">
        <v>0.29188795331702277</v>
      </c>
      <c r="GR15"/>
      <c r="GS15"/>
      <c r="GT15"/>
      <c r="GU15"/>
      <c r="GV15"/>
      <c r="GW15"/>
      <c r="GX15"/>
      <c r="GY15"/>
      <c r="GZ15"/>
    </row>
    <row r="16" spans="1:208" ht="15" x14ac:dyDescent="0.25">
      <c r="A16" s="4" t="s">
        <v>21</v>
      </c>
      <c r="B16" s="5">
        <v>21431</v>
      </c>
      <c r="C16" s="7">
        <v>0.20591666277821846</v>
      </c>
      <c r="D16" s="7">
        <v>0.38425645093556066</v>
      </c>
      <c r="E16" s="7">
        <v>0.52032103028323462</v>
      </c>
      <c r="F16" s="7">
        <v>0.62040968690215104</v>
      </c>
      <c r="G16" s="7">
        <v>0.6817227380896832</v>
      </c>
      <c r="H16" s="7">
        <v>0.77499883346554055</v>
      </c>
      <c r="I16" s="7">
        <v>0.84097802249078435</v>
      </c>
      <c r="J16" s="7">
        <v>0.86958144743595722</v>
      </c>
      <c r="K16" s="7">
        <v>0.88675283467873645</v>
      </c>
      <c r="L16" s="7">
        <v>0.90607064532686299</v>
      </c>
      <c r="M16" s="7">
        <v>0.92580840838038359</v>
      </c>
      <c r="N16" s="7">
        <v>0.92580840838038359</v>
      </c>
      <c r="O16" s="7"/>
      <c r="P16" s="3" t="s">
        <v>2</v>
      </c>
      <c r="Q16" s="7">
        <v>0.27912811488902767</v>
      </c>
      <c r="R16" s="7">
        <v>0.30564974998563138</v>
      </c>
      <c r="S16" s="7">
        <v>0.32683071609735037</v>
      </c>
      <c r="T16" s="7">
        <v>0.33289877030407666</v>
      </c>
      <c r="U16" s="7">
        <v>0.33601851439761449</v>
      </c>
      <c r="V16" s="7">
        <v>0.34901743703293664</v>
      </c>
      <c r="W16" s="7">
        <v>0.35328262610088068</v>
      </c>
      <c r="X16" s="7">
        <v>0.37077313859342753</v>
      </c>
      <c r="Y16" s="7">
        <v>0.42547073555328818</v>
      </c>
      <c r="Z16" s="7">
        <v>0.38084537185660783</v>
      </c>
      <c r="AA16" s="7">
        <v>0.35931008435100087</v>
      </c>
      <c r="AB16" s="7">
        <v>0.36799761620977356</v>
      </c>
      <c r="AC16" s="7">
        <v>0.37807839056538328</v>
      </c>
      <c r="AD16" s="7">
        <v>0.37861386138613862</v>
      </c>
      <c r="AE16" s="7">
        <v>0.3763218390804598</v>
      </c>
      <c r="AF16" s="7">
        <v>0.38871473354231972</v>
      </c>
      <c r="AG16" s="7">
        <v>0.39281507656065962</v>
      </c>
      <c r="AH16" s="7">
        <v>0.41399999999999998</v>
      </c>
      <c r="AI16" s="7">
        <v>0.46317388003037208</v>
      </c>
      <c r="AJ16" s="7">
        <v>0.39099022524436888</v>
      </c>
      <c r="AK16" s="7">
        <v>0.3904076738609113</v>
      </c>
      <c r="AL16" s="7">
        <v>0.41176470588235292</v>
      </c>
      <c r="AM16" s="7">
        <v>0.39949431099873578</v>
      </c>
      <c r="AN16" s="7">
        <v>0.41389290882778584</v>
      </c>
      <c r="AO16" s="7">
        <v>0.42062193126022912</v>
      </c>
      <c r="AP16" s="7">
        <v>0.42405063291139239</v>
      </c>
      <c r="AQ16" s="7">
        <v>0.43611404435058077</v>
      </c>
      <c r="AR16" s="7">
        <v>0.49541284403669728</v>
      </c>
      <c r="AS16" s="7">
        <v>0.5220125786163522</v>
      </c>
      <c r="AT16" s="7">
        <v>0.45989304812834225</v>
      </c>
      <c r="AU16" s="7">
        <v>0.43565891472868218</v>
      </c>
      <c r="AV16" s="7">
        <v>0.46391752577319589</v>
      </c>
      <c r="AW16" s="7">
        <v>0.46111111111111114</v>
      </c>
      <c r="AX16" s="7">
        <v>0.42685370741482964</v>
      </c>
      <c r="AY16" s="7">
        <v>0.44124168514412415</v>
      </c>
      <c r="AZ16" s="7">
        <v>0.47255369928400953</v>
      </c>
      <c r="BA16" s="7">
        <v>0.46578947368421053</v>
      </c>
      <c r="BB16" s="7">
        <v>0.50602409638554213</v>
      </c>
      <c r="BC16" s="7">
        <v>0.56765676567656764</v>
      </c>
      <c r="BD16" s="7">
        <v>0.4489051094890511</v>
      </c>
      <c r="BE16" s="7">
        <v>0.48770491803278687</v>
      </c>
      <c r="BF16" s="7">
        <v>0.5</v>
      </c>
      <c r="BG16" s="7">
        <v>0.51256281407035176</v>
      </c>
      <c r="BH16" s="7">
        <v>0.52849740932642486</v>
      </c>
      <c r="BI16" s="7">
        <v>0.56886227544910184</v>
      </c>
      <c r="BJ16" s="7">
        <v>0.59876543209876543</v>
      </c>
      <c r="BK16" s="7">
        <v>0.62251655629139069</v>
      </c>
      <c r="BL16" s="7">
        <v>0.66423357664233573</v>
      </c>
      <c r="BM16" s="7">
        <v>0.69230769230769229</v>
      </c>
      <c r="BN16" s="7">
        <v>0.62393162393162394</v>
      </c>
      <c r="BO16" s="7">
        <v>0.63157894736842102</v>
      </c>
      <c r="BP16" s="7">
        <v>0.59615384615384615</v>
      </c>
      <c r="BQ16" s="7">
        <v>0.67326732673267331</v>
      </c>
      <c r="BR16" s="7">
        <v>0.61728395061728392</v>
      </c>
      <c r="BS16" s="7">
        <v>0.59210526315789469</v>
      </c>
      <c r="BT16" s="7">
        <v>0.56756756756756754</v>
      </c>
      <c r="BU16" s="7">
        <v>0.68055555555555558</v>
      </c>
      <c r="BV16" s="7">
        <v>0.66666666666666663</v>
      </c>
      <c r="BW16" s="7">
        <v>0.70967741935483875</v>
      </c>
      <c r="BX16" s="7">
        <v>0.58064516129032262</v>
      </c>
      <c r="BY16" s="7">
        <v>0.67924528301886788</v>
      </c>
      <c r="BZ16" s="7">
        <v>0.70833333333333337</v>
      </c>
      <c r="CA16" s="7">
        <v>0.70833333333333337</v>
      </c>
      <c r="CB16" s="7">
        <v>0.66666666666666663</v>
      </c>
      <c r="CC16" s="7">
        <v>0.70454545454545459</v>
      </c>
      <c r="CD16" s="7">
        <v>0.77500000000000002</v>
      </c>
      <c r="CE16" s="7">
        <v>0.76470588235294112</v>
      </c>
      <c r="CF16" s="7">
        <v>0.8125</v>
      </c>
      <c r="CG16" s="7">
        <v>0.75</v>
      </c>
      <c r="CH16" s="7">
        <v>0.81481481481481477</v>
      </c>
      <c r="CI16" s="7">
        <v>0.8</v>
      </c>
      <c r="CJ16" s="7">
        <v>0.76190476190476186</v>
      </c>
      <c r="CK16" s="7">
        <v>0.76190476190476186</v>
      </c>
      <c r="CL16" s="7">
        <v>0.85</v>
      </c>
      <c r="CM16" s="7">
        <v>0.9</v>
      </c>
      <c r="CN16" s="7">
        <v>0.94444444444444442</v>
      </c>
      <c r="CO16" s="7">
        <v>0.84210526315789469</v>
      </c>
      <c r="CP16" s="7">
        <v>0.77777777777777779</v>
      </c>
      <c r="CQ16" s="7">
        <v>0.83333333333333337</v>
      </c>
      <c r="CR16" s="7">
        <v>0.875</v>
      </c>
      <c r="CS16" s="7">
        <v>0.875</v>
      </c>
      <c r="CT16" s="7">
        <v>1</v>
      </c>
      <c r="CU16" s="7">
        <v>0.8666666666666667</v>
      </c>
      <c r="CV16" s="7">
        <v>0.9285714285714286</v>
      </c>
      <c r="CW16" s="7">
        <v>0.9285714285714286</v>
      </c>
      <c r="CX16" s="7">
        <v>0.9285714285714286</v>
      </c>
      <c r="CY16" s="7">
        <v>0.7857142857142857</v>
      </c>
      <c r="CZ16" s="7">
        <v>0.93333333333333335</v>
      </c>
      <c r="DA16" s="7">
        <v>0.9285714285714286</v>
      </c>
      <c r="DB16" s="7">
        <v>1</v>
      </c>
      <c r="DC16" s="7">
        <v>0.83333333333333337</v>
      </c>
      <c r="DD16" s="7">
        <v>0.91666666666666663</v>
      </c>
      <c r="DE16" s="7">
        <v>0.91666666666666663</v>
      </c>
      <c r="DF16" s="7">
        <v>1</v>
      </c>
      <c r="DG16" s="7">
        <v>1</v>
      </c>
      <c r="DH16" s="7">
        <v>1</v>
      </c>
      <c r="DI16" s="7">
        <v>1</v>
      </c>
      <c r="DJ16" s="7">
        <v>0.9</v>
      </c>
      <c r="DK16" s="7">
        <v>0.9</v>
      </c>
      <c r="DL16" s="7">
        <v>1</v>
      </c>
      <c r="DM16" s="7">
        <v>1</v>
      </c>
      <c r="DN16" s="7">
        <v>0.875</v>
      </c>
      <c r="DO16" s="7">
        <v>1</v>
      </c>
      <c r="DP16" s="7">
        <v>0.88888888888888884</v>
      </c>
      <c r="DQ16" s="7">
        <v>1</v>
      </c>
      <c r="DR16" s="7">
        <v>0.9</v>
      </c>
      <c r="DS16" s="7">
        <v>1</v>
      </c>
      <c r="DT16" s="7">
        <v>0.90909090909090906</v>
      </c>
      <c r="DU16" s="7">
        <v>0.91666666666666663</v>
      </c>
      <c r="DV16" s="7">
        <v>0.88888888888888884</v>
      </c>
      <c r="DW16" s="7">
        <v>0.875</v>
      </c>
      <c r="DX16" s="7">
        <v>0.875</v>
      </c>
      <c r="DY16" s="7">
        <v>0.75</v>
      </c>
      <c r="DZ16" s="7">
        <v>0.75</v>
      </c>
      <c r="EA16" s="7">
        <v>0.75</v>
      </c>
      <c r="EB16" s="7">
        <v>1</v>
      </c>
      <c r="EC16" s="7">
        <v>0.83333333333333337</v>
      </c>
      <c r="ED16" s="7">
        <v>1</v>
      </c>
      <c r="EE16" s="7">
        <v>0.83333333333333337</v>
      </c>
      <c r="EF16" s="7">
        <v>0.75</v>
      </c>
      <c r="EG16" s="7">
        <v>0.75</v>
      </c>
      <c r="EH16" s="7">
        <v>0.75</v>
      </c>
      <c r="EI16" s="7">
        <v>1</v>
      </c>
      <c r="EJ16" s="7">
        <v>1</v>
      </c>
      <c r="EK16" s="7">
        <v>1</v>
      </c>
      <c r="EL16" s="7">
        <v>1</v>
      </c>
      <c r="EM16" s="7">
        <v>1</v>
      </c>
      <c r="EN16" s="7">
        <v>0.75</v>
      </c>
      <c r="EO16" s="7">
        <v>0.75</v>
      </c>
      <c r="EP16" s="7">
        <v>0.5</v>
      </c>
      <c r="EQ16" s="7">
        <v>0.5</v>
      </c>
      <c r="ER16" s="7">
        <v>1</v>
      </c>
      <c r="ES16" s="7">
        <v>1</v>
      </c>
      <c r="ET16" s="7">
        <v>1</v>
      </c>
      <c r="EU16" s="7">
        <v>1</v>
      </c>
      <c r="EV16" s="7">
        <v>1</v>
      </c>
      <c r="EW16" s="7">
        <v>1</v>
      </c>
      <c r="EX16" s="7">
        <v>1</v>
      </c>
      <c r="EY16" s="7">
        <v>1</v>
      </c>
      <c r="EZ16" s="7">
        <v>1</v>
      </c>
      <c r="FA16" s="7">
        <v>1</v>
      </c>
      <c r="FB16" s="7">
        <v>1</v>
      </c>
      <c r="FC16" s="7">
        <v>0.5</v>
      </c>
      <c r="FD16" s="7">
        <v>1</v>
      </c>
      <c r="FE16" s="7">
        <v>1</v>
      </c>
      <c r="FF16" s="7">
        <v>1</v>
      </c>
      <c r="FG16" s="7">
        <v>1</v>
      </c>
      <c r="FH16" s="7">
        <v>1</v>
      </c>
      <c r="FI16" s="7">
        <v>1</v>
      </c>
      <c r="FJ16" s="7">
        <v>0.5</v>
      </c>
      <c r="FK16" s="7">
        <v>1</v>
      </c>
      <c r="FL16" s="7">
        <v>1</v>
      </c>
      <c r="FM16" s="7">
        <v>1</v>
      </c>
      <c r="FN16" s="7">
        <v>1</v>
      </c>
      <c r="FO16" s="7">
        <v>1</v>
      </c>
      <c r="FP16" s="7">
        <v>1</v>
      </c>
      <c r="FQ16" s="7">
        <v>1</v>
      </c>
      <c r="FR16" s="7">
        <v>1</v>
      </c>
      <c r="FS16" s="7">
        <v>1</v>
      </c>
      <c r="FT16" s="7">
        <v>1</v>
      </c>
      <c r="FU16" s="7">
        <v>1</v>
      </c>
      <c r="FV16" s="7">
        <v>1</v>
      </c>
      <c r="FW16" s="7">
        <v>1</v>
      </c>
      <c r="FX16" s="7">
        <v>1</v>
      </c>
      <c r="FY16" s="7">
        <v>1</v>
      </c>
      <c r="FZ16" s="7">
        <v>1</v>
      </c>
      <c r="GA16" s="7">
        <v>1</v>
      </c>
      <c r="GB16" s="7">
        <v>1</v>
      </c>
      <c r="GC16" s="7">
        <v>1</v>
      </c>
      <c r="GD16" s="7">
        <v>1</v>
      </c>
      <c r="GE16" s="7">
        <v>1</v>
      </c>
      <c r="GF16" s="7">
        <v>1</v>
      </c>
      <c r="GG16" s="7">
        <v>1</v>
      </c>
      <c r="GH16" s="7">
        <v>1</v>
      </c>
      <c r="GI16" s="7">
        <v>1</v>
      </c>
      <c r="GJ16" s="7">
        <v>1</v>
      </c>
      <c r="GK16" s="7">
        <v>1</v>
      </c>
      <c r="GL16" s="7"/>
      <c r="GM16" s="7"/>
      <c r="GN16" s="7"/>
      <c r="GO16" s="7"/>
      <c r="GP16" s="7"/>
      <c r="GQ16" s="7">
        <v>0.3368657558930096</v>
      </c>
      <c r="GR16"/>
      <c r="GS16"/>
      <c r="GT16"/>
      <c r="GU16"/>
      <c r="GV16"/>
      <c r="GW16"/>
      <c r="GX16"/>
      <c r="GY16"/>
      <c r="GZ16"/>
    </row>
    <row r="17" spans="1:208" ht="15" x14ac:dyDescent="0.25">
      <c r="A17" s="4" t="s">
        <v>22</v>
      </c>
      <c r="B17" s="5">
        <v>22115</v>
      </c>
      <c r="C17" s="7">
        <v>0.22491521591679856</v>
      </c>
      <c r="D17" s="7">
        <v>0.3950712186298892</v>
      </c>
      <c r="E17" s="7">
        <v>0.52606827944833823</v>
      </c>
      <c r="F17" s="7">
        <v>0.62595523400406961</v>
      </c>
      <c r="G17" s="7">
        <v>0.68107619262943708</v>
      </c>
      <c r="H17" s="7">
        <v>0.77011078453538317</v>
      </c>
      <c r="I17" s="7">
        <v>0.83707890572009946</v>
      </c>
      <c r="J17" s="7">
        <v>0.86800813927198739</v>
      </c>
      <c r="K17" s="7">
        <v>0.88736151933077101</v>
      </c>
      <c r="L17" s="7">
        <v>0.90639837214560248</v>
      </c>
      <c r="M17" s="7">
        <v>0.92489260682794483</v>
      </c>
      <c r="N17" s="7">
        <v>0.92489260682794483</v>
      </c>
      <c r="O17" s="7"/>
      <c r="P17" s="3" t="s">
        <v>3</v>
      </c>
      <c r="Q17" s="7">
        <v>0.29141599917494587</v>
      </c>
      <c r="R17" s="7">
        <v>0.31322566337046992</v>
      </c>
      <c r="S17" s="7">
        <v>0.32898055066155385</v>
      </c>
      <c r="T17" s="7">
        <v>0.34113152472527475</v>
      </c>
      <c r="U17" s="7">
        <v>0.34232983754883817</v>
      </c>
      <c r="V17" s="7">
        <v>0.34115929687975183</v>
      </c>
      <c r="W17" s="7">
        <v>0.3430270505475379</v>
      </c>
      <c r="X17" s="7">
        <v>0.35244731760557468</v>
      </c>
      <c r="Y17" s="7">
        <v>0.37258687258687256</v>
      </c>
      <c r="Z17" s="7">
        <v>0.37330215987530618</v>
      </c>
      <c r="AA17" s="7">
        <v>0.37131065532766383</v>
      </c>
      <c r="AB17" s="7">
        <v>0.36171994974172833</v>
      </c>
      <c r="AC17" s="7">
        <v>0.36683097471776116</v>
      </c>
      <c r="AD17" s="7">
        <v>0.3846986647419704</v>
      </c>
      <c r="AE17" s="7">
        <v>0.37865853658536586</v>
      </c>
      <c r="AF17" s="7">
        <v>0.37212511499540019</v>
      </c>
      <c r="AG17" s="7">
        <v>0.39216710182767622</v>
      </c>
      <c r="AH17" s="7">
        <v>0.38766519823788548</v>
      </c>
      <c r="AI17" s="7">
        <v>0.41614081700431749</v>
      </c>
      <c r="AJ17" s="7">
        <v>0.38027656477438138</v>
      </c>
      <c r="AK17" s="7">
        <v>0.39023421992854307</v>
      </c>
      <c r="AL17" s="7">
        <v>0.38412017167381973</v>
      </c>
      <c r="AM17" s="7">
        <v>0.39541547277936961</v>
      </c>
      <c r="AN17" s="7">
        <v>0.40758293838862558</v>
      </c>
      <c r="AO17" s="7">
        <v>0.39743589743589741</v>
      </c>
      <c r="AP17" s="7">
        <v>0.39288068556361239</v>
      </c>
      <c r="AQ17" s="7">
        <v>0.42714996446339731</v>
      </c>
      <c r="AR17" s="7">
        <v>0.42967542503863987</v>
      </c>
      <c r="AS17" s="7">
        <v>0.42333901192504259</v>
      </c>
      <c r="AT17" s="7">
        <v>0.42074363992172209</v>
      </c>
      <c r="AU17" s="7">
        <v>0.43790149892933616</v>
      </c>
      <c r="AV17" s="7">
        <v>0.40789473684210525</v>
      </c>
      <c r="AW17" s="7">
        <v>0.426812585499316</v>
      </c>
      <c r="AX17" s="7">
        <v>0.47465437788018433</v>
      </c>
      <c r="AY17" s="7">
        <v>0.4396694214876033</v>
      </c>
      <c r="AZ17" s="7">
        <v>0.41881918819188191</v>
      </c>
      <c r="BA17" s="7">
        <v>0.45078740157480313</v>
      </c>
      <c r="BB17" s="7">
        <v>0.44805194805194803</v>
      </c>
      <c r="BC17" s="7">
        <v>0.45734597156398105</v>
      </c>
      <c r="BD17" s="7">
        <v>0.44501278772378516</v>
      </c>
      <c r="BE17" s="7">
        <v>0.42896174863387976</v>
      </c>
      <c r="BF17" s="7">
        <v>0.44444444444444442</v>
      </c>
      <c r="BG17" s="7">
        <v>0.44660194174757284</v>
      </c>
      <c r="BH17" s="7">
        <v>0.47810218978102192</v>
      </c>
      <c r="BI17" s="7">
        <v>0.43181818181818182</v>
      </c>
      <c r="BJ17" s="7">
        <v>0.43913043478260871</v>
      </c>
      <c r="BK17" s="7">
        <v>0.50485436893203883</v>
      </c>
      <c r="BL17" s="7">
        <v>0.50531914893617025</v>
      </c>
      <c r="BM17" s="7">
        <v>0.4438202247191011</v>
      </c>
      <c r="BN17" s="7">
        <v>0.48192771084337349</v>
      </c>
      <c r="BO17" s="7">
        <v>0.49664429530201343</v>
      </c>
      <c r="BP17" s="7">
        <v>0.5611510791366906</v>
      </c>
      <c r="BQ17" s="7">
        <v>0.53278688524590168</v>
      </c>
      <c r="BR17" s="7">
        <v>0.57024793388429751</v>
      </c>
      <c r="BS17" s="7">
        <v>0.54545454545454541</v>
      </c>
      <c r="BT17" s="7">
        <v>0.53846153846153844</v>
      </c>
      <c r="BU17" s="7">
        <v>0.51960784313725494</v>
      </c>
      <c r="BV17" s="7">
        <v>0.62886597938144329</v>
      </c>
      <c r="BW17" s="7">
        <v>0.63736263736263732</v>
      </c>
      <c r="BX17" s="7">
        <v>0.55294117647058827</v>
      </c>
      <c r="BY17" s="7">
        <v>0.6097560975609756</v>
      </c>
      <c r="BZ17" s="7">
        <v>0.58441558441558439</v>
      </c>
      <c r="CA17" s="7">
        <v>0.5</v>
      </c>
      <c r="CB17" s="7">
        <v>0.59090909090909094</v>
      </c>
      <c r="CC17" s="7">
        <v>0.60344827586206895</v>
      </c>
      <c r="CD17" s="7">
        <v>0.64</v>
      </c>
      <c r="CE17" s="7">
        <v>0.58823529411764708</v>
      </c>
      <c r="CF17" s="7">
        <v>0.52173913043478259</v>
      </c>
      <c r="CG17" s="7">
        <v>0.59523809523809523</v>
      </c>
      <c r="CH17" s="7">
        <v>0.73333333333333328</v>
      </c>
      <c r="CI17" s="7">
        <v>0.64864864864864868</v>
      </c>
      <c r="CJ17" s="7">
        <v>0.52941176470588236</v>
      </c>
      <c r="CK17" s="7">
        <v>0.58620689655172409</v>
      </c>
      <c r="CL17" s="7">
        <v>0.59259259259259256</v>
      </c>
      <c r="CM17" s="7">
        <v>0.62962962962962965</v>
      </c>
      <c r="CN17" s="7">
        <v>0.52173913043478259</v>
      </c>
      <c r="CO17" s="7">
        <v>0.68181818181818177</v>
      </c>
      <c r="CP17" s="7">
        <v>0.66666666666666663</v>
      </c>
      <c r="CQ17" s="7">
        <v>0.73684210526315785</v>
      </c>
      <c r="CR17" s="7">
        <v>0.5</v>
      </c>
      <c r="CS17" s="7">
        <v>0.52941176470588236</v>
      </c>
      <c r="CT17" s="7">
        <v>0.47058823529411764</v>
      </c>
      <c r="CU17" s="7">
        <v>0.4375</v>
      </c>
      <c r="CV17" s="7">
        <v>0.73333333333333328</v>
      </c>
      <c r="CW17" s="7">
        <v>0.53846153846153844</v>
      </c>
      <c r="CX17" s="7">
        <v>0.63636363636363635</v>
      </c>
      <c r="CY17" s="7">
        <v>0.88888888888888884</v>
      </c>
      <c r="CZ17" s="7">
        <v>0.77777777777777779</v>
      </c>
      <c r="DA17" s="7">
        <v>0.66666666666666663</v>
      </c>
      <c r="DB17" s="7">
        <v>0.7</v>
      </c>
      <c r="DC17" s="7">
        <v>0.77777777777777779</v>
      </c>
      <c r="DD17" s="7">
        <v>1</v>
      </c>
      <c r="DE17" s="7">
        <v>1</v>
      </c>
      <c r="DF17" s="7">
        <v>0.9</v>
      </c>
      <c r="DG17" s="7">
        <v>0.6</v>
      </c>
      <c r="DH17" s="7">
        <v>0.77777777777777779</v>
      </c>
      <c r="DI17" s="7">
        <v>0.55555555555555558</v>
      </c>
      <c r="DJ17" s="7">
        <v>0.66666666666666663</v>
      </c>
      <c r="DK17" s="7">
        <v>0.875</v>
      </c>
      <c r="DL17" s="7">
        <v>0.5</v>
      </c>
      <c r="DM17" s="7">
        <v>0.77777777777777779</v>
      </c>
      <c r="DN17" s="7">
        <v>1</v>
      </c>
      <c r="DO17" s="7">
        <v>0.875</v>
      </c>
      <c r="DP17" s="7">
        <v>1</v>
      </c>
      <c r="DQ17" s="7">
        <v>0.75</v>
      </c>
      <c r="DR17" s="7">
        <v>1</v>
      </c>
      <c r="DS17" s="7">
        <v>1</v>
      </c>
      <c r="DT17" s="7">
        <v>1</v>
      </c>
      <c r="DU17" s="7">
        <v>1</v>
      </c>
      <c r="DV17" s="7">
        <v>0.90909090909090906</v>
      </c>
      <c r="DW17" s="7">
        <v>0.72727272727272729</v>
      </c>
      <c r="DX17" s="7">
        <v>0.7</v>
      </c>
      <c r="DY17" s="7">
        <v>0.9</v>
      </c>
      <c r="DZ17" s="7">
        <v>0.88888888888888884</v>
      </c>
      <c r="EA17" s="7">
        <v>1</v>
      </c>
      <c r="EB17" s="7">
        <v>0.7</v>
      </c>
      <c r="EC17" s="7">
        <v>0.72727272727272729</v>
      </c>
      <c r="ED17" s="7">
        <v>1</v>
      </c>
      <c r="EE17" s="7">
        <v>1</v>
      </c>
      <c r="EF17" s="7">
        <v>1</v>
      </c>
      <c r="EG17" s="7">
        <v>1</v>
      </c>
      <c r="EH17" s="7">
        <v>0.81818181818181823</v>
      </c>
      <c r="EI17" s="7">
        <v>0.81818181818181823</v>
      </c>
      <c r="EJ17" s="7">
        <v>1</v>
      </c>
      <c r="EK17" s="7">
        <v>0.81818181818181823</v>
      </c>
      <c r="EL17" s="7">
        <v>0.72727272727272729</v>
      </c>
      <c r="EM17" s="7">
        <v>0.90909090909090906</v>
      </c>
      <c r="EN17" s="7">
        <v>0.90909090909090906</v>
      </c>
      <c r="EO17" s="7">
        <v>0.81818181818181823</v>
      </c>
      <c r="EP17" s="7">
        <v>0.58333333333333337</v>
      </c>
      <c r="EQ17" s="7">
        <v>0.90909090909090906</v>
      </c>
      <c r="ER17" s="7">
        <v>0.81818181818181823</v>
      </c>
      <c r="ES17" s="7">
        <v>1</v>
      </c>
      <c r="ET17" s="7">
        <v>0.72727272727272729</v>
      </c>
      <c r="EU17" s="7">
        <v>0.90909090909090906</v>
      </c>
      <c r="EV17" s="7">
        <v>0.90909090909090906</v>
      </c>
      <c r="EW17" s="7">
        <v>1</v>
      </c>
      <c r="EX17" s="7">
        <v>0.9</v>
      </c>
      <c r="EY17" s="7">
        <v>0.77777777777777779</v>
      </c>
      <c r="EZ17" s="7">
        <v>0.88888888888888884</v>
      </c>
      <c r="FA17" s="7">
        <v>0.88888888888888884</v>
      </c>
      <c r="FB17" s="7">
        <v>0.8571428571428571</v>
      </c>
      <c r="FC17" s="7">
        <v>0.8571428571428571</v>
      </c>
      <c r="FD17" s="7">
        <v>1</v>
      </c>
      <c r="FE17" s="7">
        <v>1</v>
      </c>
      <c r="FF17" s="7">
        <v>0.8571428571428571</v>
      </c>
      <c r="FG17" s="7">
        <v>0.8571428571428571</v>
      </c>
      <c r="FH17" s="7">
        <v>0.7142857142857143</v>
      </c>
      <c r="FI17" s="7">
        <v>1</v>
      </c>
      <c r="FJ17" s="7">
        <v>1</v>
      </c>
      <c r="FK17" s="7">
        <v>0.83333333333333337</v>
      </c>
      <c r="FL17" s="7">
        <v>0.8</v>
      </c>
      <c r="FM17" s="7">
        <v>1</v>
      </c>
      <c r="FN17" s="7">
        <v>1</v>
      </c>
      <c r="FO17" s="7">
        <v>1</v>
      </c>
      <c r="FP17" s="7">
        <v>0.8</v>
      </c>
      <c r="FQ17" s="7">
        <v>1</v>
      </c>
      <c r="FR17" s="7">
        <v>0.75</v>
      </c>
      <c r="FS17" s="7">
        <v>1</v>
      </c>
      <c r="FT17" s="7">
        <v>1</v>
      </c>
      <c r="FU17" s="7">
        <v>0.66666666666666663</v>
      </c>
      <c r="FV17" s="7">
        <v>0.33333333333333331</v>
      </c>
      <c r="FW17" s="7">
        <v>0.66666666666666663</v>
      </c>
      <c r="FX17" s="7">
        <v>0.33333333333333331</v>
      </c>
      <c r="FY17" s="7">
        <v>0.5</v>
      </c>
      <c r="FZ17" s="7">
        <v>0.5</v>
      </c>
      <c r="GA17" s="7">
        <v>1</v>
      </c>
      <c r="GB17" s="7">
        <v>0.5</v>
      </c>
      <c r="GC17" s="7">
        <v>0.5</v>
      </c>
      <c r="GD17" s="7">
        <v>0.5</v>
      </c>
      <c r="GE17" s="7">
        <v>1</v>
      </c>
      <c r="GF17" s="7">
        <v>0.5</v>
      </c>
      <c r="GG17" s="7">
        <v>1</v>
      </c>
      <c r="GH17" s="7">
        <v>1</v>
      </c>
      <c r="GI17" s="7">
        <v>1</v>
      </c>
      <c r="GJ17" s="7">
        <v>1</v>
      </c>
      <c r="GK17" s="7">
        <v>1</v>
      </c>
      <c r="GL17" s="7">
        <v>1</v>
      </c>
      <c r="GM17" s="7">
        <v>1</v>
      </c>
      <c r="GN17" s="7">
        <v>1</v>
      </c>
      <c r="GO17" s="7">
        <v>1</v>
      </c>
      <c r="GP17" s="7">
        <v>1</v>
      </c>
      <c r="GQ17" s="7">
        <v>0.34456746008500444</v>
      </c>
      <c r="GR17"/>
      <c r="GS17"/>
      <c r="GT17"/>
      <c r="GU17"/>
      <c r="GV17"/>
      <c r="GW17"/>
      <c r="GX17"/>
      <c r="GY17"/>
      <c r="GZ17"/>
    </row>
    <row r="18" spans="1:208" ht="15" x14ac:dyDescent="0.25">
      <c r="A18" s="4" t="s">
        <v>23</v>
      </c>
      <c r="B18" s="5">
        <v>21769</v>
      </c>
      <c r="C18" s="7">
        <v>0.18948964123294593</v>
      </c>
      <c r="D18" s="7">
        <v>0.35127934218383938</v>
      </c>
      <c r="E18" s="7">
        <v>0.48582847167991178</v>
      </c>
      <c r="F18" s="7">
        <v>0.58546557030639901</v>
      </c>
      <c r="G18" s="7">
        <v>0.64472414901924757</v>
      </c>
      <c r="H18" s="7">
        <v>0.74720933437456938</v>
      </c>
      <c r="I18" s="7">
        <v>0.82396986540493367</v>
      </c>
      <c r="J18" s="7">
        <v>0.8595250126326428</v>
      </c>
      <c r="K18" s="7">
        <v>0.87725664936377412</v>
      </c>
      <c r="L18" s="7">
        <v>0.89967384813266571</v>
      </c>
      <c r="M18" s="7">
        <v>0.91745142174652028</v>
      </c>
      <c r="N18" s="7">
        <v>0.91745142174652028</v>
      </c>
      <c r="O18" s="7"/>
      <c r="P18" s="4" t="s">
        <v>18</v>
      </c>
      <c r="Q18" s="7">
        <v>0.28294948712986256</v>
      </c>
      <c r="R18" s="7">
        <v>0.3119447186574531</v>
      </c>
      <c r="S18" s="7">
        <v>0.35232709873858198</v>
      </c>
      <c r="T18" s="7">
        <v>0.34576837416481071</v>
      </c>
      <c r="U18" s="7">
        <v>0.33515358361774744</v>
      </c>
      <c r="V18" s="7">
        <v>0.35096557514693533</v>
      </c>
      <c r="W18" s="7">
        <v>0.34843907351460224</v>
      </c>
      <c r="X18" s="7">
        <v>0.38367844092570036</v>
      </c>
      <c r="Y18" s="7">
        <v>0.41768707482993195</v>
      </c>
      <c r="Z18" s="7">
        <v>0.4267425320056899</v>
      </c>
      <c r="AA18" s="7">
        <v>0.37261698440207974</v>
      </c>
      <c r="AB18" s="7">
        <v>0.36911487758945388</v>
      </c>
      <c r="AC18" s="7">
        <v>0.375</v>
      </c>
      <c r="AD18" s="7">
        <v>0.43103448275862066</v>
      </c>
      <c r="AE18" s="7">
        <v>0.41049382716049382</v>
      </c>
      <c r="AF18" s="7">
        <v>0.41811846689895471</v>
      </c>
      <c r="AG18" s="7">
        <v>0.42352941176470588</v>
      </c>
      <c r="AH18" s="7">
        <v>0.44262295081967212</v>
      </c>
      <c r="AI18" s="7">
        <v>0.46825396825396826</v>
      </c>
      <c r="AJ18" s="7">
        <v>0.37850467289719625</v>
      </c>
      <c r="AK18" s="7">
        <v>0.47468354430379744</v>
      </c>
      <c r="AL18" s="7">
        <v>0.40123456790123457</v>
      </c>
      <c r="AM18" s="7">
        <v>0.4453125</v>
      </c>
      <c r="AN18" s="7">
        <v>0.3888888888888889</v>
      </c>
      <c r="AO18" s="7">
        <v>0.34285714285714286</v>
      </c>
      <c r="AP18" s="7">
        <v>0.33734939759036142</v>
      </c>
      <c r="AQ18" s="7">
        <v>0.43157894736842106</v>
      </c>
      <c r="AR18" s="7">
        <v>0.44444444444444442</v>
      </c>
      <c r="AS18" s="7">
        <v>0.52238805970149249</v>
      </c>
      <c r="AT18" s="7">
        <v>0.42857142857142855</v>
      </c>
      <c r="AU18" s="7">
        <v>0.54166666666666663</v>
      </c>
      <c r="AV18" s="7">
        <v>0.27500000000000002</v>
      </c>
      <c r="AW18" s="7">
        <v>0.38636363636363635</v>
      </c>
      <c r="AX18" s="7">
        <v>0.54838709677419351</v>
      </c>
      <c r="AY18" s="7">
        <v>0.44117647058823528</v>
      </c>
      <c r="AZ18" s="7">
        <v>0.34375</v>
      </c>
      <c r="BA18" s="7">
        <v>0.52500000000000002</v>
      </c>
      <c r="BB18" s="7">
        <v>0.45945945945945948</v>
      </c>
      <c r="BC18" s="7">
        <v>0.57692307692307687</v>
      </c>
      <c r="BD18" s="7">
        <v>0.41666666666666669</v>
      </c>
      <c r="BE18" s="7">
        <v>0.42857142857142855</v>
      </c>
      <c r="BF18" s="7">
        <v>0.36842105263157893</v>
      </c>
      <c r="BG18" s="7">
        <v>0.41666666666666669</v>
      </c>
      <c r="BH18" s="7">
        <v>0.44444444444444442</v>
      </c>
      <c r="BI18" s="7">
        <v>0.5625</v>
      </c>
      <c r="BJ18" s="7">
        <v>0.63636363636363635</v>
      </c>
      <c r="BK18" s="7">
        <v>0.63636363636363635</v>
      </c>
      <c r="BL18" s="7">
        <v>0.53846153846153844</v>
      </c>
      <c r="BM18" s="7">
        <v>0.375</v>
      </c>
      <c r="BN18" s="7">
        <v>0.42857142857142855</v>
      </c>
      <c r="BO18" s="7">
        <v>0.66666666666666663</v>
      </c>
      <c r="BP18" s="7">
        <v>0.77777777777777779</v>
      </c>
      <c r="BQ18" s="7">
        <v>0.66666666666666663</v>
      </c>
      <c r="BR18" s="7">
        <v>0.52631578947368418</v>
      </c>
      <c r="BS18" s="7">
        <v>0.58333333333333337</v>
      </c>
      <c r="BT18" s="7">
        <v>0.625</v>
      </c>
      <c r="BU18" s="7">
        <v>0.66666666666666663</v>
      </c>
      <c r="BV18" s="7">
        <v>0.81818181818181823</v>
      </c>
      <c r="BW18" s="7">
        <v>0.875</v>
      </c>
      <c r="BX18" s="7">
        <v>0.66666666666666663</v>
      </c>
      <c r="BY18" s="7">
        <v>0.66666666666666663</v>
      </c>
      <c r="BZ18" s="7">
        <v>0.5</v>
      </c>
      <c r="CA18" s="7"/>
      <c r="CB18" s="7">
        <v>0.5</v>
      </c>
      <c r="CC18" s="7">
        <v>1</v>
      </c>
      <c r="CD18" s="7">
        <v>1</v>
      </c>
      <c r="CE18" s="7">
        <v>0.5</v>
      </c>
      <c r="CF18" s="7">
        <v>0.75</v>
      </c>
      <c r="CG18" s="7">
        <v>0.5</v>
      </c>
      <c r="CH18" s="7">
        <v>0.4</v>
      </c>
      <c r="CI18" s="7">
        <v>0.5</v>
      </c>
      <c r="CJ18" s="7">
        <v>1</v>
      </c>
      <c r="CK18" s="7">
        <v>0.5</v>
      </c>
      <c r="CL18" s="7">
        <v>1</v>
      </c>
      <c r="CM18" s="7">
        <v>1</v>
      </c>
      <c r="CN18" s="7">
        <v>1</v>
      </c>
      <c r="CO18" s="7">
        <v>1</v>
      </c>
      <c r="CP18" s="7">
        <v>1</v>
      </c>
      <c r="CQ18" s="7">
        <v>1</v>
      </c>
      <c r="CR18" s="7">
        <v>1</v>
      </c>
      <c r="CS18" s="7">
        <v>1</v>
      </c>
      <c r="CT18" s="7">
        <v>1</v>
      </c>
      <c r="CU18" s="7">
        <v>0.5</v>
      </c>
      <c r="CV18" s="7">
        <v>1</v>
      </c>
      <c r="CW18" s="7">
        <v>1</v>
      </c>
      <c r="CX18" s="7">
        <v>1</v>
      </c>
      <c r="CY18" s="7">
        <v>1</v>
      </c>
      <c r="CZ18" s="7">
        <v>1</v>
      </c>
      <c r="DA18" s="7">
        <v>1</v>
      </c>
      <c r="DB18" s="7">
        <v>1</v>
      </c>
      <c r="DC18" s="7">
        <v>1</v>
      </c>
      <c r="DD18" s="7">
        <v>1</v>
      </c>
      <c r="DE18" s="7"/>
      <c r="DF18" s="7"/>
      <c r="DG18" s="7"/>
      <c r="DH18" s="7"/>
      <c r="DI18" s="7"/>
      <c r="DJ18" s="7">
        <v>1</v>
      </c>
      <c r="DK18" s="7">
        <v>1</v>
      </c>
      <c r="DL18" s="7">
        <v>0.66666666666666663</v>
      </c>
      <c r="DM18" s="7">
        <v>1</v>
      </c>
      <c r="DN18" s="7">
        <v>1</v>
      </c>
      <c r="DO18" s="7">
        <v>1</v>
      </c>
      <c r="DP18" s="7">
        <v>1</v>
      </c>
      <c r="DQ18" s="7">
        <v>1</v>
      </c>
      <c r="DR18" s="7">
        <v>1</v>
      </c>
      <c r="DS18" s="7">
        <v>1</v>
      </c>
      <c r="DT18" s="7">
        <v>1</v>
      </c>
      <c r="DU18" s="7">
        <v>1</v>
      </c>
      <c r="DV18" s="7">
        <v>1</v>
      </c>
      <c r="DW18" s="7">
        <v>0.66666666666666663</v>
      </c>
      <c r="DX18" s="7">
        <v>0.66666666666666663</v>
      </c>
      <c r="DY18" s="7">
        <v>1</v>
      </c>
      <c r="DZ18" s="7">
        <v>1</v>
      </c>
      <c r="EA18" s="7">
        <v>1</v>
      </c>
      <c r="EB18" s="7">
        <v>0.66666666666666663</v>
      </c>
      <c r="EC18" s="7">
        <v>0.75</v>
      </c>
      <c r="ED18" s="7">
        <v>1</v>
      </c>
      <c r="EE18" s="7">
        <v>1</v>
      </c>
      <c r="EF18" s="7">
        <v>1</v>
      </c>
      <c r="EG18" s="7">
        <v>1</v>
      </c>
      <c r="EH18" s="7">
        <v>1</v>
      </c>
      <c r="EI18" s="7">
        <v>1</v>
      </c>
      <c r="EJ18" s="7">
        <v>1</v>
      </c>
      <c r="EK18" s="7">
        <v>1</v>
      </c>
      <c r="EL18" s="7">
        <v>1</v>
      </c>
      <c r="EM18" s="7">
        <v>1</v>
      </c>
      <c r="EN18" s="7">
        <v>1</v>
      </c>
      <c r="EO18" s="7">
        <v>1</v>
      </c>
      <c r="EP18" s="7">
        <v>0.33333333333333331</v>
      </c>
      <c r="EQ18" s="7"/>
      <c r="ER18" s="7"/>
      <c r="ES18" s="7"/>
      <c r="ET18" s="7"/>
      <c r="EU18" s="7"/>
      <c r="EV18" s="7"/>
      <c r="EW18" s="7"/>
      <c r="EX18" s="7"/>
      <c r="EY18" s="7"/>
      <c r="EZ18" s="7"/>
      <c r="FA18" s="7"/>
      <c r="FB18" s="7"/>
      <c r="FC18" s="7"/>
      <c r="FD18" s="7"/>
      <c r="FE18" s="7"/>
      <c r="FF18" s="7"/>
      <c r="FG18" s="7"/>
      <c r="FH18" s="7"/>
      <c r="FI18" s="7"/>
      <c r="FJ18" s="7"/>
      <c r="FK18" s="7"/>
      <c r="FL18" s="7">
        <v>1</v>
      </c>
      <c r="FM18" s="7">
        <v>1</v>
      </c>
      <c r="FN18" s="7">
        <v>1</v>
      </c>
      <c r="FO18" s="7">
        <v>1</v>
      </c>
      <c r="FP18" s="7"/>
      <c r="FQ18" s="7"/>
      <c r="FR18" s="7"/>
      <c r="FS18" s="7"/>
      <c r="FT18" s="7"/>
      <c r="FU18" s="7"/>
      <c r="FV18" s="7"/>
      <c r="FW18" s="7"/>
      <c r="FX18" s="7"/>
      <c r="FY18" s="7"/>
      <c r="FZ18" s="7"/>
      <c r="GA18" s="7"/>
      <c r="GB18" s="7"/>
      <c r="GC18" s="7"/>
      <c r="GD18" s="7"/>
      <c r="GE18" s="7"/>
      <c r="GF18" s="7"/>
      <c r="GG18" s="7"/>
      <c r="GH18" s="7"/>
      <c r="GI18" s="7"/>
      <c r="GJ18" s="7"/>
      <c r="GK18" s="7"/>
      <c r="GL18" s="7">
        <v>1</v>
      </c>
      <c r="GM18" s="7">
        <v>1</v>
      </c>
      <c r="GN18" s="7">
        <v>1</v>
      </c>
      <c r="GO18" s="7">
        <v>1</v>
      </c>
      <c r="GP18" s="7"/>
      <c r="GQ18" s="7">
        <v>0.35202904741563434</v>
      </c>
      <c r="GR18"/>
      <c r="GS18"/>
      <c r="GT18"/>
      <c r="GU18"/>
      <c r="GV18"/>
      <c r="GW18"/>
      <c r="GX18"/>
      <c r="GY18"/>
      <c r="GZ18"/>
    </row>
    <row r="19" spans="1:208" ht="15" x14ac:dyDescent="0.25">
      <c r="A19" s="4" t="s">
        <v>24</v>
      </c>
      <c r="B19" s="5">
        <v>20885</v>
      </c>
      <c r="C19" s="7">
        <v>0.19056739286569307</v>
      </c>
      <c r="D19" s="7">
        <v>0.35317213310988749</v>
      </c>
      <c r="E19" s="7">
        <v>0.48355278908307398</v>
      </c>
      <c r="F19" s="7">
        <v>0.58750299257840555</v>
      </c>
      <c r="G19" s="7">
        <v>0.64979650466842231</v>
      </c>
      <c r="H19" s="7">
        <v>0.75743356475939672</v>
      </c>
      <c r="I19" s="7">
        <v>0.83734737850131669</v>
      </c>
      <c r="J19" s="7">
        <v>0.87091213789801292</v>
      </c>
      <c r="K19" s="7">
        <v>0.88637778309791715</v>
      </c>
      <c r="L19" s="7">
        <v>0.90610485994733059</v>
      </c>
      <c r="M19" s="7">
        <v>0.92343787407230071</v>
      </c>
      <c r="N19" s="7">
        <v>0.92343787407230071</v>
      </c>
      <c r="O19" s="7"/>
      <c r="P19" s="4" t="s">
        <v>19</v>
      </c>
      <c r="Q19" s="7">
        <v>0.31078717201166178</v>
      </c>
      <c r="R19" s="7">
        <v>0.3248971844353053</v>
      </c>
      <c r="S19" s="7">
        <v>0.33552631578947367</v>
      </c>
      <c r="T19" s="7">
        <v>0.3369041242635244</v>
      </c>
      <c r="U19" s="7">
        <v>0.35192307692307695</v>
      </c>
      <c r="V19" s="7">
        <v>0.37774167343623072</v>
      </c>
      <c r="W19" s="7">
        <v>0.36521739130434783</v>
      </c>
      <c r="X19" s="7">
        <v>0.35863586358635863</v>
      </c>
      <c r="Y19" s="7">
        <v>0.3970976253298153</v>
      </c>
      <c r="Z19" s="7">
        <v>0.375</v>
      </c>
      <c r="AA19" s="7">
        <v>0.38375796178343952</v>
      </c>
      <c r="AB19" s="7">
        <v>0.38697318007662834</v>
      </c>
      <c r="AC19" s="7">
        <v>0.38095238095238093</v>
      </c>
      <c r="AD19" s="7">
        <v>0.35545023696682465</v>
      </c>
      <c r="AE19" s="7">
        <v>0.36309523809523808</v>
      </c>
      <c r="AF19" s="7">
        <v>0.33224755700325731</v>
      </c>
      <c r="AG19" s="7">
        <v>0.37596899224806202</v>
      </c>
      <c r="AH19" s="7">
        <v>0.4344262295081967</v>
      </c>
      <c r="AI19" s="7">
        <v>0.5133928571428571</v>
      </c>
      <c r="AJ19" s="7">
        <v>0.43514644351464438</v>
      </c>
      <c r="AK19" s="7">
        <v>0.37368421052631579</v>
      </c>
      <c r="AL19" s="7">
        <v>0.44252873563218392</v>
      </c>
      <c r="AM19" s="7">
        <v>0.40606060606060607</v>
      </c>
      <c r="AN19" s="7">
        <v>0.38095238095238093</v>
      </c>
      <c r="AO19" s="7">
        <v>0.44444444444444442</v>
      </c>
      <c r="AP19" s="7">
        <v>0.39047619047619048</v>
      </c>
      <c r="AQ19" s="7">
        <v>0.44859813084112149</v>
      </c>
      <c r="AR19" s="7">
        <v>0.48598130841121495</v>
      </c>
      <c r="AS19" s="7">
        <v>0.49295774647887325</v>
      </c>
      <c r="AT19" s="7">
        <v>0.5</v>
      </c>
      <c r="AU19" s="7">
        <v>0.53246753246753242</v>
      </c>
      <c r="AV19" s="7">
        <v>0.421875</v>
      </c>
      <c r="AW19" s="7">
        <v>0.44230769230769229</v>
      </c>
      <c r="AX19" s="7">
        <v>0.46153846153846156</v>
      </c>
      <c r="AY19" s="7">
        <v>0.45238095238095238</v>
      </c>
      <c r="AZ19" s="7">
        <v>0.48484848484848486</v>
      </c>
      <c r="BA19" s="7">
        <v>0.36</v>
      </c>
      <c r="BB19" s="7">
        <v>0.44444444444444442</v>
      </c>
      <c r="BC19" s="7">
        <v>0.5625</v>
      </c>
      <c r="BD19" s="7">
        <v>0.44444444444444442</v>
      </c>
      <c r="BE19" s="7">
        <v>0.45454545454545453</v>
      </c>
      <c r="BF19" s="7">
        <v>0.41935483870967744</v>
      </c>
      <c r="BG19" s="7">
        <v>0.3888888888888889</v>
      </c>
      <c r="BH19" s="7">
        <v>0.42857142857142855</v>
      </c>
      <c r="BI19" s="7">
        <v>0.4</v>
      </c>
      <c r="BJ19" s="7">
        <v>0.58823529411764708</v>
      </c>
      <c r="BK19" s="7">
        <v>0.41176470588235292</v>
      </c>
      <c r="BL19" s="7">
        <v>0.53846153846153844</v>
      </c>
      <c r="BM19" s="7">
        <v>0.58333333333333337</v>
      </c>
      <c r="BN19" s="7">
        <v>0.63636363636363635</v>
      </c>
      <c r="BO19" s="7">
        <v>0.7</v>
      </c>
      <c r="BP19" s="7">
        <v>0.5</v>
      </c>
      <c r="BQ19" s="7">
        <v>0.2</v>
      </c>
      <c r="BR19" s="7">
        <v>0.5</v>
      </c>
      <c r="BS19" s="7">
        <v>0.33333333333333331</v>
      </c>
      <c r="BT19" s="7">
        <v>0.66666666666666663</v>
      </c>
      <c r="BU19" s="7">
        <v>0.5</v>
      </c>
      <c r="BV19" s="7">
        <v>0.25</v>
      </c>
      <c r="BW19" s="7">
        <v>0.7142857142857143</v>
      </c>
      <c r="BX19" s="7">
        <v>0.75</v>
      </c>
      <c r="BY19" s="7">
        <v>0.72727272727272729</v>
      </c>
      <c r="BZ19" s="7">
        <v>0.66666666666666663</v>
      </c>
      <c r="CA19" s="7">
        <v>0.5714285714285714</v>
      </c>
      <c r="CB19" s="7">
        <v>0.75</v>
      </c>
      <c r="CC19" s="7">
        <v>0.6</v>
      </c>
      <c r="CD19" s="7">
        <v>0.75</v>
      </c>
      <c r="CE19" s="7">
        <v>0.75</v>
      </c>
      <c r="CF19" s="7">
        <v>0.6</v>
      </c>
      <c r="CG19" s="7">
        <v>1</v>
      </c>
      <c r="CH19" s="7">
        <v>1</v>
      </c>
      <c r="CI19" s="7">
        <v>0.5</v>
      </c>
      <c r="CJ19" s="7">
        <v>0.33333333333333331</v>
      </c>
      <c r="CK19" s="7"/>
      <c r="CL19" s="7">
        <v>0.5</v>
      </c>
      <c r="CM19" s="7">
        <v>1</v>
      </c>
      <c r="CN19" s="7">
        <v>0.5</v>
      </c>
      <c r="CO19" s="7"/>
      <c r="CP19" s="7"/>
      <c r="CQ19" s="7"/>
      <c r="CR19" s="7">
        <v>1</v>
      </c>
      <c r="CS19" s="7">
        <v>0.5</v>
      </c>
      <c r="CT19" s="7">
        <v>1</v>
      </c>
      <c r="CU19" s="7">
        <v>1</v>
      </c>
      <c r="CV19" s="7">
        <v>0.5</v>
      </c>
      <c r="CW19" s="7">
        <v>1</v>
      </c>
      <c r="CX19" s="7">
        <v>1</v>
      </c>
      <c r="CY19" s="7">
        <v>1</v>
      </c>
      <c r="CZ19" s="7">
        <v>1</v>
      </c>
      <c r="DA19" s="7">
        <v>0.5</v>
      </c>
      <c r="DB19" s="7">
        <v>1</v>
      </c>
      <c r="DC19" s="7">
        <v>1</v>
      </c>
      <c r="DD19" s="7">
        <v>1</v>
      </c>
      <c r="DE19" s="7">
        <v>1</v>
      </c>
      <c r="DF19" s="7">
        <v>1</v>
      </c>
      <c r="DG19" s="7">
        <v>1</v>
      </c>
      <c r="DH19" s="7">
        <v>1</v>
      </c>
      <c r="DI19" s="7">
        <v>1</v>
      </c>
      <c r="DJ19" s="7">
        <v>1</v>
      </c>
      <c r="DK19" s="7">
        <v>1</v>
      </c>
      <c r="DL19" s="7">
        <v>1</v>
      </c>
      <c r="DM19" s="7">
        <v>0.5</v>
      </c>
      <c r="DN19" s="7"/>
      <c r="DO19" s="7">
        <v>1</v>
      </c>
      <c r="DP19" s="7">
        <v>1</v>
      </c>
      <c r="DQ19" s="7">
        <v>1</v>
      </c>
      <c r="DR19" s="7">
        <v>1</v>
      </c>
      <c r="DS19" s="7">
        <v>1</v>
      </c>
      <c r="DT19" s="7">
        <v>1</v>
      </c>
      <c r="DU19" s="7">
        <v>1</v>
      </c>
      <c r="DV19" s="7">
        <v>1</v>
      </c>
      <c r="DW19" s="7">
        <v>1</v>
      </c>
      <c r="DX19" s="7">
        <v>1</v>
      </c>
      <c r="DY19" s="7">
        <v>1</v>
      </c>
      <c r="DZ19" s="7">
        <v>1</v>
      </c>
      <c r="EA19" s="7">
        <v>1</v>
      </c>
      <c r="EB19" s="7">
        <v>1</v>
      </c>
      <c r="EC19" s="7">
        <v>1</v>
      </c>
      <c r="ED19" s="7">
        <v>1</v>
      </c>
      <c r="EE19" s="7">
        <v>1</v>
      </c>
      <c r="EF19" s="7">
        <v>1</v>
      </c>
      <c r="EG19" s="7">
        <v>1</v>
      </c>
      <c r="EH19" s="7">
        <v>1</v>
      </c>
      <c r="EI19" s="7">
        <v>1</v>
      </c>
      <c r="EJ19" s="7">
        <v>1</v>
      </c>
      <c r="EK19" s="7">
        <v>1</v>
      </c>
      <c r="EL19" s="7">
        <v>1</v>
      </c>
      <c r="EM19" s="7">
        <v>1</v>
      </c>
      <c r="EN19" s="7">
        <v>1</v>
      </c>
      <c r="EO19" s="7">
        <v>1</v>
      </c>
      <c r="EP19" s="7">
        <v>1</v>
      </c>
      <c r="EQ19" s="7">
        <v>1</v>
      </c>
      <c r="ER19" s="7">
        <v>1</v>
      </c>
      <c r="ES19" s="7">
        <v>1</v>
      </c>
      <c r="ET19" s="7">
        <v>1</v>
      </c>
      <c r="EU19" s="7">
        <v>1</v>
      </c>
      <c r="EV19" s="7">
        <v>1</v>
      </c>
      <c r="EW19" s="7">
        <v>1</v>
      </c>
      <c r="EX19" s="7">
        <v>1</v>
      </c>
      <c r="EY19" s="7">
        <v>1</v>
      </c>
      <c r="EZ19" s="7">
        <v>1</v>
      </c>
      <c r="FA19" s="7">
        <v>1</v>
      </c>
      <c r="FB19" s="7">
        <v>1</v>
      </c>
      <c r="FC19" s="7">
        <v>1</v>
      </c>
      <c r="FD19" s="7">
        <v>1</v>
      </c>
      <c r="FE19" s="7">
        <v>1</v>
      </c>
      <c r="FF19" s="7"/>
      <c r="FG19" s="7"/>
      <c r="FH19" s="7"/>
      <c r="FI19" s="7"/>
      <c r="FJ19" s="7"/>
      <c r="FK19" s="7"/>
      <c r="FL19" s="7"/>
      <c r="FM19" s="7"/>
      <c r="FN19" s="7"/>
      <c r="FO19" s="7"/>
      <c r="FP19" s="7">
        <v>1</v>
      </c>
      <c r="FQ19" s="7">
        <v>1</v>
      </c>
      <c r="FR19" s="7">
        <v>1</v>
      </c>
      <c r="FS19" s="7">
        <v>1</v>
      </c>
      <c r="FT19" s="7"/>
      <c r="FU19" s="7"/>
      <c r="FV19" s="7"/>
      <c r="FW19" s="7"/>
      <c r="FX19" s="7"/>
      <c r="FY19" s="7"/>
      <c r="FZ19" s="7"/>
      <c r="GA19" s="7"/>
      <c r="GB19" s="7"/>
      <c r="GC19" s="7"/>
      <c r="GD19" s="7"/>
      <c r="GE19" s="7"/>
      <c r="GF19" s="7"/>
      <c r="GG19" s="7"/>
      <c r="GH19" s="7"/>
      <c r="GI19" s="7"/>
      <c r="GJ19" s="7"/>
      <c r="GK19" s="7"/>
      <c r="GL19" s="7"/>
      <c r="GM19" s="7"/>
      <c r="GN19" s="7"/>
      <c r="GO19" s="7"/>
      <c r="GP19" s="7">
        <v>1</v>
      </c>
      <c r="GQ19" s="7">
        <v>0.35759519697343534</v>
      </c>
      <c r="GR19"/>
      <c r="GS19"/>
      <c r="GT19"/>
      <c r="GU19"/>
      <c r="GV19"/>
      <c r="GW19"/>
      <c r="GX19"/>
      <c r="GY19"/>
      <c r="GZ19"/>
    </row>
    <row r="20" spans="1:208" ht="15" x14ac:dyDescent="0.25">
      <c r="A20" s="4" t="s">
        <v>25</v>
      </c>
      <c r="B20" s="5">
        <v>20747</v>
      </c>
      <c r="C20" s="7">
        <v>0.187448787776546</v>
      </c>
      <c r="D20" s="7">
        <v>0.35465368487010168</v>
      </c>
      <c r="E20" s="7">
        <v>0.48310599122764736</v>
      </c>
      <c r="F20" s="7">
        <v>0.58933821757362514</v>
      </c>
      <c r="G20" s="7">
        <v>0.65373306984142288</v>
      </c>
      <c r="H20" s="7">
        <v>0.75938689931074377</v>
      </c>
      <c r="I20" s="7">
        <v>0.84238685111100398</v>
      </c>
      <c r="J20" s="7">
        <v>0.8717404926013399</v>
      </c>
      <c r="K20" s="7">
        <v>0.88976719525714565</v>
      </c>
      <c r="L20" s="7">
        <v>0.90856509374849381</v>
      </c>
      <c r="M20" s="7">
        <v>0.92162722321299462</v>
      </c>
      <c r="N20" s="7">
        <v>0.92162722321299462</v>
      </c>
      <c r="O20" s="7"/>
      <c r="P20" s="4" t="s">
        <v>20</v>
      </c>
      <c r="Q20" s="7">
        <v>0.29513006062976727</v>
      </c>
      <c r="R20" s="7">
        <v>0.33850682365533852</v>
      </c>
      <c r="S20" s="7">
        <v>0.35001813565469714</v>
      </c>
      <c r="T20" s="7">
        <v>0.33212833258020785</v>
      </c>
      <c r="U20" s="7">
        <v>0.38247011952191234</v>
      </c>
      <c r="V20" s="7">
        <v>0.36131147540983605</v>
      </c>
      <c r="W20" s="7">
        <v>0.33546325878594252</v>
      </c>
      <c r="X20" s="7">
        <v>0.37017070979335132</v>
      </c>
      <c r="Y20" s="7">
        <v>0.44117647058823528</v>
      </c>
      <c r="Z20" s="7">
        <v>0.39382239382239381</v>
      </c>
      <c r="AA20" s="7">
        <v>0.39513677811550152</v>
      </c>
      <c r="AB20" s="7">
        <v>0.36322188449848025</v>
      </c>
      <c r="AC20" s="7">
        <v>0.39329805996472661</v>
      </c>
      <c r="AD20" s="7">
        <v>0.4511930585683297</v>
      </c>
      <c r="AE20" s="7">
        <v>0.3719806763285024</v>
      </c>
      <c r="AF20" s="7">
        <v>0.38904899135446686</v>
      </c>
      <c r="AG20" s="7">
        <v>0.421875</v>
      </c>
      <c r="AH20" s="7">
        <v>0.48398576512455516</v>
      </c>
      <c r="AI20" s="7">
        <v>0.47924528301886793</v>
      </c>
      <c r="AJ20" s="7">
        <v>0.36363636363636365</v>
      </c>
      <c r="AK20" s="7">
        <v>0.48132780082987553</v>
      </c>
      <c r="AL20" s="7">
        <v>0.37185929648241206</v>
      </c>
      <c r="AM20" s="7">
        <v>0.48587570621468928</v>
      </c>
      <c r="AN20" s="7">
        <v>0.35185185185185186</v>
      </c>
      <c r="AO20" s="7">
        <v>0.47272727272727272</v>
      </c>
      <c r="AP20" s="7">
        <v>0.38938053097345132</v>
      </c>
      <c r="AQ20" s="7">
        <v>0.47169811320754718</v>
      </c>
      <c r="AR20" s="7">
        <v>0.5252525252525253</v>
      </c>
      <c r="AS20" s="7">
        <v>0.5</v>
      </c>
      <c r="AT20" s="7">
        <v>0.48529411764705882</v>
      </c>
      <c r="AU20" s="7">
        <v>0.55000000000000004</v>
      </c>
      <c r="AV20" s="7">
        <v>0.54929577464788737</v>
      </c>
      <c r="AW20" s="7">
        <v>0.5901639344262295</v>
      </c>
      <c r="AX20" s="7">
        <v>0.55000000000000004</v>
      </c>
      <c r="AY20" s="7">
        <v>0.46969696969696972</v>
      </c>
      <c r="AZ20" s="7">
        <v>0.47058823529411764</v>
      </c>
      <c r="BA20" s="7">
        <v>0.55555555555555558</v>
      </c>
      <c r="BB20" s="7">
        <v>0.45945945945945948</v>
      </c>
      <c r="BC20" s="7">
        <v>0.55172413793103448</v>
      </c>
      <c r="BD20" s="7">
        <v>0.33333333333333331</v>
      </c>
      <c r="BE20" s="7">
        <v>0.59375</v>
      </c>
      <c r="BF20" s="7">
        <v>0.47826086956521741</v>
      </c>
      <c r="BG20" s="7">
        <v>0.58620689655172409</v>
      </c>
      <c r="BH20" s="7">
        <v>0.55555555555555558</v>
      </c>
      <c r="BI20" s="7">
        <v>0.4375</v>
      </c>
      <c r="BJ20" s="7">
        <v>0.5</v>
      </c>
      <c r="BK20" s="7">
        <v>0.61538461538461542</v>
      </c>
      <c r="BL20" s="7">
        <v>0.30769230769230771</v>
      </c>
      <c r="BM20" s="7">
        <v>0.4</v>
      </c>
      <c r="BN20" s="7">
        <v>0.46153846153846156</v>
      </c>
      <c r="BO20" s="7">
        <v>0.61538461538461542</v>
      </c>
      <c r="BP20" s="7">
        <v>0.5</v>
      </c>
      <c r="BQ20" s="7">
        <v>0.8571428571428571</v>
      </c>
      <c r="BR20" s="7">
        <v>0.625</v>
      </c>
      <c r="BS20" s="7">
        <v>0.5</v>
      </c>
      <c r="BT20" s="7">
        <v>0.5</v>
      </c>
      <c r="BU20" s="7">
        <v>0.625</v>
      </c>
      <c r="BV20" s="7">
        <v>0.88888888888888884</v>
      </c>
      <c r="BW20" s="7">
        <v>0.8571428571428571</v>
      </c>
      <c r="BX20" s="7">
        <v>0.875</v>
      </c>
      <c r="BY20" s="7">
        <v>0.83333333333333337</v>
      </c>
      <c r="BZ20" s="7">
        <v>0.44444444444444442</v>
      </c>
      <c r="CA20" s="7">
        <v>0.6</v>
      </c>
      <c r="CB20" s="7">
        <v>0.33333333333333331</v>
      </c>
      <c r="CC20" s="7">
        <v>1</v>
      </c>
      <c r="CD20" s="7">
        <v>1</v>
      </c>
      <c r="CE20" s="7"/>
      <c r="CF20" s="7"/>
      <c r="CG20" s="7"/>
      <c r="CH20" s="7">
        <v>1</v>
      </c>
      <c r="CI20" s="7">
        <v>0.6</v>
      </c>
      <c r="CJ20" s="7">
        <v>0.8</v>
      </c>
      <c r="CK20" s="7">
        <v>0.66666666666666663</v>
      </c>
      <c r="CL20" s="7">
        <v>1</v>
      </c>
      <c r="CM20" s="7">
        <v>0.33333333333333331</v>
      </c>
      <c r="CN20" s="7">
        <v>0.5</v>
      </c>
      <c r="CO20" s="7">
        <v>1</v>
      </c>
      <c r="CP20" s="7">
        <v>1</v>
      </c>
      <c r="CQ20" s="7">
        <v>0.66666666666666663</v>
      </c>
      <c r="CR20" s="7">
        <v>0.5</v>
      </c>
      <c r="CS20" s="7"/>
      <c r="CT20" s="7"/>
      <c r="CU20" s="7"/>
      <c r="CV20" s="7"/>
      <c r="CW20" s="7"/>
      <c r="CX20" s="7"/>
      <c r="CY20" s="7"/>
      <c r="CZ20" s="7"/>
      <c r="DA20" s="7"/>
      <c r="DB20" s="7">
        <v>0.5</v>
      </c>
      <c r="DC20" s="7">
        <v>1</v>
      </c>
      <c r="DD20" s="7">
        <v>1</v>
      </c>
      <c r="DE20" s="7">
        <v>1</v>
      </c>
      <c r="DF20" s="7">
        <v>1</v>
      </c>
      <c r="DG20" s="7">
        <v>1</v>
      </c>
      <c r="DH20" s="7">
        <v>1</v>
      </c>
      <c r="DI20" s="7">
        <v>1</v>
      </c>
      <c r="DJ20" s="7">
        <v>1</v>
      </c>
      <c r="DK20" s="7">
        <v>1</v>
      </c>
      <c r="DL20" s="7">
        <v>1</v>
      </c>
      <c r="DM20" s="7">
        <v>1</v>
      </c>
      <c r="DN20" s="7">
        <v>1</v>
      </c>
      <c r="DO20" s="7">
        <v>0.66666666666666663</v>
      </c>
      <c r="DP20" s="7">
        <v>1</v>
      </c>
      <c r="DQ20" s="7">
        <v>1</v>
      </c>
      <c r="DR20" s="7">
        <v>1</v>
      </c>
      <c r="DS20" s="7">
        <v>1</v>
      </c>
      <c r="DT20" s="7">
        <v>1</v>
      </c>
      <c r="DU20" s="7">
        <v>1</v>
      </c>
      <c r="DV20" s="7">
        <v>1</v>
      </c>
      <c r="DW20" s="7"/>
      <c r="DX20" s="7"/>
      <c r="DY20" s="7">
        <v>1</v>
      </c>
      <c r="DZ20" s="7">
        <v>1</v>
      </c>
      <c r="EA20" s="7"/>
      <c r="EB20" s="7"/>
      <c r="EC20" s="7"/>
      <c r="ED20" s="7">
        <v>1</v>
      </c>
      <c r="EE20" s="7">
        <v>1</v>
      </c>
      <c r="EF20" s="7">
        <v>1</v>
      </c>
      <c r="EG20" s="7">
        <v>1</v>
      </c>
      <c r="EH20" s="7">
        <v>0.75</v>
      </c>
      <c r="EI20" s="7">
        <v>0.66666666666666663</v>
      </c>
      <c r="EJ20" s="7">
        <v>1</v>
      </c>
      <c r="EK20" s="7">
        <v>1</v>
      </c>
      <c r="EL20" s="7">
        <v>1</v>
      </c>
      <c r="EM20" s="7">
        <v>1</v>
      </c>
      <c r="EN20" s="7">
        <v>1</v>
      </c>
      <c r="EO20" s="7">
        <v>1</v>
      </c>
      <c r="EP20" s="7">
        <v>1</v>
      </c>
      <c r="EQ20" s="7">
        <v>1</v>
      </c>
      <c r="ER20" s="7">
        <v>1</v>
      </c>
      <c r="ES20" s="7">
        <v>1</v>
      </c>
      <c r="ET20" s="7">
        <v>0.75</v>
      </c>
      <c r="EU20" s="7">
        <v>1</v>
      </c>
      <c r="EV20" s="7">
        <v>1</v>
      </c>
      <c r="EW20" s="7">
        <v>1</v>
      </c>
      <c r="EX20" s="7">
        <v>1</v>
      </c>
      <c r="EY20" s="7">
        <v>1</v>
      </c>
      <c r="EZ20" s="7">
        <v>1</v>
      </c>
      <c r="FA20" s="7">
        <v>1</v>
      </c>
      <c r="FB20" s="7">
        <v>1</v>
      </c>
      <c r="FC20" s="7"/>
      <c r="FD20" s="7"/>
      <c r="FE20" s="7"/>
      <c r="FF20" s="7">
        <v>1</v>
      </c>
      <c r="FG20" s="7">
        <v>1</v>
      </c>
      <c r="FH20" s="7">
        <v>1</v>
      </c>
      <c r="FI20" s="7">
        <v>1</v>
      </c>
      <c r="FJ20" s="7">
        <v>1</v>
      </c>
      <c r="FK20" s="7">
        <v>1</v>
      </c>
      <c r="FL20" s="7">
        <v>1</v>
      </c>
      <c r="FM20" s="7">
        <v>1</v>
      </c>
      <c r="FN20" s="7">
        <v>1</v>
      </c>
      <c r="FO20" s="7">
        <v>1</v>
      </c>
      <c r="FP20" s="7">
        <v>1</v>
      </c>
      <c r="FQ20" s="7">
        <v>1</v>
      </c>
      <c r="FR20" s="7">
        <v>1</v>
      </c>
      <c r="FS20" s="7">
        <v>1</v>
      </c>
      <c r="FT20" s="7">
        <v>1</v>
      </c>
      <c r="FU20" s="7"/>
      <c r="FV20" s="7"/>
      <c r="FW20" s="7"/>
      <c r="FX20" s="7"/>
      <c r="FY20" s="7"/>
      <c r="FZ20" s="7"/>
      <c r="GA20" s="7"/>
      <c r="GB20" s="7"/>
      <c r="GC20" s="7"/>
      <c r="GD20" s="7"/>
      <c r="GE20" s="7"/>
      <c r="GF20" s="7"/>
      <c r="GG20" s="7"/>
      <c r="GH20" s="7"/>
      <c r="GI20" s="7"/>
      <c r="GJ20" s="7"/>
      <c r="GK20" s="7"/>
      <c r="GL20" s="7"/>
      <c r="GM20" s="7"/>
      <c r="GN20" s="7"/>
      <c r="GO20" s="7"/>
      <c r="GP20" s="7">
        <v>1</v>
      </c>
      <c r="GQ20" s="7">
        <v>0.36550530188270935</v>
      </c>
      <c r="GR20"/>
      <c r="GS20"/>
      <c r="GT20"/>
      <c r="GU20"/>
      <c r="GV20"/>
      <c r="GW20"/>
      <c r="GX20"/>
      <c r="GY20"/>
      <c r="GZ20"/>
    </row>
    <row r="21" spans="1:208" ht="15" x14ac:dyDescent="0.25">
      <c r="A21" s="4" t="s">
        <v>26</v>
      </c>
      <c r="B21" s="5">
        <v>20170</v>
      </c>
      <c r="C21" s="7">
        <v>0.17248388696083292</v>
      </c>
      <c r="D21" s="7">
        <v>0.33217649975210711</v>
      </c>
      <c r="E21" s="7">
        <v>0.46613782845810608</v>
      </c>
      <c r="F21" s="7">
        <v>0.56866633614278628</v>
      </c>
      <c r="G21" s="7">
        <v>0.6296975706494794</v>
      </c>
      <c r="H21" s="7">
        <v>0.73886960832920179</v>
      </c>
      <c r="I21" s="7">
        <v>0.82364898363906791</v>
      </c>
      <c r="J21" s="7">
        <v>0.85671789786812103</v>
      </c>
      <c r="K21" s="7">
        <v>0.87640059494298461</v>
      </c>
      <c r="L21" s="7">
        <v>0.89781854238968761</v>
      </c>
      <c r="M21" s="7">
        <v>0.91026276648487858</v>
      </c>
      <c r="N21" s="7">
        <v>0.91026276648487858</v>
      </c>
      <c r="O21" s="7"/>
      <c r="P21" s="4" t="s">
        <v>21</v>
      </c>
      <c r="Q21" s="7">
        <v>0.28057724154246511</v>
      </c>
      <c r="R21" s="7">
        <v>0.30703422053231938</v>
      </c>
      <c r="S21" s="7">
        <v>0.3449367088607595</v>
      </c>
      <c r="T21" s="7">
        <v>0.37909441233140656</v>
      </c>
      <c r="U21" s="7">
        <v>0.342305441778818</v>
      </c>
      <c r="V21" s="7">
        <v>0.3406744666207846</v>
      </c>
      <c r="W21" s="7">
        <v>0.4010371650821089</v>
      </c>
      <c r="X21" s="7">
        <v>0.4</v>
      </c>
      <c r="Y21" s="7">
        <v>0.41649269311064718</v>
      </c>
      <c r="Z21" s="7">
        <v>0.42379182156133827</v>
      </c>
      <c r="AA21" s="7">
        <v>0.42105263157894735</v>
      </c>
      <c r="AB21" s="7">
        <v>0.3946037099494098</v>
      </c>
      <c r="AC21" s="7">
        <v>0.41007194244604317</v>
      </c>
      <c r="AD21" s="7">
        <v>0.40585774058577406</v>
      </c>
      <c r="AE21" s="7">
        <v>0.36881188118811881</v>
      </c>
      <c r="AF21" s="7">
        <v>0.42</v>
      </c>
      <c r="AG21" s="7">
        <v>0.37847222222222221</v>
      </c>
      <c r="AH21" s="7">
        <v>0.38408304498269896</v>
      </c>
      <c r="AI21" s="7">
        <v>0.45849802371541504</v>
      </c>
      <c r="AJ21" s="7">
        <v>0.47807017543859648</v>
      </c>
      <c r="AK21" s="7">
        <v>0.40271493212669685</v>
      </c>
      <c r="AL21" s="7">
        <v>0.44162436548223349</v>
      </c>
      <c r="AM21" s="7">
        <v>0.40571428571428569</v>
      </c>
      <c r="AN21" s="7">
        <v>0.50549450549450547</v>
      </c>
      <c r="AO21" s="7">
        <v>0.41333333333333333</v>
      </c>
      <c r="AP21" s="7">
        <v>0.45669291338582679</v>
      </c>
      <c r="AQ21" s="7">
        <v>0.5</v>
      </c>
      <c r="AR21" s="7">
        <v>0.43396226415094341</v>
      </c>
      <c r="AS21" s="7">
        <v>0.5280898876404494</v>
      </c>
      <c r="AT21" s="7">
        <v>0.51190476190476186</v>
      </c>
      <c r="AU21" s="7">
        <v>0.44444444444444442</v>
      </c>
      <c r="AV21" s="7">
        <v>0.5</v>
      </c>
      <c r="AW21" s="7">
        <v>0.52307692307692311</v>
      </c>
      <c r="AX21" s="7">
        <v>0.5625</v>
      </c>
      <c r="AY21" s="7">
        <v>0.52500000000000002</v>
      </c>
      <c r="AZ21" s="7">
        <v>0.4107142857142857</v>
      </c>
      <c r="BA21" s="7">
        <v>0.52500000000000002</v>
      </c>
      <c r="BB21" s="7">
        <v>0.63636363636363635</v>
      </c>
      <c r="BC21" s="7">
        <v>0.58974358974358976</v>
      </c>
      <c r="BD21" s="7">
        <v>0.5</v>
      </c>
      <c r="BE21" s="7">
        <v>0.60606060606060608</v>
      </c>
      <c r="BF21" s="7">
        <v>0.47058823529411764</v>
      </c>
      <c r="BG21" s="7">
        <v>0.51515151515151514</v>
      </c>
      <c r="BH21" s="7">
        <v>0.65517241379310343</v>
      </c>
      <c r="BI21" s="7">
        <v>0.39130434782608697</v>
      </c>
      <c r="BJ21" s="7">
        <v>0.35294117647058826</v>
      </c>
      <c r="BK21" s="7">
        <v>0.4</v>
      </c>
      <c r="BL21" s="7">
        <v>0.75</v>
      </c>
      <c r="BM21" s="7">
        <v>0.5714285714285714</v>
      </c>
      <c r="BN21" s="7">
        <v>0.625</v>
      </c>
      <c r="BO21" s="7">
        <v>0.66666666666666663</v>
      </c>
      <c r="BP21" s="7">
        <v>0.6</v>
      </c>
      <c r="BQ21" s="7">
        <v>0.8</v>
      </c>
      <c r="BR21" s="7">
        <v>0.8571428571428571</v>
      </c>
      <c r="BS21" s="7">
        <v>0.8</v>
      </c>
      <c r="BT21" s="7">
        <v>0.66666666666666663</v>
      </c>
      <c r="BU21" s="7">
        <v>0.63636363636363635</v>
      </c>
      <c r="BV21" s="7">
        <v>0.72727272727272729</v>
      </c>
      <c r="BW21" s="7">
        <v>0.54545454545454541</v>
      </c>
      <c r="BX21" s="7">
        <v>0.25</v>
      </c>
      <c r="BY21" s="7">
        <v>0.5</v>
      </c>
      <c r="BZ21" s="7">
        <v>0.66666666666666663</v>
      </c>
      <c r="CA21" s="7">
        <v>0.5</v>
      </c>
      <c r="CB21" s="7">
        <v>0.83333333333333337</v>
      </c>
      <c r="CC21" s="7">
        <v>0.4</v>
      </c>
      <c r="CD21" s="7">
        <v>1</v>
      </c>
      <c r="CE21" s="7">
        <v>1</v>
      </c>
      <c r="CF21" s="7">
        <v>1</v>
      </c>
      <c r="CG21" s="7">
        <v>1</v>
      </c>
      <c r="CH21" s="7">
        <v>1</v>
      </c>
      <c r="CI21" s="7">
        <v>0.75</v>
      </c>
      <c r="CJ21" s="7">
        <v>0.66666666666666663</v>
      </c>
      <c r="CK21" s="7">
        <v>0.75</v>
      </c>
      <c r="CL21" s="7">
        <v>0.66666666666666663</v>
      </c>
      <c r="CM21" s="7">
        <v>1</v>
      </c>
      <c r="CN21" s="7"/>
      <c r="CO21" s="7"/>
      <c r="CP21" s="7">
        <v>1</v>
      </c>
      <c r="CQ21" s="7">
        <v>1</v>
      </c>
      <c r="CR21" s="7">
        <v>0.5</v>
      </c>
      <c r="CS21" s="7">
        <v>0.33333333333333331</v>
      </c>
      <c r="CT21" s="7">
        <v>0.5</v>
      </c>
      <c r="CU21" s="7">
        <v>1</v>
      </c>
      <c r="CV21" s="7">
        <v>1</v>
      </c>
      <c r="CW21" s="7"/>
      <c r="CX21" s="7"/>
      <c r="CY21" s="7"/>
      <c r="CZ21" s="7"/>
      <c r="DA21" s="7"/>
      <c r="DB21" s="7"/>
      <c r="DC21" s="7"/>
      <c r="DD21" s="7">
        <v>1</v>
      </c>
      <c r="DE21" s="7">
        <v>1</v>
      </c>
      <c r="DF21" s="7">
        <v>1</v>
      </c>
      <c r="DG21" s="7"/>
      <c r="DH21" s="7"/>
      <c r="DI21" s="7"/>
      <c r="DJ21" s="7"/>
      <c r="DK21" s="7"/>
      <c r="DL21" s="7">
        <v>0.5</v>
      </c>
      <c r="DM21" s="7">
        <v>0.5</v>
      </c>
      <c r="DN21" s="7">
        <v>1</v>
      </c>
      <c r="DO21" s="7">
        <v>1</v>
      </c>
      <c r="DP21" s="7">
        <v>1</v>
      </c>
      <c r="DQ21" s="7"/>
      <c r="DR21" s="7"/>
      <c r="DS21" s="7"/>
      <c r="DT21" s="7"/>
      <c r="DU21" s="7"/>
      <c r="DV21" s="7"/>
      <c r="DW21" s="7">
        <v>1</v>
      </c>
      <c r="DX21" s="7">
        <v>1</v>
      </c>
      <c r="DY21" s="7">
        <v>1</v>
      </c>
      <c r="DZ21" s="7">
        <v>1</v>
      </c>
      <c r="EA21" s="7">
        <v>1</v>
      </c>
      <c r="EB21" s="7">
        <v>1</v>
      </c>
      <c r="EC21" s="7">
        <v>0.5</v>
      </c>
      <c r="ED21" s="7">
        <v>1</v>
      </c>
      <c r="EE21" s="7">
        <v>1</v>
      </c>
      <c r="EF21" s="7">
        <v>1</v>
      </c>
      <c r="EG21" s="7"/>
      <c r="EH21" s="7"/>
      <c r="EI21" s="7"/>
      <c r="EJ21" s="7">
        <v>1</v>
      </c>
      <c r="EK21" s="7"/>
      <c r="EL21" s="7"/>
      <c r="EM21" s="7"/>
      <c r="EN21" s="7"/>
      <c r="EO21" s="7"/>
      <c r="EP21" s="7">
        <v>1</v>
      </c>
      <c r="EQ21" s="7">
        <v>1</v>
      </c>
      <c r="ER21" s="7">
        <v>1</v>
      </c>
      <c r="ES21" s="7">
        <v>1</v>
      </c>
      <c r="ET21" s="7">
        <v>1</v>
      </c>
      <c r="EU21" s="7">
        <v>1</v>
      </c>
      <c r="EV21" s="7">
        <v>1</v>
      </c>
      <c r="EW21" s="7">
        <v>1</v>
      </c>
      <c r="EX21" s="7">
        <v>1</v>
      </c>
      <c r="EY21" s="7">
        <v>1</v>
      </c>
      <c r="EZ21" s="7">
        <v>0.66666666666666663</v>
      </c>
      <c r="FA21" s="7">
        <v>1</v>
      </c>
      <c r="FB21" s="7">
        <v>1</v>
      </c>
      <c r="FC21" s="7">
        <v>1</v>
      </c>
      <c r="FD21" s="7">
        <v>1</v>
      </c>
      <c r="FE21" s="7">
        <v>1</v>
      </c>
      <c r="FF21" s="7">
        <v>1</v>
      </c>
      <c r="FG21" s="7">
        <v>1</v>
      </c>
      <c r="FH21" s="7">
        <v>1</v>
      </c>
      <c r="FI21" s="7">
        <v>1</v>
      </c>
      <c r="FJ21" s="7">
        <v>1</v>
      </c>
      <c r="FK21" s="7">
        <v>1</v>
      </c>
      <c r="FL21" s="7">
        <v>1</v>
      </c>
      <c r="FM21" s="7"/>
      <c r="FN21" s="7"/>
      <c r="FO21" s="7"/>
      <c r="FP21" s="7"/>
      <c r="FQ21" s="7"/>
      <c r="FR21" s="7"/>
      <c r="FS21" s="7"/>
      <c r="FT21" s="7">
        <v>1</v>
      </c>
      <c r="FU21" s="7">
        <v>1</v>
      </c>
      <c r="FV21" s="7">
        <v>0.5</v>
      </c>
      <c r="FW21" s="7">
        <v>1</v>
      </c>
      <c r="FX21" s="7">
        <v>1</v>
      </c>
      <c r="FY21" s="7">
        <v>1</v>
      </c>
      <c r="FZ21" s="7">
        <v>1</v>
      </c>
      <c r="GA21" s="7">
        <v>1</v>
      </c>
      <c r="GB21" s="7">
        <v>1</v>
      </c>
      <c r="GC21" s="7">
        <v>1</v>
      </c>
      <c r="GD21" s="7"/>
      <c r="GE21" s="7"/>
      <c r="GF21" s="7"/>
      <c r="GG21" s="7"/>
      <c r="GH21" s="7"/>
      <c r="GI21" s="7"/>
      <c r="GJ21" s="7"/>
      <c r="GK21" s="7"/>
      <c r="GL21" s="7"/>
      <c r="GM21" s="7"/>
      <c r="GN21" s="7"/>
      <c r="GO21" s="7"/>
      <c r="GP21" s="7">
        <v>1</v>
      </c>
      <c r="GQ21" s="7">
        <v>0.36716161970458711</v>
      </c>
      <c r="GR21"/>
      <c r="GS21"/>
      <c r="GT21"/>
      <c r="GU21"/>
      <c r="GV21"/>
      <c r="GW21"/>
      <c r="GX21"/>
      <c r="GY21"/>
      <c r="GZ21"/>
    </row>
    <row r="22" spans="1:208" ht="15" x14ac:dyDescent="0.25">
      <c r="A22" s="4" t="s">
        <v>27</v>
      </c>
      <c r="B22" s="5">
        <v>19680</v>
      </c>
      <c r="C22" s="7">
        <v>0.17205284552845529</v>
      </c>
      <c r="D22" s="7">
        <v>0.33089430894308941</v>
      </c>
      <c r="E22" s="7">
        <v>0.45614837398373986</v>
      </c>
      <c r="F22" s="7">
        <v>0.56280487804878043</v>
      </c>
      <c r="G22" s="7">
        <v>0.62779471544715448</v>
      </c>
      <c r="H22" s="7">
        <v>0.73907520325203258</v>
      </c>
      <c r="I22" s="7">
        <v>0.8221036585365854</v>
      </c>
      <c r="J22" s="7">
        <v>0.86097560975609755</v>
      </c>
      <c r="K22" s="7">
        <v>0.87992886178861784</v>
      </c>
      <c r="L22" s="7">
        <v>0.90309959349593494</v>
      </c>
      <c r="M22" s="7">
        <v>0.91346544715447153</v>
      </c>
      <c r="N22" s="7">
        <v>0.91346544715447153</v>
      </c>
      <c r="O22" s="7"/>
      <c r="P22" s="4" t="s">
        <v>22</v>
      </c>
      <c r="Q22" s="7">
        <v>0.28596646072374227</v>
      </c>
      <c r="R22" s="7">
        <v>0.30907278165503488</v>
      </c>
      <c r="S22" s="7">
        <v>0.32736884912566083</v>
      </c>
      <c r="T22" s="7">
        <v>0.41115140525838623</v>
      </c>
      <c r="U22" s="7">
        <v>0.39560439560439559</v>
      </c>
      <c r="V22" s="7">
        <v>0.37891737891737892</v>
      </c>
      <c r="W22" s="7">
        <v>0.36583400483481066</v>
      </c>
      <c r="X22" s="7">
        <v>0.38405132905591199</v>
      </c>
      <c r="Y22" s="7">
        <v>0.43951612903225806</v>
      </c>
      <c r="Z22" s="7">
        <v>0.38655462184873951</v>
      </c>
      <c r="AA22" s="7">
        <v>0.39300699300699299</v>
      </c>
      <c r="AB22" s="7">
        <v>0.38499184339314846</v>
      </c>
      <c r="AC22" s="7">
        <v>0.41959334565619222</v>
      </c>
      <c r="AD22" s="7">
        <v>0.48417132216014896</v>
      </c>
      <c r="AE22" s="7">
        <v>0.42942345924453279</v>
      </c>
      <c r="AF22" s="7">
        <v>0.42307692307692307</v>
      </c>
      <c r="AG22" s="7">
        <v>0.42363112391930835</v>
      </c>
      <c r="AH22" s="7">
        <v>0.4152542372881356</v>
      </c>
      <c r="AI22" s="7">
        <v>0.47058823529411764</v>
      </c>
      <c r="AJ22" s="7">
        <v>0.38976377952755903</v>
      </c>
      <c r="AK22" s="7">
        <v>0.42060085836909872</v>
      </c>
      <c r="AL22" s="7">
        <v>0.41013824884792627</v>
      </c>
      <c r="AM22" s="7">
        <v>0.44041450777202074</v>
      </c>
      <c r="AN22" s="7">
        <v>0.56818181818181823</v>
      </c>
      <c r="AO22" s="7">
        <v>0.45714285714285713</v>
      </c>
      <c r="AP22" s="7">
        <v>0.49180327868852458</v>
      </c>
      <c r="AQ22" s="7">
        <v>0.42201834862385323</v>
      </c>
      <c r="AR22" s="7">
        <v>0.51851851851851849</v>
      </c>
      <c r="AS22" s="7">
        <v>0.49557522123893805</v>
      </c>
      <c r="AT22" s="7">
        <v>0.52380952380952384</v>
      </c>
      <c r="AU22" s="7">
        <v>0.58024691358024694</v>
      </c>
      <c r="AV22" s="7">
        <v>0.39743589743589741</v>
      </c>
      <c r="AW22" s="7">
        <v>0.56140350877192979</v>
      </c>
      <c r="AX22" s="7">
        <v>0.63492063492063489</v>
      </c>
      <c r="AY22" s="7">
        <v>0.5</v>
      </c>
      <c r="AZ22" s="7">
        <v>0.48780487804878048</v>
      </c>
      <c r="BA22" s="7">
        <v>0.46296296296296297</v>
      </c>
      <c r="BB22" s="7">
        <v>0.51351351351351349</v>
      </c>
      <c r="BC22" s="7">
        <v>0.52380952380952384</v>
      </c>
      <c r="BD22" s="7">
        <v>0.48571428571428571</v>
      </c>
      <c r="BE22" s="7">
        <v>0.51724137931034486</v>
      </c>
      <c r="BF22" s="7">
        <v>0.6785714285714286</v>
      </c>
      <c r="BG22" s="7">
        <v>0.34482758620689657</v>
      </c>
      <c r="BH22" s="7">
        <v>0.56000000000000005</v>
      </c>
      <c r="BI22" s="7">
        <v>0.5161290322580645</v>
      </c>
      <c r="BJ22" s="7">
        <v>0.68</v>
      </c>
      <c r="BK22" s="7">
        <v>0.7142857142857143</v>
      </c>
      <c r="BL22" s="7">
        <v>0.61111111111111116</v>
      </c>
      <c r="BM22" s="7">
        <v>0.61111111111111116</v>
      </c>
      <c r="BN22" s="7">
        <v>0.6</v>
      </c>
      <c r="BO22" s="7">
        <v>0.35714285714285715</v>
      </c>
      <c r="BP22" s="7">
        <v>0.75</v>
      </c>
      <c r="BQ22" s="7">
        <v>0.6</v>
      </c>
      <c r="BR22" s="7">
        <v>0.46666666666666667</v>
      </c>
      <c r="BS22" s="7">
        <v>0.75</v>
      </c>
      <c r="BT22" s="7">
        <v>0.7142857142857143</v>
      </c>
      <c r="BU22" s="7">
        <v>0.6</v>
      </c>
      <c r="BV22" s="7">
        <v>0.5</v>
      </c>
      <c r="BW22" s="7">
        <v>0.75</v>
      </c>
      <c r="BX22" s="7">
        <v>0.58333333333333337</v>
      </c>
      <c r="BY22" s="7">
        <v>0.72727272727272729</v>
      </c>
      <c r="BZ22" s="7">
        <v>0.66666666666666663</v>
      </c>
      <c r="CA22" s="7">
        <v>0.75</v>
      </c>
      <c r="CB22" s="7">
        <v>0.8</v>
      </c>
      <c r="CC22" s="7">
        <v>0.55555555555555558</v>
      </c>
      <c r="CD22" s="7">
        <v>0.6</v>
      </c>
      <c r="CE22" s="7">
        <v>0.66666666666666663</v>
      </c>
      <c r="CF22" s="7">
        <v>1</v>
      </c>
      <c r="CG22" s="7">
        <v>1</v>
      </c>
      <c r="CH22" s="7">
        <v>1</v>
      </c>
      <c r="CI22" s="7">
        <v>1</v>
      </c>
      <c r="CJ22" s="7">
        <v>1</v>
      </c>
      <c r="CK22" s="7">
        <v>0.66666666666666663</v>
      </c>
      <c r="CL22" s="7">
        <v>0.66666666666666663</v>
      </c>
      <c r="CM22" s="7">
        <v>1</v>
      </c>
      <c r="CN22" s="7">
        <v>0.8</v>
      </c>
      <c r="CO22" s="7">
        <v>0.8</v>
      </c>
      <c r="CP22" s="7">
        <v>1</v>
      </c>
      <c r="CQ22" s="7">
        <v>1</v>
      </c>
      <c r="CR22" s="7">
        <v>1</v>
      </c>
      <c r="CS22" s="7">
        <v>0.5</v>
      </c>
      <c r="CT22" s="7">
        <v>0.5</v>
      </c>
      <c r="CU22" s="7">
        <v>1</v>
      </c>
      <c r="CV22" s="7">
        <v>1</v>
      </c>
      <c r="CW22" s="7">
        <v>0.5</v>
      </c>
      <c r="CX22" s="7">
        <v>1</v>
      </c>
      <c r="CY22" s="7">
        <v>1</v>
      </c>
      <c r="CZ22" s="7"/>
      <c r="DA22" s="7"/>
      <c r="DB22" s="7"/>
      <c r="DC22" s="7"/>
      <c r="DD22" s="7">
        <v>1</v>
      </c>
      <c r="DE22" s="7">
        <v>1</v>
      </c>
      <c r="DF22" s="7">
        <v>1</v>
      </c>
      <c r="DG22" s="7"/>
      <c r="DH22" s="7"/>
      <c r="DI22" s="7"/>
      <c r="DJ22" s="7"/>
      <c r="DK22" s="7"/>
      <c r="DL22" s="7"/>
      <c r="DM22" s="7"/>
      <c r="DN22" s="7">
        <v>1</v>
      </c>
      <c r="DO22" s="7">
        <v>1</v>
      </c>
      <c r="DP22" s="7">
        <v>1</v>
      </c>
      <c r="DQ22" s="7">
        <v>0.5</v>
      </c>
      <c r="DR22" s="7">
        <v>1</v>
      </c>
      <c r="DS22" s="7">
        <v>1</v>
      </c>
      <c r="DT22" s="7">
        <v>1</v>
      </c>
      <c r="DU22" s="7">
        <v>1</v>
      </c>
      <c r="DV22" s="7"/>
      <c r="DW22" s="7">
        <v>1</v>
      </c>
      <c r="DX22" s="7">
        <v>1</v>
      </c>
      <c r="DY22" s="7">
        <v>1</v>
      </c>
      <c r="DZ22" s="7">
        <v>1</v>
      </c>
      <c r="EA22" s="7">
        <v>1</v>
      </c>
      <c r="EB22" s="7">
        <v>1</v>
      </c>
      <c r="EC22" s="7">
        <v>1</v>
      </c>
      <c r="ED22" s="7">
        <v>1</v>
      </c>
      <c r="EE22" s="7">
        <v>1</v>
      </c>
      <c r="EF22" s="7"/>
      <c r="EG22" s="7">
        <v>1</v>
      </c>
      <c r="EH22" s="7">
        <v>1</v>
      </c>
      <c r="EI22" s="7">
        <v>1</v>
      </c>
      <c r="EJ22" s="7">
        <v>1</v>
      </c>
      <c r="EK22" s="7"/>
      <c r="EL22" s="7"/>
      <c r="EM22" s="7"/>
      <c r="EN22" s="7"/>
      <c r="EO22" s="7"/>
      <c r="EP22" s="7"/>
      <c r="EQ22" s="7"/>
      <c r="ER22" s="7"/>
      <c r="ES22" s="7"/>
      <c r="ET22" s="7"/>
      <c r="EU22" s="7"/>
      <c r="EV22" s="7"/>
      <c r="EW22" s="7"/>
      <c r="EX22" s="7"/>
      <c r="EY22" s="7"/>
      <c r="EZ22" s="7"/>
      <c r="FA22" s="7"/>
      <c r="FB22" s="7"/>
      <c r="FC22" s="7"/>
      <c r="FD22" s="7">
        <v>1</v>
      </c>
      <c r="FE22" s="7">
        <v>1</v>
      </c>
      <c r="FF22" s="7">
        <v>0.66666666666666663</v>
      </c>
      <c r="FG22" s="7">
        <v>1</v>
      </c>
      <c r="FH22" s="7">
        <v>1</v>
      </c>
      <c r="FI22" s="7">
        <v>1</v>
      </c>
      <c r="FJ22" s="7">
        <v>1</v>
      </c>
      <c r="FK22" s="7"/>
      <c r="FL22" s="7"/>
      <c r="FM22" s="7">
        <v>1</v>
      </c>
      <c r="FN22" s="7">
        <v>1</v>
      </c>
      <c r="FO22" s="7">
        <v>1</v>
      </c>
      <c r="FP22" s="7">
        <v>1</v>
      </c>
      <c r="FQ22" s="7">
        <v>1</v>
      </c>
      <c r="FR22" s="7">
        <v>1</v>
      </c>
      <c r="FS22" s="7">
        <v>1</v>
      </c>
      <c r="FT22" s="7"/>
      <c r="FU22" s="7"/>
      <c r="FV22" s="7"/>
      <c r="FW22" s="7"/>
      <c r="FX22" s="7"/>
      <c r="FY22" s="7"/>
      <c r="FZ22" s="7"/>
      <c r="GA22" s="7"/>
      <c r="GB22" s="7"/>
      <c r="GC22" s="7"/>
      <c r="GD22" s="7">
        <v>1</v>
      </c>
      <c r="GE22" s="7">
        <v>1</v>
      </c>
      <c r="GF22" s="7">
        <v>1</v>
      </c>
      <c r="GG22" s="7">
        <v>1</v>
      </c>
      <c r="GH22" s="7">
        <v>1</v>
      </c>
      <c r="GI22" s="7">
        <v>1</v>
      </c>
      <c r="GJ22" s="7">
        <v>1</v>
      </c>
      <c r="GK22" s="7">
        <v>1</v>
      </c>
      <c r="GL22" s="7">
        <v>1</v>
      </c>
      <c r="GM22" s="7">
        <v>1</v>
      </c>
      <c r="GN22" s="7"/>
      <c r="GO22" s="7"/>
      <c r="GP22" s="7"/>
      <c r="GQ22" s="7">
        <v>0.37651517994520961</v>
      </c>
      <c r="GR22"/>
      <c r="GS22"/>
      <c r="GT22"/>
      <c r="GU22"/>
      <c r="GV22"/>
      <c r="GW22"/>
      <c r="GX22"/>
      <c r="GY22"/>
      <c r="GZ22"/>
    </row>
    <row r="23" spans="1:208" ht="15" x14ac:dyDescent="0.25">
      <c r="A23" s="4" t="s">
        <v>28</v>
      </c>
      <c r="B23" s="5">
        <v>19702</v>
      </c>
      <c r="C23" s="7">
        <v>0.17510912597705816</v>
      </c>
      <c r="D23" s="7">
        <v>0.33296112069840628</v>
      </c>
      <c r="E23" s="7">
        <v>0.46538422495178156</v>
      </c>
      <c r="F23" s="7">
        <v>0.56781037458126082</v>
      </c>
      <c r="G23" s="7">
        <v>0.62780428382905284</v>
      </c>
      <c r="H23" s="7">
        <v>0.72469800020302511</v>
      </c>
      <c r="I23" s="7">
        <v>0.81595777078469189</v>
      </c>
      <c r="J23" s="7">
        <v>0.85229925895848135</v>
      </c>
      <c r="K23" s="7">
        <v>0.87326159780732926</v>
      </c>
      <c r="L23" s="7">
        <v>0.8941224241193787</v>
      </c>
      <c r="M23" s="7">
        <v>0.90183737691604915</v>
      </c>
      <c r="N23" s="7">
        <v>0.90183737691604915</v>
      </c>
      <c r="O23" s="7"/>
      <c r="P23" s="4" t="s">
        <v>23</v>
      </c>
      <c r="Q23" s="7">
        <v>0.27764756019603665</v>
      </c>
      <c r="R23" s="7">
        <v>0.31301850670070197</v>
      </c>
      <c r="S23" s="7">
        <v>0.31073446327683618</v>
      </c>
      <c r="T23" s="7">
        <v>0.31446217189912506</v>
      </c>
      <c r="U23" s="7">
        <v>0.35256064690026956</v>
      </c>
      <c r="V23" s="7">
        <v>0.35271565495207668</v>
      </c>
      <c r="W23" s="7">
        <v>0.36180904522613067</v>
      </c>
      <c r="X23" s="7">
        <v>0.34770114942528735</v>
      </c>
      <c r="Y23" s="7">
        <v>0.35396308360477741</v>
      </c>
      <c r="Z23" s="7">
        <v>0.37755102040816324</v>
      </c>
      <c r="AA23" s="7">
        <v>0.32978723404255317</v>
      </c>
      <c r="AB23" s="7">
        <v>0.37225042301184436</v>
      </c>
      <c r="AC23" s="7">
        <v>0.369140625</v>
      </c>
      <c r="AD23" s="7">
        <v>0.37763713080168776</v>
      </c>
      <c r="AE23" s="7">
        <v>0.40515222482435598</v>
      </c>
      <c r="AF23" s="7">
        <v>0.36529680365296802</v>
      </c>
      <c r="AG23" s="7">
        <v>0.39039039039039036</v>
      </c>
      <c r="AH23" s="7">
        <v>0.32608695652173914</v>
      </c>
      <c r="AI23" s="7">
        <v>0.37656903765690375</v>
      </c>
      <c r="AJ23" s="7">
        <v>0.3253012048192771</v>
      </c>
      <c r="AK23" s="7">
        <v>0.34418604651162793</v>
      </c>
      <c r="AL23" s="7">
        <v>0.39500000000000002</v>
      </c>
      <c r="AM23" s="7">
        <v>0.37980769230769229</v>
      </c>
      <c r="AN23" s="7">
        <v>0.41818181818181815</v>
      </c>
      <c r="AO23" s="7">
        <v>0.4642857142857143</v>
      </c>
      <c r="AP23" s="7">
        <v>0.4206896551724138</v>
      </c>
      <c r="AQ23" s="7">
        <v>0.4098360655737705</v>
      </c>
      <c r="AR23" s="7">
        <v>0.3644859813084112</v>
      </c>
      <c r="AS23" s="7">
        <v>0.39560439560439559</v>
      </c>
      <c r="AT23" s="7">
        <v>0.43678160919540232</v>
      </c>
      <c r="AU23" s="7">
        <v>0.323943661971831</v>
      </c>
      <c r="AV23" s="7">
        <v>0.46875</v>
      </c>
      <c r="AW23" s="7">
        <v>0.44262295081967212</v>
      </c>
      <c r="AX23" s="7">
        <v>0.57692307692307687</v>
      </c>
      <c r="AY23" s="7">
        <v>0.45833333333333331</v>
      </c>
      <c r="AZ23" s="7">
        <v>0.43396226415094341</v>
      </c>
      <c r="BA23" s="7">
        <v>0.45833333333333331</v>
      </c>
      <c r="BB23" s="7">
        <v>0.46808510638297873</v>
      </c>
      <c r="BC23" s="7">
        <v>0.3888888888888889</v>
      </c>
      <c r="BD23" s="7">
        <v>0.51219512195121952</v>
      </c>
      <c r="BE23" s="7">
        <v>0.375</v>
      </c>
      <c r="BF23" s="7">
        <v>0.38461538461538464</v>
      </c>
      <c r="BG23" s="7">
        <v>0.5357142857142857</v>
      </c>
      <c r="BH23" s="7">
        <v>0.40625</v>
      </c>
      <c r="BI23" s="7">
        <v>0.38095238095238093</v>
      </c>
      <c r="BJ23" s="7">
        <v>0.47619047619047616</v>
      </c>
      <c r="BK23" s="7">
        <v>0.53333333333333333</v>
      </c>
      <c r="BL23" s="7">
        <v>0.46666666666666667</v>
      </c>
      <c r="BM23" s="7">
        <v>0.30769230769230771</v>
      </c>
      <c r="BN23" s="7">
        <v>0.46666666666666667</v>
      </c>
      <c r="BO23" s="7">
        <v>0.61538461538461542</v>
      </c>
      <c r="BP23" s="7">
        <v>0.6875</v>
      </c>
      <c r="BQ23" s="7">
        <v>0.8</v>
      </c>
      <c r="BR23" s="7">
        <v>0.66666666666666663</v>
      </c>
      <c r="BS23" s="7">
        <v>0.27272727272727271</v>
      </c>
      <c r="BT23" s="7">
        <v>0.5</v>
      </c>
      <c r="BU23" s="7">
        <v>0.66666666666666663</v>
      </c>
      <c r="BV23" s="7">
        <v>0.6</v>
      </c>
      <c r="BW23" s="7">
        <v>0.7142857142857143</v>
      </c>
      <c r="BX23" s="7">
        <v>0.66666666666666663</v>
      </c>
      <c r="BY23" s="7">
        <v>0.5</v>
      </c>
      <c r="BZ23" s="7">
        <v>0.72727272727272729</v>
      </c>
      <c r="CA23" s="7">
        <v>0.7142857142857143</v>
      </c>
      <c r="CB23" s="7">
        <v>0.5</v>
      </c>
      <c r="CC23" s="7">
        <v>0.5</v>
      </c>
      <c r="CD23" s="7">
        <v>0.5</v>
      </c>
      <c r="CE23" s="7">
        <v>0.75</v>
      </c>
      <c r="CF23" s="7">
        <v>0.6</v>
      </c>
      <c r="CG23" s="7">
        <v>1</v>
      </c>
      <c r="CH23" s="7">
        <v>1</v>
      </c>
      <c r="CI23" s="7">
        <v>1</v>
      </c>
      <c r="CJ23" s="7">
        <v>1</v>
      </c>
      <c r="CK23" s="7"/>
      <c r="CL23" s="7">
        <v>0.5</v>
      </c>
      <c r="CM23" s="7">
        <v>0.5</v>
      </c>
      <c r="CN23" s="7">
        <v>0.33333333333333331</v>
      </c>
      <c r="CO23" s="7">
        <v>0.5</v>
      </c>
      <c r="CP23" s="7">
        <v>1</v>
      </c>
      <c r="CQ23" s="7">
        <v>0.5</v>
      </c>
      <c r="CR23" s="7">
        <v>0.66666666666666663</v>
      </c>
      <c r="CS23" s="7">
        <v>1</v>
      </c>
      <c r="CT23" s="7">
        <v>0.5</v>
      </c>
      <c r="CU23" s="7"/>
      <c r="CV23" s="7">
        <v>1</v>
      </c>
      <c r="CW23" s="7"/>
      <c r="CX23" s="7"/>
      <c r="CY23" s="7"/>
      <c r="CZ23" s="7">
        <v>1</v>
      </c>
      <c r="DA23" s="7">
        <v>1</v>
      </c>
      <c r="DB23" s="7">
        <v>1</v>
      </c>
      <c r="DC23" s="7">
        <v>1</v>
      </c>
      <c r="DD23" s="7"/>
      <c r="DE23" s="7"/>
      <c r="DF23" s="7"/>
      <c r="DG23" s="7"/>
      <c r="DH23" s="7">
        <v>1</v>
      </c>
      <c r="DI23" s="7"/>
      <c r="DJ23" s="7"/>
      <c r="DK23" s="7"/>
      <c r="DL23" s="7"/>
      <c r="DM23" s="7"/>
      <c r="DN23" s="7"/>
      <c r="DO23" s="7"/>
      <c r="DP23" s="7"/>
      <c r="DQ23" s="7"/>
      <c r="DR23" s="7">
        <v>1</v>
      </c>
      <c r="DS23" s="7">
        <v>1</v>
      </c>
      <c r="DT23" s="7"/>
      <c r="DU23" s="7"/>
      <c r="DV23" s="7"/>
      <c r="DW23" s="7"/>
      <c r="DX23" s="7"/>
      <c r="DY23" s="7"/>
      <c r="DZ23" s="7"/>
      <c r="EA23" s="7"/>
      <c r="EB23" s="7"/>
      <c r="EC23" s="7"/>
      <c r="ED23" s="7"/>
      <c r="EE23" s="7"/>
      <c r="EF23" s="7">
        <v>1</v>
      </c>
      <c r="EG23" s="7">
        <v>1</v>
      </c>
      <c r="EH23" s="7">
        <v>1</v>
      </c>
      <c r="EI23" s="7"/>
      <c r="EJ23" s="7"/>
      <c r="EK23" s="7">
        <v>1</v>
      </c>
      <c r="EL23" s="7">
        <v>1</v>
      </c>
      <c r="EM23" s="7">
        <v>1</v>
      </c>
      <c r="EN23" s="7">
        <v>1</v>
      </c>
      <c r="EO23" s="7"/>
      <c r="EP23" s="7"/>
      <c r="EQ23" s="7"/>
      <c r="ER23" s="7"/>
      <c r="ES23" s="7"/>
      <c r="ET23" s="7"/>
      <c r="EU23" s="7"/>
      <c r="EV23" s="7"/>
      <c r="EW23" s="7"/>
      <c r="EX23" s="7"/>
      <c r="EY23" s="7"/>
      <c r="EZ23" s="7">
        <v>1</v>
      </c>
      <c r="FA23" s="7">
        <v>1</v>
      </c>
      <c r="FB23" s="7"/>
      <c r="FC23" s="7">
        <v>1</v>
      </c>
      <c r="FD23" s="7"/>
      <c r="FE23" s="7"/>
      <c r="FF23" s="7"/>
      <c r="FG23" s="7"/>
      <c r="FH23" s="7"/>
      <c r="FI23" s="7"/>
      <c r="FJ23" s="7">
        <v>1</v>
      </c>
      <c r="FK23" s="7">
        <v>1</v>
      </c>
      <c r="FL23" s="7"/>
      <c r="FM23" s="7"/>
      <c r="FN23" s="7"/>
      <c r="FO23" s="7"/>
      <c r="FP23" s="7"/>
      <c r="FQ23" s="7"/>
      <c r="FR23" s="7"/>
      <c r="FS23" s="7"/>
      <c r="FT23" s="7">
        <v>1</v>
      </c>
      <c r="FU23" s="7"/>
      <c r="FV23" s="7"/>
      <c r="FW23" s="7"/>
      <c r="FX23" s="7"/>
      <c r="FY23" s="7"/>
      <c r="FZ23" s="7"/>
      <c r="GA23" s="7"/>
      <c r="GB23" s="7"/>
      <c r="GC23" s="7"/>
      <c r="GD23" s="7"/>
      <c r="GE23" s="7"/>
      <c r="GF23" s="7"/>
      <c r="GG23" s="7"/>
      <c r="GH23" s="7"/>
      <c r="GI23" s="7"/>
      <c r="GJ23" s="7"/>
      <c r="GK23" s="7"/>
      <c r="GL23" s="7"/>
      <c r="GM23" s="7"/>
      <c r="GN23" s="7">
        <v>1</v>
      </c>
      <c r="GO23" s="7">
        <v>1</v>
      </c>
      <c r="GP23" s="7">
        <v>1</v>
      </c>
      <c r="GQ23" s="7">
        <v>0.33824585269999624</v>
      </c>
      <c r="GR23"/>
      <c r="GS23"/>
      <c r="GT23"/>
      <c r="GU23"/>
      <c r="GV23"/>
      <c r="GW23"/>
      <c r="GX23"/>
      <c r="GY23"/>
      <c r="GZ23"/>
    </row>
    <row r="24" spans="1:208" ht="15" x14ac:dyDescent="0.25">
      <c r="A24" s="4" t="s">
        <v>88</v>
      </c>
      <c r="B24" s="5">
        <v>22573</v>
      </c>
      <c r="C24" s="7">
        <v>0.17959509148097286</v>
      </c>
      <c r="D24" s="7">
        <v>0.32343950737606875</v>
      </c>
      <c r="E24" s="7">
        <v>0.44508926593718157</v>
      </c>
      <c r="F24" s="7">
        <v>0.53847516945022811</v>
      </c>
      <c r="G24" s="7">
        <v>0.60231249723120539</v>
      </c>
      <c r="H24" s="7">
        <v>0.72825942497674212</v>
      </c>
      <c r="I24" s="7">
        <v>0.81655074646701808</v>
      </c>
      <c r="J24" s="7">
        <v>0.85371904487662253</v>
      </c>
      <c r="K24" s="7">
        <v>0.87418597439418777</v>
      </c>
      <c r="L24" s="7">
        <v>0.89562751960306564</v>
      </c>
      <c r="M24" s="7">
        <v>0.90218402516280516</v>
      </c>
      <c r="N24" s="7">
        <v>0.90218402516280516</v>
      </c>
      <c r="O24" s="7"/>
      <c r="P24" s="4" t="s">
        <v>24</v>
      </c>
      <c r="Q24" s="7">
        <v>0.28798744957418199</v>
      </c>
      <c r="R24" s="7">
        <v>0.3261290322580645</v>
      </c>
      <c r="S24" s="7">
        <v>0.32890792291220555</v>
      </c>
      <c r="T24" s="7">
        <v>0.34401260504201681</v>
      </c>
      <c r="U24" s="7">
        <v>0.34539682539682542</v>
      </c>
      <c r="V24" s="7">
        <v>0.3317599460552933</v>
      </c>
      <c r="W24" s="7">
        <v>0.35192458758837392</v>
      </c>
      <c r="X24" s="7">
        <v>0.35098039215686272</v>
      </c>
      <c r="Y24" s="7">
        <v>0.37558139534883722</v>
      </c>
      <c r="Z24" s="7">
        <v>0.3337856173677069</v>
      </c>
      <c r="AA24" s="7">
        <v>0.36608344549125166</v>
      </c>
      <c r="AB24" s="7">
        <v>0.37406855439642323</v>
      </c>
      <c r="AC24" s="7">
        <v>0.3579136690647482</v>
      </c>
      <c r="AD24" s="7">
        <v>0.37419354838709679</v>
      </c>
      <c r="AE24" s="7">
        <v>0.32839506172839505</v>
      </c>
      <c r="AF24" s="7">
        <v>0.38630136986301372</v>
      </c>
      <c r="AG24" s="7">
        <v>0.4212121212121212</v>
      </c>
      <c r="AH24" s="7">
        <v>0.38699690402476783</v>
      </c>
      <c r="AI24" s="7">
        <v>0.39320388349514562</v>
      </c>
      <c r="AJ24" s="7">
        <v>0.31818181818181818</v>
      </c>
      <c r="AK24" s="7">
        <v>0.33175355450236965</v>
      </c>
      <c r="AL24" s="7">
        <v>0.38095238095238093</v>
      </c>
      <c r="AM24" s="7">
        <v>0.40462427745664742</v>
      </c>
      <c r="AN24" s="7">
        <v>0.38596491228070173</v>
      </c>
      <c r="AO24" s="7">
        <v>0.37179487179487181</v>
      </c>
      <c r="AP24" s="7">
        <v>0.44217687074829931</v>
      </c>
      <c r="AQ24" s="7">
        <v>0.45454545454545453</v>
      </c>
      <c r="AR24" s="7">
        <v>0.42990654205607476</v>
      </c>
      <c r="AS24" s="7">
        <v>0.35353535353535354</v>
      </c>
      <c r="AT24" s="7">
        <v>0.38157894736842107</v>
      </c>
      <c r="AU24" s="7">
        <v>0.4</v>
      </c>
      <c r="AV24" s="7">
        <v>0.47142857142857142</v>
      </c>
      <c r="AW24" s="7">
        <v>0.33333333333333331</v>
      </c>
      <c r="AX24" s="7">
        <v>0.42</v>
      </c>
      <c r="AY24" s="7">
        <v>0.4</v>
      </c>
      <c r="AZ24" s="7">
        <v>0.31818181818181818</v>
      </c>
      <c r="BA24" s="7">
        <v>0.3888888888888889</v>
      </c>
      <c r="BB24" s="7">
        <v>0.41463414634146339</v>
      </c>
      <c r="BC24" s="7">
        <v>0.34375</v>
      </c>
      <c r="BD24" s="7">
        <v>0.4642857142857143</v>
      </c>
      <c r="BE24" s="7">
        <v>0.29729729729729731</v>
      </c>
      <c r="BF24" s="7">
        <v>0.42857142857142855</v>
      </c>
      <c r="BG24" s="7">
        <v>0.43478260869565216</v>
      </c>
      <c r="BH24" s="7">
        <v>0.45</v>
      </c>
      <c r="BI24" s="7">
        <v>0.3</v>
      </c>
      <c r="BJ24" s="7">
        <v>0.375</v>
      </c>
      <c r="BK24" s="7">
        <v>0.57894736842105265</v>
      </c>
      <c r="BL24" s="7">
        <v>0.5</v>
      </c>
      <c r="BM24" s="7">
        <v>0.30769230769230771</v>
      </c>
      <c r="BN24" s="7">
        <v>0.5</v>
      </c>
      <c r="BO24" s="7">
        <v>0.53846153846153844</v>
      </c>
      <c r="BP24" s="7">
        <v>0.18181818181818182</v>
      </c>
      <c r="BQ24" s="7">
        <v>0.35714285714285715</v>
      </c>
      <c r="BR24" s="7">
        <v>0.5</v>
      </c>
      <c r="BS24" s="7">
        <v>0.54545454545454541</v>
      </c>
      <c r="BT24" s="7">
        <v>0.5714285714285714</v>
      </c>
      <c r="BU24" s="7">
        <v>0.5</v>
      </c>
      <c r="BV24" s="7">
        <v>0.5</v>
      </c>
      <c r="BW24" s="7">
        <v>0.4</v>
      </c>
      <c r="BX24" s="7">
        <v>0.7142857142857143</v>
      </c>
      <c r="BY24" s="7">
        <v>0.625</v>
      </c>
      <c r="BZ24" s="7">
        <v>0.4</v>
      </c>
      <c r="CA24" s="7">
        <v>0.33333333333333331</v>
      </c>
      <c r="CB24" s="7">
        <v>0.66666666666666663</v>
      </c>
      <c r="CC24" s="7">
        <v>0.5</v>
      </c>
      <c r="CD24" s="7">
        <v>0.72727272727272729</v>
      </c>
      <c r="CE24" s="7">
        <v>0.7</v>
      </c>
      <c r="CF24" s="7">
        <v>0.66666666666666663</v>
      </c>
      <c r="CG24" s="7">
        <v>0.8</v>
      </c>
      <c r="CH24" s="7">
        <v>1</v>
      </c>
      <c r="CI24" s="7">
        <v>1</v>
      </c>
      <c r="CJ24" s="7"/>
      <c r="CK24" s="7">
        <v>1</v>
      </c>
      <c r="CL24" s="7"/>
      <c r="CM24" s="7"/>
      <c r="CN24" s="7"/>
      <c r="CO24" s="7">
        <v>0.33333333333333331</v>
      </c>
      <c r="CP24" s="7">
        <v>0.33333333333333331</v>
      </c>
      <c r="CQ24" s="7"/>
      <c r="CR24" s="7"/>
      <c r="CS24" s="7"/>
      <c r="CT24" s="7"/>
      <c r="CU24" s="7">
        <v>1</v>
      </c>
      <c r="CV24" s="7">
        <v>0.5</v>
      </c>
      <c r="CW24" s="7">
        <v>1</v>
      </c>
      <c r="CX24" s="7">
        <v>0.5</v>
      </c>
      <c r="CY24" s="7">
        <v>1</v>
      </c>
      <c r="CZ24" s="7">
        <v>1</v>
      </c>
      <c r="DA24" s="7"/>
      <c r="DB24" s="7"/>
      <c r="DC24" s="7"/>
      <c r="DD24" s="7">
        <v>1</v>
      </c>
      <c r="DE24" s="7">
        <v>1</v>
      </c>
      <c r="DF24" s="7">
        <v>1</v>
      </c>
      <c r="DG24" s="7">
        <v>1</v>
      </c>
      <c r="DH24" s="7"/>
      <c r="DI24" s="7"/>
      <c r="DJ24" s="7"/>
      <c r="DK24" s="7"/>
      <c r="DL24" s="7"/>
      <c r="DM24" s="7"/>
      <c r="DN24" s="7"/>
      <c r="DO24" s="7"/>
      <c r="DP24" s="7"/>
      <c r="DQ24" s="7"/>
      <c r="DR24" s="7"/>
      <c r="DS24" s="7">
        <v>1</v>
      </c>
      <c r="DT24" s="7">
        <v>1</v>
      </c>
      <c r="DU24" s="7">
        <v>1</v>
      </c>
      <c r="DV24" s="7">
        <v>1</v>
      </c>
      <c r="DW24" s="7">
        <v>0.5</v>
      </c>
      <c r="DX24" s="7"/>
      <c r="DY24" s="7">
        <v>1</v>
      </c>
      <c r="DZ24" s="7"/>
      <c r="EA24" s="7"/>
      <c r="EB24" s="7"/>
      <c r="EC24" s="7"/>
      <c r="ED24" s="7"/>
      <c r="EE24" s="7"/>
      <c r="EF24" s="7"/>
      <c r="EG24" s="7"/>
      <c r="EH24" s="7"/>
      <c r="EI24" s="7">
        <v>1</v>
      </c>
      <c r="EJ24" s="7">
        <v>1</v>
      </c>
      <c r="EK24" s="7">
        <v>1</v>
      </c>
      <c r="EL24" s="7">
        <v>1</v>
      </c>
      <c r="EM24" s="7"/>
      <c r="EN24" s="7">
        <v>0.5</v>
      </c>
      <c r="EO24" s="7">
        <v>1</v>
      </c>
      <c r="EP24" s="7"/>
      <c r="EQ24" s="7"/>
      <c r="ER24" s="7"/>
      <c r="ES24" s="7"/>
      <c r="ET24" s="7"/>
      <c r="EU24" s="7"/>
      <c r="EV24" s="7"/>
      <c r="EW24" s="7"/>
      <c r="EX24" s="7"/>
      <c r="EY24" s="7"/>
      <c r="EZ24" s="7"/>
      <c r="FA24" s="7"/>
      <c r="FB24" s="7"/>
      <c r="FC24" s="7"/>
      <c r="FD24" s="7">
        <v>1</v>
      </c>
      <c r="FE24" s="7">
        <v>1</v>
      </c>
      <c r="FF24" s="7">
        <v>1</v>
      </c>
      <c r="FG24" s="7"/>
      <c r="FH24" s="7"/>
      <c r="FI24" s="7"/>
      <c r="FJ24" s="7"/>
      <c r="FK24" s="7"/>
      <c r="FL24" s="7"/>
      <c r="FM24" s="7"/>
      <c r="FN24" s="7"/>
      <c r="FO24" s="7"/>
      <c r="FP24" s="7"/>
      <c r="FQ24" s="7"/>
      <c r="FR24" s="7"/>
      <c r="FS24" s="7"/>
      <c r="FT24" s="7"/>
      <c r="FU24" s="7">
        <v>1</v>
      </c>
      <c r="FV24" s="7"/>
      <c r="FW24" s="7"/>
      <c r="FX24" s="7"/>
      <c r="FY24" s="7"/>
      <c r="FZ24" s="7"/>
      <c r="GA24" s="7"/>
      <c r="GB24" s="7"/>
      <c r="GC24" s="7"/>
      <c r="GD24" s="7"/>
      <c r="GE24" s="7"/>
      <c r="GF24" s="7"/>
      <c r="GG24" s="7"/>
      <c r="GH24" s="7"/>
      <c r="GI24" s="7"/>
      <c r="GJ24" s="7"/>
      <c r="GK24" s="7"/>
      <c r="GL24" s="7"/>
      <c r="GM24" s="7"/>
      <c r="GN24" s="7"/>
      <c r="GO24" s="7"/>
      <c r="GP24" s="7">
        <v>1</v>
      </c>
      <c r="GQ24" s="7">
        <v>0.3416837620325075</v>
      </c>
      <c r="GR24"/>
      <c r="GS24"/>
      <c r="GT24"/>
      <c r="GU24"/>
      <c r="GV24"/>
      <c r="GW24"/>
      <c r="GX24"/>
      <c r="GY24"/>
      <c r="GZ24"/>
    </row>
    <row r="25" spans="1:208" ht="15" x14ac:dyDescent="0.25">
      <c r="A25" s="3" t="s">
        <v>264</v>
      </c>
      <c r="B25" s="5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4" t="s">
        <v>25</v>
      </c>
      <c r="Q25" s="7">
        <v>0.30130653266331658</v>
      </c>
      <c r="R25" s="7">
        <v>0.31641979199495746</v>
      </c>
      <c r="S25" s="7">
        <v>0.35444630872483224</v>
      </c>
      <c r="T25" s="7">
        <v>0.34744842562432138</v>
      </c>
      <c r="U25" s="7">
        <v>0.34584115071919952</v>
      </c>
      <c r="V25" s="7">
        <v>0.33284457478005863</v>
      </c>
      <c r="W25" s="7">
        <v>0.32291666666666669</v>
      </c>
      <c r="X25" s="7">
        <v>0.37220602526724977</v>
      </c>
      <c r="Y25" s="7">
        <v>0.3207990599294947</v>
      </c>
      <c r="Z25" s="7">
        <v>0.36541143654114366</v>
      </c>
      <c r="AA25" s="7">
        <v>0.34069400630914826</v>
      </c>
      <c r="AB25" s="7">
        <v>0.37264150943396224</v>
      </c>
      <c r="AC25" s="7">
        <v>0.35201401050788089</v>
      </c>
      <c r="AD25" s="7">
        <v>0.36117381489841988</v>
      </c>
      <c r="AE25" s="7">
        <v>0.34988179669030733</v>
      </c>
      <c r="AF25" s="7">
        <v>0.37393767705382436</v>
      </c>
      <c r="AG25" s="7">
        <v>0.43380281690140843</v>
      </c>
      <c r="AH25" s="7">
        <v>0.39228295819935693</v>
      </c>
      <c r="AI25" s="7">
        <v>0.41153846153846152</v>
      </c>
      <c r="AJ25" s="7">
        <v>0.43137254901960786</v>
      </c>
      <c r="AK25" s="7">
        <v>0.35609756097560974</v>
      </c>
      <c r="AL25" s="7">
        <v>0.32057416267942584</v>
      </c>
      <c r="AM25" s="7">
        <v>0.43023255813953487</v>
      </c>
      <c r="AN25" s="7">
        <v>0.3413173652694611</v>
      </c>
      <c r="AO25" s="7">
        <v>0.35971223021582732</v>
      </c>
      <c r="AP25" s="7">
        <v>0.37226277372262773</v>
      </c>
      <c r="AQ25" s="7">
        <v>0.45714285714285713</v>
      </c>
      <c r="AR25" s="7">
        <v>0.42982456140350878</v>
      </c>
      <c r="AS25" s="7">
        <v>0.34905660377358488</v>
      </c>
      <c r="AT25" s="7">
        <v>0.38461538461538464</v>
      </c>
      <c r="AU25" s="7">
        <v>0.46875</v>
      </c>
      <c r="AV25" s="7">
        <v>0.40579710144927539</v>
      </c>
      <c r="AW25" s="7">
        <v>0.42857142857142855</v>
      </c>
      <c r="AX25" s="7">
        <v>0.53968253968253965</v>
      </c>
      <c r="AY25" s="7">
        <v>0.36</v>
      </c>
      <c r="AZ25" s="7">
        <v>0.39622641509433965</v>
      </c>
      <c r="BA25" s="7">
        <v>0.5535714285714286</v>
      </c>
      <c r="BB25" s="7">
        <v>0.46666666666666667</v>
      </c>
      <c r="BC25" s="7">
        <v>0.60526315789473684</v>
      </c>
      <c r="BD25" s="7">
        <v>0.29729729729729731</v>
      </c>
      <c r="BE25" s="7">
        <v>0.36666666666666664</v>
      </c>
      <c r="BF25" s="7">
        <v>0.45945945945945948</v>
      </c>
      <c r="BG25" s="7">
        <v>0.5</v>
      </c>
      <c r="BH25" s="7">
        <v>0.23809523809523808</v>
      </c>
      <c r="BI25" s="7">
        <v>0.47619047619047616</v>
      </c>
      <c r="BJ25" s="7">
        <v>0.38095238095238093</v>
      </c>
      <c r="BK25" s="7">
        <v>0.42857142857142855</v>
      </c>
      <c r="BL25" s="7">
        <v>0.5</v>
      </c>
      <c r="BM25" s="7">
        <v>0.45454545454545453</v>
      </c>
      <c r="BN25" s="7">
        <v>0.41176470588235292</v>
      </c>
      <c r="BO25" s="7">
        <v>0.45454545454545453</v>
      </c>
      <c r="BP25" s="7">
        <v>0.36363636363636365</v>
      </c>
      <c r="BQ25" s="7">
        <v>0.5</v>
      </c>
      <c r="BR25" s="7">
        <v>0.54545454545454541</v>
      </c>
      <c r="BS25" s="7">
        <v>0.8</v>
      </c>
      <c r="BT25" s="7">
        <v>0.45454545454545453</v>
      </c>
      <c r="BU25" s="7">
        <v>0.5714285714285714</v>
      </c>
      <c r="BV25" s="7">
        <v>0.5</v>
      </c>
      <c r="BW25" s="7">
        <v>0.6</v>
      </c>
      <c r="BX25" s="7">
        <v>0.2</v>
      </c>
      <c r="BY25" s="7">
        <v>0.66666666666666663</v>
      </c>
      <c r="BZ25" s="7"/>
      <c r="CA25" s="7">
        <v>0.33333333333333331</v>
      </c>
      <c r="CB25" s="7">
        <v>0.5</v>
      </c>
      <c r="CC25" s="7">
        <v>1</v>
      </c>
      <c r="CD25" s="7">
        <v>0.5</v>
      </c>
      <c r="CE25" s="7">
        <v>0.6</v>
      </c>
      <c r="CF25" s="7">
        <v>0.42857142857142855</v>
      </c>
      <c r="CG25" s="7">
        <v>0.5</v>
      </c>
      <c r="CH25" s="7">
        <v>0.5714285714285714</v>
      </c>
      <c r="CI25" s="7">
        <v>0.75</v>
      </c>
      <c r="CJ25" s="7">
        <v>0.75</v>
      </c>
      <c r="CK25" s="7">
        <v>0.66666666666666663</v>
      </c>
      <c r="CL25" s="7"/>
      <c r="CM25" s="7"/>
      <c r="CN25" s="7"/>
      <c r="CO25" s="7"/>
      <c r="CP25" s="7"/>
      <c r="CQ25" s="7">
        <v>0.5</v>
      </c>
      <c r="CR25" s="7"/>
      <c r="CS25" s="7">
        <v>1</v>
      </c>
      <c r="CT25" s="7"/>
      <c r="CU25" s="7"/>
      <c r="CV25" s="7"/>
      <c r="CW25" s="7">
        <v>0.5</v>
      </c>
      <c r="CX25" s="7">
        <v>1</v>
      </c>
      <c r="CY25" s="7">
        <v>1</v>
      </c>
      <c r="CZ25" s="7">
        <v>1</v>
      </c>
      <c r="DA25" s="7"/>
      <c r="DB25" s="7">
        <v>1</v>
      </c>
      <c r="DC25" s="7"/>
      <c r="DD25" s="7"/>
      <c r="DE25" s="7"/>
      <c r="DF25" s="7"/>
      <c r="DG25" s="7"/>
      <c r="DH25" s="7">
        <v>1</v>
      </c>
      <c r="DI25" s="7">
        <v>0.5</v>
      </c>
      <c r="DJ25" s="7">
        <v>0.5</v>
      </c>
      <c r="DK25" s="7"/>
      <c r="DL25" s="7"/>
      <c r="DM25" s="7"/>
      <c r="DN25" s="7"/>
      <c r="DO25" s="7"/>
      <c r="DP25" s="7"/>
      <c r="DQ25" s="7"/>
      <c r="DR25" s="7"/>
      <c r="DS25" s="7"/>
      <c r="DT25" s="7">
        <v>1</v>
      </c>
      <c r="DU25" s="7">
        <v>1</v>
      </c>
      <c r="DV25" s="7"/>
      <c r="DW25" s="7"/>
      <c r="DX25" s="7">
        <v>1</v>
      </c>
      <c r="DY25" s="7"/>
      <c r="DZ25" s="7"/>
      <c r="EA25" s="7"/>
      <c r="EB25" s="7"/>
      <c r="EC25" s="7"/>
      <c r="ED25" s="7"/>
      <c r="EE25" s="7"/>
      <c r="EF25" s="7"/>
      <c r="EG25" s="7"/>
      <c r="EH25" s="7"/>
      <c r="EI25" s="7"/>
      <c r="EJ25" s="7"/>
      <c r="EK25" s="7"/>
      <c r="EL25" s="7"/>
      <c r="EM25" s="7">
        <v>1</v>
      </c>
      <c r="EN25" s="7">
        <v>1</v>
      </c>
      <c r="EO25" s="7">
        <v>1</v>
      </c>
      <c r="EP25" s="7">
        <v>1</v>
      </c>
      <c r="EQ25" s="7">
        <v>0.5</v>
      </c>
      <c r="ER25" s="7"/>
      <c r="ES25" s="7"/>
      <c r="ET25" s="7"/>
      <c r="EU25" s="7"/>
      <c r="EV25" s="7">
        <v>1</v>
      </c>
      <c r="EW25" s="7">
        <v>1</v>
      </c>
      <c r="EX25" s="7">
        <v>1</v>
      </c>
      <c r="EY25" s="7"/>
      <c r="EZ25" s="7"/>
      <c r="FA25" s="7"/>
      <c r="FB25" s="7"/>
      <c r="FC25" s="7"/>
      <c r="FD25" s="7"/>
      <c r="FE25" s="7"/>
      <c r="FF25" s="7"/>
      <c r="FG25" s="7">
        <v>1</v>
      </c>
      <c r="FH25" s="7">
        <v>1</v>
      </c>
      <c r="FI25" s="7">
        <v>1</v>
      </c>
      <c r="FJ25" s="7"/>
      <c r="FK25" s="7"/>
      <c r="FL25" s="7"/>
      <c r="FM25" s="7"/>
      <c r="FN25" s="7"/>
      <c r="FO25" s="7"/>
      <c r="FP25" s="7"/>
      <c r="FQ25" s="7"/>
      <c r="FR25" s="7"/>
      <c r="FS25" s="7"/>
      <c r="FT25" s="7"/>
      <c r="FU25" s="7"/>
      <c r="FV25" s="7"/>
      <c r="FW25" s="7"/>
      <c r="FX25" s="7"/>
      <c r="FY25" s="7"/>
      <c r="FZ25" s="7"/>
      <c r="GA25" s="7">
        <v>1</v>
      </c>
      <c r="GB25" s="7"/>
      <c r="GC25" s="7"/>
      <c r="GD25" s="7"/>
      <c r="GE25" s="7"/>
      <c r="GF25" s="7"/>
      <c r="GG25" s="7"/>
      <c r="GH25" s="7"/>
      <c r="GI25" s="7"/>
      <c r="GJ25" s="7"/>
      <c r="GK25" s="7"/>
      <c r="GL25" s="7"/>
      <c r="GM25" s="7"/>
      <c r="GN25" s="7"/>
      <c r="GO25" s="7"/>
      <c r="GP25" s="7">
        <v>1</v>
      </c>
      <c r="GQ25" s="7">
        <v>0.34430881666925828</v>
      </c>
      <c r="GR25"/>
      <c r="GS25"/>
      <c r="GT25"/>
      <c r="GU25"/>
      <c r="GV25"/>
      <c r="GW25"/>
      <c r="GX25"/>
      <c r="GY25"/>
      <c r="GZ25"/>
    </row>
    <row r="26" spans="1:208" ht="15" x14ac:dyDescent="0.25">
      <c r="A26" s="4" t="s">
        <v>265</v>
      </c>
      <c r="B26" s="5">
        <v>16514</v>
      </c>
      <c r="C26" s="7">
        <v>0.21406079689960034</v>
      </c>
      <c r="D26" s="7">
        <v>0.36653748334746278</v>
      </c>
      <c r="E26" s="7">
        <v>0.49012958701707643</v>
      </c>
      <c r="F26" s="7">
        <v>0.57732832747971419</v>
      </c>
      <c r="G26" s="7">
        <v>0.64224294537967785</v>
      </c>
      <c r="H26" s="7">
        <v>0.7533607847886642</v>
      </c>
      <c r="I26" s="7">
        <v>0.83165798716240769</v>
      </c>
      <c r="J26" s="7">
        <v>0.86435751483589685</v>
      </c>
      <c r="K26" s="7">
        <v>0.88355334867385249</v>
      </c>
      <c r="L26" s="7">
        <v>0.90153808889427156</v>
      </c>
      <c r="M26" s="7">
        <v>0.90480804166162043</v>
      </c>
      <c r="N26" s="7">
        <v>0.90480804166162043</v>
      </c>
      <c r="O26" s="7"/>
      <c r="P26" s="4" t="s">
        <v>26</v>
      </c>
      <c r="Q26" s="7">
        <v>0.27596867271228359</v>
      </c>
      <c r="R26" s="7">
        <v>0.30157232704402515</v>
      </c>
      <c r="S26" s="7">
        <v>0.30684326710816778</v>
      </c>
      <c r="T26" s="7">
        <v>0.3200645508337816</v>
      </c>
      <c r="U26" s="7">
        <v>0.31681786461967898</v>
      </c>
      <c r="V26" s="7">
        <v>0.30465116279069765</v>
      </c>
      <c r="W26" s="7">
        <v>0.31387478849407785</v>
      </c>
      <c r="X26" s="7">
        <v>0.33008658008658009</v>
      </c>
      <c r="Y26" s="7">
        <v>0.3109048723897912</v>
      </c>
      <c r="Z26" s="7">
        <v>0.35832083958020988</v>
      </c>
      <c r="AA26" s="7">
        <v>0.35590551181102364</v>
      </c>
      <c r="AB26" s="7">
        <v>0.31560891938250429</v>
      </c>
      <c r="AC26" s="7">
        <v>0.36331569664902996</v>
      </c>
      <c r="AD26" s="7">
        <v>0.32926829268292684</v>
      </c>
      <c r="AE26" s="7">
        <v>0.36318407960199006</v>
      </c>
      <c r="AF26" s="7">
        <v>0.35714285714285715</v>
      </c>
      <c r="AG26" s="7">
        <v>0.36102236421725242</v>
      </c>
      <c r="AH26" s="7">
        <v>0.35153583617747441</v>
      </c>
      <c r="AI26" s="7">
        <v>0.37132352941176472</v>
      </c>
      <c r="AJ26" s="7">
        <v>0.42009132420091322</v>
      </c>
      <c r="AK26" s="7">
        <v>0.33500000000000002</v>
      </c>
      <c r="AL26" s="7">
        <v>0.36585365853658536</v>
      </c>
      <c r="AM26" s="7">
        <v>0.32298136645962733</v>
      </c>
      <c r="AN26" s="7">
        <v>0.43046357615894038</v>
      </c>
      <c r="AO26" s="7">
        <v>0.38235294117647056</v>
      </c>
      <c r="AP26" s="7">
        <v>0.34814814814814815</v>
      </c>
      <c r="AQ26" s="7">
        <v>0.4351145038167939</v>
      </c>
      <c r="AR26" s="7">
        <v>0.42342342342342343</v>
      </c>
      <c r="AS26" s="7">
        <v>0.44117647058823528</v>
      </c>
      <c r="AT26" s="7">
        <v>0.34831460674157305</v>
      </c>
      <c r="AU26" s="7">
        <v>0.3125</v>
      </c>
      <c r="AV26" s="7">
        <v>0.40298507462686567</v>
      </c>
      <c r="AW26" s="7">
        <v>0.32835820895522388</v>
      </c>
      <c r="AX26" s="7">
        <v>0.38181818181818183</v>
      </c>
      <c r="AY26" s="7">
        <v>0.46296296296296297</v>
      </c>
      <c r="AZ26" s="7">
        <v>0.44186046511627908</v>
      </c>
      <c r="BA26" s="7">
        <v>0.42857142857142855</v>
      </c>
      <c r="BB26" s="7">
        <v>0.46153846153846156</v>
      </c>
      <c r="BC26" s="7">
        <v>0.37254901960784315</v>
      </c>
      <c r="BD26" s="7">
        <v>0.55263157894736847</v>
      </c>
      <c r="BE26" s="7">
        <v>0.4358974358974359</v>
      </c>
      <c r="BF26" s="7">
        <v>0.32</v>
      </c>
      <c r="BG26" s="7">
        <v>0.51515151515151514</v>
      </c>
      <c r="BH26" s="7">
        <v>0.53125</v>
      </c>
      <c r="BI26" s="7">
        <v>0.38095238095238093</v>
      </c>
      <c r="BJ26" s="7">
        <v>0.4</v>
      </c>
      <c r="BK26" s="7">
        <v>0.41176470588235292</v>
      </c>
      <c r="BL26" s="7">
        <v>0.5</v>
      </c>
      <c r="BM26" s="7">
        <v>0.48148148148148145</v>
      </c>
      <c r="BN26" s="7">
        <v>0.35714285714285715</v>
      </c>
      <c r="BO26" s="7">
        <v>0.5</v>
      </c>
      <c r="BP26" s="7">
        <v>0.55555555555555558</v>
      </c>
      <c r="BQ26" s="7">
        <v>0.66666666666666663</v>
      </c>
      <c r="BR26" s="7">
        <v>0.75</v>
      </c>
      <c r="BS26" s="7">
        <v>0.66666666666666663</v>
      </c>
      <c r="BT26" s="7">
        <v>0.55555555555555558</v>
      </c>
      <c r="BU26" s="7">
        <v>0.63636363636363635</v>
      </c>
      <c r="BV26" s="7">
        <v>0.8</v>
      </c>
      <c r="BW26" s="7">
        <v>0.5714285714285714</v>
      </c>
      <c r="BX26" s="7">
        <v>0.375</v>
      </c>
      <c r="BY26" s="7">
        <v>0.66666666666666663</v>
      </c>
      <c r="BZ26" s="7">
        <v>0.66666666666666663</v>
      </c>
      <c r="CA26" s="7">
        <v>0.4</v>
      </c>
      <c r="CB26" s="7">
        <v>0.5</v>
      </c>
      <c r="CC26" s="7">
        <v>0.6</v>
      </c>
      <c r="CD26" s="7">
        <v>0.5</v>
      </c>
      <c r="CE26" s="7">
        <v>0.5</v>
      </c>
      <c r="CF26" s="7">
        <v>0.66666666666666663</v>
      </c>
      <c r="CG26" s="7">
        <v>0.2</v>
      </c>
      <c r="CH26" s="7">
        <v>0.5</v>
      </c>
      <c r="CI26" s="7">
        <v>0.33333333333333331</v>
      </c>
      <c r="CJ26" s="7"/>
      <c r="CK26" s="7">
        <v>1</v>
      </c>
      <c r="CL26" s="7">
        <v>1</v>
      </c>
      <c r="CM26" s="7">
        <v>0.5</v>
      </c>
      <c r="CN26" s="7"/>
      <c r="CO26" s="7"/>
      <c r="CP26" s="7"/>
      <c r="CQ26" s="7">
        <v>1</v>
      </c>
      <c r="CR26" s="7"/>
      <c r="CS26" s="7"/>
      <c r="CT26" s="7"/>
      <c r="CU26" s="7"/>
      <c r="CV26" s="7">
        <v>1</v>
      </c>
      <c r="CW26" s="7"/>
      <c r="CX26" s="7"/>
      <c r="CY26" s="7"/>
      <c r="CZ26" s="7">
        <v>1</v>
      </c>
      <c r="DA26" s="7"/>
      <c r="DB26" s="7"/>
      <c r="DC26" s="7"/>
      <c r="DD26" s="7">
        <v>1</v>
      </c>
      <c r="DE26" s="7">
        <v>1</v>
      </c>
      <c r="DF26" s="7">
        <v>0.5</v>
      </c>
      <c r="DG26" s="7"/>
      <c r="DH26" s="7"/>
      <c r="DI26" s="7"/>
      <c r="DJ26" s="7"/>
      <c r="DK26" s="7">
        <v>0.5</v>
      </c>
      <c r="DL26" s="7"/>
      <c r="DM26" s="7">
        <v>1</v>
      </c>
      <c r="DN26" s="7"/>
      <c r="DO26" s="7"/>
      <c r="DP26" s="7"/>
      <c r="DQ26" s="7"/>
      <c r="DR26" s="7"/>
      <c r="DS26" s="7"/>
      <c r="DT26" s="7"/>
      <c r="DU26" s="7"/>
      <c r="DV26" s="7">
        <v>1</v>
      </c>
      <c r="DW26" s="7">
        <v>1</v>
      </c>
      <c r="DX26" s="7"/>
      <c r="DY26" s="7">
        <v>1</v>
      </c>
      <c r="DZ26" s="7">
        <v>1</v>
      </c>
      <c r="EA26" s="7">
        <v>1</v>
      </c>
      <c r="EB26" s="7"/>
      <c r="EC26" s="7"/>
      <c r="ED26" s="7"/>
      <c r="EE26" s="7"/>
      <c r="EF26" s="7"/>
      <c r="EG26" s="7"/>
      <c r="EH26" s="7"/>
      <c r="EI26" s="7"/>
      <c r="EJ26" s="7"/>
      <c r="EK26" s="7"/>
      <c r="EL26" s="7"/>
      <c r="EM26" s="7"/>
      <c r="EN26" s="7">
        <v>1</v>
      </c>
      <c r="EO26" s="7"/>
      <c r="EP26" s="7">
        <v>0.5</v>
      </c>
      <c r="EQ26" s="7"/>
      <c r="ER26" s="7">
        <v>1</v>
      </c>
      <c r="ES26" s="7">
        <v>1</v>
      </c>
      <c r="ET26" s="7">
        <v>1</v>
      </c>
      <c r="EU26" s="7"/>
      <c r="EV26" s="7"/>
      <c r="EW26" s="7"/>
      <c r="EX26" s="7"/>
      <c r="EY26" s="7"/>
      <c r="EZ26" s="7">
        <v>1</v>
      </c>
      <c r="FA26" s="7">
        <v>1</v>
      </c>
      <c r="FB26" s="7">
        <v>1</v>
      </c>
      <c r="FC26" s="7"/>
      <c r="FD26" s="7"/>
      <c r="FE26" s="7"/>
      <c r="FF26" s="7"/>
      <c r="FG26" s="7"/>
      <c r="FH26" s="7"/>
      <c r="FI26" s="7"/>
      <c r="FJ26" s="7"/>
      <c r="FK26" s="7"/>
      <c r="FL26" s="7"/>
      <c r="FM26" s="7">
        <v>1</v>
      </c>
      <c r="FN26" s="7"/>
      <c r="FO26" s="7"/>
      <c r="FP26" s="7"/>
      <c r="FQ26" s="7"/>
      <c r="FR26" s="7"/>
      <c r="FS26" s="7"/>
      <c r="FT26" s="7"/>
      <c r="FU26" s="7"/>
      <c r="FV26" s="7"/>
      <c r="FW26" s="7"/>
      <c r="FX26" s="7"/>
      <c r="FY26" s="7"/>
      <c r="FZ26" s="7"/>
      <c r="GA26" s="7"/>
      <c r="GB26" s="7"/>
      <c r="GC26" s="7"/>
      <c r="GD26" s="7"/>
      <c r="GE26" s="7"/>
      <c r="GF26" s="7"/>
      <c r="GG26" s="7"/>
      <c r="GH26" s="7"/>
      <c r="GI26" s="7"/>
      <c r="GJ26" s="7"/>
      <c r="GK26" s="7"/>
      <c r="GL26" s="7"/>
      <c r="GM26" s="7"/>
      <c r="GN26" s="7"/>
      <c r="GO26" s="7"/>
      <c r="GP26" s="7"/>
      <c r="GQ26" s="7">
        <v>0.32130439995204413</v>
      </c>
      <c r="GR26"/>
      <c r="GS26"/>
      <c r="GT26"/>
      <c r="GU26"/>
      <c r="GV26"/>
      <c r="GW26"/>
      <c r="GX26"/>
      <c r="GY26"/>
      <c r="GZ26"/>
    </row>
    <row r="27" spans="1:208" ht="15" x14ac:dyDescent="0.25">
      <c r="A27" s="4" t="s">
        <v>283</v>
      </c>
      <c r="B27" s="5">
        <v>18224</v>
      </c>
      <c r="C27" s="7">
        <v>0.19649912203687445</v>
      </c>
      <c r="D27" s="7">
        <v>0.35524582967515367</v>
      </c>
      <c r="E27" s="7">
        <v>0.48869622475856012</v>
      </c>
      <c r="F27" s="7">
        <v>0.592021510096576</v>
      </c>
      <c r="G27" s="7">
        <v>0.65007682177348547</v>
      </c>
      <c r="H27" s="7">
        <v>0.75658472344161543</v>
      </c>
      <c r="I27" s="7">
        <v>0.83066286215978924</v>
      </c>
      <c r="J27" s="7">
        <v>0.86320237050043902</v>
      </c>
      <c r="K27" s="7">
        <v>0.88114574187884109</v>
      </c>
      <c r="L27" s="7">
        <v>0.8977172958735733</v>
      </c>
      <c r="M27" s="7">
        <v>0.24100087796312555</v>
      </c>
      <c r="N27" s="7">
        <v>0.90040605794556627</v>
      </c>
      <c r="O27" s="7"/>
      <c r="P27" s="4" t="s">
        <v>27</v>
      </c>
      <c r="Q27" s="7">
        <v>0.29153472662022378</v>
      </c>
      <c r="R27" s="7">
        <v>0.31315169862092163</v>
      </c>
      <c r="S27" s="7">
        <v>0.31483870967741934</v>
      </c>
      <c r="T27" s="7">
        <v>0.3135498320268757</v>
      </c>
      <c r="U27" s="7">
        <v>0.29030006978367062</v>
      </c>
      <c r="V27" s="7">
        <v>0.31642512077294688</v>
      </c>
      <c r="W27" s="7">
        <v>0.31135531135531136</v>
      </c>
      <c r="X27" s="7">
        <v>0.29253112033195022</v>
      </c>
      <c r="Y27" s="7">
        <v>0.33206106870229007</v>
      </c>
      <c r="Z27" s="7">
        <v>0.35714285714285715</v>
      </c>
      <c r="AA27" s="7">
        <v>0.35784313725490197</v>
      </c>
      <c r="AB27" s="7">
        <v>0.35159010600706714</v>
      </c>
      <c r="AC27" s="7">
        <v>0.32945736434108525</v>
      </c>
      <c r="AD27" s="7">
        <v>0.34273318872017355</v>
      </c>
      <c r="AE27" s="7">
        <v>0.36989795918367346</v>
      </c>
      <c r="AF27" s="7">
        <v>0.32997481108312343</v>
      </c>
      <c r="AG27" s="7">
        <v>0.34657039711191334</v>
      </c>
      <c r="AH27" s="7">
        <v>0.38644067796610171</v>
      </c>
      <c r="AI27" s="7">
        <v>0.33992094861660077</v>
      </c>
      <c r="AJ27" s="7">
        <v>0.34761904761904761</v>
      </c>
      <c r="AK27" s="7">
        <v>0.3705357142857143</v>
      </c>
      <c r="AL27" s="7">
        <v>0.38709677419354838</v>
      </c>
      <c r="AM27" s="7">
        <v>0.40211640211640209</v>
      </c>
      <c r="AN27" s="7">
        <v>0.32768361581920902</v>
      </c>
      <c r="AO27" s="7">
        <v>0.36301369863013699</v>
      </c>
      <c r="AP27" s="7">
        <v>0.36290322580645162</v>
      </c>
      <c r="AQ27" s="7">
        <v>0.38016528925619836</v>
      </c>
      <c r="AR27" s="7">
        <v>0.4</v>
      </c>
      <c r="AS27" s="7">
        <v>0.35</v>
      </c>
      <c r="AT27" s="7">
        <v>0.35514018691588783</v>
      </c>
      <c r="AU27" s="7">
        <v>0.44705882352941179</v>
      </c>
      <c r="AV27" s="7">
        <v>0.33333333333333331</v>
      </c>
      <c r="AW27" s="7">
        <v>0.35483870967741937</v>
      </c>
      <c r="AX27" s="7">
        <v>0.42307692307692307</v>
      </c>
      <c r="AY27" s="7">
        <v>0.42553191489361702</v>
      </c>
      <c r="AZ27" s="7">
        <v>0.42105263157894735</v>
      </c>
      <c r="BA27" s="7">
        <v>0.3125</v>
      </c>
      <c r="BB27" s="7">
        <v>0.33333333333333331</v>
      </c>
      <c r="BC27" s="7">
        <v>0.22857142857142856</v>
      </c>
      <c r="BD27" s="7">
        <v>0.55882352941176472</v>
      </c>
      <c r="BE27" s="7">
        <v>0.46153846153846156</v>
      </c>
      <c r="BF27" s="7">
        <v>0.53333333333333333</v>
      </c>
      <c r="BG27" s="7">
        <v>0.29166666666666669</v>
      </c>
      <c r="BH27" s="7">
        <v>0.44444444444444442</v>
      </c>
      <c r="BI27" s="7">
        <v>0.39130434782608697</v>
      </c>
      <c r="BJ27" s="7">
        <v>0.4</v>
      </c>
      <c r="BK27" s="7">
        <v>0.5</v>
      </c>
      <c r="BL27" s="7">
        <v>0.6428571428571429</v>
      </c>
      <c r="BM27" s="7">
        <v>0.45454545454545453</v>
      </c>
      <c r="BN27" s="7">
        <v>0.5</v>
      </c>
      <c r="BO27" s="7">
        <v>0.42857142857142855</v>
      </c>
      <c r="BP27" s="7">
        <v>0.53846153846153844</v>
      </c>
      <c r="BQ27" s="7">
        <v>0.33333333333333331</v>
      </c>
      <c r="BR27" s="7">
        <v>0.4</v>
      </c>
      <c r="BS27" s="7">
        <v>0.5</v>
      </c>
      <c r="BT27" s="7">
        <v>0.5</v>
      </c>
      <c r="BU27" s="7">
        <v>0.44444444444444442</v>
      </c>
      <c r="BV27" s="7">
        <v>0.5714285714285714</v>
      </c>
      <c r="BW27" s="7">
        <v>0.5714285714285714</v>
      </c>
      <c r="BX27" s="7">
        <v>0.66666666666666663</v>
      </c>
      <c r="BY27" s="7">
        <v>0.45454545454545453</v>
      </c>
      <c r="BZ27" s="7">
        <v>0.5714285714285714</v>
      </c>
      <c r="CA27" s="7">
        <v>0.33333333333333331</v>
      </c>
      <c r="CB27" s="7">
        <v>0.75</v>
      </c>
      <c r="CC27" s="7">
        <v>1</v>
      </c>
      <c r="CD27" s="7">
        <v>0.66666666666666663</v>
      </c>
      <c r="CE27" s="7">
        <v>0.5</v>
      </c>
      <c r="CF27" s="7"/>
      <c r="CG27" s="7">
        <v>0.5</v>
      </c>
      <c r="CH27" s="7">
        <v>0.83333333333333337</v>
      </c>
      <c r="CI27" s="7">
        <v>0.8</v>
      </c>
      <c r="CJ27" s="7"/>
      <c r="CK27" s="7">
        <v>0.33333333333333331</v>
      </c>
      <c r="CL27" s="7">
        <v>0.33333333333333331</v>
      </c>
      <c r="CM27" s="7">
        <v>0.66666666666666663</v>
      </c>
      <c r="CN27" s="7">
        <v>0.75</v>
      </c>
      <c r="CO27" s="7"/>
      <c r="CP27" s="7"/>
      <c r="CQ27" s="7"/>
      <c r="CR27" s="7">
        <v>1</v>
      </c>
      <c r="CS27" s="7">
        <v>0.5</v>
      </c>
      <c r="CT27" s="7">
        <v>1</v>
      </c>
      <c r="CU27" s="7"/>
      <c r="CV27" s="7"/>
      <c r="CW27" s="7"/>
      <c r="CX27" s="7"/>
      <c r="CY27" s="7"/>
      <c r="CZ27" s="7"/>
      <c r="DA27" s="7">
        <v>1</v>
      </c>
      <c r="DB27" s="7">
        <v>1</v>
      </c>
      <c r="DC27" s="7"/>
      <c r="DD27" s="7"/>
      <c r="DE27" s="7"/>
      <c r="DF27" s="7"/>
      <c r="DG27" s="7"/>
      <c r="DH27" s="7">
        <v>0.5</v>
      </c>
      <c r="DI27" s="7"/>
      <c r="DJ27" s="7"/>
      <c r="DK27" s="7"/>
      <c r="DL27" s="7"/>
      <c r="DM27" s="7"/>
      <c r="DN27" s="7">
        <v>1</v>
      </c>
      <c r="DO27" s="7">
        <v>1</v>
      </c>
      <c r="DP27" s="7">
        <v>1</v>
      </c>
      <c r="DQ27" s="7">
        <v>1</v>
      </c>
      <c r="DR27" s="7"/>
      <c r="DS27" s="7"/>
      <c r="DT27" s="7"/>
      <c r="DU27" s="7"/>
      <c r="DV27" s="7"/>
      <c r="DW27" s="7"/>
      <c r="DX27" s="7"/>
      <c r="DY27" s="7"/>
      <c r="DZ27" s="7"/>
      <c r="EA27" s="7">
        <v>1</v>
      </c>
      <c r="EB27" s="7"/>
      <c r="EC27" s="7"/>
      <c r="ED27" s="7"/>
      <c r="EE27" s="7"/>
      <c r="EF27" s="7"/>
      <c r="EG27" s="7"/>
      <c r="EH27" s="7"/>
      <c r="EI27" s="7"/>
      <c r="EJ27" s="7"/>
      <c r="EK27" s="7"/>
      <c r="EL27" s="7"/>
      <c r="EM27" s="7"/>
      <c r="EN27" s="7"/>
      <c r="EO27" s="7"/>
      <c r="EP27" s="7"/>
      <c r="EQ27" s="7">
        <v>1</v>
      </c>
      <c r="ER27" s="7">
        <v>0.5</v>
      </c>
      <c r="ES27" s="7">
        <v>1</v>
      </c>
      <c r="ET27" s="7"/>
      <c r="EU27" s="7">
        <v>1</v>
      </c>
      <c r="EV27" s="7">
        <v>1</v>
      </c>
      <c r="EW27" s="7">
        <v>1</v>
      </c>
      <c r="EX27" s="7">
        <v>1</v>
      </c>
      <c r="EY27" s="7"/>
      <c r="EZ27" s="7"/>
      <c r="FA27" s="7"/>
      <c r="FB27" s="7"/>
      <c r="FC27" s="7"/>
      <c r="FD27" s="7">
        <v>1</v>
      </c>
      <c r="FE27" s="7">
        <v>1</v>
      </c>
      <c r="FF27" s="7">
        <v>1</v>
      </c>
      <c r="FG27" s="7">
        <v>1</v>
      </c>
      <c r="FH27" s="7"/>
      <c r="FI27" s="7"/>
      <c r="FJ27" s="7">
        <v>1</v>
      </c>
      <c r="FK27" s="7">
        <v>1</v>
      </c>
      <c r="FL27" s="7">
        <v>1</v>
      </c>
      <c r="FM27" s="7"/>
      <c r="FN27" s="7">
        <v>1</v>
      </c>
      <c r="FO27" s="7"/>
      <c r="FP27" s="7"/>
      <c r="FQ27" s="7"/>
      <c r="FR27" s="7"/>
      <c r="FS27" s="7"/>
      <c r="FT27" s="7"/>
      <c r="FU27" s="7"/>
      <c r="FV27" s="7"/>
      <c r="FW27" s="7">
        <v>1</v>
      </c>
      <c r="FX27" s="7"/>
      <c r="FY27" s="7"/>
      <c r="FZ27" s="7"/>
      <c r="GA27" s="7"/>
      <c r="GB27" s="7"/>
      <c r="GC27" s="7"/>
      <c r="GD27" s="7"/>
      <c r="GE27" s="7"/>
      <c r="GF27" s="7"/>
      <c r="GG27" s="7"/>
      <c r="GH27" s="7"/>
      <c r="GI27" s="7"/>
      <c r="GJ27" s="7"/>
      <c r="GK27" s="7"/>
      <c r="GL27" s="7"/>
      <c r="GM27" s="7"/>
      <c r="GN27" s="7"/>
      <c r="GO27" s="7"/>
      <c r="GP27" s="7">
        <v>1</v>
      </c>
      <c r="GQ27" s="7">
        <v>0.32314750337934706</v>
      </c>
      <c r="GR27"/>
      <c r="GS27"/>
      <c r="GT27"/>
      <c r="GU27"/>
      <c r="GV27"/>
      <c r="GW27"/>
      <c r="GX27"/>
      <c r="GY27"/>
      <c r="GZ27"/>
    </row>
    <row r="28" spans="1:208" ht="15" x14ac:dyDescent="0.25">
      <c r="A28" s="4" t="s">
        <v>291</v>
      </c>
      <c r="B28" s="5">
        <v>20298</v>
      </c>
      <c r="C28" s="7">
        <v>0.19267908168292441</v>
      </c>
      <c r="D28" s="7">
        <v>0.35589713272243573</v>
      </c>
      <c r="E28" s="7">
        <v>0.47965316779978323</v>
      </c>
      <c r="F28" s="7">
        <v>0.57557394817223373</v>
      </c>
      <c r="G28" s="7">
        <v>0.63695930633559961</v>
      </c>
      <c r="H28" s="7">
        <v>0.74017144546260716</v>
      </c>
      <c r="I28" s="7">
        <v>0.81939107301211944</v>
      </c>
      <c r="J28" s="7">
        <v>0.850872007094295</v>
      </c>
      <c r="K28" s="7">
        <v>0.86964232929352647</v>
      </c>
      <c r="L28" s="7">
        <v>0.23150064045718791</v>
      </c>
      <c r="M28" s="7"/>
      <c r="N28" s="7">
        <v>0.88634348211646463</v>
      </c>
      <c r="O28" s="7"/>
      <c r="P28" s="4" t="s">
        <v>28</v>
      </c>
      <c r="Q28" s="7">
        <v>0.27225583405358689</v>
      </c>
      <c r="R28" s="7">
        <v>0.29347466048360382</v>
      </c>
      <c r="S28" s="7">
        <v>0.29419467481449146</v>
      </c>
      <c r="T28" s="7">
        <v>0.31267293857221917</v>
      </c>
      <c r="U28" s="7">
        <v>0.30980123372172719</v>
      </c>
      <c r="V28" s="7">
        <v>0.32326530612244897</v>
      </c>
      <c r="W28" s="7">
        <v>0.32456140350877194</v>
      </c>
      <c r="X28" s="7">
        <v>0.35569105691056913</v>
      </c>
      <c r="Y28" s="7">
        <v>0.34496124031007752</v>
      </c>
      <c r="Z28" s="7">
        <v>0.3505586592178771</v>
      </c>
      <c r="AA28" s="7">
        <v>0.38221528861154447</v>
      </c>
      <c r="AB28" s="7">
        <v>0.33707865168539325</v>
      </c>
      <c r="AC28" s="7">
        <v>0.32696390658174096</v>
      </c>
      <c r="AD28" s="7">
        <v>0.375</v>
      </c>
      <c r="AE28" s="7">
        <v>0.40047393364928913</v>
      </c>
      <c r="AF28" s="7">
        <v>0.32908163265306123</v>
      </c>
      <c r="AG28" s="7">
        <v>0.41592920353982299</v>
      </c>
      <c r="AH28" s="7">
        <v>0.34420289855072461</v>
      </c>
      <c r="AI28" s="7">
        <v>0.35772357723577236</v>
      </c>
      <c r="AJ28" s="7">
        <v>0.36</v>
      </c>
      <c r="AK28" s="7">
        <v>0.39010989010989011</v>
      </c>
      <c r="AL28" s="7">
        <v>0.36269430051813473</v>
      </c>
      <c r="AM28" s="7">
        <v>0.32484076433121017</v>
      </c>
      <c r="AN28" s="7">
        <v>0.43670886075949367</v>
      </c>
      <c r="AO28" s="7">
        <v>0.35570469798657717</v>
      </c>
      <c r="AP28" s="7">
        <v>0.33582089552238809</v>
      </c>
      <c r="AQ28" s="7">
        <v>0.40163934426229508</v>
      </c>
      <c r="AR28" s="7">
        <v>0.37903225806451613</v>
      </c>
      <c r="AS28" s="7">
        <v>0.40350877192982454</v>
      </c>
      <c r="AT28" s="7">
        <v>0.39560439560439559</v>
      </c>
      <c r="AU28" s="7">
        <v>0.38461538461538464</v>
      </c>
      <c r="AV28" s="7">
        <v>0.27631578947368424</v>
      </c>
      <c r="AW28" s="7">
        <v>0.44827586206896552</v>
      </c>
      <c r="AX28" s="7">
        <v>0.3392857142857143</v>
      </c>
      <c r="AY28" s="7">
        <v>0.41509433962264153</v>
      </c>
      <c r="AZ28" s="7">
        <v>0.40909090909090912</v>
      </c>
      <c r="BA28" s="7">
        <v>0.29411764705882354</v>
      </c>
      <c r="BB28" s="7">
        <v>0.26315789473684209</v>
      </c>
      <c r="BC28" s="7">
        <v>0.51851851851851849</v>
      </c>
      <c r="BD28" s="7">
        <v>0.43333333333333335</v>
      </c>
      <c r="BE28" s="7">
        <v>0.34375</v>
      </c>
      <c r="BF28" s="7">
        <v>0.35714285714285715</v>
      </c>
      <c r="BG28" s="7">
        <v>0.41666666666666669</v>
      </c>
      <c r="BH28" s="7">
        <v>0.43478260869565216</v>
      </c>
      <c r="BI28" s="7">
        <v>0.42857142857142855</v>
      </c>
      <c r="BJ28" s="7">
        <v>0.34782608695652173</v>
      </c>
      <c r="BK28" s="7">
        <v>0.6</v>
      </c>
      <c r="BL28" s="7">
        <v>0.29411764705882354</v>
      </c>
      <c r="BM28" s="7">
        <v>0.29411764705882354</v>
      </c>
      <c r="BN28" s="7">
        <v>0.46153846153846156</v>
      </c>
      <c r="BO28" s="7">
        <v>0.29411764705882354</v>
      </c>
      <c r="BP28" s="7">
        <v>0.66666666666666663</v>
      </c>
      <c r="BQ28" s="7">
        <v>0.4</v>
      </c>
      <c r="BR28" s="7">
        <v>0.7142857142857143</v>
      </c>
      <c r="BS28" s="7">
        <v>0.33333333333333331</v>
      </c>
      <c r="BT28" s="7">
        <v>0.2857142857142857</v>
      </c>
      <c r="BU28" s="7">
        <v>0.3125</v>
      </c>
      <c r="BV28" s="7">
        <v>0.6</v>
      </c>
      <c r="BW28" s="7">
        <v>0.66666666666666663</v>
      </c>
      <c r="BX28" s="7"/>
      <c r="BY28" s="7">
        <v>0.7142857142857143</v>
      </c>
      <c r="BZ28" s="7">
        <v>0.5</v>
      </c>
      <c r="CA28" s="7">
        <v>0.33333333333333331</v>
      </c>
      <c r="CB28" s="7">
        <v>0.14285714285714285</v>
      </c>
      <c r="CC28" s="7">
        <v>0.5</v>
      </c>
      <c r="CD28" s="7">
        <v>1</v>
      </c>
      <c r="CE28" s="7">
        <v>0.5714285714285714</v>
      </c>
      <c r="CF28" s="7">
        <v>0.4</v>
      </c>
      <c r="CG28" s="7">
        <v>0.5</v>
      </c>
      <c r="CH28" s="7">
        <v>0.66666666666666663</v>
      </c>
      <c r="CI28" s="7">
        <v>0.75</v>
      </c>
      <c r="CJ28" s="7">
        <v>0.25</v>
      </c>
      <c r="CK28" s="7">
        <v>0.33333333333333331</v>
      </c>
      <c r="CL28" s="7"/>
      <c r="CM28" s="7">
        <v>0.5</v>
      </c>
      <c r="CN28" s="7"/>
      <c r="CO28" s="7">
        <v>1</v>
      </c>
      <c r="CP28" s="7">
        <v>0.33333333333333331</v>
      </c>
      <c r="CQ28" s="7">
        <v>1</v>
      </c>
      <c r="CR28" s="7"/>
      <c r="CS28" s="7"/>
      <c r="CT28" s="7">
        <v>0.33333333333333331</v>
      </c>
      <c r="CU28" s="7"/>
      <c r="CV28" s="7"/>
      <c r="CW28" s="7">
        <v>1</v>
      </c>
      <c r="CX28" s="7">
        <v>1</v>
      </c>
      <c r="CY28" s="7">
        <v>1</v>
      </c>
      <c r="CZ28" s="7"/>
      <c r="DA28" s="7"/>
      <c r="DB28" s="7"/>
      <c r="DC28" s="7">
        <v>1</v>
      </c>
      <c r="DD28" s="7">
        <v>1</v>
      </c>
      <c r="DE28" s="7">
        <v>1</v>
      </c>
      <c r="DF28" s="7"/>
      <c r="DG28" s="7"/>
      <c r="DH28" s="7"/>
      <c r="DI28" s="7"/>
      <c r="DJ28" s="7"/>
      <c r="DK28" s="7"/>
      <c r="DL28" s="7"/>
      <c r="DM28" s="7"/>
      <c r="DN28" s="7"/>
      <c r="DO28" s="7"/>
      <c r="DP28" s="7"/>
      <c r="DQ28" s="7"/>
      <c r="DR28" s="7">
        <v>1</v>
      </c>
      <c r="DS28" s="7">
        <v>1</v>
      </c>
      <c r="DT28" s="7">
        <v>1</v>
      </c>
      <c r="DU28" s="7">
        <v>1</v>
      </c>
      <c r="DV28" s="7"/>
      <c r="DW28" s="7"/>
      <c r="DX28" s="7"/>
      <c r="DY28" s="7"/>
      <c r="DZ28" s="7"/>
      <c r="EA28" s="7"/>
      <c r="EB28" s="7"/>
      <c r="EC28" s="7"/>
      <c r="ED28" s="7">
        <v>1</v>
      </c>
      <c r="EE28" s="7">
        <v>1</v>
      </c>
      <c r="EF28" s="7"/>
      <c r="EG28" s="7"/>
      <c r="EH28" s="7"/>
      <c r="EI28" s="7"/>
      <c r="EJ28" s="7"/>
      <c r="EK28" s="7"/>
      <c r="EL28" s="7"/>
      <c r="EM28" s="7"/>
      <c r="EN28" s="7"/>
      <c r="EO28" s="7"/>
      <c r="EP28" s="7"/>
      <c r="EQ28" s="7"/>
      <c r="ER28" s="7"/>
      <c r="ES28" s="7">
        <v>1</v>
      </c>
      <c r="ET28" s="7">
        <v>0.33333333333333331</v>
      </c>
      <c r="EU28" s="7">
        <v>1</v>
      </c>
      <c r="EV28" s="7">
        <v>1</v>
      </c>
      <c r="EW28" s="7">
        <v>1</v>
      </c>
      <c r="EX28" s="7">
        <v>1</v>
      </c>
      <c r="EY28" s="7">
        <v>0.5</v>
      </c>
      <c r="EZ28" s="7">
        <v>1</v>
      </c>
      <c r="FA28" s="7"/>
      <c r="FB28" s="7"/>
      <c r="FC28" s="7"/>
      <c r="FD28" s="7"/>
      <c r="FE28" s="7"/>
      <c r="FF28" s="7"/>
      <c r="FG28" s="7"/>
      <c r="FH28" s="7"/>
      <c r="FI28" s="7"/>
      <c r="FJ28" s="7"/>
      <c r="FK28" s="7"/>
      <c r="FL28" s="7"/>
      <c r="FM28" s="7">
        <v>1</v>
      </c>
      <c r="FN28" s="7">
        <v>1</v>
      </c>
      <c r="FO28" s="7">
        <v>1</v>
      </c>
      <c r="FP28" s="7"/>
      <c r="FQ28" s="7"/>
      <c r="FR28" s="7"/>
      <c r="FS28" s="7"/>
      <c r="FT28" s="7"/>
      <c r="FU28" s="7"/>
      <c r="FV28" s="7"/>
      <c r="FW28" s="7"/>
      <c r="FX28" s="7"/>
      <c r="FY28" s="7"/>
      <c r="FZ28" s="7"/>
      <c r="GA28" s="7"/>
      <c r="GB28" s="7"/>
      <c r="GC28" s="7"/>
      <c r="GD28" s="7"/>
      <c r="GE28" s="7"/>
      <c r="GF28" s="7"/>
      <c r="GG28" s="7"/>
      <c r="GH28" s="7"/>
      <c r="GI28" s="7"/>
      <c r="GJ28" s="7"/>
      <c r="GK28" s="7"/>
      <c r="GL28" s="7"/>
      <c r="GM28" s="7"/>
      <c r="GN28" s="7"/>
      <c r="GO28" s="7"/>
      <c r="GP28" s="7">
        <v>1</v>
      </c>
      <c r="GQ28" s="7">
        <v>0.3213992107859257</v>
      </c>
      <c r="GR28"/>
      <c r="GS28"/>
      <c r="GT28"/>
      <c r="GU28"/>
      <c r="GV28"/>
      <c r="GW28"/>
      <c r="GX28"/>
      <c r="GY28"/>
      <c r="GZ28"/>
    </row>
    <row r="29" spans="1:208" ht="15" x14ac:dyDescent="0.25">
      <c r="A29" s="4" t="s">
        <v>304</v>
      </c>
      <c r="B29" s="5">
        <v>19963</v>
      </c>
      <c r="C29" s="7">
        <v>0.19410910183840105</v>
      </c>
      <c r="D29" s="7">
        <v>0.35160046085257729</v>
      </c>
      <c r="E29" s="7">
        <v>0.48414566948855381</v>
      </c>
      <c r="F29" s="7">
        <v>0.57967239392876824</v>
      </c>
      <c r="G29" s="7">
        <v>0.64579472023243001</v>
      </c>
      <c r="H29" s="7">
        <v>0.74943645744627563</v>
      </c>
      <c r="I29" s="7">
        <v>0.82232129439463009</v>
      </c>
      <c r="J29" s="7">
        <v>0.85458097480338624</v>
      </c>
      <c r="K29" s="7">
        <v>0.87221359515102936</v>
      </c>
      <c r="L29" s="7"/>
      <c r="M29" s="7"/>
      <c r="N29" s="7">
        <v>0.88749185994089064</v>
      </c>
      <c r="O29" s="7"/>
      <c r="P29" s="4" t="s">
        <v>88</v>
      </c>
      <c r="Q29" s="7">
        <v>0.32495130157605806</v>
      </c>
      <c r="R29" s="7">
        <v>0.30005485463521669</v>
      </c>
      <c r="S29" s="7">
        <v>0.32285938727415553</v>
      </c>
      <c r="T29" s="7">
        <v>0.32148222333500248</v>
      </c>
      <c r="U29" s="7">
        <v>0.31426886792452829</v>
      </c>
      <c r="V29" s="7">
        <v>0.31880108991825612</v>
      </c>
      <c r="W29" s="7">
        <v>0.31208053691275167</v>
      </c>
      <c r="X29" s="7">
        <v>0.28103277060575971</v>
      </c>
      <c r="Y29" s="7">
        <v>0.31562819203268644</v>
      </c>
      <c r="Z29" s="7">
        <v>0.32477535301668808</v>
      </c>
      <c r="AA29" s="7">
        <v>0.35816618911174786</v>
      </c>
      <c r="AB29" s="7">
        <v>0.32030075187969925</v>
      </c>
      <c r="AC29" s="7">
        <v>0.3220640569395018</v>
      </c>
      <c r="AD29" s="7">
        <v>0.32640332640332642</v>
      </c>
      <c r="AE29" s="7">
        <v>0.37393162393162394</v>
      </c>
      <c r="AF29" s="7">
        <v>0.35678391959798994</v>
      </c>
      <c r="AG29" s="7">
        <v>0.32048192771084338</v>
      </c>
      <c r="AH29" s="7">
        <v>0.33234421364985162</v>
      </c>
      <c r="AI29" s="7">
        <v>0.36363636363636365</v>
      </c>
      <c r="AJ29" s="7">
        <v>0.32156862745098042</v>
      </c>
      <c r="AK29" s="7">
        <v>0.40167364016736401</v>
      </c>
      <c r="AL29" s="7">
        <v>0.34545454545454546</v>
      </c>
      <c r="AM29" s="7">
        <v>0.30612244897959184</v>
      </c>
      <c r="AN29" s="7">
        <v>0.32692307692307693</v>
      </c>
      <c r="AO29" s="7">
        <v>0.34482758620689657</v>
      </c>
      <c r="AP29" s="7">
        <v>0.35172413793103446</v>
      </c>
      <c r="AQ29" s="7">
        <v>0.33333333333333331</v>
      </c>
      <c r="AR29" s="7">
        <v>0.35483870967741937</v>
      </c>
      <c r="AS29" s="7">
        <v>0.32203389830508472</v>
      </c>
      <c r="AT29" s="7">
        <v>0.35238095238095241</v>
      </c>
      <c r="AU29" s="7">
        <v>0.36734693877551022</v>
      </c>
      <c r="AV29" s="7">
        <v>0.37373737373737376</v>
      </c>
      <c r="AW29" s="7">
        <v>0.31168831168831168</v>
      </c>
      <c r="AX29" s="7">
        <v>0.30434782608695654</v>
      </c>
      <c r="AY29" s="7">
        <v>0.37931034482758619</v>
      </c>
      <c r="AZ29" s="7">
        <v>0.40740740740740738</v>
      </c>
      <c r="BA29" s="7">
        <v>0.40816326530612246</v>
      </c>
      <c r="BB29" s="7">
        <v>0.41176470588235292</v>
      </c>
      <c r="BC29" s="7">
        <v>0.2857142857142857</v>
      </c>
      <c r="BD29" s="7">
        <v>0.2857142857142857</v>
      </c>
      <c r="BE29" s="7">
        <v>0.30303030303030304</v>
      </c>
      <c r="BF29" s="7">
        <v>0.39393939393939392</v>
      </c>
      <c r="BG29" s="7">
        <v>0.34375</v>
      </c>
      <c r="BH29" s="7">
        <v>0.45833333333333331</v>
      </c>
      <c r="BI29" s="7">
        <v>0.4838709677419355</v>
      </c>
      <c r="BJ29" s="7">
        <v>0.2</v>
      </c>
      <c r="BK29" s="7">
        <v>0.35714285714285715</v>
      </c>
      <c r="BL29" s="7">
        <v>0.41176470588235292</v>
      </c>
      <c r="BM29" s="7">
        <v>0.42105263157894735</v>
      </c>
      <c r="BN29" s="7">
        <v>0.38095238095238093</v>
      </c>
      <c r="BO29" s="7">
        <v>0.35714285714285715</v>
      </c>
      <c r="BP29" s="7">
        <v>0.57894736842105265</v>
      </c>
      <c r="BQ29" s="7">
        <v>0.25</v>
      </c>
      <c r="BR29" s="7">
        <v>0.53333333333333333</v>
      </c>
      <c r="BS29" s="7">
        <v>0.5</v>
      </c>
      <c r="BT29" s="7">
        <v>0.5</v>
      </c>
      <c r="BU29" s="7"/>
      <c r="BV29" s="7">
        <v>0.5</v>
      </c>
      <c r="BW29" s="7">
        <v>0.4</v>
      </c>
      <c r="BX29" s="7">
        <v>0.27272727272727271</v>
      </c>
      <c r="BY29" s="7"/>
      <c r="BZ29" s="7">
        <v>1</v>
      </c>
      <c r="CA29" s="7">
        <v>0.5</v>
      </c>
      <c r="CB29" s="7">
        <v>0.75</v>
      </c>
      <c r="CC29" s="7">
        <v>0.6</v>
      </c>
      <c r="CD29" s="7">
        <v>0.33333333333333331</v>
      </c>
      <c r="CE29" s="7">
        <v>0.33333333333333331</v>
      </c>
      <c r="CF29" s="7">
        <v>0.5</v>
      </c>
      <c r="CG29" s="7">
        <v>0.6</v>
      </c>
      <c r="CH29" s="7">
        <v>0.5714285714285714</v>
      </c>
      <c r="CI29" s="7">
        <v>0.33333333333333331</v>
      </c>
      <c r="CJ29" s="7">
        <v>0.5</v>
      </c>
      <c r="CK29" s="7">
        <v>0.5</v>
      </c>
      <c r="CL29" s="7">
        <v>0.33333333333333331</v>
      </c>
      <c r="CM29" s="7">
        <v>0.66666666666666663</v>
      </c>
      <c r="CN29" s="7"/>
      <c r="CO29" s="7">
        <v>0.33333333333333331</v>
      </c>
      <c r="CP29" s="7">
        <v>0.5</v>
      </c>
      <c r="CQ29" s="7">
        <v>0.5</v>
      </c>
      <c r="CR29" s="7">
        <v>0.5</v>
      </c>
      <c r="CS29" s="7"/>
      <c r="CT29" s="7"/>
      <c r="CU29" s="7"/>
      <c r="CV29" s="7">
        <v>0.5</v>
      </c>
      <c r="CW29" s="7"/>
      <c r="CX29" s="7"/>
      <c r="CY29" s="7"/>
      <c r="CZ29" s="7"/>
      <c r="DA29" s="7">
        <v>1</v>
      </c>
      <c r="DB29" s="7"/>
      <c r="DC29" s="7"/>
      <c r="DD29" s="7"/>
      <c r="DE29" s="7"/>
      <c r="DF29" s="7">
        <v>1</v>
      </c>
      <c r="DG29" s="7">
        <v>1</v>
      </c>
      <c r="DH29" s="7"/>
      <c r="DI29" s="7"/>
      <c r="DJ29" s="7"/>
      <c r="DK29" s="7">
        <v>1</v>
      </c>
      <c r="DL29" s="7"/>
      <c r="DM29" s="7">
        <v>1</v>
      </c>
      <c r="DN29" s="7"/>
      <c r="DO29" s="7"/>
      <c r="DP29" s="7"/>
      <c r="DQ29" s="7"/>
      <c r="DR29" s="7"/>
      <c r="DS29" s="7"/>
      <c r="DT29" s="7"/>
      <c r="DU29" s="7"/>
      <c r="DV29" s="7">
        <v>1</v>
      </c>
      <c r="DW29" s="7"/>
      <c r="DX29" s="7"/>
      <c r="DY29" s="7"/>
      <c r="DZ29" s="7"/>
      <c r="EA29" s="7"/>
      <c r="EB29" s="7"/>
      <c r="EC29" s="7">
        <v>1</v>
      </c>
      <c r="ED29" s="7"/>
      <c r="EE29" s="7"/>
      <c r="EF29" s="7">
        <v>1</v>
      </c>
      <c r="EG29" s="7">
        <v>1</v>
      </c>
      <c r="EH29" s="7"/>
      <c r="EI29" s="7"/>
      <c r="EJ29" s="7"/>
      <c r="EK29" s="7"/>
      <c r="EL29" s="7"/>
      <c r="EM29" s="7"/>
      <c r="EN29" s="7"/>
      <c r="EO29" s="7"/>
      <c r="EP29" s="7"/>
      <c r="EQ29" s="7"/>
      <c r="ER29" s="7"/>
      <c r="ES29" s="7"/>
      <c r="ET29" s="7"/>
      <c r="EU29" s="7"/>
      <c r="EV29" s="7"/>
      <c r="EW29" s="7">
        <v>1</v>
      </c>
      <c r="EX29" s="7"/>
      <c r="EY29" s="7"/>
      <c r="EZ29" s="7">
        <v>1</v>
      </c>
      <c r="FA29" s="7">
        <v>0.5</v>
      </c>
      <c r="FB29" s="7"/>
      <c r="FC29" s="7"/>
      <c r="FD29" s="7"/>
      <c r="FE29" s="7"/>
      <c r="FF29" s="7"/>
      <c r="FG29" s="7"/>
      <c r="FH29" s="7"/>
      <c r="FI29" s="7"/>
      <c r="FJ29" s="7"/>
      <c r="FK29" s="7"/>
      <c r="FL29" s="7"/>
      <c r="FM29" s="7"/>
      <c r="FN29" s="7"/>
      <c r="FO29" s="7">
        <v>1</v>
      </c>
      <c r="FP29" s="7">
        <v>1</v>
      </c>
      <c r="FQ29" s="7">
        <v>1</v>
      </c>
      <c r="FR29" s="7"/>
      <c r="FS29" s="7"/>
      <c r="FT29" s="7"/>
      <c r="FU29" s="7"/>
      <c r="FV29" s="7"/>
      <c r="FW29" s="7"/>
      <c r="FX29" s="7"/>
      <c r="FY29" s="7"/>
      <c r="FZ29" s="7"/>
      <c r="GA29" s="7"/>
      <c r="GB29" s="7"/>
      <c r="GC29" s="7"/>
      <c r="GD29" s="7"/>
      <c r="GE29" s="7">
        <v>1</v>
      </c>
      <c r="GF29" s="7"/>
      <c r="GG29" s="7"/>
      <c r="GH29" s="7"/>
      <c r="GI29" s="7"/>
      <c r="GJ29" s="7"/>
      <c r="GK29" s="7"/>
      <c r="GL29" s="7"/>
      <c r="GM29" s="7"/>
      <c r="GN29" s="7"/>
      <c r="GO29" s="7"/>
      <c r="GP29" s="7">
        <v>1</v>
      </c>
      <c r="GQ29" s="7">
        <v>0.32375349941528758</v>
      </c>
      <c r="GR29"/>
      <c r="GS29"/>
      <c r="GT29"/>
      <c r="GU29"/>
      <c r="GV29"/>
      <c r="GW29"/>
      <c r="GX29"/>
      <c r="GY29"/>
      <c r="GZ29"/>
    </row>
    <row r="30" spans="1:208" ht="15" x14ac:dyDescent="0.25">
      <c r="A30" s="4" t="s">
        <v>361</v>
      </c>
      <c r="B30" s="5">
        <v>19515</v>
      </c>
      <c r="C30" s="7">
        <v>0.18293620292083013</v>
      </c>
      <c r="D30" s="7">
        <v>0.34224955162695364</v>
      </c>
      <c r="E30" s="7">
        <v>0.46738406354086598</v>
      </c>
      <c r="F30" s="7">
        <v>0.55869843709966693</v>
      </c>
      <c r="G30" s="7">
        <v>0.61419420958237259</v>
      </c>
      <c r="H30" s="7">
        <v>0.71724314629771968</v>
      </c>
      <c r="I30" s="7">
        <v>0.80548296182423773</v>
      </c>
      <c r="J30" s="7">
        <v>0.84063540866000508</v>
      </c>
      <c r="K30" s="7">
        <v>0.85892902895208811</v>
      </c>
      <c r="L30" s="7"/>
      <c r="M30" s="7"/>
      <c r="N30" s="7">
        <v>0.8692287983602357</v>
      </c>
      <c r="O30" s="7"/>
      <c r="P30" s="3" t="s">
        <v>264</v>
      </c>
      <c r="Q30" s="7">
        <v>0.32544916988856037</v>
      </c>
      <c r="R30" s="7">
        <v>0.3375882026480615</v>
      </c>
      <c r="S30" s="7">
        <v>0.35141745414118952</v>
      </c>
      <c r="T30" s="7">
        <v>0.3591721362525751</v>
      </c>
      <c r="U30" s="7">
        <v>0.35882798392264226</v>
      </c>
      <c r="V30" s="7">
        <v>0.36317311665059909</v>
      </c>
      <c r="W30" s="7">
        <v>0.36130629191951452</v>
      </c>
      <c r="X30" s="7">
        <v>0.35254331511164644</v>
      </c>
      <c r="Y30" s="7">
        <v>0.35777188328912468</v>
      </c>
      <c r="Z30" s="7">
        <v>0.36355911629036175</v>
      </c>
      <c r="AA30" s="7">
        <v>0.35671232876712328</v>
      </c>
      <c r="AB30" s="7">
        <v>0.36407071189679885</v>
      </c>
      <c r="AC30" s="7">
        <v>0.34946422398893884</v>
      </c>
      <c r="AD30" s="7">
        <v>0.35785953177257523</v>
      </c>
      <c r="AE30" s="7">
        <v>0.36015574302401038</v>
      </c>
      <c r="AF30" s="7">
        <v>0.36853448275862066</v>
      </c>
      <c r="AG30" s="7">
        <v>0.37189646064447968</v>
      </c>
      <c r="AH30" s="7">
        <v>0.36103896103896105</v>
      </c>
      <c r="AI30" s="7">
        <v>0.35162409334594763</v>
      </c>
      <c r="AJ30" s="7">
        <v>0.36515853224082651</v>
      </c>
      <c r="AK30" s="7">
        <v>0.37495076801890509</v>
      </c>
      <c r="AL30" s="7">
        <v>0.37166962699822381</v>
      </c>
      <c r="AM30" s="7">
        <v>0.37063605930176952</v>
      </c>
      <c r="AN30" s="7">
        <v>0.39461172741679873</v>
      </c>
      <c r="AO30" s="7">
        <v>0.36137440758293837</v>
      </c>
      <c r="AP30" s="7">
        <v>0.36183790682833439</v>
      </c>
      <c r="AQ30" s="7">
        <v>0.35958188153310106</v>
      </c>
      <c r="AR30" s="7">
        <v>0.38280060882800609</v>
      </c>
      <c r="AS30" s="7">
        <v>0.38851913477537436</v>
      </c>
      <c r="AT30" s="7">
        <v>0.37958818263205013</v>
      </c>
      <c r="AU30" s="7">
        <v>0.38446411012782694</v>
      </c>
      <c r="AV30" s="7">
        <v>0.390625</v>
      </c>
      <c r="AW30" s="7">
        <v>0.40790960451977404</v>
      </c>
      <c r="AX30" s="7">
        <v>0.4152542372881356</v>
      </c>
      <c r="AY30" s="7">
        <v>0.41891891891891891</v>
      </c>
      <c r="AZ30" s="7">
        <v>0.39825581395348836</v>
      </c>
      <c r="BA30" s="7">
        <v>0.3891625615763547</v>
      </c>
      <c r="BB30" s="7">
        <v>0.40845070422535212</v>
      </c>
      <c r="BC30" s="7">
        <v>0.39053254437869822</v>
      </c>
      <c r="BD30" s="7">
        <v>0.38478747203579416</v>
      </c>
      <c r="BE30" s="7">
        <v>0.41584158415841582</v>
      </c>
      <c r="BF30" s="7">
        <v>0.42391304347826086</v>
      </c>
      <c r="BG30" s="7">
        <v>0.43582089552238806</v>
      </c>
      <c r="BH30" s="7">
        <v>0.40476190476190477</v>
      </c>
      <c r="BI30" s="7">
        <v>0.43870967741935485</v>
      </c>
      <c r="BJ30" s="7">
        <v>0.40209790209790208</v>
      </c>
      <c r="BK30" s="7">
        <v>0.45059288537549408</v>
      </c>
      <c r="BL30" s="7">
        <v>0.43333333333333335</v>
      </c>
      <c r="BM30" s="7">
        <v>0.41891891891891891</v>
      </c>
      <c r="BN30" s="7">
        <v>0.46445497630331756</v>
      </c>
      <c r="BO30" s="7">
        <v>0.40609137055837563</v>
      </c>
      <c r="BP30" s="7">
        <v>0.44559585492227977</v>
      </c>
      <c r="BQ30" s="7">
        <v>0.44571428571428573</v>
      </c>
      <c r="BR30" s="7">
        <v>0.44374999999999998</v>
      </c>
      <c r="BS30" s="7">
        <v>0.44303797468354428</v>
      </c>
      <c r="BT30" s="7">
        <v>0.49305555555555558</v>
      </c>
      <c r="BU30" s="7">
        <v>0.49612403100775193</v>
      </c>
      <c r="BV30" s="7">
        <v>0.42016806722689076</v>
      </c>
      <c r="BW30" s="7">
        <v>0.38938053097345132</v>
      </c>
      <c r="BX30" s="7">
        <v>0.46226415094339623</v>
      </c>
      <c r="BY30" s="7">
        <v>0.46534653465346537</v>
      </c>
      <c r="BZ30" s="7">
        <v>0.51648351648351654</v>
      </c>
      <c r="CA30" s="7">
        <v>0.65384615384615385</v>
      </c>
      <c r="CB30" s="7">
        <v>0.52</v>
      </c>
      <c r="CC30" s="7">
        <v>0.47887323943661969</v>
      </c>
      <c r="CD30" s="7">
        <v>0.5</v>
      </c>
      <c r="CE30" s="7">
        <v>0.45</v>
      </c>
      <c r="CF30" s="7">
        <v>0.42105263157894735</v>
      </c>
      <c r="CG30" s="7">
        <v>0.37735849056603776</v>
      </c>
      <c r="CH30" s="7">
        <v>0.43181818181818182</v>
      </c>
      <c r="CI30" s="7">
        <v>0.57894736842105265</v>
      </c>
      <c r="CJ30" s="7">
        <v>0.47222222222222221</v>
      </c>
      <c r="CK30" s="7">
        <v>0.51351351351351349</v>
      </c>
      <c r="CL30" s="7">
        <v>0.3888888888888889</v>
      </c>
      <c r="CM30" s="7">
        <v>0.61764705882352944</v>
      </c>
      <c r="CN30" s="7">
        <v>0.5625</v>
      </c>
      <c r="CO30" s="7">
        <v>0.46875</v>
      </c>
      <c r="CP30" s="7">
        <v>0.45161290322580644</v>
      </c>
      <c r="CQ30" s="7">
        <v>0.55555555555555558</v>
      </c>
      <c r="CR30" s="7">
        <v>0.61538461538461542</v>
      </c>
      <c r="CS30" s="7">
        <v>0.55555555555555558</v>
      </c>
      <c r="CT30" s="7">
        <v>0.65217391304347827</v>
      </c>
      <c r="CU30" s="7">
        <v>0.42857142857142855</v>
      </c>
      <c r="CV30" s="7">
        <v>0.55555555555555558</v>
      </c>
      <c r="CW30" s="7">
        <v>0.625</v>
      </c>
      <c r="CX30" s="7">
        <v>0.25</v>
      </c>
      <c r="CY30" s="7">
        <v>0.46666666666666667</v>
      </c>
      <c r="CZ30" s="7">
        <v>0.5</v>
      </c>
      <c r="DA30" s="7">
        <v>0.33333333333333331</v>
      </c>
      <c r="DB30" s="7">
        <v>0.66666666666666663</v>
      </c>
      <c r="DC30" s="7">
        <v>0.36363636363636365</v>
      </c>
      <c r="DD30" s="7">
        <v>0.5</v>
      </c>
      <c r="DE30" s="7">
        <v>0.5714285714285714</v>
      </c>
      <c r="DF30" s="7">
        <v>0.4</v>
      </c>
      <c r="DG30" s="7">
        <v>0.5</v>
      </c>
      <c r="DH30" s="7">
        <v>0.6</v>
      </c>
      <c r="DI30" s="7">
        <v>0.75</v>
      </c>
      <c r="DJ30" s="7">
        <v>0.75</v>
      </c>
      <c r="DK30" s="7">
        <v>0.6</v>
      </c>
      <c r="DL30" s="7">
        <v>0.4</v>
      </c>
      <c r="DM30" s="7">
        <v>0.5</v>
      </c>
      <c r="DN30" s="7">
        <v>0.8</v>
      </c>
      <c r="DO30" s="7">
        <v>0.75</v>
      </c>
      <c r="DP30" s="7">
        <v>0.75</v>
      </c>
      <c r="DQ30" s="7">
        <v>0.5</v>
      </c>
      <c r="DR30" s="7">
        <v>0.25</v>
      </c>
      <c r="DS30" s="7">
        <v>0.75</v>
      </c>
      <c r="DT30" s="7">
        <v>0.75</v>
      </c>
      <c r="DU30" s="7">
        <v>0.5</v>
      </c>
      <c r="DV30" s="7">
        <v>0.33333333333333331</v>
      </c>
      <c r="DW30" s="7"/>
      <c r="DX30" s="7"/>
      <c r="DY30" s="7">
        <v>1</v>
      </c>
      <c r="DZ30" s="7">
        <v>1</v>
      </c>
      <c r="EA30" s="7">
        <v>1</v>
      </c>
      <c r="EB30" s="7">
        <v>0.5</v>
      </c>
      <c r="EC30" s="7">
        <v>1</v>
      </c>
      <c r="ED30" s="7">
        <v>1</v>
      </c>
      <c r="EE30" s="7">
        <v>0.5</v>
      </c>
      <c r="EF30" s="7">
        <v>1</v>
      </c>
      <c r="EG30" s="7">
        <v>1</v>
      </c>
      <c r="EH30" s="7">
        <v>1</v>
      </c>
      <c r="EI30" s="7">
        <v>1</v>
      </c>
      <c r="EJ30" s="7">
        <v>0.66666666666666663</v>
      </c>
      <c r="EK30" s="7">
        <v>0.33333333333333331</v>
      </c>
      <c r="EL30" s="7">
        <v>1</v>
      </c>
      <c r="EM30" s="7">
        <v>0.66666666666666663</v>
      </c>
      <c r="EN30" s="7">
        <v>0.66666666666666663</v>
      </c>
      <c r="EO30" s="7">
        <v>1</v>
      </c>
      <c r="EP30" s="7">
        <v>1</v>
      </c>
      <c r="EQ30" s="7">
        <v>0.75</v>
      </c>
      <c r="ER30" s="7">
        <v>1</v>
      </c>
      <c r="ES30" s="7">
        <v>1</v>
      </c>
      <c r="ET30" s="7">
        <v>0.5</v>
      </c>
      <c r="EU30" s="7">
        <v>1</v>
      </c>
      <c r="EV30" s="7">
        <v>1</v>
      </c>
      <c r="EW30" s="7">
        <v>0.5</v>
      </c>
      <c r="EX30" s="7">
        <v>0.75</v>
      </c>
      <c r="EY30" s="7">
        <v>1</v>
      </c>
      <c r="EZ30" s="7">
        <v>0.33333333333333331</v>
      </c>
      <c r="FA30" s="7">
        <v>0.66666666666666663</v>
      </c>
      <c r="FB30" s="7">
        <v>0.6</v>
      </c>
      <c r="FC30" s="7">
        <v>0.4</v>
      </c>
      <c r="FD30" s="7">
        <v>1</v>
      </c>
      <c r="FE30" s="7">
        <v>0.83333333333333337</v>
      </c>
      <c r="FF30" s="7">
        <v>0.5</v>
      </c>
      <c r="FG30" s="7">
        <v>0.75</v>
      </c>
      <c r="FH30" s="7">
        <v>0.75</v>
      </c>
      <c r="FI30" s="7">
        <v>0.16666666666666666</v>
      </c>
      <c r="FJ30" s="7">
        <v>0.6</v>
      </c>
      <c r="FK30" s="7">
        <v>0.8</v>
      </c>
      <c r="FL30" s="7">
        <v>0.75</v>
      </c>
      <c r="FM30" s="7">
        <v>0.75</v>
      </c>
      <c r="FN30" s="7">
        <v>1</v>
      </c>
      <c r="FO30" s="7">
        <v>0.5</v>
      </c>
      <c r="FP30" s="7">
        <v>0.5</v>
      </c>
      <c r="FQ30" s="7">
        <v>0.6</v>
      </c>
      <c r="FR30" s="7">
        <v>0.8</v>
      </c>
      <c r="FS30" s="7">
        <v>0.66666666666666663</v>
      </c>
      <c r="FT30" s="7">
        <v>0.83333333333333337</v>
      </c>
      <c r="FU30" s="7">
        <v>0.6</v>
      </c>
      <c r="FV30" s="7">
        <v>0.5</v>
      </c>
      <c r="FW30" s="7">
        <v>0.75</v>
      </c>
      <c r="FX30" s="7">
        <v>0.75</v>
      </c>
      <c r="FY30" s="7">
        <v>0.8</v>
      </c>
      <c r="FZ30" s="7">
        <v>0.6</v>
      </c>
      <c r="GA30" s="7">
        <v>0.75</v>
      </c>
      <c r="GB30" s="7">
        <v>0.66666666666666663</v>
      </c>
      <c r="GC30" s="7">
        <v>0.66666666666666663</v>
      </c>
      <c r="GD30" s="7">
        <v>1</v>
      </c>
      <c r="GE30" s="7">
        <v>1</v>
      </c>
      <c r="GF30" s="7">
        <v>1</v>
      </c>
      <c r="GG30" s="7">
        <v>0.5</v>
      </c>
      <c r="GH30" s="7">
        <v>0.5</v>
      </c>
      <c r="GI30" s="7">
        <v>0.5</v>
      </c>
      <c r="GJ30" s="7"/>
      <c r="GK30" s="7"/>
      <c r="GL30" s="7">
        <v>1</v>
      </c>
      <c r="GM30" s="7">
        <v>1</v>
      </c>
      <c r="GN30" s="7">
        <v>1</v>
      </c>
      <c r="GO30" s="7">
        <v>1</v>
      </c>
      <c r="GP30" s="7">
        <v>0.8571428571428571</v>
      </c>
      <c r="GQ30" s="7">
        <v>0.35287854025912757</v>
      </c>
      <c r="GR30"/>
      <c r="GS30"/>
      <c r="GT30"/>
      <c r="GU30"/>
      <c r="GV30"/>
      <c r="GW30"/>
      <c r="GX30"/>
      <c r="GY30"/>
      <c r="GZ30"/>
    </row>
    <row r="31" spans="1:208" ht="15" x14ac:dyDescent="0.25">
      <c r="A31" s="4" t="s">
        <v>365</v>
      </c>
      <c r="B31" s="5">
        <v>19879</v>
      </c>
      <c r="C31" s="7">
        <v>0.19155893153579154</v>
      </c>
      <c r="D31" s="7">
        <v>0.34136525982192262</v>
      </c>
      <c r="E31" s="7">
        <v>0.46526485235675841</v>
      </c>
      <c r="F31" s="7">
        <v>0.55324714522863327</v>
      </c>
      <c r="G31" s="7">
        <v>0.60838070325469085</v>
      </c>
      <c r="H31" s="7">
        <v>0.71271190703757736</v>
      </c>
      <c r="I31" s="7">
        <v>0.80657980783741634</v>
      </c>
      <c r="J31" s="7">
        <v>0.8400321947784094</v>
      </c>
      <c r="K31" s="7">
        <v>0.79993963479048247</v>
      </c>
      <c r="L31" s="7"/>
      <c r="M31" s="7"/>
      <c r="N31" s="7">
        <v>0.86191458322853265</v>
      </c>
      <c r="O31" s="7"/>
      <c r="P31" s="4" t="s">
        <v>265</v>
      </c>
      <c r="Q31" s="7">
        <v>0.34248310810810811</v>
      </c>
      <c r="R31" s="7">
        <v>0.35444891980959353</v>
      </c>
      <c r="S31" s="7">
        <v>0.35436648157496214</v>
      </c>
      <c r="T31" s="7">
        <v>0.38208762886597936</v>
      </c>
      <c r="U31" s="7">
        <v>0.37088815789473684</v>
      </c>
      <c r="V31" s="7">
        <v>0.33040078201368522</v>
      </c>
      <c r="W31" s="7">
        <v>0.34899328859060402</v>
      </c>
      <c r="X31" s="7">
        <v>0.376</v>
      </c>
      <c r="Y31" s="7">
        <v>0.33839150227617604</v>
      </c>
      <c r="Z31" s="7">
        <v>0.33166666666666667</v>
      </c>
      <c r="AA31" s="7">
        <v>0.34482758620689657</v>
      </c>
      <c r="AB31" s="7">
        <v>0.38532110091743121</v>
      </c>
      <c r="AC31" s="7">
        <v>0.39709443099273606</v>
      </c>
      <c r="AD31" s="7">
        <v>0.34523809523809523</v>
      </c>
      <c r="AE31" s="7">
        <v>0.34782608695652173</v>
      </c>
      <c r="AF31" s="7">
        <v>0.44444444444444442</v>
      </c>
      <c r="AG31" s="7">
        <v>0.39163498098859317</v>
      </c>
      <c r="AH31" s="7">
        <v>0.38034188034188032</v>
      </c>
      <c r="AI31" s="7">
        <v>0.39320388349514562</v>
      </c>
      <c r="AJ31" s="7">
        <v>0.39175257731958762</v>
      </c>
      <c r="AK31" s="7">
        <v>0.40441176470588236</v>
      </c>
      <c r="AL31" s="7">
        <v>0.45390070921985815</v>
      </c>
      <c r="AM31" s="7">
        <v>0.36241610738255031</v>
      </c>
      <c r="AN31" s="7">
        <v>0.31343283582089554</v>
      </c>
      <c r="AO31" s="7">
        <v>0.3925233644859813</v>
      </c>
      <c r="AP31" s="7">
        <v>0.33962264150943394</v>
      </c>
      <c r="AQ31" s="7">
        <v>0.35869565217391303</v>
      </c>
      <c r="AR31" s="7">
        <v>0.38666666666666666</v>
      </c>
      <c r="AS31" s="7">
        <v>0.42253521126760563</v>
      </c>
      <c r="AT31" s="7">
        <v>0.2558139534883721</v>
      </c>
      <c r="AU31" s="7">
        <v>0.30645161290322581</v>
      </c>
      <c r="AV31" s="7">
        <v>0.375</v>
      </c>
      <c r="AW31" s="7">
        <v>0.53333333333333333</v>
      </c>
      <c r="AX31" s="7">
        <v>0.50847457627118642</v>
      </c>
      <c r="AY31" s="7">
        <v>0.38636363636363635</v>
      </c>
      <c r="AZ31" s="7">
        <v>0.34693877551020408</v>
      </c>
      <c r="BA31" s="7">
        <v>0.42857142857142855</v>
      </c>
      <c r="BB31" s="7">
        <v>0.47222222222222221</v>
      </c>
      <c r="BC31" s="7">
        <v>0.52</v>
      </c>
      <c r="BD31" s="7">
        <v>0.45161290322580644</v>
      </c>
      <c r="BE31" s="7">
        <v>0.5</v>
      </c>
      <c r="BF31" s="7">
        <v>0.61111111111111116</v>
      </c>
      <c r="BG31" s="7">
        <v>0.52380952380952384</v>
      </c>
      <c r="BH31" s="7">
        <v>0.27272727272727271</v>
      </c>
      <c r="BI31" s="7">
        <v>0.42857142857142855</v>
      </c>
      <c r="BJ31" s="7">
        <v>0.52941176470588236</v>
      </c>
      <c r="BK31" s="7">
        <v>0.47368421052631576</v>
      </c>
      <c r="BL31" s="7">
        <v>0.30769230769230771</v>
      </c>
      <c r="BM31" s="7">
        <v>0.38461538461538464</v>
      </c>
      <c r="BN31" s="7">
        <v>0.2</v>
      </c>
      <c r="BO31" s="7">
        <v>0.45454545454545453</v>
      </c>
      <c r="BP31" s="7">
        <v>0.35714285714285715</v>
      </c>
      <c r="BQ31" s="7">
        <v>0.75</v>
      </c>
      <c r="BR31" s="7">
        <v>0.54545454545454541</v>
      </c>
      <c r="BS31" s="7">
        <v>0.33333333333333331</v>
      </c>
      <c r="BT31" s="7">
        <v>0.5</v>
      </c>
      <c r="BU31" s="7">
        <v>0.5714285714285714</v>
      </c>
      <c r="BV31" s="7">
        <v>1</v>
      </c>
      <c r="BW31" s="7">
        <v>0.44444444444444442</v>
      </c>
      <c r="BX31" s="7">
        <v>0.5</v>
      </c>
      <c r="BY31" s="7">
        <v>0.66666666666666663</v>
      </c>
      <c r="BZ31" s="7"/>
      <c r="CA31" s="7">
        <v>1</v>
      </c>
      <c r="CB31" s="7"/>
      <c r="CC31" s="7"/>
      <c r="CD31" s="7">
        <v>0.66666666666666663</v>
      </c>
      <c r="CE31" s="7"/>
      <c r="CF31" s="7">
        <v>0.5</v>
      </c>
      <c r="CG31" s="7">
        <v>0.4</v>
      </c>
      <c r="CH31" s="7"/>
      <c r="CI31" s="7">
        <v>0.66666666666666663</v>
      </c>
      <c r="CJ31" s="7">
        <v>0.8</v>
      </c>
      <c r="CK31" s="7">
        <v>1</v>
      </c>
      <c r="CL31" s="7">
        <v>1</v>
      </c>
      <c r="CM31" s="7"/>
      <c r="CN31" s="7"/>
      <c r="CO31" s="7"/>
      <c r="CP31" s="7"/>
      <c r="CQ31" s="7">
        <v>0.5</v>
      </c>
      <c r="CR31" s="7">
        <v>1</v>
      </c>
      <c r="CS31" s="7"/>
      <c r="CT31" s="7"/>
      <c r="CU31" s="7"/>
      <c r="CV31" s="7">
        <v>1</v>
      </c>
      <c r="CW31" s="7">
        <v>1</v>
      </c>
      <c r="CX31" s="7"/>
      <c r="CY31" s="7"/>
      <c r="CZ31" s="7"/>
      <c r="DA31" s="7"/>
      <c r="DB31" s="7"/>
      <c r="DC31" s="7"/>
      <c r="DD31" s="7"/>
      <c r="DE31" s="7"/>
      <c r="DF31" s="7"/>
      <c r="DG31" s="7"/>
      <c r="DH31" s="7">
        <v>1</v>
      </c>
      <c r="DI31" s="7">
        <v>1</v>
      </c>
      <c r="DJ31" s="7">
        <v>1</v>
      </c>
      <c r="DK31" s="7"/>
      <c r="DL31" s="7"/>
      <c r="DM31" s="7"/>
      <c r="DN31" s="7">
        <v>1</v>
      </c>
      <c r="DO31" s="7">
        <v>1</v>
      </c>
      <c r="DP31" s="7"/>
      <c r="DQ31" s="7"/>
      <c r="DR31" s="7"/>
      <c r="DS31" s="7"/>
      <c r="DT31" s="7"/>
      <c r="DU31" s="7"/>
      <c r="DV31" s="7"/>
      <c r="DW31" s="7"/>
      <c r="DX31" s="7"/>
      <c r="DY31" s="7"/>
      <c r="DZ31" s="7"/>
      <c r="EA31" s="7"/>
      <c r="EB31" s="7"/>
      <c r="EC31" s="7"/>
      <c r="ED31" s="7">
        <v>1</v>
      </c>
      <c r="EE31" s="7">
        <v>1</v>
      </c>
      <c r="EF31" s="7">
        <v>1</v>
      </c>
      <c r="EG31" s="7"/>
      <c r="EH31" s="7">
        <v>1</v>
      </c>
      <c r="EI31" s="7">
        <v>1</v>
      </c>
      <c r="EJ31" s="7"/>
      <c r="EK31" s="7"/>
      <c r="EL31" s="7"/>
      <c r="EM31" s="7"/>
      <c r="EN31" s="7"/>
      <c r="EO31" s="7"/>
      <c r="EP31" s="7"/>
      <c r="EQ31" s="7"/>
      <c r="ER31" s="7"/>
      <c r="ES31" s="7"/>
      <c r="ET31" s="7"/>
      <c r="EU31" s="7"/>
      <c r="EV31" s="7"/>
      <c r="EW31" s="7"/>
      <c r="EX31" s="7"/>
      <c r="EY31" s="7">
        <v>1</v>
      </c>
      <c r="EZ31" s="7">
        <v>1</v>
      </c>
      <c r="FA31" s="7">
        <v>1</v>
      </c>
      <c r="FB31" s="7">
        <v>0.5</v>
      </c>
      <c r="FC31" s="7"/>
      <c r="FD31" s="7"/>
      <c r="FE31" s="7"/>
      <c r="FF31" s="7"/>
      <c r="FG31" s="7"/>
      <c r="FH31" s="7"/>
      <c r="FI31" s="7"/>
      <c r="FJ31" s="7"/>
      <c r="FK31" s="7"/>
      <c r="FL31" s="7"/>
      <c r="FM31" s="7"/>
      <c r="FN31" s="7"/>
      <c r="FO31" s="7"/>
      <c r="FP31" s="7"/>
      <c r="FQ31" s="7"/>
      <c r="FR31" s="7"/>
      <c r="FS31" s="7">
        <v>1</v>
      </c>
      <c r="FT31" s="7">
        <v>1</v>
      </c>
      <c r="FU31" s="7"/>
      <c r="FV31" s="7"/>
      <c r="FW31" s="7"/>
      <c r="FX31" s="7"/>
      <c r="FY31" s="7"/>
      <c r="FZ31" s="7"/>
      <c r="GA31" s="7"/>
      <c r="GB31" s="7"/>
      <c r="GC31" s="7"/>
      <c r="GD31" s="7"/>
      <c r="GE31" s="7"/>
      <c r="GF31" s="7"/>
      <c r="GG31" s="7"/>
      <c r="GH31" s="7"/>
      <c r="GI31" s="7"/>
      <c r="GJ31" s="7"/>
      <c r="GK31" s="7"/>
      <c r="GL31" s="7"/>
      <c r="GM31" s="7"/>
      <c r="GN31" s="7"/>
      <c r="GO31" s="7"/>
      <c r="GP31" s="7">
        <v>1</v>
      </c>
      <c r="GQ31" s="7">
        <v>0.36114640688973598</v>
      </c>
      <c r="GR31"/>
      <c r="GS31"/>
      <c r="GT31"/>
      <c r="GU31"/>
      <c r="GV31"/>
      <c r="GW31"/>
      <c r="GX31"/>
      <c r="GY31"/>
      <c r="GZ31"/>
    </row>
    <row r="32" spans="1:208" ht="15" x14ac:dyDescent="0.25">
      <c r="A32" s="4" t="s">
        <v>382</v>
      </c>
      <c r="B32" s="5">
        <v>19274</v>
      </c>
      <c r="C32" s="7">
        <v>0.19793504202552661</v>
      </c>
      <c r="D32" s="7">
        <v>0.34896752101276329</v>
      </c>
      <c r="E32" s="7">
        <v>0.46928504721386322</v>
      </c>
      <c r="F32" s="7">
        <v>0.56360900695237104</v>
      </c>
      <c r="G32" s="7">
        <v>0.62010999273632872</v>
      </c>
      <c r="H32" s="7">
        <v>0.72532945937532423</v>
      </c>
      <c r="I32" s="7">
        <v>0.81036629656532111</v>
      </c>
      <c r="J32" s="7">
        <v>0.84331223409774825</v>
      </c>
      <c r="K32" s="7"/>
      <c r="L32" s="7"/>
      <c r="M32" s="7"/>
      <c r="N32" s="7">
        <v>0.85866971049081664</v>
      </c>
      <c r="O32" s="7"/>
      <c r="P32" s="4" t="s">
        <v>283</v>
      </c>
      <c r="Q32" s="7">
        <v>0.34594383775351012</v>
      </c>
      <c r="R32" s="7">
        <v>0.35189381676918097</v>
      </c>
      <c r="S32" s="7">
        <v>0.36120563928050559</v>
      </c>
      <c r="T32" s="7">
        <v>0.33111380145278452</v>
      </c>
      <c r="U32" s="7">
        <v>0.36079328756674295</v>
      </c>
      <c r="V32" s="7">
        <v>0.36103896103896105</v>
      </c>
      <c r="W32" s="7">
        <v>0.35040160642570284</v>
      </c>
      <c r="X32" s="7">
        <v>0.32830626450116007</v>
      </c>
      <c r="Y32" s="7">
        <v>0.3530239099859353</v>
      </c>
      <c r="Z32" s="7">
        <v>0.32598425196850395</v>
      </c>
      <c r="AA32" s="7">
        <v>0.31681415929203538</v>
      </c>
      <c r="AB32" s="7">
        <v>0.35348837209302325</v>
      </c>
      <c r="AC32" s="7">
        <v>0.3256880733944954</v>
      </c>
      <c r="AD32" s="7">
        <v>0.35990338164251207</v>
      </c>
      <c r="AE32" s="7">
        <v>0.32937685459940652</v>
      </c>
      <c r="AF32" s="7">
        <v>0.37719298245614036</v>
      </c>
      <c r="AG32" s="7">
        <v>0.32786885245901637</v>
      </c>
      <c r="AH32" s="7">
        <v>0.34191176470588236</v>
      </c>
      <c r="AI32" s="7">
        <v>0.33193277310924368</v>
      </c>
      <c r="AJ32" s="7">
        <v>0.3923444976076555</v>
      </c>
      <c r="AK32" s="7">
        <v>0.4</v>
      </c>
      <c r="AL32" s="7">
        <v>0.36419753086419754</v>
      </c>
      <c r="AM32" s="7">
        <v>0.38194444444444442</v>
      </c>
      <c r="AN32" s="7">
        <v>0.38686131386861317</v>
      </c>
      <c r="AO32" s="7">
        <v>0.39200000000000002</v>
      </c>
      <c r="AP32" s="7">
        <v>0.43333333333333335</v>
      </c>
      <c r="AQ32" s="7">
        <v>0.35714285714285715</v>
      </c>
      <c r="AR32" s="7">
        <v>0.39175257731958762</v>
      </c>
      <c r="AS32" s="7">
        <v>0.38</v>
      </c>
      <c r="AT32" s="7">
        <v>0.42168674698795183</v>
      </c>
      <c r="AU32" s="7">
        <v>0.44</v>
      </c>
      <c r="AV32" s="7">
        <v>0.39240506329113922</v>
      </c>
      <c r="AW32" s="7">
        <v>0.41269841269841268</v>
      </c>
      <c r="AX32" s="7">
        <v>0.36363636363636365</v>
      </c>
      <c r="AY32" s="7">
        <v>0.36734693877551022</v>
      </c>
      <c r="AZ32" s="7">
        <v>0.52380952380952384</v>
      </c>
      <c r="BA32" s="7">
        <v>0.53846153846153844</v>
      </c>
      <c r="BB32" s="7">
        <v>0.44186046511627908</v>
      </c>
      <c r="BC32" s="7">
        <v>0.44736842105263158</v>
      </c>
      <c r="BD32" s="7">
        <v>0.33333333333333331</v>
      </c>
      <c r="BE32" s="7">
        <v>0.28000000000000003</v>
      </c>
      <c r="BF32" s="7">
        <v>0.43333333333333335</v>
      </c>
      <c r="BG32" s="7">
        <v>0.6</v>
      </c>
      <c r="BH32" s="7">
        <v>0.40625</v>
      </c>
      <c r="BI32" s="7">
        <v>0.48</v>
      </c>
      <c r="BJ32" s="7">
        <v>0.44827586206896552</v>
      </c>
      <c r="BK32" s="7">
        <v>0.35294117647058826</v>
      </c>
      <c r="BL32" s="7">
        <v>0.54545454545454541</v>
      </c>
      <c r="BM32" s="7">
        <v>0.375</v>
      </c>
      <c r="BN32" s="7">
        <v>0.31578947368421051</v>
      </c>
      <c r="BO32" s="7">
        <v>0.3</v>
      </c>
      <c r="BP32" s="7">
        <v>0.5</v>
      </c>
      <c r="BQ32" s="7">
        <v>0.5</v>
      </c>
      <c r="BR32" s="7">
        <v>0.4</v>
      </c>
      <c r="BS32" s="7">
        <v>0.44444444444444442</v>
      </c>
      <c r="BT32" s="7">
        <v>0.33333333333333331</v>
      </c>
      <c r="BU32" s="7">
        <v>0.375</v>
      </c>
      <c r="BV32" s="7">
        <v>0.5</v>
      </c>
      <c r="BW32" s="7">
        <v>0.5</v>
      </c>
      <c r="BX32" s="7">
        <v>0.5</v>
      </c>
      <c r="BY32" s="7">
        <v>0.2</v>
      </c>
      <c r="BZ32" s="7">
        <v>0.44444444444444442</v>
      </c>
      <c r="CA32" s="7">
        <v>1</v>
      </c>
      <c r="CB32" s="7">
        <v>1</v>
      </c>
      <c r="CC32" s="7">
        <v>0.33333333333333331</v>
      </c>
      <c r="CD32" s="7">
        <v>0.4</v>
      </c>
      <c r="CE32" s="7">
        <v>0.42857142857142855</v>
      </c>
      <c r="CF32" s="7">
        <v>0.33333333333333331</v>
      </c>
      <c r="CG32" s="7"/>
      <c r="CH32" s="7">
        <v>0.5</v>
      </c>
      <c r="CI32" s="7">
        <v>0.33333333333333331</v>
      </c>
      <c r="CJ32" s="7"/>
      <c r="CK32" s="7">
        <v>0.25</v>
      </c>
      <c r="CL32" s="7"/>
      <c r="CM32" s="7">
        <v>1</v>
      </c>
      <c r="CN32" s="7"/>
      <c r="CO32" s="7">
        <v>1</v>
      </c>
      <c r="CP32" s="7"/>
      <c r="CQ32" s="7">
        <v>1</v>
      </c>
      <c r="CR32" s="7">
        <v>0.5</v>
      </c>
      <c r="CS32" s="7">
        <v>1</v>
      </c>
      <c r="CT32" s="7"/>
      <c r="CU32" s="7"/>
      <c r="CV32" s="7"/>
      <c r="CW32" s="7">
        <v>0.33333333333333331</v>
      </c>
      <c r="CX32" s="7"/>
      <c r="CY32" s="7"/>
      <c r="CZ32" s="7"/>
      <c r="DA32" s="7"/>
      <c r="DB32" s="7"/>
      <c r="DC32" s="7"/>
      <c r="DD32" s="7"/>
      <c r="DE32" s="7"/>
      <c r="DF32" s="7"/>
      <c r="DG32" s="7"/>
      <c r="DH32" s="7"/>
      <c r="DI32" s="7"/>
      <c r="DJ32" s="7"/>
      <c r="DK32" s="7">
        <v>1</v>
      </c>
      <c r="DL32" s="7">
        <v>1</v>
      </c>
      <c r="DM32" s="7">
        <v>1</v>
      </c>
      <c r="DN32" s="7">
        <v>1</v>
      </c>
      <c r="DO32" s="7"/>
      <c r="DP32" s="7">
        <v>1</v>
      </c>
      <c r="DQ32" s="7"/>
      <c r="DR32" s="7"/>
      <c r="DS32" s="7"/>
      <c r="DT32" s="7"/>
      <c r="DU32" s="7"/>
      <c r="DV32" s="7"/>
      <c r="DW32" s="7"/>
      <c r="DX32" s="7"/>
      <c r="DY32" s="7">
        <v>1</v>
      </c>
      <c r="DZ32" s="7">
        <v>1</v>
      </c>
      <c r="EA32" s="7">
        <v>1</v>
      </c>
      <c r="EB32" s="7"/>
      <c r="EC32" s="7"/>
      <c r="ED32" s="7"/>
      <c r="EE32" s="7"/>
      <c r="EF32" s="7"/>
      <c r="EG32" s="7">
        <v>1</v>
      </c>
      <c r="EH32" s="7">
        <v>1</v>
      </c>
      <c r="EI32" s="7"/>
      <c r="EJ32" s="7"/>
      <c r="EK32" s="7"/>
      <c r="EL32" s="7">
        <v>1</v>
      </c>
      <c r="EM32" s="7"/>
      <c r="EN32" s="7"/>
      <c r="EO32" s="7"/>
      <c r="EP32" s="7"/>
      <c r="EQ32" s="7">
        <v>1</v>
      </c>
      <c r="ER32" s="7"/>
      <c r="ES32" s="7"/>
      <c r="ET32" s="7"/>
      <c r="EU32" s="7"/>
      <c r="EV32" s="7"/>
      <c r="EW32" s="7"/>
      <c r="EX32" s="7"/>
      <c r="EY32" s="7"/>
      <c r="EZ32" s="7"/>
      <c r="FA32" s="7"/>
      <c r="FB32" s="7">
        <v>1</v>
      </c>
      <c r="FC32" s="7"/>
      <c r="FD32" s="7">
        <v>1</v>
      </c>
      <c r="FE32" s="7">
        <v>1</v>
      </c>
      <c r="FF32" s="7">
        <v>1</v>
      </c>
      <c r="FG32" s="7"/>
      <c r="FH32" s="7"/>
      <c r="FI32" s="7"/>
      <c r="FJ32" s="7"/>
      <c r="FK32" s="7">
        <v>1</v>
      </c>
      <c r="FL32" s="7"/>
      <c r="FM32" s="7"/>
      <c r="FN32" s="7"/>
      <c r="FO32" s="7"/>
      <c r="FP32" s="7"/>
      <c r="FQ32" s="7"/>
      <c r="FR32" s="7"/>
      <c r="FS32" s="7"/>
      <c r="FT32" s="7"/>
      <c r="FU32" s="7"/>
      <c r="FV32" s="7"/>
      <c r="FW32" s="7"/>
      <c r="FX32" s="7"/>
      <c r="FY32" s="7"/>
      <c r="FZ32" s="7">
        <v>1</v>
      </c>
      <c r="GA32" s="7">
        <v>1</v>
      </c>
      <c r="GB32" s="7">
        <v>1</v>
      </c>
      <c r="GC32" s="7">
        <v>1</v>
      </c>
      <c r="GD32" s="7">
        <v>1</v>
      </c>
      <c r="GE32" s="7"/>
      <c r="GF32" s="7"/>
      <c r="GG32" s="7"/>
      <c r="GH32" s="7"/>
      <c r="GI32" s="7"/>
      <c r="GJ32" s="7"/>
      <c r="GK32" s="7"/>
      <c r="GL32" s="7"/>
      <c r="GM32" s="7"/>
      <c r="GN32" s="7"/>
      <c r="GO32" s="7"/>
      <c r="GP32" s="7">
        <v>1</v>
      </c>
      <c r="GQ32" s="7">
        <v>0.35321827758982483</v>
      </c>
      <c r="GR32"/>
      <c r="GS32"/>
      <c r="GT32"/>
      <c r="GU32"/>
      <c r="GV32"/>
      <c r="GW32"/>
      <c r="GX32"/>
      <c r="GY32"/>
      <c r="GZ32"/>
    </row>
    <row r="33" spans="1:208" ht="15" x14ac:dyDescent="0.25">
      <c r="A33" s="4" t="s">
        <v>387</v>
      </c>
      <c r="B33" s="5">
        <v>19835</v>
      </c>
      <c r="C33" s="7">
        <v>0.20413410637761534</v>
      </c>
      <c r="D33" s="7">
        <v>0.35744895386942271</v>
      </c>
      <c r="E33" s="7">
        <v>0.47506932190572221</v>
      </c>
      <c r="F33" s="7">
        <v>0.56390219309301737</v>
      </c>
      <c r="G33" s="7">
        <v>0.6209226115452483</v>
      </c>
      <c r="H33" s="7">
        <v>0.72256112931686411</v>
      </c>
      <c r="I33" s="7">
        <v>0.80610032770355433</v>
      </c>
      <c r="J33" s="7">
        <v>0.65807915301235187</v>
      </c>
      <c r="K33" s="7"/>
      <c r="L33" s="7"/>
      <c r="M33" s="7"/>
      <c r="N33" s="7">
        <v>0.84204688681623396</v>
      </c>
      <c r="O33" s="7"/>
      <c r="P33" s="4" t="s">
        <v>291</v>
      </c>
      <c r="Q33" s="7">
        <v>0.33380935380221349</v>
      </c>
      <c r="R33" s="7">
        <v>0.32752420470262794</v>
      </c>
      <c r="S33" s="7">
        <v>0.35287033319951827</v>
      </c>
      <c r="T33" s="7">
        <v>0.35348084187803563</v>
      </c>
      <c r="U33" s="7">
        <v>0.33429811866859621</v>
      </c>
      <c r="V33" s="7">
        <v>0.37154811715481173</v>
      </c>
      <c r="W33" s="7">
        <v>0.35868544600938967</v>
      </c>
      <c r="X33" s="7">
        <v>0.3448637316561845</v>
      </c>
      <c r="Y33" s="7">
        <v>0.33080808080808083</v>
      </c>
      <c r="Z33" s="7">
        <v>0.36760124610591899</v>
      </c>
      <c r="AA33" s="7">
        <v>0.34406779661016951</v>
      </c>
      <c r="AB33" s="7">
        <v>0.34545454545454546</v>
      </c>
      <c r="AC33" s="7">
        <v>0.33974358974358976</v>
      </c>
      <c r="AD33" s="7">
        <v>0.35491606714628299</v>
      </c>
      <c r="AE33" s="7">
        <v>0.38860103626943004</v>
      </c>
      <c r="AF33" s="7">
        <v>0.33633633633633636</v>
      </c>
      <c r="AG33" s="7">
        <v>0.39634146341463417</v>
      </c>
      <c r="AH33" s="7">
        <v>0.32903225806451614</v>
      </c>
      <c r="AI33" s="7">
        <v>0.36956521739130432</v>
      </c>
      <c r="AJ33" s="7">
        <v>0.39565217391304347</v>
      </c>
      <c r="AK33" s="7">
        <v>0.42127659574468085</v>
      </c>
      <c r="AL33" s="7">
        <v>0.44808743169398907</v>
      </c>
      <c r="AM33" s="7">
        <v>0.375</v>
      </c>
      <c r="AN33" s="7">
        <v>0.47530864197530864</v>
      </c>
      <c r="AO33" s="7">
        <v>0.3716216216216216</v>
      </c>
      <c r="AP33" s="7">
        <v>0.36974789915966388</v>
      </c>
      <c r="AQ33" s="7">
        <v>0.38181818181818183</v>
      </c>
      <c r="AR33" s="7">
        <v>0.41121495327102803</v>
      </c>
      <c r="AS33" s="7">
        <v>0.39805825242718446</v>
      </c>
      <c r="AT33" s="7">
        <v>0.44554455445544555</v>
      </c>
      <c r="AU33" s="7">
        <v>0.38383838383838381</v>
      </c>
      <c r="AV33" s="7">
        <v>0.35897435897435898</v>
      </c>
      <c r="AW33" s="7">
        <v>0.44776119402985076</v>
      </c>
      <c r="AX33" s="7">
        <v>0.43478260869565216</v>
      </c>
      <c r="AY33" s="7">
        <v>0.44067796610169491</v>
      </c>
      <c r="AZ33" s="7">
        <v>0.37735849056603776</v>
      </c>
      <c r="BA33" s="7">
        <v>0.30555555555555558</v>
      </c>
      <c r="BB33" s="7">
        <v>0.31428571428571428</v>
      </c>
      <c r="BC33" s="7">
        <v>0.34285714285714286</v>
      </c>
      <c r="BD33" s="7">
        <v>0.55555555555555558</v>
      </c>
      <c r="BE33" s="7">
        <v>0.35714285714285715</v>
      </c>
      <c r="BF33" s="7">
        <v>0.4</v>
      </c>
      <c r="BG33" s="7">
        <v>0.37037037037037035</v>
      </c>
      <c r="BH33" s="7">
        <v>0.5625</v>
      </c>
      <c r="BI33" s="7">
        <v>0.44</v>
      </c>
      <c r="BJ33" s="7">
        <v>0.45833333333333331</v>
      </c>
      <c r="BK33" s="7">
        <v>0.39285714285714285</v>
      </c>
      <c r="BL33" s="7">
        <v>0.35294117647058826</v>
      </c>
      <c r="BM33" s="7">
        <v>0.41666666666666669</v>
      </c>
      <c r="BN33" s="7">
        <v>0.57894736842105265</v>
      </c>
      <c r="BO33" s="7">
        <v>0.4</v>
      </c>
      <c r="BP33" s="7">
        <v>0.54545454545454541</v>
      </c>
      <c r="BQ33" s="7">
        <v>0.23076923076923078</v>
      </c>
      <c r="BR33" s="7">
        <v>0.42857142857142855</v>
      </c>
      <c r="BS33" s="7">
        <v>0.42105263157894735</v>
      </c>
      <c r="BT33" s="7">
        <v>0.5</v>
      </c>
      <c r="BU33" s="7">
        <v>0.42857142857142855</v>
      </c>
      <c r="BV33" s="7">
        <v>0.5</v>
      </c>
      <c r="BW33" s="7">
        <v>0.5</v>
      </c>
      <c r="BX33" s="7">
        <v>0.5</v>
      </c>
      <c r="BY33" s="7">
        <v>0.58333333333333337</v>
      </c>
      <c r="BZ33" s="7">
        <v>0.42857142857142855</v>
      </c>
      <c r="CA33" s="7">
        <v>0.4</v>
      </c>
      <c r="CB33" s="7">
        <v>0.66666666666666663</v>
      </c>
      <c r="CC33" s="7"/>
      <c r="CD33" s="7">
        <v>0.25</v>
      </c>
      <c r="CE33" s="7">
        <v>0.4</v>
      </c>
      <c r="CF33" s="7">
        <v>0.33333333333333331</v>
      </c>
      <c r="CG33" s="7">
        <v>0.33333333333333331</v>
      </c>
      <c r="CH33" s="7">
        <v>0.8</v>
      </c>
      <c r="CI33" s="7">
        <v>0.25</v>
      </c>
      <c r="CJ33" s="7">
        <v>0.33333333333333331</v>
      </c>
      <c r="CK33" s="7"/>
      <c r="CL33" s="7"/>
      <c r="CM33" s="7">
        <v>0.5</v>
      </c>
      <c r="CN33" s="7">
        <v>0.75</v>
      </c>
      <c r="CO33" s="7">
        <v>0.33333333333333331</v>
      </c>
      <c r="CP33" s="7"/>
      <c r="CQ33" s="7">
        <v>1</v>
      </c>
      <c r="CR33" s="7">
        <v>0.5</v>
      </c>
      <c r="CS33" s="7">
        <v>0.6</v>
      </c>
      <c r="CT33" s="7">
        <v>0.66666666666666663</v>
      </c>
      <c r="CU33" s="7"/>
      <c r="CV33" s="7"/>
      <c r="CW33" s="7"/>
      <c r="CX33" s="7"/>
      <c r="CY33" s="7">
        <v>1</v>
      </c>
      <c r="CZ33" s="7"/>
      <c r="DA33" s="7"/>
      <c r="DB33" s="7"/>
      <c r="DC33" s="7"/>
      <c r="DD33" s="7"/>
      <c r="DE33" s="7"/>
      <c r="DF33" s="7"/>
      <c r="DG33" s="7"/>
      <c r="DH33" s="7"/>
      <c r="DI33" s="7"/>
      <c r="DJ33" s="7"/>
      <c r="DK33" s="7"/>
      <c r="DL33" s="7"/>
      <c r="DM33" s="7">
        <v>1</v>
      </c>
      <c r="DN33" s="7"/>
      <c r="DO33" s="7"/>
      <c r="DP33" s="7"/>
      <c r="DQ33" s="7"/>
      <c r="DR33" s="7"/>
      <c r="DS33" s="7"/>
      <c r="DT33" s="7"/>
      <c r="DU33" s="7"/>
      <c r="DV33" s="7"/>
      <c r="DW33" s="7"/>
      <c r="DX33" s="7"/>
      <c r="DY33" s="7"/>
      <c r="DZ33" s="7">
        <v>1</v>
      </c>
      <c r="EA33" s="7">
        <v>1</v>
      </c>
      <c r="EB33" s="7"/>
      <c r="EC33" s="7"/>
      <c r="ED33" s="7"/>
      <c r="EE33" s="7"/>
      <c r="EF33" s="7"/>
      <c r="EG33" s="7"/>
      <c r="EH33" s="7"/>
      <c r="EI33" s="7">
        <v>1</v>
      </c>
      <c r="EJ33" s="7"/>
      <c r="EK33" s="7"/>
      <c r="EL33" s="7"/>
      <c r="EM33" s="7"/>
      <c r="EN33" s="7">
        <v>1</v>
      </c>
      <c r="EO33" s="7">
        <v>1</v>
      </c>
      <c r="EP33" s="7">
        <v>1</v>
      </c>
      <c r="EQ33" s="7">
        <v>1</v>
      </c>
      <c r="ER33" s="7">
        <v>1</v>
      </c>
      <c r="ES33" s="7"/>
      <c r="ET33" s="7"/>
      <c r="EU33" s="7"/>
      <c r="EV33" s="7"/>
      <c r="EW33" s="7"/>
      <c r="EX33" s="7">
        <v>1</v>
      </c>
      <c r="EY33" s="7"/>
      <c r="EZ33" s="7"/>
      <c r="FA33" s="7"/>
      <c r="FB33" s="7"/>
      <c r="FC33" s="7">
        <v>0.5</v>
      </c>
      <c r="FD33" s="7"/>
      <c r="FE33" s="7"/>
      <c r="FF33" s="7"/>
      <c r="FG33" s="7">
        <v>1</v>
      </c>
      <c r="FH33" s="7">
        <v>1</v>
      </c>
      <c r="FI33" s="7"/>
      <c r="FJ33" s="7"/>
      <c r="FK33" s="7"/>
      <c r="FL33" s="7"/>
      <c r="FM33" s="7"/>
      <c r="FN33" s="7"/>
      <c r="FO33" s="7"/>
      <c r="FP33" s="7"/>
      <c r="FQ33" s="7"/>
      <c r="FR33" s="7"/>
      <c r="FS33" s="7"/>
      <c r="FT33" s="7"/>
      <c r="FU33" s="7"/>
      <c r="FV33" s="7"/>
      <c r="FW33" s="7"/>
      <c r="FX33" s="7"/>
      <c r="FY33" s="7"/>
      <c r="FZ33" s="7"/>
      <c r="GA33" s="7"/>
      <c r="GB33" s="7"/>
      <c r="GC33" s="7"/>
      <c r="GD33" s="7"/>
      <c r="GE33" s="7">
        <v>1</v>
      </c>
      <c r="GF33" s="7">
        <v>1</v>
      </c>
      <c r="GG33" s="7">
        <v>1</v>
      </c>
      <c r="GH33" s="7">
        <v>0.5</v>
      </c>
      <c r="GI33" s="7">
        <v>1</v>
      </c>
      <c r="GJ33" s="7"/>
      <c r="GK33" s="7"/>
      <c r="GL33" s="7"/>
      <c r="GM33" s="7"/>
      <c r="GN33" s="7"/>
      <c r="GO33" s="7"/>
      <c r="GP33" s="7">
        <v>0.5</v>
      </c>
      <c r="GQ33" s="7">
        <v>0.35109463685856596</v>
      </c>
      <c r="GR33"/>
      <c r="GS33"/>
      <c r="GT33"/>
      <c r="GU33"/>
      <c r="GV33"/>
      <c r="GW33"/>
      <c r="GX33"/>
      <c r="GY33"/>
      <c r="GZ33"/>
    </row>
    <row r="34" spans="1:208" ht="15" x14ac:dyDescent="0.25">
      <c r="A34" s="4" t="s">
        <v>390</v>
      </c>
      <c r="B34" s="5">
        <v>17949</v>
      </c>
      <c r="C34" s="7">
        <v>0.21109811131539361</v>
      </c>
      <c r="D34" s="7">
        <v>0.36057719092985679</v>
      </c>
      <c r="E34" s="7">
        <v>0.47919104128363699</v>
      </c>
      <c r="F34" s="7">
        <v>0.56521254665998111</v>
      </c>
      <c r="G34" s="7">
        <v>0.62103738369825612</v>
      </c>
      <c r="H34" s="7">
        <v>0.72499860716474451</v>
      </c>
      <c r="I34" s="7">
        <v>0.80327594852080897</v>
      </c>
      <c r="J34" s="7"/>
      <c r="K34" s="7"/>
      <c r="L34" s="7"/>
      <c r="M34" s="7"/>
      <c r="N34" s="7">
        <v>0.82706557468382635</v>
      </c>
      <c r="O34" s="7"/>
      <c r="P34" s="4" t="s">
        <v>304</v>
      </c>
      <c r="Q34" s="7">
        <v>0.30882352941176472</v>
      </c>
      <c r="R34" s="7">
        <v>0.33353827236397171</v>
      </c>
      <c r="S34" s="7">
        <v>0.3377568493150685</v>
      </c>
      <c r="T34" s="7">
        <v>0.34326647564469914</v>
      </c>
      <c r="U34" s="7">
        <v>0.32043448744059744</v>
      </c>
      <c r="V34" s="7">
        <v>0.31592465753424659</v>
      </c>
      <c r="W34" s="7">
        <v>0.35598086124401912</v>
      </c>
      <c r="X34" s="7">
        <v>0.34243458475540389</v>
      </c>
      <c r="Y34" s="7">
        <v>0.36744186046511629</v>
      </c>
      <c r="Z34" s="7">
        <v>0.35048678720445064</v>
      </c>
      <c r="AA34" s="7">
        <v>0.38671209540034074</v>
      </c>
      <c r="AB34" s="7">
        <v>0.33458646616541354</v>
      </c>
      <c r="AC34" s="7">
        <v>0.31385281385281383</v>
      </c>
      <c r="AD34" s="7">
        <v>0.34027777777777779</v>
      </c>
      <c r="AE34" s="7">
        <v>0.35641025641025642</v>
      </c>
      <c r="AF34" s="7">
        <v>0.38416422287390029</v>
      </c>
      <c r="AG34" s="7">
        <v>0.37106918238993708</v>
      </c>
      <c r="AH34" s="7">
        <v>0.35542168674698793</v>
      </c>
      <c r="AI34" s="7">
        <v>0.3971119133574007</v>
      </c>
      <c r="AJ34" s="7">
        <v>0.33613445378151263</v>
      </c>
      <c r="AK34" s="7">
        <v>0.37089201877934275</v>
      </c>
      <c r="AL34" s="7">
        <v>0.39153439153439151</v>
      </c>
      <c r="AM34" s="7">
        <v>0.36315789473684212</v>
      </c>
      <c r="AN34" s="7">
        <v>0.45283018867924529</v>
      </c>
      <c r="AO34" s="7">
        <v>0.40251572327044027</v>
      </c>
      <c r="AP34" s="7">
        <v>0.40131578947368424</v>
      </c>
      <c r="AQ34" s="7">
        <v>0.40298507462686567</v>
      </c>
      <c r="AR34" s="7">
        <v>0.44318181818181818</v>
      </c>
      <c r="AS34" s="7">
        <v>0.3595505617977528</v>
      </c>
      <c r="AT34" s="7">
        <v>0.30208333333333331</v>
      </c>
      <c r="AU34" s="7">
        <v>0.29761904761904762</v>
      </c>
      <c r="AV34" s="7">
        <v>0.49295774647887325</v>
      </c>
      <c r="AW34" s="7">
        <v>0.38271604938271603</v>
      </c>
      <c r="AX34" s="7">
        <v>0.43478260869565216</v>
      </c>
      <c r="AY34" s="7">
        <v>0.45588235294117646</v>
      </c>
      <c r="AZ34" s="7">
        <v>0.39655172413793105</v>
      </c>
      <c r="BA34" s="7">
        <v>0.4838709677419355</v>
      </c>
      <c r="BB34" s="7">
        <v>0.5</v>
      </c>
      <c r="BC34" s="7">
        <v>0.45238095238095238</v>
      </c>
      <c r="BD34" s="7">
        <v>0.3783783783783784</v>
      </c>
      <c r="BE34" s="7">
        <v>0.5</v>
      </c>
      <c r="BF34" s="7">
        <v>0.38461538461538464</v>
      </c>
      <c r="BG34" s="7">
        <v>0.51724137931034486</v>
      </c>
      <c r="BH34" s="7">
        <v>0.3</v>
      </c>
      <c r="BI34" s="7">
        <v>0.45833333333333331</v>
      </c>
      <c r="BJ34" s="7">
        <v>0.47058823529411764</v>
      </c>
      <c r="BK34" s="7">
        <v>0.5</v>
      </c>
      <c r="BL34" s="7">
        <v>0.5</v>
      </c>
      <c r="BM34" s="7">
        <v>0.22222222222222221</v>
      </c>
      <c r="BN34" s="7">
        <v>0.58823529411764708</v>
      </c>
      <c r="BO34" s="7">
        <v>0.33333333333333331</v>
      </c>
      <c r="BP34" s="7">
        <v>0.52631578947368418</v>
      </c>
      <c r="BQ34" s="7">
        <v>0.63636363636363635</v>
      </c>
      <c r="BR34" s="7">
        <v>0.46666666666666667</v>
      </c>
      <c r="BS34" s="7">
        <v>0.5</v>
      </c>
      <c r="BT34" s="7">
        <v>0.46666666666666667</v>
      </c>
      <c r="BU34" s="7">
        <v>0.44444444444444442</v>
      </c>
      <c r="BV34" s="7">
        <v>0.25</v>
      </c>
      <c r="BW34" s="7">
        <v>0.44444444444444442</v>
      </c>
      <c r="BX34" s="7">
        <v>0.375</v>
      </c>
      <c r="BY34" s="7">
        <v>0.375</v>
      </c>
      <c r="BZ34" s="7">
        <v>0.55555555555555558</v>
      </c>
      <c r="CA34" s="7">
        <v>0.63636363636363635</v>
      </c>
      <c r="CB34" s="7">
        <v>0.5</v>
      </c>
      <c r="CC34" s="7">
        <v>0.66666666666666663</v>
      </c>
      <c r="CD34" s="7">
        <v>0.66666666666666663</v>
      </c>
      <c r="CE34" s="7">
        <v>0.83333333333333337</v>
      </c>
      <c r="CF34" s="7">
        <v>0.75</v>
      </c>
      <c r="CG34" s="7">
        <v>0.4</v>
      </c>
      <c r="CH34" s="7">
        <v>0.33333333333333331</v>
      </c>
      <c r="CI34" s="7">
        <v>0.6</v>
      </c>
      <c r="CJ34" s="7">
        <v>0.5</v>
      </c>
      <c r="CK34" s="7"/>
      <c r="CL34" s="7">
        <v>1</v>
      </c>
      <c r="CM34" s="7"/>
      <c r="CN34" s="7">
        <v>0.66666666666666663</v>
      </c>
      <c r="CO34" s="7">
        <v>0.5</v>
      </c>
      <c r="CP34" s="7">
        <v>1</v>
      </c>
      <c r="CQ34" s="7">
        <v>0.75</v>
      </c>
      <c r="CR34" s="7">
        <v>1</v>
      </c>
      <c r="CS34" s="7"/>
      <c r="CT34" s="7">
        <v>1</v>
      </c>
      <c r="CU34" s="7">
        <v>1</v>
      </c>
      <c r="CV34" s="7">
        <v>1</v>
      </c>
      <c r="CW34" s="7"/>
      <c r="CX34" s="7"/>
      <c r="CY34" s="7"/>
      <c r="CZ34" s="7"/>
      <c r="DA34" s="7">
        <v>0.5</v>
      </c>
      <c r="DB34" s="7"/>
      <c r="DC34" s="7"/>
      <c r="DD34" s="7"/>
      <c r="DE34" s="7"/>
      <c r="DF34" s="7"/>
      <c r="DG34" s="7"/>
      <c r="DH34" s="7"/>
      <c r="DI34" s="7"/>
      <c r="DJ34" s="7"/>
      <c r="DK34" s="7"/>
      <c r="DL34" s="7"/>
      <c r="DM34" s="7"/>
      <c r="DN34" s="7"/>
      <c r="DO34" s="7"/>
      <c r="DP34" s="7"/>
      <c r="DQ34" s="7"/>
      <c r="DR34" s="7"/>
      <c r="DS34" s="7"/>
      <c r="DT34" s="7"/>
      <c r="DU34" s="7"/>
      <c r="DV34" s="7"/>
      <c r="DW34" s="7"/>
      <c r="DX34" s="7"/>
      <c r="DY34" s="7"/>
      <c r="DZ34" s="7"/>
      <c r="EA34" s="7"/>
      <c r="EB34" s="7">
        <v>1</v>
      </c>
      <c r="EC34" s="7">
        <v>1</v>
      </c>
      <c r="ED34" s="7"/>
      <c r="EE34" s="7"/>
      <c r="EF34" s="7"/>
      <c r="EG34" s="7"/>
      <c r="EH34" s="7"/>
      <c r="EI34" s="7"/>
      <c r="EJ34" s="7">
        <v>1</v>
      </c>
      <c r="EK34" s="7">
        <v>1</v>
      </c>
      <c r="EL34" s="7"/>
      <c r="EM34" s="7"/>
      <c r="EN34" s="7"/>
      <c r="EO34" s="7"/>
      <c r="EP34" s="7"/>
      <c r="EQ34" s="7"/>
      <c r="ER34" s="7">
        <v>1</v>
      </c>
      <c r="ES34" s="7">
        <v>1</v>
      </c>
      <c r="ET34" s="7"/>
      <c r="EU34" s="7"/>
      <c r="EV34" s="7"/>
      <c r="EW34" s="7"/>
      <c r="EX34" s="7"/>
      <c r="EY34" s="7">
        <v>1</v>
      </c>
      <c r="EZ34" s="7"/>
      <c r="FA34" s="7"/>
      <c r="FB34" s="7"/>
      <c r="FC34" s="7"/>
      <c r="FD34" s="7">
        <v>1</v>
      </c>
      <c r="FE34" s="7"/>
      <c r="FF34" s="7"/>
      <c r="FG34" s="7"/>
      <c r="FH34" s="7"/>
      <c r="FI34" s="7"/>
      <c r="FJ34" s="7">
        <v>1</v>
      </c>
      <c r="FK34" s="7">
        <v>1</v>
      </c>
      <c r="FL34" s="7">
        <v>1</v>
      </c>
      <c r="FM34" s="7">
        <v>1</v>
      </c>
      <c r="FN34" s="7"/>
      <c r="FO34" s="7"/>
      <c r="FP34" s="7"/>
      <c r="FQ34" s="7"/>
      <c r="FR34" s="7"/>
      <c r="FS34" s="7"/>
      <c r="FT34" s="7"/>
      <c r="FU34" s="7"/>
      <c r="FV34" s="7"/>
      <c r="FW34" s="7"/>
      <c r="FX34" s="7"/>
      <c r="FY34" s="7"/>
      <c r="FZ34" s="7"/>
      <c r="GA34" s="7"/>
      <c r="GB34" s="7"/>
      <c r="GC34" s="7"/>
      <c r="GD34" s="7"/>
      <c r="GE34" s="7"/>
      <c r="GF34" s="7"/>
      <c r="GG34" s="7"/>
      <c r="GH34" s="7"/>
      <c r="GI34" s="7"/>
      <c r="GJ34" s="7"/>
      <c r="GK34" s="7"/>
      <c r="GL34" s="7"/>
      <c r="GM34" s="7"/>
      <c r="GN34" s="7"/>
      <c r="GO34" s="7"/>
      <c r="GP34" s="7">
        <v>1</v>
      </c>
      <c r="GQ34" s="7">
        <v>0.34290958423110685</v>
      </c>
      <c r="GR34"/>
      <c r="GS34"/>
      <c r="GT34"/>
      <c r="GU34"/>
      <c r="GV34"/>
      <c r="GW34"/>
      <c r="GX34"/>
      <c r="GY34"/>
      <c r="GZ34"/>
    </row>
    <row r="35" spans="1:208" ht="15" x14ac:dyDescent="0.25">
      <c r="A35" s="4" t="s">
        <v>394</v>
      </c>
      <c r="B35" s="5">
        <v>19743</v>
      </c>
      <c r="C35" s="7">
        <v>0.22185078255584259</v>
      </c>
      <c r="D35" s="7">
        <v>0.36721876107987639</v>
      </c>
      <c r="E35" s="7">
        <v>0.47925847135693661</v>
      </c>
      <c r="F35" s="7">
        <v>0.5755964139188573</v>
      </c>
      <c r="G35" s="7">
        <v>0.63475662260041532</v>
      </c>
      <c r="H35" s="7">
        <v>0.74107278529098919</v>
      </c>
      <c r="I35" s="7">
        <v>0.51359975687585468</v>
      </c>
      <c r="J35" s="7"/>
      <c r="K35" s="7"/>
      <c r="L35" s="7"/>
      <c r="M35" s="7"/>
      <c r="N35" s="7">
        <v>0.81720103327761739</v>
      </c>
      <c r="O35" s="7"/>
      <c r="P35" s="4" t="s">
        <v>361</v>
      </c>
      <c r="Q35" s="7">
        <v>0.29576107899807319</v>
      </c>
      <c r="R35" s="7">
        <v>0.31001243781094528</v>
      </c>
      <c r="S35" s="7">
        <v>0.3374598807886291</v>
      </c>
      <c r="T35" s="7">
        <v>0.33647613435474366</v>
      </c>
      <c r="U35" s="7">
        <v>0.32831737346101231</v>
      </c>
      <c r="V35" s="7">
        <v>0.34502446982055462</v>
      </c>
      <c r="W35" s="7">
        <v>0.32537313432835818</v>
      </c>
      <c r="X35" s="7">
        <v>0.36061946902654868</v>
      </c>
      <c r="Y35" s="7">
        <v>0.35107731305449935</v>
      </c>
      <c r="Z35" s="7">
        <v>0.35277382645803701</v>
      </c>
      <c r="AA35" s="7">
        <v>0.3534201954397394</v>
      </c>
      <c r="AB35" s="7">
        <v>0.36852589641434264</v>
      </c>
      <c r="AC35" s="7">
        <v>0.29158110882956878</v>
      </c>
      <c r="AD35" s="7">
        <v>0.37894736842105264</v>
      </c>
      <c r="AE35" s="7">
        <v>0.38547486033519551</v>
      </c>
      <c r="AF35" s="7">
        <v>0.36974789915966388</v>
      </c>
      <c r="AG35" s="7">
        <v>0.32269503546099293</v>
      </c>
      <c r="AH35" s="7">
        <v>0.33904109589041098</v>
      </c>
      <c r="AI35" s="7">
        <v>0.33788395904436858</v>
      </c>
      <c r="AJ35" s="7">
        <v>0.35267857142857145</v>
      </c>
      <c r="AK35" s="7">
        <v>0.41062801932367149</v>
      </c>
      <c r="AL35" s="7">
        <v>0.31683168316831684</v>
      </c>
      <c r="AM35" s="7">
        <v>0.40340909090909088</v>
      </c>
      <c r="AN35" s="7">
        <v>0.38216560509554143</v>
      </c>
      <c r="AO35" s="7">
        <v>0.27891156462585032</v>
      </c>
      <c r="AP35" s="7">
        <v>0.33587786259541985</v>
      </c>
      <c r="AQ35" s="7">
        <v>0.32846715328467152</v>
      </c>
      <c r="AR35" s="7">
        <v>0.41463414634146339</v>
      </c>
      <c r="AS35" s="7">
        <v>0.31521739130434784</v>
      </c>
      <c r="AT35" s="7">
        <v>0.35294117647058826</v>
      </c>
      <c r="AU35" s="7">
        <v>0.43209876543209874</v>
      </c>
      <c r="AV35" s="7">
        <v>0.32142857142857145</v>
      </c>
      <c r="AW35" s="7">
        <v>0.4264705882352941</v>
      </c>
      <c r="AX35" s="7">
        <v>0.3235294117647059</v>
      </c>
      <c r="AY35" s="7">
        <v>0.38333333333333336</v>
      </c>
      <c r="AZ35" s="7">
        <v>0.32786885245901637</v>
      </c>
      <c r="BA35" s="7">
        <v>0.38596491228070173</v>
      </c>
      <c r="BB35" s="7">
        <v>0.42857142857142855</v>
      </c>
      <c r="BC35" s="7">
        <v>0.40540540540540543</v>
      </c>
      <c r="BD35" s="7">
        <v>0.375</v>
      </c>
      <c r="BE35" s="7">
        <v>0.38235294117647056</v>
      </c>
      <c r="BF35" s="7">
        <v>0.59375</v>
      </c>
      <c r="BG35" s="7">
        <v>0.45454545454545453</v>
      </c>
      <c r="BH35" s="7">
        <v>0.40625</v>
      </c>
      <c r="BI35" s="7">
        <v>0.63157894736842102</v>
      </c>
      <c r="BJ35" s="7">
        <v>0.26923076923076922</v>
      </c>
      <c r="BK35" s="7">
        <v>0.45833333333333331</v>
      </c>
      <c r="BL35" s="7">
        <v>0.48</v>
      </c>
      <c r="BM35" s="7">
        <v>0.47619047619047616</v>
      </c>
      <c r="BN35" s="7">
        <v>0.66666666666666663</v>
      </c>
      <c r="BO35" s="7">
        <v>0.46153846153846156</v>
      </c>
      <c r="BP35" s="7">
        <v>0.53846153846153844</v>
      </c>
      <c r="BQ35" s="7">
        <v>0.41666666666666669</v>
      </c>
      <c r="BR35" s="7">
        <v>0.44444444444444442</v>
      </c>
      <c r="BS35" s="7">
        <v>0.46666666666666667</v>
      </c>
      <c r="BT35" s="7">
        <v>0.36363636363636365</v>
      </c>
      <c r="BU35" s="7">
        <v>0.42857142857142855</v>
      </c>
      <c r="BV35" s="7">
        <v>0.1</v>
      </c>
      <c r="BW35" s="7">
        <v>0.5</v>
      </c>
      <c r="BX35" s="7">
        <v>0.66666666666666663</v>
      </c>
      <c r="BY35" s="7">
        <v>0.5</v>
      </c>
      <c r="BZ35" s="7">
        <v>0.45454545454545453</v>
      </c>
      <c r="CA35" s="7">
        <v>0.5</v>
      </c>
      <c r="CB35" s="7">
        <v>0.55555555555555558</v>
      </c>
      <c r="CC35" s="7">
        <v>0.4</v>
      </c>
      <c r="CD35" s="7">
        <v>0.66666666666666663</v>
      </c>
      <c r="CE35" s="7">
        <v>0.5</v>
      </c>
      <c r="CF35" s="7">
        <v>0.25</v>
      </c>
      <c r="CG35" s="7"/>
      <c r="CH35" s="7"/>
      <c r="CI35" s="7"/>
      <c r="CJ35" s="7">
        <v>0.4</v>
      </c>
      <c r="CK35" s="7">
        <v>0.7142857142857143</v>
      </c>
      <c r="CL35" s="7">
        <v>0.5</v>
      </c>
      <c r="CM35" s="7">
        <v>0.5</v>
      </c>
      <c r="CN35" s="7"/>
      <c r="CO35" s="7">
        <v>1</v>
      </c>
      <c r="CP35" s="7"/>
      <c r="CQ35" s="7"/>
      <c r="CR35" s="7"/>
      <c r="CS35" s="7">
        <v>0.66666666666666663</v>
      </c>
      <c r="CT35" s="7"/>
      <c r="CU35" s="7"/>
      <c r="CV35" s="7">
        <v>0.5</v>
      </c>
      <c r="CW35" s="7">
        <v>1</v>
      </c>
      <c r="CX35" s="7"/>
      <c r="CY35" s="7"/>
      <c r="CZ35" s="7"/>
      <c r="DA35" s="7"/>
      <c r="DB35" s="7">
        <v>0.66666666666666663</v>
      </c>
      <c r="DC35" s="7">
        <v>0.5</v>
      </c>
      <c r="DD35" s="7"/>
      <c r="DE35" s="7"/>
      <c r="DF35" s="7"/>
      <c r="DG35" s="7"/>
      <c r="DH35" s="7"/>
      <c r="DI35" s="7"/>
      <c r="DJ35" s="7"/>
      <c r="DK35" s="7"/>
      <c r="DL35" s="7"/>
      <c r="DM35" s="7"/>
      <c r="DN35" s="7"/>
      <c r="DO35" s="7"/>
      <c r="DP35" s="7"/>
      <c r="DQ35" s="7"/>
      <c r="DR35" s="7"/>
      <c r="DS35" s="7"/>
      <c r="DT35" s="7"/>
      <c r="DU35" s="7"/>
      <c r="DV35" s="7"/>
      <c r="DW35" s="7"/>
      <c r="DX35" s="7"/>
      <c r="DY35" s="7"/>
      <c r="DZ35" s="7"/>
      <c r="EA35" s="7"/>
      <c r="EB35" s="7"/>
      <c r="EC35" s="7"/>
      <c r="ED35" s="7">
        <v>1</v>
      </c>
      <c r="EE35" s="7"/>
      <c r="EF35" s="7"/>
      <c r="EG35" s="7"/>
      <c r="EH35" s="7"/>
      <c r="EI35" s="7"/>
      <c r="EJ35" s="7"/>
      <c r="EK35" s="7"/>
      <c r="EL35" s="7">
        <v>1</v>
      </c>
      <c r="EM35" s="7"/>
      <c r="EN35" s="7"/>
      <c r="EO35" s="7"/>
      <c r="EP35" s="7"/>
      <c r="EQ35" s="7"/>
      <c r="ER35" s="7"/>
      <c r="ES35" s="7"/>
      <c r="ET35" s="7"/>
      <c r="EU35" s="7">
        <v>1</v>
      </c>
      <c r="EV35" s="7">
        <v>1</v>
      </c>
      <c r="EW35" s="7">
        <v>1</v>
      </c>
      <c r="EX35" s="7"/>
      <c r="EY35" s="7"/>
      <c r="EZ35" s="7"/>
      <c r="FA35" s="7"/>
      <c r="FB35" s="7"/>
      <c r="FC35" s="7"/>
      <c r="FD35" s="7"/>
      <c r="FE35" s="7">
        <v>1</v>
      </c>
      <c r="FF35" s="7">
        <v>1</v>
      </c>
      <c r="FG35" s="7"/>
      <c r="FH35" s="7"/>
      <c r="FI35" s="7"/>
      <c r="FJ35" s="7"/>
      <c r="FK35" s="7"/>
      <c r="FL35" s="7"/>
      <c r="FM35" s="7"/>
      <c r="FN35" s="7">
        <v>1</v>
      </c>
      <c r="FO35" s="7">
        <v>1</v>
      </c>
      <c r="FP35" s="7"/>
      <c r="FQ35" s="7"/>
      <c r="FR35" s="7"/>
      <c r="FS35" s="7"/>
      <c r="FT35" s="7"/>
      <c r="FU35" s="7"/>
      <c r="FV35" s="7"/>
      <c r="FW35" s="7"/>
      <c r="FX35" s="7"/>
      <c r="FY35" s="7"/>
      <c r="FZ35" s="7"/>
      <c r="GA35" s="7"/>
      <c r="GB35" s="7"/>
      <c r="GC35" s="7"/>
      <c r="GD35" s="7"/>
      <c r="GE35" s="7"/>
      <c r="GF35" s="7"/>
      <c r="GG35" s="7"/>
      <c r="GH35" s="7"/>
      <c r="GI35" s="7"/>
      <c r="GJ35" s="7"/>
      <c r="GK35" s="7"/>
      <c r="GL35" s="7"/>
      <c r="GM35" s="7"/>
      <c r="GN35" s="7"/>
      <c r="GO35" s="7"/>
      <c r="GP35" s="7">
        <v>0.66666666666666663</v>
      </c>
      <c r="GQ35" s="7">
        <v>0.33248330297510625</v>
      </c>
      <c r="GR35"/>
      <c r="GS35"/>
      <c r="GT35"/>
      <c r="GU35"/>
      <c r="GV35"/>
      <c r="GW35"/>
      <c r="GX35"/>
      <c r="GY35"/>
      <c r="GZ35"/>
    </row>
    <row r="36" spans="1:208" ht="15" x14ac:dyDescent="0.25">
      <c r="A36" s="4" t="s">
        <v>410</v>
      </c>
      <c r="B36" s="5">
        <v>19738</v>
      </c>
      <c r="C36" s="7">
        <v>0.23148241969804439</v>
      </c>
      <c r="D36" s="7">
        <v>0.39411287871111561</v>
      </c>
      <c r="E36" s="7">
        <v>0.51535109940216839</v>
      </c>
      <c r="F36" s="7">
        <v>0.60887627925828347</v>
      </c>
      <c r="G36" s="7">
        <v>0.66161718512513934</v>
      </c>
      <c r="H36" s="7">
        <v>0.75514236498125442</v>
      </c>
      <c r="I36" s="7"/>
      <c r="J36" s="7"/>
      <c r="K36" s="7"/>
      <c r="L36" s="7"/>
      <c r="M36" s="7"/>
      <c r="N36" s="7">
        <v>0.80616070523862604</v>
      </c>
      <c r="O36" s="7"/>
      <c r="P36" s="4" t="s">
        <v>365</v>
      </c>
      <c r="Q36" s="7">
        <v>0.30294450736126838</v>
      </c>
      <c r="R36" s="7">
        <v>0.32450949859856743</v>
      </c>
      <c r="S36" s="7">
        <v>0.34956140350877191</v>
      </c>
      <c r="T36" s="7">
        <v>0.32754759238521836</v>
      </c>
      <c r="U36" s="7">
        <v>0.32058414464534074</v>
      </c>
      <c r="V36" s="7">
        <v>0.33035714285714285</v>
      </c>
      <c r="W36" s="7">
        <v>0.34737827715355807</v>
      </c>
      <c r="X36" s="7">
        <v>0.33478735005452565</v>
      </c>
      <c r="Y36" s="7">
        <v>0.34987893462469732</v>
      </c>
      <c r="Z36" s="7">
        <v>0.34252539912917274</v>
      </c>
      <c r="AA36" s="7">
        <v>0.32268370607028751</v>
      </c>
      <c r="AB36" s="7">
        <v>0.35797665369649806</v>
      </c>
      <c r="AC36" s="7">
        <v>0.33805668016194335</v>
      </c>
      <c r="AD36" s="7">
        <v>0.36179775280898874</v>
      </c>
      <c r="AE36" s="7">
        <v>0.31738035264483627</v>
      </c>
      <c r="AF36" s="7">
        <v>0.38529411764705884</v>
      </c>
      <c r="AG36" s="7">
        <v>0.37538461538461537</v>
      </c>
      <c r="AH36" s="7">
        <v>0.34558823529411764</v>
      </c>
      <c r="AI36" s="7">
        <v>0.24675324675324675</v>
      </c>
      <c r="AJ36" s="7">
        <v>0.37596899224806202</v>
      </c>
      <c r="AK36" s="7">
        <v>0.33640552995391704</v>
      </c>
      <c r="AL36" s="7">
        <v>0.36257309941520466</v>
      </c>
      <c r="AM36" s="7">
        <v>0.31756756756756754</v>
      </c>
      <c r="AN36" s="7">
        <v>0.35294117647058826</v>
      </c>
      <c r="AO36" s="7">
        <v>0.33600000000000002</v>
      </c>
      <c r="AP36" s="7">
        <v>0.31578947368421051</v>
      </c>
      <c r="AQ36" s="7">
        <v>0.33333333333333331</v>
      </c>
      <c r="AR36" s="7">
        <v>0.34166666666666667</v>
      </c>
      <c r="AS36" s="7">
        <v>0.43269230769230771</v>
      </c>
      <c r="AT36" s="7">
        <v>0.39506172839506171</v>
      </c>
      <c r="AU36" s="7">
        <v>0.33750000000000002</v>
      </c>
      <c r="AV36" s="7">
        <v>0.43902439024390244</v>
      </c>
      <c r="AW36" s="7">
        <v>0.32911392405063289</v>
      </c>
      <c r="AX36" s="7">
        <v>0.42372881355932202</v>
      </c>
      <c r="AY36" s="7">
        <v>0.39743589743589741</v>
      </c>
      <c r="AZ36" s="7">
        <v>0.43478260869565216</v>
      </c>
      <c r="BA36" s="7">
        <v>0.20930232558139536</v>
      </c>
      <c r="BB36" s="7">
        <v>0.375</v>
      </c>
      <c r="BC36" s="7">
        <v>0.32727272727272727</v>
      </c>
      <c r="BD36" s="7">
        <v>0.4</v>
      </c>
      <c r="BE36" s="7">
        <v>0.53846153846153844</v>
      </c>
      <c r="BF36" s="7">
        <v>0.22222222222222221</v>
      </c>
      <c r="BG36" s="7">
        <v>0.44444444444444442</v>
      </c>
      <c r="BH36" s="7">
        <v>0.31818181818181818</v>
      </c>
      <c r="BI36" s="7">
        <v>0.5</v>
      </c>
      <c r="BJ36" s="7">
        <v>0.45161290322580644</v>
      </c>
      <c r="BK36" s="7">
        <v>0.4375</v>
      </c>
      <c r="BL36" s="7">
        <v>0.45</v>
      </c>
      <c r="BM36" s="7">
        <v>0.55000000000000004</v>
      </c>
      <c r="BN36" s="7">
        <v>0.6</v>
      </c>
      <c r="BO36" s="7">
        <v>0.47058823529411764</v>
      </c>
      <c r="BP36" s="7">
        <v>0.44444444444444442</v>
      </c>
      <c r="BQ36" s="7">
        <v>0.5</v>
      </c>
      <c r="BR36" s="7">
        <v>0.21428571428571427</v>
      </c>
      <c r="BS36" s="7">
        <v>0.45454545454545453</v>
      </c>
      <c r="BT36" s="7">
        <v>0.14285714285714285</v>
      </c>
      <c r="BU36" s="7">
        <v>0.55555555555555558</v>
      </c>
      <c r="BV36" s="7">
        <v>0.54545454545454541</v>
      </c>
      <c r="BW36" s="7">
        <v>0.25</v>
      </c>
      <c r="BX36" s="7">
        <v>0.2857142857142857</v>
      </c>
      <c r="BY36" s="7">
        <v>0.4</v>
      </c>
      <c r="BZ36" s="7">
        <v>0.5</v>
      </c>
      <c r="CA36" s="7">
        <v>0.72727272727272729</v>
      </c>
      <c r="CB36" s="7">
        <v>0.375</v>
      </c>
      <c r="CC36" s="7">
        <v>0.88888888888888884</v>
      </c>
      <c r="CD36" s="7">
        <v>0.25</v>
      </c>
      <c r="CE36" s="7"/>
      <c r="CF36" s="7">
        <v>0.33333333333333331</v>
      </c>
      <c r="CG36" s="7">
        <v>0.6</v>
      </c>
      <c r="CH36" s="7">
        <v>0.5</v>
      </c>
      <c r="CI36" s="7">
        <v>0.8</v>
      </c>
      <c r="CJ36" s="7">
        <v>0.5</v>
      </c>
      <c r="CK36" s="7">
        <v>0.6</v>
      </c>
      <c r="CL36" s="7">
        <v>0.5</v>
      </c>
      <c r="CM36" s="7">
        <v>0.75</v>
      </c>
      <c r="CN36" s="7">
        <v>1</v>
      </c>
      <c r="CO36" s="7">
        <v>0.33333333333333331</v>
      </c>
      <c r="CP36" s="7">
        <v>1</v>
      </c>
      <c r="CQ36" s="7">
        <v>1</v>
      </c>
      <c r="CR36" s="7">
        <v>0.66666666666666663</v>
      </c>
      <c r="CS36" s="7">
        <v>1</v>
      </c>
      <c r="CT36" s="7">
        <v>0.66666666666666663</v>
      </c>
      <c r="CU36" s="7"/>
      <c r="CV36" s="7"/>
      <c r="CW36" s="7"/>
      <c r="CX36" s="7"/>
      <c r="CY36" s="7">
        <v>0.5</v>
      </c>
      <c r="CZ36" s="7"/>
      <c r="DA36" s="7">
        <v>1</v>
      </c>
      <c r="DB36" s="7"/>
      <c r="DC36" s="7"/>
      <c r="DD36" s="7">
        <v>0.5</v>
      </c>
      <c r="DE36" s="7">
        <v>1</v>
      </c>
      <c r="DF36" s="7">
        <v>1</v>
      </c>
      <c r="DG36" s="7">
        <v>0.5</v>
      </c>
      <c r="DH36" s="7">
        <v>1</v>
      </c>
      <c r="DI36" s="7">
        <v>1</v>
      </c>
      <c r="DJ36" s="7"/>
      <c r="DK36" s="7"/>
      <c r="DL36" s="7"/>
      <c r="DM36" s="7"/>
      <c r="DN36" s="7"/>
      <c r="DO36" s="7"/>
      <c r="DP36" s="7"/>
      <c r="DQ36" s="7"/>
      <c r="DR36" s="7"/>
      <c r="DS36" s="7"/>
      <c r="DT36" s="7"/>
      <c r="DU36" s="7"/>
      <c r="DV36" s="7"/>
      <c r="DW36" s="7"/>
      <c r="DX36" s="7"/>
      <c r="DY36" s="7"/>
      <c r="DZ36" s="7"/>
      <c r="EA36" s="7"/>
      <c r="EB36" s="7"/>
      <c r="EC36" s="7"/>
      <c r="ED36" s="7">
        <v>1</v>
      </c>
      <c r="EE36" s="7"/>
      <c r="EF36" s="7">
        <v>1</v>
      </c>
      <c r="EG36" s="7">
        <v>1</v>
      </c>
      <c r="EH36" s="7">
        <v>1</v>
      </c>
      <c r="EI36" s="7">
        <v>1</v>
      </c>
      <c r="EJ36" s="7"/>
      <c r="EK36" s="7"/>
      <c r="EL36" s="7"/>
      <c r="EM36" s="7">
        <v>1</v>
      </c>
      <c r="EN36" s="7"/>
      <c r="EO36" s="7"/>
      <c r="EP36" s="7"/>
      <c r="EQ36" s="7"/>
      <c r="ER36" s="7"/>
      <c r="ES36" s="7"/>
      <c r="ET36" s="7"/>
      <c r="EU36" s="7"/>
      <c r="EV36" s="7"/>
      <c r="EW36" s="7"/>
      <c r="EX36" s="7"/>
      <c r="EY36" s="7">
        <v>1</v>
      </c>
      <c r="EZ36" s="7"/>
      <c r="FA36" s="7"/>
      <c r="FB36" s="7"/>
      <c r="FC36" s="7"/>
      <c r="FD36" s="7"/>
      <c r="FE36" s="7">
        <v>1</v>
      </c>
      <c r="FF36" s="7"/>
      <c r="FG36" s="7">
        <v>1</v>
      </c>
      <c r="FH36" s="7"/>
      <c r="FI36" s="7"/>
      <c r="FJ36" s="7"/>
      <c r="FK36" s="7"/>
      <c r="FL36" s="7"/>
      <c r="FM36" s="7"/>
      <c r="FN36" s="7"/>
      <c r="FO36" s="7"/>
      <c r="FP36" s="7"/>
      <c r="FQ36" s="7">
        <v>1</v>
      </c>
      <c r="FR36" s="7">
        <v>1</v>
      </c>
      <c r="FS36" s="7"/>
      <c r="FT36" s="7"/>
      <c r="FU36" s="7"/>
      <c r="FV36" s="7"/>
      <c r="FW36" s="7"/>
      <c r="FX36" s="7"/>
      <c r="FY36" s="7"/>
      <c r="FZ36" s="7"/>
      <c r="GA36" s="7"/>
      <c r="GB36" s="7"/>
      <c r="GC36" s="7"/>
      <c r="GD36" s="7"/>
      <c r="GE36" s="7"/>
      <c r="GF36" s="7"/>
      <c r="GG36" s="7"/>
      <c r="GH36" s="7"/>
      <c r="GI36" s="7"/>
      <c r="GJ36" s="7"/>
      <c r="GK36" s="7"/>
      <c r="GL36" s="7">
        <v>1</v>
      </c>
      <c r="GM36" s="7">
        <v>1</v>
      </c>
      <c r="GN36" s="7"/>
      <c r="GO36" s="7"/>
      <c r="GP36" s="7">
        <v>0.5</v>
      </c>
      <c r="GQ36" s="7">
        <v>0.33329361296472831</v>
      </c>
      <c r="GR36"/>
      <c r="GS36"/>
      <c r="GT36"/>
      <c r="GU36"/>
      <c r="GV36"/>
      <c r="GW36"/>
      <c r="GX36"/>
      <c r="GY36"/>
      <c r="GZ36"/>
    </row>
    <row r="37" spans="1:208" ht="15" x14ac:dyDescent="0.25">
      <c r="A37" s="4" t="s">
        <v>444</v>
      </c>
      <c r="B37" s="5">
        <v>23260</v>
      </c>
      <c r="C37" s="15">
        <v>0.22687016337059329</v>
      </c>
      <c r="D37" s="7">
        <v>0.37820292347377471</v>
      </c>
      <c r="E37" s="7">
        <v>0.50722269991401547</v>
      </c>
      <c r="F37" s="7">
        <v>0.60146173688736027</v>
      </c>
      <c r="G37" s="7">
        <v>0.65803955288048155</v>
      </c>
      <c r="H37" s="7">
        <v>0.30404127257093722</v>
      </c>
      <c r="I37" s="7"/>
      <c r="J37" s="7"/>
      <c r="K37" s="7"/>
      <c r="L37" s="7"/>
      <c r="M37" s="7"/>
      <c r="N37" s="7">
        <v>0.75631986242476357</v>
      </c>
      <c r="O37" s="7"/>
      <c r="P37" s="4" t="s">
        <v>382</v>
      </c>
      <c r="Q37" s="7">
        <v>0.31995967741935483</v>
      </c>
      <c r="R37" s="7">
        <v>0.32127261384903305</v>
      </c>
      <c r="S37" s="7">
        <v>0.33735478105451294</v>
      </c>
      <c r="T37" s="7">
        <v>0.35105774728416239</v>
      </c>
      <c r="U37" s="7">
        <v>0.33244503664223851</v>
      </c>
      <c r="V37" s="7">
        <v>0.35822222222222222</v>
      </c>
      <c r="W37" s="7">
        <v>0.33097880928355194</v>
      </c>
      <c r="X37" s="7">
        <v>0.3731513083048919</v>
      </c>
      <c r="Y37" s="7">
        <v>0.34583333333333333</v>
      </c>
      <c r="Z37" s="7">
        <v>0.38794435857805254</v>
      </c>
      <c r="AA37" s="7">
        <v>0.3457792207792208</v>
      </c>
      <c r="AB37" s="7">
        <v>0.32971014492753625</v>
      </c>
      <c r="AC37" s="7">
        <v>0.36497890295358648</v>
      </c>
      <c r="AD37" s="7">
        <v>0.33670886075949369</v>
      </c>
      <c r="AE37" s="7">
        <v>0.37566137566137564</v>
      </c>
      <c r="AF37" s="7">
        <v>0.33015873015873015</v>
      </c>
      <c r="AG37" s="7">
        <v>0.41471571906354515</v>
      </c>
      <c r="AH37" s="7">
        <v>0.37681159420289856</v>
      </c>
      <c r="AI37" s="7">
        <v>0.34230769230769231</v>
      </c>
      <c r="AJ37" s="7">
        <v>0.3807531380753138</v>
      </c>
      <c r="AK37" s="7">
        <v>0.37438423645320196</v>
      </c>
      <c r="AL37" s="7">
        <v>0.3446601941747573</v>
      </c>
      <c r="AM37" s="7">
        <v>0.36507936507936506</v>
      </c>
      <c r="AN37" s="7">
        <v>0.3108108108108108</v>
      </c>
      <c r="AO37" s="7">
        <v>0.44915254237288138</v>
      </c>
      <c r="AP37" s="7">
        <v>0.37068965517241381</v>
      </c>
      <c r="AQ37" s="7">
        <v>0.29245283018867924</v>
      </c>
      <c r="AR37" s="7">
        <v>0.26470588235294118</v>
      </c>
      <c r="AS37" s="7">
        <v>0.32954545454545453</v>
      </c>
      <c r="AT37" s="7">
        <v>0.43925233644859812</v>
      </c>
      <c r="AU37" s="7">
        <v>0.375</v>
      </c>
      <c r="AV37" s="7">
        <v>0.37209302325581395</v>
      </c>
      <c r="AW37" s="7">
        <v>0.42253521126760563</v>
      </c>
      <c r="AX37" s="7">
        <v>0.36842105263157893</v>
      </c>
      <c r="AY37" s="7">
        <v>0.5</v>
      </c>
      <c r="AZ37" s="7">
        <v>0.42857142857142855</v>
      </c>
      <c r="BA37" s="7">
        <v>0.55813953488372092</v>
      </c>
      <c r="BB37" s="7">
        <v>0.4</v>
      </c>
      <c r="BC37" s="7">
        <v>0.38461538461538464</v>
      </c>
      <c r="BD37" s="7">
        <v>0.34883720930232559</v>
      </c>
      <c r="BE37" s="7">
        <v>0.38461538461538464</v>
      </c>
      <c r="BF37" s="7">
        <v>0.47368421052631576</v>
      </c>
      <c r="BG37" s="7">
        <v>0.25925925925925924</v>
      </c>
      <c r="BH37" s="7">
        <v>0.31818181818181818</v>
      </c>
      <c r="BI37" s="7">
        <v>0.33333333333333331</v>
      </c>
      <c r="BJ37" s="7">
        <v>0.27777777777777779</v>
      </c>
      <c r="BK37" s="7">
        <v>0.55000000000000004</v>
      </c>
      <c r="BL37" s="7">
        <v>0.47619047619047616</v>
      </c>
      <c r="BM37" s="7">
        <v>0.36842105263157893</v>
      </c>
      <c r="BN37" s="7">
        <v>0.21428571428571427</v>
      </c>
      <c r="BO37" s="7">
        <v>0.46153846153846156</v>
      </c>
      <c r="BP37" s="7">
        <v>0.375</v>
      </c>
      <c r="BQ37" s="7">
        <v>0.46153846153846156</v>
      </c>
      <c r="BR37" s="7">
        <v>0.5714285714285714</v>
      </c>
      <c r="BS37" s="7">
        <v>0.5</v>
      </c>
      <c r="BT37" s="7">
        <v>0.41666666666666669</v>
      </c>
      <c r="BU37" s="7">
        <v>0.53846153846153844</v>
      </c>
      <c r="BV37" s="7">
        <v>0.58333333333333337</v>
      </c>
      <c r="BW37" s="7"/>
      <c r="BX37" s="7">
        <v>0.125</v>
      </c>
      <c r="BY37" s="7">
        <v>0.2</v>
      </c>
      <c r="BZ37" s="7">
        <v>0.33333333333333331</v>
      </c>
      <c r="CA37" s="7">
        <v>0.4</v>
      </c>
      <c r="CB37" s="7">
        <v>0.5</v>
      </c>
      <c r="CC37" s="7">
        <v>0.25</v>
      </c>
      <c r="CD37" s="7">
        <v>0.2857142857142857</v>
      </c>
      <c r="CE37" s="7"/>
      <c r="CF37" s="7"/>
      <c r="CG37" s="7">
        <v>1</v>
      </c>
      <c r="CH37" s="7">
        <v>0.4</v>
      </c>
      <c r="CI37" s="7">
        <v>0.5</v>
      </c>
      <c r="CJ37" s="7">
        <v>0.5</v>
      </c>
      <c r="CK37" s="7"/>
      <c r="CL37" s="7">
        <v>0.5</v>
      </c>
      <c r="CM37" s="7">
        <v>0.4</v>
      </c>
      <c r="CN37" s="7">
        <v>0.4</v>
      </c>
      <c r="CO37" s="7">
        <v>1</v>
      </c>
      <c r="CP37" s="7"/>
      <c r="CQ37" s="7"/>
      <c r="CR37" s="7">
        <v>1</v>
      </c>
      <c r="CS37" s="7">
        <v>1</v>
      </c>
      <c r="CT37" s="7">
        <v>0.5</v>
      </c>
      <c r="CU37" s="7"/>
      <c r="CV37" s="7"/>
      <c r="CW37" s="7"/>
      <c r="CX37" s="7"/>
      <c r="CY37" s="7"/>
      <c r="CZ37" s="7">
        <v>1</v>
      </c>
      <c r="DA37" s="7"/>
      <c r="DB37" s="7">
        <v>1</v>
      </c>
      <c r="DC37" s="7">
        <v>1</v>
      </c>
      <c r="DD37" s="7">
        <v>1</v>
      </c>
      <c r="DE37" s="7">
        <v>1</v>
      </c>
      <c r="DF37" s="7"/>
      <c r="DG37" s="7"/>
      <c r="DH37" s="7"/>
      <c r="DI37" s="7"/>
      <c r="DJ37" s="7">
        <v>1</v>
      </c>
      <c r="DK37" s="7"/>
      <c r="DL37" s="7"/>
      <c r="DM37" s="7"/>
      <c r="DN37" s="7"/>
      <c r="DO37" s="7"/>
      <c r="DP37" s="7"/>
      <c r="DQ37" s="7"/>
      <c r="DR37" s="7"/>
      <c r="DS37" s="7"/>
      <c r="DT37" s="7"/>
      <c r="DU37" s="7"/>
      <c r="DV37" s="7"/>
      <c r="DW37" s="7"/>
      <c r="DX37" s="7"/>
      <c r="DY37" s="7"/>
      <c r="DZ37" s="7"/>
      <c r="EA37" s="7"/>
      <c r="EB37" s="7"/>
      <c r="EC37" s="7"/>
      <c r="ED37" s="7"/>
      <c r="EE37" s="7"/>
      <c r="EF37" s="7"/>
      <c r="EG37" s="7"/>
      <c r="EH37" s="7"/>
      <c r="EI37" s="7"/>
      <c r="EJ37" s="7">
        <v>1</v>
      </c>
      <c r="EK37" s="7"/>
      <c r="EL37" s="7">
        <v>1</v>
      </c>
      <c r="EM37" s="7"/>
      <c r="EN37" s="7"/>
      <c r="EO37" s="7"/>
      <c r="EP37" s="7"/>
      <c r="EQ37" s="7"/>
      <c r="ER37" s="7"/>
      <c r="ES37" s="7"/>
      <c r="ET37" s="7"/>
      <c r="EU37" s="7"/>
      <c r="EV37" s="7"/>
      <c r="EW37" s="7"/>
      <c r="EX37" s="7"/>
      <c r="EY37" s="7"/>
      <c r="EZ37" s="7"/>
      <c r="FA37" s="7">
        <v>1</v>
      </c>
      <c r="FB37" s="7"/>
      <c r="FC37" s="7">
        <v>1</v>
      </c>
      <c r="FD37" s="7">
        <v>1</v>
      </c>
      <c r="FE37" s="7">
        <v>1</v>
      </c>
      <c r="FF37" s="7"/>
      <c r="FG37" s="7"/>
      <c r="FH37" s="7"/>
      <c r="FI37" s="7"/>
      <c r="FJ37" s="7"/>
      <c r="FK37" s="7"/>
      <c r="FL37" s="7"/>
      <c r="FM37" s="7"/>
      <c r="FN37" s="7"/>
      <c r="FO37" s="7"/>
      <c r="FP37" s="7"/>
      <c r="FQ37" s="7"/>
      <c r="FR37" s="7">
        <v>1</v>
      </c>
      <c r="FS37" s="7">
        <v>1</v>
      </c>
      <c r="FT37" s="7"/>
      <c r="FU37" s="7"/>
      <c r="FV37" s="7"/>
      <c r="FW37" s="7">
        <v>1</v>
      </c>
      <c r="FX37" s="7"/>
      <c r="FY37" s="7"/>
      <c r="FZ37" s="7"/>
      <c r="GA37" s="7"/>
      <c r="GB37" s="7"/>
      <c r="GC37" s="7"/>
      <c r="GD37" s="7"/>
      <c r="GE37" s="7"/>
      <c r="GF37" s="7"/>
      <c r="GG37" s="7"/>
      <c r="GH37" s="7"/>
      <c r="GI37" s="7"/>
      <c r="GJ37" s="7"/>
      <c r="GK37" s="7"/>
      <c r="GL37" s="7"/>
      <c r="GM37" s="7"/>
      <c r="GN37" s="7">
        <v>1</v>
      </c>
      <c r="GO37" s="7">
        <v>1</v>
      </c>
      <c r="GP37" s="7">
        <v>1</v>
      </c>
      <c r="GQ37" s="7">
        <v>0.34303045308244617</v>
      </c>
      <c r="GR37"/>
      <c r="GS37"/>
      <c r="GT37"/>
      <c r="GU37"/>
      <c r="GV37"/>
      <c r="GW37"/>
      <c r="GX37"/>
      <c r="GY37"/>
      <c r="GZ37"/>
    </row>
    <row r="38" spans="1:208" ht="15" x14ac:dyDescent="0.25">
      <c r="A38" s="3" t="s">
        <v>448</v>
      </c>
      <c r="B38" s="5"/>
      <c r="C38" s="13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4" t="s">
        <v>387</v>
      </c>
      <c r="Q38" s="7">
        <v>0.31269222882919828</v>
      </c>
      <c r="R38" s="7">
        <v>0.32978014656895405</v>
      </c>
      <c r="S38" s="7">
        <v>0.35032967032967033</v>
      </c>
      <c r="T38" s="7">
        <v>0.36191024165707708</v>
      </c>
      <c r="U38" s="7">
        <v>0.38321678321678321</v>
      </c>
      <c r="V38" s="7">
        <v>0.34624505928853755</v>
      </c>
      <c r="W38" s="7">
        <v>0.35906976744186048</v>
      </c>
      <c r="X38" s="7">
        <v>0.3604004449388209</v>
      </c>
      <c r="Y38" s="7">
        <v>0.32640586797066012</v>
      </c>
      <c r="Z38" s="7">
        <v>0.3606789250353607</v>
      </c>
      <c r="AA38" s="7">
        <v>0.35980551053484605</v>
      </c>
      <c r="AB38" s="7">
        <v>0.34078212290502791</v>
      </c>
      <c r="AC38" s="7">
        <v>0.35952848722986247</v>
      </c>
      <c r="AD38" s="7">
        <v>0.3442982456140351</v>
      </c>
      <c r="AE38" s="7">
        <v>0.3602015113350126</v>
      </c>
      <c r="AF38" s="7">
        <v>0.37127371273712739</v>
      </c>
      <c r="AG38" s="7">
        <v>0.39939024390243905</v>
      </c>
      <c r="AH38" s="7">
        <v>0.37226277372262773</v>
      </c>
      <c r="AI38" s="7">
        <v>0.34399999999999997</v>
      </c>
      <c r="AJ38" s="7">
        <v>0.33720930232558138</v>
      </c>
      <c r="AK38" s="7">
        <v>0.36057692307692307</v>
      </c>
      <c r="AL38" s="7">
        <v>0.3350253807106599</v>
      </c>
      <c r="AM38" s="7">
        <v>0.39572192513368987</v>
      </c>
      <c r="AN38" s="7">
        <v>0.41361256544502617</v>
      </c>
      <c r="AO38" s="7">
        <v>0.2878787878787879</v>
      </c>
      <c r="AP38" s="7">
        <v>0.32846715328467152</v>
      </c>
      <c r="AQ38" s="7">
        <v>0.24561403508771928</v>
      </c>
      <c r="AR38" s="7">
        <v>0.37168141592920356</v>
      </c>
      <c r="AS38" s="7">
        <v>0.36206896551724138</v>
      </c>
      <c r="AT38" s="7">
        <v>0.38461538461538464</v>
      </c>
      <c r="AU38" s="7">
        <v>0.49019607843137253</v>
      </c>
      <c r="AV38" s="7">
        <v>0.45</v>
      </c>
      <c r="AW38" s="7">
        <v>0.4</v>
      </c>
      <c r="AX38" s="7">
        <v>0.37662337662337664</v>
      </c>
      <c r="AY38" s="7">
        <v>0.33962264150943394</v>
      </c>
      <c r="AZ38" s="7">
        <v>0.3392857142857143</v>
      </c>
      <c r="BA38" s="7">
        <v>0.27450980392156865</v>
      </c>
      <c r="BB38" s="7">
        <v>0.4358974358974359</v>
      </c>
      <c r="BC38" s="7">
        <v>0.47058823529411764</v>
      </c>
      <c r="BD38" s="7">
        <v>0.44444444444444442</v>
      </c>
      <c r="BE38" s="7">
        <v>0.38709677419354838</v>
      </c>
      <c r="BF38" s="7">
        <v>0.48717948717948717</v>
      </c>
      <c r="BG38" s="7">
        <v>0.53846153846153844</v>
      </c>
      <c r="BH38" s="7">
        <v>0.31818181818181818</v>
      </c>
      <c r="BI38" s="7">
        <v>0.3125</v>
      </c>
      <c r="BJ38" s="7">
        <v>0.31578947368421051</v>
      </c>
      <c r="BK38" s="7">
        <v>0.45454545454545453</v>
      </c>
      <c r="BL38" s="7">
        <v>0.47619047619047616</v>
      </c>
      <c r="BM38" s="7">
        <v>0.47826086956521741</v>
      </c>
      <c r="BN38" s="7">
        <v>0.42857142857142855</v>
      </c>
      <c r="BO38" s="7">
        <v>0.35294117647058826</v>
      </c>
      <c r="BP38" s="7">
        <v>0.5625</v>
      </c>
      <c r="BQ38" s="7">
        <v>0.53333333333333333</v>
      </c>
      <c r="BR38" s="7">
        <v>0.46153846153846156</v>
      </c>
      <c r="BS38" s="7">
        <v>0.55555555555555558</v>
      </c>
      <c r="BT38" s="7">
        <v>0.76923076923076927</v>
      </c>
      <c r="BU38" s="7">
        <v>0.5714285714285714</v>
      </c>
      <c r="BV38" s="7">
        <v>0.33333333333333331</v>
      </c>
      <c r="BW38" s="7">
        <v>0.35714285714285715</v>
      </c>
      <c r="BX38" s="7">
        <v>0.46153846153846156</v>
      </c>
      <c r="BY38" s="7">
        <v>0.5</v>
      </c>
      <c r="BZ38" s="7">
        <v>0.5</v>
      </c>
      <c r="CA38" s="7">
        <v>0.6</v>
      </c>
      <c r="CB38" s="7">
        <v>0.8</v>
      </c>
      <c r="CC38" s="7">
        <v>0.16666666666666666</v>
      </c>
      <c r="CD38" s="7">
        <v>0.75</v>
      </c>
      <c r="CE38" s="7">
        <v>0.375</v>
      </c>
      <c r="CF38" s="7">
        <v>0.83333333333333337</v>
      </c>
      <c r="CG38" s="7">
        <v>0.33333333333333331</v>
      </c>
      <c r="CH38" s="7">
        <v>1</v>
      </c>
      <c r="CI38" s="7">
        <v>0.8</v>
      </c>
      <c r="CJ38" s="7">
        <v>0.33333333333333331</v>
      </c>
      <c r="CK38" s="7"/>
      <c r="CL38" s="7"/>
      <c r="CM38" s="7">
        <v>0.33333333333333331</v>
      </c>
      <c r="CN38" s="7">
        <v>0.5</v>
      </c>
      <c r="CO38" s="7">
        <v>0.66666666666666663</v>
      </c>
      <c r="CP38" s="7"/>
      <c r="CQ38" s="7"/>
      <c r="CR38" s="7">
        <v>0.5</v>
      </c>
      <c r="CS38" s="7">
        <v>0.5</v>
      </c>
      <c r="CT38" s="7">
        <v>0.66666666666666663</v>
      </c>
      <c r="CU38" s="7">
        <v>0.8</v>
      </c>
      <c r="CV38" s="7">
        <v>0.66666666666666663</v>
      </c>
      <c r="CW38" s="7"/>
      <c r="CX38" s="7"/>
      <c r="CY38" s="7">
        <v>1</v>
      </c>
      <c r="CZ38" s="7"/>
      <c r="DA38" s="7"/>
      <c r="DB38" s="7">
        <v>1</v>
      </c>
      <c r="DC38" s="7"/>
      <c r="DD38" s="7"/>
      <c r="DE38" s="7"/>
      <c r="DF38" s="7"/>
      <c r="DG38" s="7"/>
      <c r="DH38" s="7"/>
      <c r="DI38" s="7"/>
      <c r="DJ38" s="7"/>
      <c r="DK38" s="7"/>
      <c r="DL38" s="7"/>
      <c r="DM38" s="7"/>
      <c r="DN38" s="7"/>
      <c r="DO38" s="7"/>
      <c r="DP38" s="7"/>
      <c r="DQ38" s="7"/>
      <c r="DR38" s="7"/>
      <c r="DS38" s="7">
        <v>1</v>
      </c>
      <c r="DT38" s="7"/>
      <c r="DU38" s="7"/>
      <c r="DV38" s="7"/>
      <c r="DW38" s="7"/>
      <c r="DX38" s="7"/>
      <c r="DY38" s="7"/>
      <c r="DZ38" s="7"/>
      <c r="EA38" s="7"/>
      <c r="EB38" s="7"/>
      <c r="EC38" s="7"/>
      <c r="ED38" s="7"/>
      <c r="EE38" s="7"/>
      <c r="EF38" s="7"/>
      <c r="EG38" s="7"/>
      <c r="EH38" s="7"/>
      <c r="EI38" s="7"/>
      <c r="EJ38" s="7"/>
      <c r="EK38" s="7"/>
      <c r="EL38" s="7"/>
      <c r="EM38" s="7">
        <v>1</v>
      </c>
      <c r="EN38" s="7"/>
      <c r="EO38" s="7">
        <v>1</v>
      </c>
      <c r="EP38" s="7">
        <v>1</v>
      </c>
      <c r="EQ38" s="7"/>
      <c r="ER38" s="7"/>
      <c r="ES38" s="7"/>
      <c r="ET38" s="7"/>
      <c r="EU38" s="7"/>
      <c r="EV38" s="7"/>
      <c r="EW38" s="7"/>
      <c r="EX38" s="7"/>
      <c r="EY38" s="7"/>
      <c r="EZ38" s="7"/>
      <c r="FA38" s="7"/>
      <c r="FB38" s="7">
        <v>1</v>
      </c>
      <c r="FC38" s="7"/>
      <c r="FD38" s="7"/>
      <c r="FE38" s="7"/>
      <c r="FF38" s="7"/>
      <c r="FG38" s="7">
        <v>1</v>
      </c>
      <c r="FH38" s="7">
        <v>1</v>
      </c>
      <c r="FI38" s="7"/>
      <c r="FJ38" s="7">
        <v>1</v>
      </c>
      <c r="FK38" s="7">
        <v>0.5</v>
      </c>
      <c r="FL38" s="7">
        <v>1</v>
      </c>
      <c r="FM38" s="7"/>
      <c r="FN38" s="7"/>
      <c r="FO38" s="7"/>
      <c r="FP38" s="7"/>
      <c r="FQ38" s="7"/>
      <c r="FR38" s="7"/>
      <c r="FS38" s="7"/>
      <c r="FT38" s="7">
        <v>1</v>
      </c>
      <c r="FU38" s="7"/>
      <c r="FV38" s="7"/>
      <c r="FW38" s="7"/>
      <c r="FX38" s="7">
        <v>1</v>
      </c>
      <c r="FY38" s="7"/>
      <c r="FZ38" s="7"/>
      <c r="GA38" s="7"/>
      <c r="GB38" s="7"/>
      <c r="GC38" s="7"/>
      <c r="GD38" s="7"/>
      <c r="GE38" s="7"/>
      <c r="GF38" s="7"/>
      <c r="GG38" s="7"/>
      <c r="GH38" s="7"/>
      <c r="GI38" s="7"/>
      <c r="GJ38" s="7"/>
      <c r="GK38" s="7"/>
      <c r="GL38" s="7"/>
      <c r="GM38" s="7"/>
      <c r="GN38" s="7"/>
      <c r="GO38" s="7"/>
      <c r="GP38" s="7">
        <v>0.75</v>
      </c>
      <c r="GQ38" s="7">
        <v>0.34864427357345207</v>
      </c>
      <c r="GR38"/>
      <c r="GS38"/>
      <c r="GT38"/>
      <c r="GU38"/>
      <c r="GV38"/>
      <c r="GW38"/>
      <c r="GX38"/>
      <c r="GY38"/>
      <c r="GZ38"/>
    </row>
    <row r="39" spans="1:208" ht="15" x14ac:dyDescent="0.25">
      <c r="A39" s="4" t="s">
        <v>450</v>
      </c>
      <c r="B39" s="5">
        <v>17467</v>
      </c>
      <c r="C39" s="15">
        <v>0.24617850804373961</v>
      </c>
      <c r="D39" s="7">
        <v>0.41037384782733155</v>
      </c>
      <c r="E39" s="7">
        <v>0.40270223850689874</v>
      </c>
      <c r="F39" s="7">
        <v>0.31545199519093148</v>
      </c>
      <c r="G39" s="7">
        <v>0.14490181485086162</v>
      </c>
      <c r="H39" s="7"/>
      <c r="I39" s="7"/>
      <c r="J39" s="7"/>
      <c r="K39" s="7"/>
      <c r="L39" s="7"/>
      <c r="M39" s="7"/>
      <c r="N39" s="7">
        <v>0.59620999599244284</v>
      </c>
      <c r="O39" s="7"/>
      <c r="P39" s="4" t="s">
        <v>390</v>
      </c>
      <c r="Q39" s="7">
        <v>0.31303620004184973</v>
      </c>
      <c r="R39" s="7">
        <v>0.32440782698249226</v>
      </c>
      <c r="S39" s="7">
        <v>0.33529700540009816</v>
      </c>
      <c r="T39" s="7">
        <v>0.36133415688696724</v>
      </c>
      <c r="U39" s="7">
        <v>0.37309090909090908</v>
      </c>
      <c r="V39" s="7">
        <v>0.3777219430485762</v>
      </c>
      <c r="W39" s="7">
        <v>0.37169811320754714</v>
      </c>
      <c r="X39" s="7">
        <v>0.32849162011173183</v>
      </c>
      <c r="Y39" s="7">
        <v>0.36575875486381321</v>
      </c>
      <c r="Z39" s="7">
        <v>0.35703479576399394</v>
      </c>
      <c r="AA39" s="7">
        <v>0.35570469798657717</v>
      </c>
      <c r="AB39" s="7">
        <v>0.36991869918699188</v>
      </c>
      <c r="AC39" s="7">
        <v>0.34029227557411273</v>
      </c>
      <c r="AD39" s="7">
        <v>0.35539215686274511</v>
      </c>
      <c r="AE39" s="7">
        <v>0.32592592592592595</v>
      </c>
      <c r="AF39" s="7">
        <v>0.32051282051282054</v>
      </c>
      <c r="AG39" s="7">
        <v>0.36163522012578614</v>
      </c>
      <c r="AH39" s="7">
        <v>0.4220532319391635</v>
      </c>
      <c r="AI39" s="7">
        <v>0.38321167883211676</v>
      </c>
      <c r="AJ39" s="7">
        <v>0.33944954128440369</v>
      </c>
      <c r="AK39" s="7">
        <v>0.35944700460829493</v>
      </c>
      <c r="AL39" s="7">
        <v>0.38709677419354838</v>
      </c>
      <c r="AM39" s="7">
        <v>0.37058823529411766</v>
      </c>
      <c r="AN39" s="7">
        <v>0.37419354838709679</v>
      </c>
      <c r="AO39" s="7">
        <v>0.36263736263736263</v>
      </c>
      <c r="AP39" s="7">
        <v>0.37037037037037035</v>
      </c>
      <c r="AQ39" s="7">
        <v>0.36290322580645162</v>
      </c>
      <c r="AR39" s="7">
        <v>0.35514018691588783</v>
      </c>
      <c r="AS39" s="7">
        <v>0.44444444444444442</v>
      </c>
      <c r="AT39" s="7">
        <v>0.46391752577319589</v>
      </c>
      <c r="AU39" s="7">
        <v>0.4044943820224719</v>
      </c>
      <c r="AV39" s="7">
        <v>0.39506172839506171</v>
      </c>
      <c r="AW39" s="7">
        <v>0.41860465116279072</v>
      </c>
      <c r="AX39" s="7">
        <v>0.47297297297297297</v>
      </c>
      <c r="AY39" s="7">
        <v>0.39393939393939392</v>
      </c>
      <c r="AZ39" s="7">
        <v>0.52727272727272723</v>
      </c>
      <c r="BA39" s="7">
        <v>0.32307692307692309</v>
      </c>
      <c r="BB39" s="7">
        <v>0.23076923076923078</v>
      </c>
      <c r="BC39" s="7">
        <v>0.47222222222222221</v>
      </c>
      <c r="BD39" s="7">
        <v>0.31707317073170732</v>
      </c>
      <c r="BE39" s="7">
        <v>0.48717948717948717</v>
      </c>
      <c r="BF39" s="7">
        <v>0.38461538461538464</v>
      </c>
      <c r="BG39" s="7">
        <v>0.41176470588235292</v>
      </c>
      <c r="BH39" s="7">
        <v>0.53488372093023251</v>
      </c>
      <c r="BI39" s="7">
        <v>0.4</v>
      </c>
      <c r="BJ39" s="7">
        <v>0.3125</v>
      </c>
      <c r="BK39" s="7">
        <v>0.4</v>
      </c>
      <c r="BL39" s="7">
        <v>0.45</v>
      </c>
      <c r="BM39" s="7">
        <v>0.40909090909090912</v>
      </c>
      <c r="BN39" s="7">
        <v>0.33333333333333331</v>
      </c>
      <c r="BO39" s="7">
        <v>0.5625</v>
      </c>
      <c r="BP39" s="7">
        <v>0.53846153846153844</v>
      </c>
      <c r="BQ39" s="7">
        <v>0.4</v>
      </c>
      <c r="BR39" s="7">
        <v>0.45454545454545453</v>
      </c>
      <c r="BS39" s="7">
        <v>0.5</v>
      </c>
      <c r="BT39" s="7">
        <v>0.77777777777777779</v>
      </c>
      <c r="BU39" s="7">
        <v>0.6428571428571429</v>
      </c>
      <c r="BV39" s="7">
        <v>0.3125</v>
      </c>
      <c r="BW39" s="7">
        <v>0.33333333333333331</v>
      </c>
      <c r="BX39" s="7">
        <v>0.66666666666666663</v>
      </c>
      <c r="BY39" s="7">
        <v>0.16666666666666666</v>
      </c>
      <c r="BZ39" s="7">
        <v>0.83333333333333337</v>
      </c>
      <c r="CA39" s="7">
        <v>0.5</v>
      </c>
      <c r="CB39" s="7">
        <v>0.8571428571428571</v>
      </c>
      <c r="CC39" s="7">
        <v>0.7</v>
      </c>
      <c r="CD39" s="7">
        <v>0.5</v>
      </c>
      <c r="CE39" s="7">
        <v>0.14285714285714285</v>
      </c>
      <c r="CF39" s="7">
        <v>0.33333333333333331</v>
      </c>
      <c r="CG39" s="7">
        <v>0.4</v>
      </c>
      <c r="CH39" s="7">
        <v>0.5</v>
      </c>
      <c r="CI39" s="7">
        <v>1</v>
      </c>
      <c r="CJ39" s="7"/>
      <c r="CK39" s="7">
        <v>1</v>
      </c>
      <c r="CL39" s="7">
        <v>0.25</v>
      </c>
      <c r="CM39" s="7">
        <v>0.75</v>
      </c>
      <c r="CN39" s="7">
        <v>0.5</v>
      </c>
      <c r="CO39" s="7">
        <v>0.25</v>
      </c>
      <c r="CP39" s="7">
        <v>0.2</v>
      </c>
      <c r="CQ39" s="7">
        <v>1</v>
      </c>
      <c r="CR39" s="7">
        <v>0.5</v>
      </c>
      <c r="CS39" s="7"/>
      <c r="CT39" s="7"/>
      <c r="CU39" s="7"/>
      <c r="CV39" s="7">
        <v>0.66666666666666663</v>
      </c>
      <c r="CW39" s="7">
        <v>0.66666666666666663</v>
      </c>
      <c r="CX39" s="7">
        <v>0.5</v>
      </c>
      <c r="CY39" s="7">
        <v>1</v>
      </c>
      <c r="CZ39" s="7"/>
      <c r="DA39" s="7"/>
      <c r="DB39" s="7"/>
      <c r="DC39" s="7">
        <v>1</v>
      </c>
      <c r="DD39" s="7"/>
      <c r="DE39" s="7"/>
      <c r="DF39" s="7"/>
      <c r="DG39" s="7"/>
      <c r="DH39" s="7"/>
      <c r="DI39" s="7"/>
      <c r="DJ39" s="7"/>
      <c r="DK39" s="7">
        <v>1</v>
      </c>
      <c r="DL39" s="7">
        <v>1</v>
      </c>
      <c r="DM39" s="7">
        <v>1</v>
      </c>
      <c r="DN39" s="7"/>
      <c r="DO39" s="7">
        <v>1</v>
      </c>
      <c r="DP39" s="7">
        <v>1</v>
      </c>
      <c r="DQ39" s="7">
        <v>1</v>
      </c>
      <c r="DR39" s="7">
        <v>1</v>
      </c>
      <c r="DS39" s="7">
        <v>1</v>
      </c>
      <c r="DT39" s="7">
        <v>1</v>
      </c>
      <c r="DU39" s="7">
        <v>0.5</v>
      </c>
      <c r="DV39" s="7"/>
      <c r="DW39" s="7"/>
      <c r="DX39" s="7"/>
      <c r="DY39" s="7"/>
      <c r="DZ39" s="7"/>
      <c r="EA39" s="7"/>
      <c r="EB39" s="7"/>
      <c r="EC39" s="7"/>
      <c r="ED39" s="7"/>
      <c r="EE39" s="7"/>
      <c r="EF39" s="7"/>
      <c r="EG39" s="7"/>
      <c r="EH39" s="7"/>
      <c r="EI39" s="7"/>
      <c r="EJ39" s="7"/>
      <c r="EK39" s="7"/>
      <c r="EL39" s="7"/>
      <c r="EM39" s="7"/>
      <c r="EN39" s="7">
        <v>1</v>
      </c>
      <c r="EO39" s="7">
        <v>1</v>
      </c>
      <c r="EP39" s="7">
        <v>1</v>
      </c>
      <c r="EQ39" s="7">
        <v>0.5</v>
      </c>
      <c r="ER39" s="7"/>
      <c r="ES39" s="7"/>
      <c r="ET39" s="7"/>
      <c r="EU39" s="7"/>
      <c r="EV39" s="7"/>
      <c r="EW39" s="7"/>
      <c r="EX39" s="7"/>
      <c r="EY39" s="7"/>
      <c r="EZ39" s="7"/>
      <c r="FA39" s="7"/>
      <c r="FB39" s="7"/>
      <c r="FC39" s="7"/>
      <c r="FD39" s="7">
        <v>1</v>
      </c>
      <c r="FE39" s="7"/>
      <c r="FF39" s="7"/>
      <c r="FG39" s="7"/>
      <c r="FH39" s="7"/>
      <c r="FI39" s="7"/>
      <c r="FJ39" s="7">
        <v>1</v>
      </c>
      <c r="FK39" s="7">
        <v>1</v>
      </c>
      <c r="FL39" s="7">
        <v>1</v>
      </c>
      <c r="FM39" s="7">
        <v>1</v>
      </c>
      <c r="FN39" s="7">
        <v>1</v>
      </c>
      <c r="FO39" s="7"/>
      <c r="FP39" s="7">
        <v>1</v>
      </c>
      <c r="FQ39" s="7">
        <v>1</v>
      </c>
      <c r="FR39" s="7"/>
      <c r="FS39" s="7"/>
      <c r="FT39" s="7">
        <v>1</v>
      </c>
      <c r="FU39" s="7"/>
      <c r="FV39" s="7"/>
      <c r="FW39" s="7"/>
      <c r="FX39" s="7"/>
      <c r="FY39" s="7">
        <v>1</v>
      </c>
      <c r="FZ39" s="7"/>
      <c r="GA39" s="7"/>
      <c r="GB39" s="7"/>
      <c r="GC39" s="7"/>
      <c r="GD39" s="7"/>
      <c r="GE39" s="7"/>
      <c r="GF39" s="7"/>
      <c r="GG39" s="7"/>
      <c r="GH39" s="7"/>
      <c r="GI39" s="7"/>
      <c r="GJ39" s="7"/>
      <c r="GK39" s="7"/>
      <c r="GL39" s="7"/>
      <c r="GM39" s="7"/>
      <c r="GN39" s="7"/>
      <c r="GO39" s="7"/>
      <c r="GP39" s="7">
        <v>1</v>
      </c>
      <c r="GQ39" s="7">
        <v>0.34979371895259748</v>
      </c>
      <c r="GR39"/>
      <c r="GS39"/>
      <c r="GT39"/>
      <c r="GU39"/>
      <c r="GV39"/>
      <c r="GW39"/>
      <c r="GX39"/>
      <c r="GY39"/>
      <c r="GZ39"/>
    </row>
    <row r="40" spans="1:208" x14ac:dyDescent="0.2">
      <c r="A40" s="14" t="s">
        <v>451</v>
      </c>
      <c r="B40" s="5">
        <v>8</v>
      </c>
      <c r="C40" s="15">
        <v>0.125</v>
      </c>
      <c r="D40" s="7">
        <v>0.25</v>
      </c>
      <c r="E40" s="7">
        <v>0.25</v>
      </c>
      <c r="F40" s="7">
        <v>0.375</v>
      </c>
      <c r="G40" s="7">
        <v>0.375</v>
      </c>
      <c r="H40" s="7"/>
      <c r="I40" s="7"/>
      <c r="J40" s="7"/>
      <c r="K40" s="7"/>
      <c r="L40" s="7"/>
      <c r="M40" s="7"/>
      <c r="N40" s="7">
        <v>0.625</v>
      </c>
      <c r="O40" s="7"/>
      <c r="P40" s="4" t="s">
        <v>394</v>
      </c>
      <c r="Q40" s="7">
        <v>0.32834032354703413</v>
      </c>
      <c r="R40" s="7">
        <v>0.34869535750593017</v>
      </c>
      <c r="S40" s="7">
        <v>0.34795963141728831</v>
      </c>
      <c r="T40" s="7">
        <v>0.3635280095351609</v>
      </c>
      <c r="U40" s="7">
        <v>0.37181303116147307</v>
      </c>
      <c r="V40" s="7">
        <v>0.39036144578313253</v>
      </c>
      <c r="W40" s="7">
        <v>0.37200383509108342</v>
      </c>
      <c r="X40" s="7">
        <v>0.35891891891891892</v>
      </c>
      <c r="Y40" s="7">
        <v>0.35561160151324084</v>
      </c>
      <c r="Z40" s="7">
        <v>0.39260312944523473</v>
      </c>
      <c r="AA40" s="7">
        <v>0.35135135135135137</v>
      </c>
      <c r="AB40" s="7">
        <v>0.37057728119180633</v>
      </c>
      <c r="AC40" s="7">
        <v>0.35523613963039014</v>
      </c>
      <c r="AD40" s="7">
        <v>0.35857461024498888</v>
      </c>
      <c r="AE40" s="7">
        <v>0.37406483790523692</v>
      </c>
      <c r="AF40" s="7">
        <v>0.37365591397849462</v>
      </c>
      <c r="AG40" s="7">
        <v>0.33124999999999999</v>
      </c>
      <c r="AH40" s="7">
        <v>0.36042402826855124</v>
      </c>
      <c r="AI40" s="7">
        <v>0.39534883720930231</v>
      </c>
      <c r="AJ40" s="7">
        <v>0.36885245901639346</v>
      </c>
      <c r="AK40" s="7">
        <v>0.36290322580645162</v>
      </c>
      <c r="AL40" s="7">
        <v>0.36315789473684212</v>
      </c>
      <c r="AM40" s="7">
        <v>0.38251366120218577</v>
      </c>
      <c r="AN40" s="7">
        <v>0.38011695906432746</v>
      </c>
      <c r="AO40" s="7">
        <v>0.35664335664335667</v>
      </c>
      <c r="AP40" s="7">
        <v>0.46456692913385828</v>
      </c>
      <c r="AQ40" s="7">
        <v>0.42105263157894735</v>
      </c>
      <c r="AR40" s="7">
        <v>0.39166666666666666</v>
      </c>
      <c r="AS40" s="7">
        <v>0.46601941747572817</v>
      </c>
      <c r="AT40" s="7">
        <v>0.35632183908045978</v>
      </c>
      <c r="AU40" s="7">
        <v>0.28409090909090912</v>
      </c>
      <c r="AV40" s="7">
        <v>0.4264705882352941</v>
      </c>
      <c r="AW40" s="7">
        <v>0.3902439024390244</v>
      </c>
      <c r="AX40" s="7">
        <v>0.35</v>
      </c>
      <c r="AY40" s="7">
        <v>0.39285714285714285</v>
      </c>
      <c r="AZ40" s="7">
        <v>0.25757575757575757</v>
      </c>
      <c r="BA40" s="7">
        <v>0.36666666666666664</v>
      </c>
      <c r="BB40" s="7">
        <v>0.45945945945945948</v>
      </c>
      <c r="BC40" s="7">
        <v>0.3125</v>
      </c>
      <c r="BD40" s="7">
        <v>0.25925925925925924</v>
      </c>
      <c r="BE40" s="7">
        <v>0.53846153846153844</v>
      </c>
      <c r="BF40" s="7">
        <v>0.29629629629629628</v>
      </c>
      <c r="BG40" s="7">
        <v>0.29729729729729731</v>
      </c>
      <c r="BH40" s="7">
        <v>0.44827586206896552</v>
      </c>
      <c r="BI40" s="7">
        <v>0.45945945945945948</v>
      </c>
      <c r="BJ40" s="7">
        <v>0.33333333333333331</v>
      </c>
      <c r="BK40" s="7">
        <v>0.33333333333333331</v>
      </c>
      <c r="BL40" s="7">
        <v>0.33333333333333331</v>
      </c>
      <c r="BM40" s="7">
        <v>0.46666666666666667</v>
      </c>
      <c r="BN40" s="7">
        <v>0.36842105263157893</v>
      </c>
      <c r="BO40" s="7">
        <v>0.44444444444444442</v>
      </c>
      <c r="BP40" s="7">
        <v>0.3</v>
      </c>
      <c r="BQ40" s="7">
        <v>0.35294117647058826</v>
      </c>
      <c r="BR40" s="7">
        <v>0.6</v>
      </c>
      <c r="BS40" s="7">
        <v>0.46666666666666667</v>
      </c>
      <c r="BT40" s="7">
        <v>0.5</v>
      </c>
      <c r="BU40" s="7">
        <v>0.44444444444444442</v>
      </c>
      <c r="BV40" s="7">
        <v>0.42857142857142855</v>
      </c>
      <c r="BW40" s="7">
        <v>0.55555555555555558</v>
      </c>
      <c r="BX40" s="7">
        <v>0.5625</v>
      </c>
      <c r="BY40" s="7">
        <v>0.5</v>
      </c>
      <c r="BZ40" s="7">
        <v>0.45454545454545453</v>
      </c>
      <c r="CA40" s="7">
        <v>1</v>
      </c>
      <c r="CB40" s="7">
        <v>0.42857142857142855</v>
      </c>
      <c r="CC40" s="7">
        <v>0.6</v>
      </c>
      <c r="CD40" s="7">
        <v>0.44444444444444442</v>
      </c>
      <c r="CE40" s="7">
        <v>0.5714285714285714</v>
      </c>
      <c r="CF40" s="7">
        <v>0.33333333333333331</v>
      </c>
      <c r="CG40" s="7">
        <v>0.25</v>
      </c>
      <c r="CH40" s="7">
        <v>0.5</v>
      </c>
      <c r="CI40" s="7">
        <v>0.5</v>
      </c>
      <c r="CJ40" s="7">
        <v>1</v>
      </c>
      <c r="CK40" s="7"/>
      <c r="CL40" s="7">
        <v>0.66666666666666663</v>
      </c>
      <c r="CM40" s="7">
        <v>1</v>
      </c>
      <c r="CN40" s="7">
        <v>1</v>
      </c>
      <c r="CO40" s="7">
        <v>0.16666666666666666</v>
      </c>
      <c r="CP40" s="7">
        <v>0.6</v>
      </c>
      <c r="CQ40" s="7">
        <v>0.66666666666666663</v>
      </c>
      <c r="CR40" s="7">
        <v>0.66666666666666663</v>
      </c>
      <c r="CS40" s="7"/>
      <c r="CT40" s="7"/>
      <c r="CU40" s="7"/>
      <c r="CV40" s="7">
        <v>1</v>
      </c>
      <c r="CW40" s="7">
        <v>0.5</v>
      </c>
      <c r="CX40" s="7">
        <v>0.5</v>
      </c>
      <c r="CY40" s="7"/>
      <c r="CZ40" s="7">
        <v>1</v>
      </c>
      <c r="DA40" s="7">
        <v>0.25</v>
      </c>
      <c r="DB40" s="7"/>
      <c r="DC40" s="7"/>
      <c r="DD40" s="7">
        <v>1</v>
      </c>
      <c r="DE40" s="7">
        <v>0.5</v>
      </c>
      <c r="DF40" s="7"/>
      <c r="DG40" s="7">
        <v>1</v>
      </c>
      <c r="DH40" s="7"/>
      <c r="DI40" s="7">
        <v>1</v>
      </c>
      <c r="DJ40" s="7"/>
      <c r="DK40" s="7"/>
      <c r="DL40" s="7"/>
      <c r="DM40" s="7"/>
      <c r="DN40" s="7">
        <v>1</v>
      </c>
      <c r="DO40" s="7">
        <v>1</v>
      </c>
      <c r="DP40" s="7"/>
      <c r="DQ40" s="7"/>
      <c r="DR40" s="7"/>
      <c r="DS40" s="7"/>
      <c r="DT40" s="7">
        <v>1</v>
      </c>
      <c r="DU40" s="7"/>
      <c r="DV40" s="7"/>
      <c r="DW40" s="7"/>
      <c r="DX40" s="7"/>
      <c r="DY40" s="7"/>
      <c r="DZ40" s="7"/>
      <c r="EA40" s="7"/>
      <c r="EB40" s="7"/>
      <c r="EC40" s="7"/>
      <c r="ED40" s="7"/>
      <c r="EE40" s="7"/>
      <c r="EF40" s="7"/>
      <c r="EG40" s="7"/>
      <c r="EH40" s="7"/>
      <c r="EI40" s="7"/>
      <c r="EJ40" s="7"/>
      <c r="EK40" s="7"/>
      <c r="EL40" s="7"/>
      <c r="EM40" s="7"/>
      <c r="EN40" s="7"/>
      <c r="EO40" s="7"/>
      <c r="EP40" s="7"/>
      <c r="EQ40" s="7"/>
      <c r="ER40" s="7">
        <v>1</v>
      </c>
      <c r="ES40" s="7">
        <v>1</v>
      </c>
      <c r="ET40" s="7">
        <v>1</v>
      </c>
      <c r="EU40" s="7"/>
      <c r="EV40" s="7"/>
      <c r="EW40" s="7"/>
      <c r="EX40" s="7"/>
      <c r="EY40" s="7"/>
      <c r="EZ40" s="7"/>
      <c r="FA40" s="7"/>
      <c r="FB40" s="7"/>
      <c r="FC40" s="7"/>
      <c r="FD40" s="7"/>
      <c r="FE40" s="7"/>
      <c r="FF40" s="7"/>
      <c r="FG40" s="7"/>
      <c r="FH40" s="7"/>
      <c r="FI40" s="7"/>
      <c r="FJ40" s="7"/>
      <c r="FK40" s="7"/>
      <c r="FL40" s="7"/>
      <c r="FM40" s="7"/>
      <c r="FN40" s="7">
        <v>1</v>
      </c>
      <c r="FO40" s="7">
        <v>1</v>
      </c>
      <c r="FP40" s="7"/>
      <c r="FQ40" s="7"/>
      <c r="FR40" s="7">
        <v>1</v>
      </c>
      <c r="FS40" s="7">
        <v>1</v>
      </c>
      <c r="FT40" s="7">
        <v>1</v>
      </c>
      <c r="FU40" s="7">
        <v>1</v>
      </c>
      <c r="FV40" s="7">
        <v>1</v>
      </c>
      <c r="FW40" s="7">
        <v>0.66666666666666663</v>
      </c>
      <c r="FX40" s="7"/>
      <c r="FY40" s="7"/>
      <c r="FZ40" s="7"/>
      <c r="GA40" s="7"/>
      <c r="GB40" s="7"/>
      <c r="GC40" s="7"/>
      <c r="GD40" s="7"/>
      <c r="GE40" s="7"/>
      <c r="GF40" s="7"/>
      <c r="GG40" s="7"/>
      <c r="GH40" s="7"/>
      <c r="GI40" s="7"/>
      <c r="GJ40" s="7"/>
      <c r="GK40" s="7"/>
      <c r="GL40" s="7"/>
      <c r="GM40" s="7"/>
      <c r="GN40" s="7"/>
      <c r="GO40" s="7"/>
      <c r="GP40" s="7">
        <v>0.75</v>
      </c>
      <c r="GQ40" s="7">
        <v>0.35936805527496063</v>
      </c>
    </row>
    <row r="41" spans="1:208" x14ac:dyDescent="0.2">
      <c r="A41" s="14" t="s">
        <v>452</v>
      </c>
      <c r="B41" s="5">
        <v>192</v>
      </c>
      <c r="C41" s="15">
        <v>0.265625</v>
      </c>
      <c r="D41" s="7">
        <v>0.47395833333333331</v>
      </c>
      <c r="E41" s="7">
        <v>0.61458333333333337</v>
      </c>
      <c r="F41" s="7">
        <v>0.69270833333333337</v>
      </c>
      <c r="G41" s="7">
        <v>0.734375</v>
      </c>
      <c r="H41" s="7"/>
      <c r="I41" s="7"/>
      <c r="J41" s="7"/>
      <c r="K41" s="7"/>
      <c r="L41" s="7"/>
      <c r="M41" s="7"/>
      <c r="N41" s="7">
        <v>0.75</v>
      </c>
      <c r="O41" s="7"/>
      <c r="P41" s="4" t="s">
        <v>410</v>
      </c>
      <c r="Q41" s="7">
        <v>0.34788540245566169</v>
      </c>
      <c r="R41" s="7">
        <v>0.36269093272668185</v>
      </c>
      <c r="S41" s="7">
        <v>0.3727891156462585</v>
      </c>
      <c r="T41" s="7">
        <v>0.40608845491097073</v>
      </c>
      <c r="U41" s="7">
        <v>0.42176870748299322</v>
      </c>
      <c r="V41" s="7">
        <v>0.42255758538522636</v>
      </c>
      <c r="W41" s="7">
        <v>0.41228070175438597</v>
      </c>
      <c r="X41" s="7">
        <v>0.37822671156004489</v>
      </c>
      <c r="Y41" s="7">
        <v>0.41687979539641945</v>
      </c>
      <c r="Z41" s="7">
        <v>0.40404040404040403</v>
      </c>
      <c r="AA41" s="7">
        <v>0.39012738853503187</v>
      </c>
      <c r="AB41" s="7">
        <v>0.43122676579925651</v>
      </c>
      <c r="AC41" s="7">
        <v>0.38603696098562629</v>
      </c>
      <c r="AD41" s="7">
        <v>0.4098360655737705</v>
      </c>
      <c r="AE41" s="7">
        <v>0.37179487179487181</v>
      </c>
      <c r="AF41" s="7">
        <v>0.35309973045822102</v>
      </c>
      <c r="AG41" s="7">
        <v>0.39772727272727271</v>
      </c>
      <c r="AH41" s="7">
        <v>0.38658146964856233</v>
      </c>
      <c r="AI41" s="7">
        <v>0.33613445378151263</v>
      </c>
      <c r="AJ41" s="7">
        <v>0.38461538461538464</v>
      </c>
      <c r="AK41" s="7">
        <v>0.3577981651376147</v>
      </c>
      <c r="AL41" s="7">
        <v>0.35263157894736841</v>
      </c>
      <c r="AM41" s="7">
        <v>0.34806629834254144</v>
      </c>
      <c r="AN41" s="7">
        <v>0.46</v>
      </c>
      <c r="AO41" s="7">
        <v>0.3611111111111111</v>
      </c>
      <c r="AP41" s="7">
        <v>0.28985507246376813</v>
      </c>
      <c r="AQ41" s="7">
        <v>0.46956521739130436</v>
      </c>
      <c r="AR41" s="7">
        <v>0.41666666666666669</v>
      </c>
      <c r="AS41" s="7">
        <v>0.37962962962962965</v>
      </c>
      <c r="AT41" s="7">
        <v>0.3707865168539326</v>
      </c>
      <c r="AU41" s="7">
        <v>0.40476190476190477</v>
      </c>
      <c r="AV41" s="7">
        <v>0.37777777777777777</v>
      </c>
      <c r="AW41" s="7">
        <v>0.33870967741935482</v>
      </c>
      <c r="AX41" s="7">
        <v>0.5074626865671642</v>
      </c>
      <c r="AY41" s="7">
        <v>0.52777777777777779</v>
      </c>
      <c r="AZ41" s="7">
        <v>0.44444444444444442</v>
      </c>
      <c r="BA41" s="7">
        <v>0.38</v>
      </c>
      <c r="BB41" s="7">
        <v>0.44444444444444442</v>
      </c>
      <c r="BC41" s="7">
        <v>0.375</v>
      </c>
      <c r="BD41" s="7">
        <v>0.32608695652173914</v>
      </c>
      <c r="BE41" s="7">
        <v>0.40625</v>
      </c>
      <c r="BF41" s="7">
        <v>0.5</v>
      </c>
      <c r="BG41" s="7">
        <v>0.51851851851851849</v>
      </c>
      <c r="BH41" s="7">
        <v>0.41935483870967744</v>
      </c>
      <c r="BI41" s="7">
        <v>0.38461538461538464</v>
      </c>
      <c r="BJ41" s="7">
        <v>0.5714285714285714</v>
      </c>
      <c r="BK41" s="7">
        <v>0.5161290322580645</v>
      </c>
      <c r="BL41" s="7">
        <v>0.33333333333333331</v>
      </c>
      <c r="BM41" s="7">
        <v>0.625</v>
      </c>
      <c r="BN41" s="7">
        <v>0.5</v>
      </c>
      <c r="BO41" s="7">
        <v>0.2</v>
      </c>
      <c r="BP41" s="7">
        <v>0.42105263157894735</v>
      </c>
      <c r="BQ41" s="7">
        <v>0.2857142857142857</v>
      </c>
      <c r="BR41" s="7">
        <v>0.41666666666666669</v>
      </c>
      <c r="BS41" s="7">
        <v>0.4</v>
      </c>
      <c r="BT41" s="7">
        <v>0.69230769230769229</v>
      </c>
      <c r="BU41" s="7">
        <v>0.54545454545454541</v>
      </c>
      <c r="BV41" s="7">
        <v>0.5</v>
      </c>
      <c r="BW41" s="7">
        <v>0.5</v>
      </c>
      <c r="BX41" s="7">
        <v>0.46666666666666667</v>
      </c>
      <c r="BY41" s="7">
        <v>0.46153846153846156</v>
      </c>
      <c r="BZ41" s="7">
        <v>0.6</v>
      </c>
      <c r="CA41" s="7">
        <v>0.42857142857142855</v>
      </c>
      <c r="CB41" s="7">
        <v>0.55555555555555558</v>
      </c>
      <c r="CC41" s="7">
        <v>0.5</v>
      </c>
      <c r="CD41" s="7">
        <v>0.5</v>
      </c>
      <c r="CE41" s="7">
        <v>0.66666666666666663</v>
      </c>
      <c r="CF41" s="7">
        <v>0.4</v>
      </c>
      <c r="CG41" s="7">
        <v>0.4</v>
      </c>
      <c r="CH41" s="7">
        <v>0.33333333333333331</v>
      </c>
      <c r="CI41" s="7">
        <v>0.5</v>
      </c>
      <c r="CJ41" s="7"/>
      <c r="CK41" s="7">
        <v>1</v>
      </c>
      <c r="CL41" s="7">
        <v>0.66666666666666663</v>
      </c>
      <c r="CM41" s="7">
        <v>0.75</v>
      </c>
      <c r="CN41" s="7"/>
      <c r="CO41" s="7"/>
      <c r="CP41" s="7">
        <v>0.5</v>
      </c>
      <c r="CQ41" s="7">
        <v>0.5</v>
      </c>
      <c r="CR41" s="7">
        <v>0.8</v>
      </c>
      <c r="CS41" s="7">
        <v>0.5714285714285714</v>
      </c>
      <c r="CT41" s="7">
        <v>0.5</v>
      </c>
      <c r="CU41" s="7"/>
      <c r="CV41" s="7"/>
      <c r="CW41" s="7"/>
      <c r="CX41" s="7">
        <v>0.5</v>
      </c>
      <c r="CY41" s="7">
        <v>1</v>
      </c>
      <c r="CZ41" s="7">
        <v>1</v>
      </c>
      <c r="DA41" s="7"/>
      <c r="DB41" s="7">
        <v>0.25</v>
      </c>
      <c r="DC41" s="7"/>
      <c r="DD41" s="7"/>
      <c r="DE41" s="7">
        <v>1</v>
      </c>
      <c r="DF41" s="7"/>
      <c r="DG41" s="7"/>
      <c r="DH41" s="7"/>
      <c r="DI41" s="7"/>
      <c r="DJ41" s="7">
        <v>1</v>
      </c>
      <c r="DK41" s="7">
        <v>1</v>
      </c>
      <c r="DL41" s="7"/>
      <c r="DM41" s="7"/>
      <c r="DN41" s="7"/>
      <c r="DO41" s="7"/>
      <c r="DP41" s="7">
        <v>1</v>
      </c>
      <c r="DQ41" s="7">
        <v>1</v>
      </c>
      <c r="DR41" s="7"/>
      <c r="DS41" s="7">
        <v>1</v>
      </c>
      <c r="DT41" s="7"/>
      <c r="DU41" s="7"/>
      <c r="DV41" s="7"/>
      <c r="DW41" s="7"/>
      <c r="DX41" s="7"/>
      <c r="DY41" s="7"/>
      <c r="DZ41" s="7"/>
      <c r="EA41" s="7"/>
      <c r="EB41" s="7"/>
      <c r="EC41" s="7"/>
      <c r="ED41" s="7"/>
      <c r="EE41" s="7"/>
      <c r="EF41" s="7"/>
      <c r="EG41" s="7"/>
      <c r="EH41" s="7"/>
      <c r="EI41" s="7"/>
      <c r="EJ41" s="7"/>
      <c r="EK41" s="7"/>
      <c r="EL41" s="7"/>
      <c r="EM41" s="7"/>
      <c r="EN41" s="7"/>
      <c r="EO41" s="7"/>
      <c r="EP41" s="7"/>
      <c r="EQ41" s="7"/>
      <c r="ER41" s="7"/>
      <c r="ES41" s="7"/>
      <c r="ET41" s="7"/>
      <c r="EU41" s="7">
        <v>1</v>
      </c>
      <c r="EV41" s="7">
        <v>1</v>
      </c>
      <c r="EW41" s="7">
        <v>1</v>
      </c>
      <c r="EX41" s="7"/>
      <c r="EY41" s="7"/>
      <c r="EZ41" s="7"/>
      <c r="FA41" s="7"/>
      <c r="FB41" s="7"/>
      <c r="FC41" s="7"/>
      <c r="FD41" s="7"/>
      <c r="FE41" s="7"/>
      <c r="FF41" s="7"/>
      <c r="FG41" s="7"/>
      <c r="FH41" s="7"/>
      <c r="FI41" s="7"/>
      <c r="FJ41" s="7"/>
      <c r="FK41" s="7"/>
      <c r="FL41" s="7"/>
      <c r="FM41" s="7"/>
      <c r="FN41" s="7"/>
      <c r="FO41" s="7"/>
      <c r="FP41" s="7">
        <v>1</v>
      </c>
      <c r="FQ41" s="7">
        <v>1</v>
      </c>
      <c r="FR41" s="7">
        <v>1</v>
      </c>
      <c r="FS41" s="7"/>
      <c r="FT41" s="7"/>
      <c r="FU41" s="7"/>
      <c r="FV41" s="7"/>
      <c r="FW41" s="7"/>
      <c r="FX41" s="7">
        <v>0.66666666666666663</v>
      </c>
      <c r="FY41" s="7">
        <v>1</v>
      </c>
      <c r="FZ41" s="7">
        <v>1</v>
      </c>
      <c r="GA41" s="7">
        <v>1</v>
      </c>
      <c r="GB41" s="7"/>
      <c r="GC41" s="7"/>
      <c r="GD41" s="7"/>
      <c r="GE41" s="7"/>
      <c r="GF41" s="7"/>
      <c r="GG41" s="7"/>
      <c r="GH41" s="7"/>
      <c r="GI41" s="7"/>
      <c r="GJ41" s="7"/>
      <c r="GK41" s="7"/>
      <c r="GL41" s="7"/>
      <c r="GM41" s="7"/>
      <c r="GN41" s="7"/>
      <c r="GO41" s="7"/>
      <c r="GP41" s="7">
        <v>1</v>
      </c>
      <c r="GQ41" s="7">
        <v>0.38459063857165837</v>
      </c>
    </row>
    <row r="42" spans="1:208" x14ac:dyDescent="0.2">
      <c r="A42" s="14" t="s">
        <v>453</v>
      </c>
      <c r="B42" s="5">
        <v>294</v>
      </c>
      <c r="C42" s="15">
        <v>0.36394557823129253</v>
      </c>
      <c r="D42" s="7">
        <v>0.51700680272108845</v>
      </c>
      <c r="E42" s="7">
        <v>0.62925170068027214</v>
      </c>
      <c r="F42" s="7">
        <v>0.73129251700680276</v>
      </c>
      <c r="G42" s="7">
        <v>0.77551020408163263</v>
      </c>
      <c r="H42" s="7"/>
      <c r="I42" s="7"/>
      <c r="J42" s="7"/>
      <c r="K42" s="7"/>
      <c r="L42" s="7"/>
      <c r="M42" s="7"/>
      <c r="N42" s="7">
        <v>0.79931972789115646</v>
      </c>
      <c r="O42" s="7"/>
      <c r="P42" s="4" t="s">
        <v>444</v>
      </c>
      <c r="Q42" s="7">
        <v>0.3506086956521739</v>
      </c>
      <c r="R42" s="7">
        <v>0.36391608391608393</v>
      </c>
      <c r="S42" s="7">
        <v>0.376</v>
      </c>
      <c r="T42" s="7">
        <v>0.38875424139602521</v>
      </c>
      <c r="U42" s="7">
        <v>0.38656452563347082</v>
      </c>
      <c r="V42" s="7">
        <v>0.39442508710801394</v>
      </c>
      <c r="W42" s="7">
        <v>0.39251592356687898</v>
      </c>
      <c r="X42" s="7">
        <v>0.34874759152215801</v>
      </c>
      <c r="Y42" s="7">
        <v>0.38495575221238937</v>
      </c>
      <c r="Z42" s="7">
        <v>0.38021454112038139</v>
      </c>
      <c r="AA42" s="7">
        <v>0.39648173207036536</v>
      </c>
      <c r="AB42" s="7">
        <v>0.38088012139605465</v>
      </c>
      <c r="AC42" s="7">
        <v>0.37796610169491524</v>
      </c>
      <c r="AD42" s="7">
        <v>0.34923664122137404</v>
      </c>
      <c r="AE42" s="7">
        <v>0.38311688311688313</v>
      </c>
      <c r="AF42" s="7">
        <v>0.37844036697247707</v>
      </c>
      <c r="AG42" s="7">
        <v>0.36781609195402298</v>
      </c>
      <c r="AH42" s="7">
        <v>0.33720930232558138</v>
      </c>
      <c r="AI42" s="7">
        <v>0.36283185840707965</v>
      </c>
      <c r="AJ42" s="7">
        <v>0.33716475095785442</v>
      </c>
      <c r="AK42" s="7">
        <v>0.35443037974683544</v>
      </c>
      <c r="AL42" s="7">
        <v>0.37021276595744679</v>
      </c>
      <c r="AM42" s="7">
        <v>0.37373737373737376</v>
      </c>
      <c r="AN42" s="7">
        <v>0.40414507772020725</v>
      </c>
      <c r="AO42" s="7">
        <v>0.36075949367088606</v>
      </c>
      <c r="AP42" s="7">
        <v>0.33333333333333331</v>
      </c>
      <c r="AQ42" s="7">
        <v>0.3475177304964539</v>
      </c>
      <c r="AR42" s="7">
        <v>0.40140845070422537</v>
      </c>
      <c r="AS42" s="7">
        <v>0.37209302325581395</v>
      </c>
      <c r="AT42" s="7">
        <v>0.35087719298245612</v>
      </c>
      <c r="AU42" s="7">
        <v>0.41584158415841582</v>
      </c>
      <c r="AV42" s="7">
        <v>0.31958762886597936</v>
      </c>
      <c r="AW42" s="7">
        <v>0.4175824175824176</v>
      </c>
      <c r="AX42" s="7">
        <v>0.42391304347826086</v>
      </c>
      <c r="AY42" s="7">
        <v>0.40740740740740738</v>
      </c>
      <c r="AZ42" s="7">
        <v>0.42105263157894735</v>
      </c>
      <c r="BA42" s="7">
        <v>0.4264705882352941</v>
      </c>
      <c r="BB42" s="7">
        <v>0.4</v>
      </c>
      <c r="BC42" s="7">
        <v>0.29310344827586204</v>
      </c>
      <c r="BD42" s="7">
        <v>0.43859649122807015</v>
      </c>
      <c r="BE42" s="7">
        <v>0.29090909090909089</v>
      </c>
      <c r="BF42" s="7">
        <v>0.36363636363636365</v>
      </c>
      <c r="BG42" s="7">
        <v>0.36</v>
      </c>
      <c r="BH42" s="7">
        <v>0.45714285714285713</v>
      </c>
      <c r="BI42" s="7">
        <v>0.42499999999999999</v>
      </c>
      <c r="BJ42" s="7">
        <v>0.35483870967741937</v>
      </c>
      <c r="BK42" s="7">
        <v>0.47619047619047616</v>
      </c>
      <c r="BL42" s="7">
        <v>0.4642857142857143</v>
      </c>
      <c r="BM42" s="7">
        <v>0.26315789473684209</v>
      </c>
      <c r="BN42" s="7">
        <v>0.6470588235294118</v>
      </c>
      <c r="BO42" s="7">
        <v>0.5</v>
      </c>
      <c r="BP42" s="7">
        <v>0.38461538461538464</v>
      </c>
      <c r="BQ42" s="7">
        <v>0.35294117647058826</v>
      </c>
      <c r="BR42" s="7">
        <v>0.25</v>
      </c>
      <c r="BS42" s="7">
        <v>0.2857142857142857</v>
      </c>
      <c r="BT42" s="7">
        <v>0.47368421052631576</v>
      </c>
      <c r="BU42" s="7">
        <v>0.35714285714285715</v>
      </c>
      <c r="BV42" s="7">
        <v>0.53333333333333333</v>
      </c>
      <c r="BW42" s="7">
        <v>0.33333333333333331</v>
      </c>
      <c r="BX42" s="7">
        <v>0.44444444444444442</v>
      </c>
      <c r="BY42" s="7">
        <v>0.61538461538461542</v>
      </c>
      <c r="BZ42" s="7">
        <v>0.5714285714285714</v>
      </c>
      <c r="CA42" s="7">
        <v>0.83333333333333337</v>
      </c>
      <c r="CB42" s="7">
        <v>0.375</v>
      </c>
      <c r="CC42" s="7">
        <v>0.4</v>
      </c>
      <c r="CD42" s="7">
        <v>0.7142857142857143</v>
      </c>
      <c r="CE42" s="7">
        <v>0.66666666666666663</v>
      </c>
      <c r="CF42" s="7">
        <v>0.33333333333333331</v>
      </c>
      <c r="CG42" s="7">
        <v>0.4</v>
      </c>
      <c r="CH42" s="7">
        <v>0.33333333333333331</v>
      </c>
      <c r="CI42" s="7">
        <v>0.5</v>
      </c>
      <c r="CJ42" s="7">
        <v>0.5</v>
      </c>
      <c r="CK42" s="7">
        <v>0.33333333333333331</v>
      </c>
      <c r="CL42" s="7"/>
      <c r="CM42" s="7">
        <v>1</v>
      </c>
      <c r="CN42" s="7"/>
      <c r="CO42" s="7">
        <v>0.5</v>
      </c>
      <c r="CP42" s="7">
        <v>0.66666666666666663</v>
      </c>
      <c r="CQ42" s="7">
        <v>0.5</v>
      </c>
      <c r="CR42" s="7">
        <v>0.5</v>
      </c>
      <c r="CS42" s="7">
        <v>0.5</v>
      </c>
      <c r="CT42" s="7">
        <v>1</v>
      </c>
      <c r="CU42" s="7">
        <v>0.4</v>
      </c>
      <c r="CV42" s="7">
        <v>0.5</v>
      </c>
      <c r="CW42" s="7">
        <v>1</v>
      </c>
      <c r="CX42" s="7">
        <v>0.5</v>
      </c>
      <c r="CY42" s="7">
        <v>0.5</v>
      </c>
      <c r="CZ42" s="7"/>
      <c r="DA42" s="7">
        <v>1</v>
      </c>
      <c r="DB42" s="7">
        <v>1</v>
      </c>
      <c r="DC42" s="7"/>
      <c r="DD42" s="7"/>
      <c r="DE42" s="7"/>
      <c r="DF42" s="7">
        <v>1</v>
      </c>
      <c r="DG42" s="7"/>
      <c r="DH42" s="7">
        <v>1</v>
      </c>
      <c r="DI42" s="7"/>
      <c r="DJ42" s="7"/>
      <c r="DK42" s="7"/>
      <c r="DL42" s="7"/>
      <c r="DM42" s="7"/>
      <c r="DN42" s="7">
        <v>1</v>
      </c>
      <c r="DO42" s="7"/>
      <c r="DP42" s="7"/>
      <c r="DQ42" s="7"/>
      <c r="DR42" s="7"/>
      <c r="DS42" s="7"/>
      <c r="DT42" s="7">
        <v>1</v>
      </c>
      <c r="DU42" s="7">
        <v>0.5</v>
      </c>
      <c r="DV42" s="7">
        <v>0.5</v>
      </c>
      <c r="DW42" s="7"/>
      <c r="DX42" s="7"/>
      <c r="DY42" s="7"/>
      <c r="DZ42" s="7"/>
      <c r="EA42" s="7"/>
      <c r="EB42" s="7"/>
      <c r="EC42" s="7"/>
      <c r="ED42" s="7"/>
      <c r="EE42" s="7"/>
      <c r="EF42" s="7"/>
      <c r="EG42" s="7"/>
      <c r="EH42" s="7"/>
      <c r="EI42" s="7"/>
      <c r="EJ42" s="7"/>
      <c r="EK42" s="7"/>
      <c r="EL42" s="7"/>
      <c r="EM42" s="7"/>
      <c r="EN42" s="7"/>
      <c r="EO42" s="7"/>
      <c r="EP42" s="7"/>
      <c r="EQ42" s="7"/>
      <c r="ER42" s="7"/>
      <c r="ES42" s="7"/>
      <c r="ET42" s="7"/>
      <c r="EU42" s="7"/>
      <c r="EV42" s="7"/>
      <c r="EW42" s="7"/>
      <c r="EX42" s="7">
        <v>1</v>
      </c>
      <c r="EY42" s="7">
        <v>1</v>
      </c>
      <c r="EZ42" s="7"/>
      <c r="FA42" s="7"/>
      <c r="FB42" s="7"/>
      <c r="FC42" s="7"/>
      <c r="FD42" s="7"/>
      <c r="FE42" s="7"/>
      <c r="FF42" s="7"/>
      <c r="FG42" s="7"/>
      <c r="FH42" s="7">
        <v>1</v>
      </c>
      <c r="FI42" s="7">
        <v>1</v>
      </c>
      <c r="FJ42" s="7"/>
      <c r="FK42" s="7"/>
      <c r="FL42" s="7"/>
      <c r="FM42" s="7"/>
      <c r="FN42" s="7"/>
      <c r="FO42" s="7"/>
      <c r="FP42" s="7"/>
      <c r="FQ42" s="7"/>
      <c r="FR42" s="7"/>
      <c r="FS42" s="7">
        <v>0.5</v>
      </c>
      <c r="FT42" s="7">
        <v>0.5</v>
      </c>
      <c r="FU42" s="7">
        <v>1</v>
      </c>
      <c r="FV42" s="7"/>
      <c r="FW42" s="7"/>
      <c r="FX42" s="7"/>
      <c r="FY42" s="7">
        <v>1</v>
      </c>
      <c r="FZ42" s="7"/>
      <c r="GA42" s="7">
        <v>1</v>
      </c>
      <c r="GB42" s="7">
        <v>0.5</v>
      </c>
      <c r="GC42" s="7">
        <v>0.5</v>
      </c>
      <c r="GD42" s="7"/>
      <c r="GE42" s="7"/>
      <c r="GF42" s="7"/>
      <c r="GG42" s="7"/>
      <c r="GH42" s="7"/>
      <c r="GI42" s="7"/>
      <c r="GJ42" s="7"/>
      <c r="GK42" s="7"/>
      <c r="GL42" s="7"/>
      <c r="GM42" s="7"/>
      <c r="GN42" s="7"/>
      <c r="GO42" s="7"/>
      <c r="GP42" s="7">
        <v>1</v>
      </c>
      <c r="GQ42" s="7">
        <v>0.37275923883066742</v>
      </c>
    </row>
    <row r="43" spans="1:208" x14ac:dyDescent="0.2">
      <c r="A43" s="14" t="s">
        <v>454</v>
      </c>
      <c r="B43" s="5">
        <v>430</v>
      </c>
      <c r="C43" s="15">
        <v>0.26511627906976742</v>
      </c>
      <c r="D43" s="7">
        <v>0.42325581395348838</v>
      </c>
      <c r="E43" s="7">
        <v>0.5720930232558139</v>
      </c>
      <c r="F43" s="7">
        <v>0.64883720930232558</v>
      </c>
      <c r="G43" s="7">
        <v>0.6953488372093023</v>
      </c>
      <c r="H43" s="7"/>
      <c r="I43" s="7"/>
      <c r="J43" s="7"/>
      <c r="K43" s="7"/>
      <c r="L43" s="7"/>
      <c r="M43" s="7"/>
      <c r="N43" s="7">
        <v>0.71627906976744182</v>
      </c>
      <c r="O43" s="7"/>
      <c r="P43" s="3" t="s">
        <v>448</v>
      </c>
      <c r="Q43" s="7">
        <v>0.27217125382262997</v>
      </c>
      <c r="R43" s="7">
        <v>0.29102642901044867</v>
      </c>
      <c r="S43" s="7">
        <v>0.3075938566552901</v>
      </c>
      <c r="T43" s="7">
        <v>0.31777661248033562</v>
      </c>
      <c r="U43" s="7">
        <v>0.34896810506566606</v>
      </c>
      <c r="V43" s="7">
        <v>0.34669479606188469</v>
      </c>
      <c r="W43" s="7">
        <v>0.36925647451963239</v>
      </c>
      <c r="X43" s="7">
        <v>0.3396584440227704</v>
      </c>
      <c r="Y43" s="7">
        <v>0.30197444831591175</v>
      </c>
      <c r="Z43" s="7">
        <v>0.33468834688346882</v>
      </c>
      <c r="AA43" s="7">
        <v>0.32465543644716693</v>
      </c>
      <c r="AB43" s="7">
        <v>0.33173843700159489</v>
      </c>
      <c r="AC43" s="7">
        <v>0.35533980582524272</v>
      </c>
      <c r="AD43" s="7">
        <v>0.38185654008438819</v>
      </c>
      <c r="AE43" s="7">
        <v>0.35581395348837208</v>
      </c>
      <c r="AF43" s="7">
        <v>0.33333333333333331</v>
      </c>
      <c r="AG43" s="7">
        <v>0.34139784946236557</v>
      </c>
      <c r="AH43" s="7">
        <v>0.36963696369636961</v>
      </c>
      <c r="AI43" s="7">
        <v>0.34920634920634919</v>
      </c>
      <c r="AJ43" s="7">
        <v>0.32222222222222224</v>
      </c>
      <c r="AK43" s="7">
        <v>0.34297520661157027</v>
      </c>
      <c r="AL43" s="7">
        <v>0.3611111111111111</v>
      </c>
      <c r="AM43" s="7">
        <v>0.27748691099476441</v>
      </c>
      <c r="AN43" s="7">
        <v>0.40860215053763443</v>
      </c>
      <c r="AO43" s="7">
        <v>0.41875000000000001</v>
      </c>
      <c r="AP43" s="7">
        <v>0.37419354838709679</v>
      </c>
      <c r="AQ43" s="7">
        <v>0.34306569343065696</v>
      </c>
      <c r="AR43" s="7">
        <v>0.37391304347826088</v>
      </c>
      <c r="AS43" s="7">
        <v>0.3135593220338983</v>
      </c>
      <c r="AT43" s="7">
        <v>0.31521739130434784</v>
      </c>
      <c r="AU43" s="7">
        <v>0.26744186046511625</v>
      </c>
      <c r="AV43" s="7">
        <v>0.33766233766233766</v>
      </c>
      <c r="AW43" s="7">
        <v>0.27777777777777779</v>
      </c>
      <c r="AX43" s="7">
        <v>0.33333333333333331</v>
      </c>
      <c r="AY43" s="7">
        <v>0.37878787878787878</v>
      </c>
      <c r="AZ43" s="7">
        <v>0.35820895522388058</v>
      </c>
      <c r="BA43" s="7">
        <v>0.35064935064935066</v>
      </c>
      <c r="BB43" s="7">
        <v>0.36231884057971014</v>
      </c>
      <c r="BC43" s="7">
        <v>0.33333333333333331</v>
      </c>
      <c r="BD43" s="7">
        <v>0.33962264150943394</v>
      </c>
      <c r="BE43" s="7">
        <v>0.375</v>
      </c>
      <c r="BF43" s="7">
        <v>0.36956521739130432</v>
      </c>
      <c r="BG43" s="7">
        <v>0.35294117647058826</v>
      </c>
      <c r="BH43" s="7">
        <v>0.56000000000000005</v>
      </c>
      <c r="BI43" s="7">
        <v>0.34375</v>
      </c>
      <c r="BJ43" s="7">
        <v>0.32608695652173914</v>
      </c>
      <c r="BK43" s="7">
        <v>0.32432432432432434</v>
      </c>
      <c r="BL43" s="7">
        <v>0.4</v>
      </c>
      <c r="BM43" s="7">
        <v>0.25</v>
      </c>
      <c r="BN43" s="7">
        <v>0.42857142857142855</v>
      </c>
      <c r="BO43" s="7">
        <v>0.2857142857142857</v>
      </c>
      <c r="BP43" s="7">
        <v>0.25</v>
      </c>
      <c r="BQ43" s="7">
        <v>0.31578947368421051</v>
      </c>
      <c r="BR43" s="7">
        <v>0.4</v>
      </c>
      <c r="BS43" s="7">
        <v>0.4</v>
      </c>
      <c r="BT43" s="7">
        <v>0.23076923076923078</v>
      </c>
      <c r="BU43" s="7">
        <v>0.18181818181818182</v>
      </c>
      <c r="BV43" s="7">
        <v>0.14285714285714285</v>
      </c>
      <c r="BW43" s="7">
        <v>0.55555555555555558</v>
      </c>
      <c r="BX43" s="7">
        <v>0.27272727272727271</v>
      </c>
      <c r="BY43" s="7">
        <v>0.25</v>
      </c>
      <c r="BZ43" s="7">
        <v>0.38461538461538464</v>
      </c>
      <c r="CA43" s="7">
        <v>0.38461538461538464</v>
      </c>
      <c r="CB43" s="7">
        <v>0.83333333333333337</v>
      </c>
      <c r="CC43" s="7">
        <v>0.66666666666666663</v>
      </c>
      <c r="CD43" s="7">
        <v>0.5714285714285714</v>
      </c>
      <c r="CE43" s="7">
        <v>0.41666666666666669</v>
      </c>
      <c r="CF43" s="7">
        <v>0.2857142857142857</v>
      </c>
      <c r="CG43" s="7">
        <v>0.33333333333333331</v>
      </c>
      <c r="CH43" s="7">
        <v>0.5714285714285714</v>
      </c>
      <c r="CI43" s="7"/>
      <c r="CJ43" s="7">
        <v>0.66666666666666663</v>
      </c>
      <c r="CK43" s="7"/>
      <c r="CL43" s="7">
        <v>0.25</v>
      </c>
      <c r="CM43" s="7"/>
      <c r="CN43" s="7">
        <v>1</v>
      </c>
      <c r="CO43" s="7"/>
      <c r="CP43" s="7"/>
      <c r="CQ43" s="7">
        <v>0.5</v>
      </c>
      <c r="CR43" s="7">
        <v>0.33333333333333331</v>
      </c>
      <c r="CS43" s="7">
        <v>1</v>
      </c>
      <c r="CT43" s="7">
        <v>0.5</v>
      </c>
      <c r="CU43" s="7">
        <v>1</v>
      </c>
      <c r="CV43" s="7">
        <v>0.5</v>
      </c>
      <c r="CW43" s="7">
        <v>0.5</v>
      </c>
      <c r="CX43" s="7">
        <v>0.5</v>
      </c>
      <c r="CY43" s="7">
        <v>0.5</v>
      </c>
      <c r="CZ43" s="7">
        <v>0.5</v>
      </c>
      <c r="DA43" s="7">
        <v>0.5</v>
      </c>
      <c r="DB43" s="7"/>
      <c r="DC43" s="7">
        <v>1</v>
      </c>
      <c r="DD43" s="7">
        <v>0.5</v>
      </c>
      <c r="DE43" s="7"/>
      <c r="DF43" s="7"/>
      <c r="DG43" s="7"/>
      <c r="DH43" s="7"/>
      <c r="DI43" s="7"/>
      <c r="DJ43" s="7"/>
      <c r="DK43" s="7"/>
      <c r="DL43" s="7"/>
      <c r="DM43" s="7"/>
      <c r="DN43" s="7"/>
      <c r="DO43" s="7">
        <v>0.5</v>
      </c>
      <c r="DP43" s="7"/>
      <c r="DQ43" s="7"/>
      <c r="DR43" s="7"/>
      <c r="DS43" s="7"/>
      <c r="DT43" s="7"/>
      <c r="DU43" s="7"/>
      <c r="DV43" s="7"/>
      <c r="DW43" s="7">
        <v>1</v>
      </c>
      <c r="DX43" s="7">
        <v>1</v>
      </c>
      <c r="DY43" s="7">
        <v>1</v>
      </c>
      <c r="DZ43" s="7"/>
      <c r="EA43" s="7"/>
      <c r="EB43" s="7"/>
      <c r="EC43" s="7"/>
      <c r="ED43" s="7"/>
      <c r="EE43" s="7"/>
      <c r="EF43" s="7"/>
      <c r="EG43" s="7"/>
      <c r="EH43" s="7"/>
      <c r="EI43" s="7"/>
      <c r="EJ43" s="7"/>
      <c r="EK43" s="7"/>
      <c r="EL43" s="7"/>
      <c r="EM43" s="7"/>
      <c r="EN43" s="7"/>
      <c r="EO43" s="7"/>
      <c r="EP43" s="7"/>
      <c r="EQ43" s="7"/>
      <c r="ER43" s="7"/>
      <c r="ES43" s="7"/>
      <c r="ET43" s="7"/>
      <c r="EU43" s="7"/>
      <c r="EV43" s="7"/>
      <c r="EW43" s="7"/>
      <c r="EX43" s="7"/>
      <c r="EY43" s="7">
        <v>1</v>
      </c>
      <c r="EZ43" s="7">
        <v>1</v>
      </c>
      <c r="FA43" s="7">
        <v>1</v>
      </c>
      <c r="FB43" s="7"/>
      <c r="FC43" s="7"/>
      <c r="FD43" s="7"/>
      <c r="FE43" s="7"/>
      <c r="FF43" s="7"/>
      <c r="FG43" s="7"/>
      <c r="FH43" s="7"/>
      <c r="FI43" s="7"/>
      <c r="FJ43" s="7">
        <v>1</v>
      </c>
      <c r="FK43" s="7">
        <v>1</v>
      </c>
      <c r="FL43" s="7">
        <v>1</v>
      </c>
      <c r="FM43" s="7"/>
      <c r="FN43" s="7"/>
      <c r="FO43" s="7"/>
      <c r="FP43" s="7"/>
      <c r="FQ43" s="7"/>
      <c r="FR43" s="7"/>
      <c r="FS43" s="7"/>
      <c r="FT43" s="7"/>
      <c r="FU43" s="7">
        <v>1</v>
      </c>
      <c r="FV43" s="7">
        <v>0.5</v>
      </c>
      <c r="FW43" s="7">
        <v>1</v>
      </c>
      <c r="FX43" s="7">
        <v>1</v>
      </c>
      <c r="FY43" s="7"/>
      <c r="FZ43" s="7"/>
      <c r="GA43" s="7"/>
      <c r="GB43" s="7"/>
      <c r="GC43" s="7"/>
      <c r="GD43" s="7">
        <v>0.5</v>
      </c>
      <c r="GE43" s="7">
        <v>1</v>
      </c>
      <c r="GF43" s="7">
        <v>1</v>
      </c>
      <c r="GG43" s="7">
        <v>1</v>
      </c>
      <c r="GH43" s="7"/>
      <c r="GI43" s="7"/>
      <c r="GJ43" s="7"/>
      <c r="GK43" s="7"/>
      <c r="GL43" s="7"/>
      <c r="GM43" s="7"/>
      <c r="GN43" s="7"/>
      <c r="GO43" s="7"/>
      <c r="GP43" s="7">
        <v>0.8</v>
      </c>
      <c r="GQ43" s="7">
        <v>0.31943626729467178</v>
      </c>
    </row>
    <row r="44" spans="1:208" x14ac:dyDescent="0.2">
      <c r="A44" s="14" t="s">
        <v>455</v>
      </c>
      <c r="B44" s="5">
        <v>395</v>
      </c>
      <c r="C44" s="15">
        <v>0.27848101265822783</v>
      </c>
      <c r="D44" s="7">
        <v>0.4708860759493671</v>
      </c>
      <c r="E44" s="7">
        <v>0.59240506329113929</v>
      </c>
      <c r="F44" s="7">
        <v>0.6936708860759494</v>
      </c>
      <c r="G44" s="7">
        <v>0.76455696202531642</v>
      </c>
      <c r="H44" s="7"/>
      <c r="I44" s="7"/>
      <c r="J44" s="7"/>
      <c r="K44" s="7"/>
      <c r="L44" s="7"/>
      <c r="M44" s="7"/>
      <c r="N44" s="7">
        <v>0.78227848101265818</v>
      </c>
      <c r="O44" s="7"/>
      <c r="P44" s="3" t="s">
        <v>5</v>
      </c>
      <c r="Q44" s="7">
        <v>0.17133000841755675</v>
      </c>
      <c r="R44" s="7">
        <v>0.21119076563014805</v>
      </c>
      <c r="S44" s="7">
        <v>0.22963272437236507</v>
      </c>
      <c r="T44" s="7">
        <v>0.24171465930832908</v>
      </c>
      <c r="U44" s="7">
        <v>0.25010199398235505</v>
      </c>
      <c r="V44" s="7">
        <v>0.26035556136538179</v>
      </c>
      <c r="W44" s="7">
        <v>0.26830871628422936</v>
      </c>
      <c r="X44" s="7">
        <v>0.27403062063036526</v>
      </c>
      <c r="Y44" s="7">
        <v>0.29457030288106378</v>
      </c>
      <c r="Z44" s="7">
        <v>0.29459360058845163</v>
      </c>
      <c r="AA44" s="7">
        <v>0.29496858090417177</v>
      </c>
      <c r="AB44" s="7">
        <v>0.29911637040099215</v>
      </c>
      <c r="AC44" s="7">
        <v>0.30466978993501587</v>
      </c>
      <c r="AD44" s="7">
        <v>0.31233187031006654</v>
      </c>
      <c r="AE44" s="7">
        <v>0.31513861021252199</v>
      </c>
      <c r="AF44" s="7">
        <v>0.3237280929661297</v>
      </c>
      <c r="AG44" s="7">
        <v>0.33411062906724515</v>
      </c>
      <c r="AH44" s="7">
        <v>0.33936176779211158</v>
      </c>
      <c r="AI44" s="7">
        <v>0.35698182330562211</v>
      </c>
      <c r="AJ44" s="7">
        <v>0.33669306455483561</v>
      </c>
      <c r="AK44" s="7">
        <v>0.34440733050464928</v>
      </c>
      <c r="AL44" s="7">
        <v>0.34836400817995911</v>
      </c>
      <c r="AM44" s="7">
        <v>0.35417150825005811</v>
      </c>
      <c r="AN44" s="7">
        <v>0.37398267261748491</v>
      </c>
      <c r="AO44" s="7">
        <v>0.35920630288882405</v>
      </c>
      <c r="AP44" s="7">
        <v>0.35558828342333498</v>
      </c>
      <c r="AQ44" s="7">
        <v>0.37983348751156337</v>
      </c>
      <c r="AR44" s="7">
        <v>0.39643515673017826</v>
      </c>
      <c r="AS44" s="7">
        <v>0.40302551365996842</v>
      </c>
      <c r="AT44" s="7">
        <v>0.39079013588324107</v>
      </c>
      <c r="AU44" s="7">
        <v>0.38856345885634591</v>
      </c>
      <c r="AV44" s="7">
        <v>0.3937228091982598</v>
      </c>
      <c r="AW44" s="7">
        <v>0.40069324090121317</v>
      </c>
      <c r="AX44" s="7">
        <v>0.41055829851879982</v>
      </c>
      <c r="AY44" s="7">
        <v>0.41213653603034134</v>
      </c>
      <c r="AZ44" s="7">
        <v>0.40879629629629627</v>
      </c>
      <c r="BA44" s="7">
        <v>0.41182466870540263</v>
      </c>
      <c r="BB44" s="7">
        <v>0.42800677583286278</v>
      </c>
      <c r="BC44" s="7">
        <v>0.43655778894472363</v>
      </c>
      <c r="BD44" s="7">
        <v>0.39504473503097043</v>
      </c>
      <c r="BE44" s="7">
        <v>0.42117465224111283</v>
      </c>
      <c r="BF44" s="7">
        <v>0.42391304347826086</v>
      </c>
      <c r="BG44" s="7">
        <v>0.43709226467847156</v>
      </c>
      <c r="BH44" s="7">
        <v>0.45702730030333671</v>
      </c>
      <c r="BI44" s="7">
        <v>0.44456641053787049</v>
      </c>
      <c r="BJ44" s="7">
        <v>0.44248826291079812</v>
      </c>
      <c r="BK44" s="7">
        <v>0.47503201024327785</v>
      </c>
      <c r="BL44" s="7">
        <v>0.48153409090909088</v>
      </c>
      <c r="BM44" s="7">
        <v>0.47368421052631576</v>
      </c>
      <c r="BN44" s="7">
        <v>0.49411764705882355</v>
      </c>
      <c r="BO44" s="7">
        <v>0.46920289855072461</v>
      </c>
      <c r="BP44" s="7">
        <v>0.51167315175097272</v>
      </c>
      <c r="BQ44" s="7">
        <v>0.5220125786163522</v>
      </c>
      <c r="BR44" s="7">
        <v>0.4943820224719101</v>
      </c>
      <c r="BS44" s="7">
        <v>0.47804878048780486</v>
      </c>
      <c r="BT44" s="7">
        <v>0.48337595907928388</v>
      </c>
      <c r="BU44" s="7">
        <v>0.52272727272727271</v>
      </c>
      <c r="BV44" s="7">
        <v>0.52252252252252251</v>
      </c>
      <c r="BW44" s="7">
        <v>0.52597402597402598</v>
      </c>
      <c r="BX44" s="7">
        <v>0.50170648464163825</v>
      </c>
      <c r="BY44" s="7">
        <v>0.52941176470588236</v>
      </c>
      <c r="BZ44" s="7">
        <v>0.54117647058823526</v>
      </c>
      <c r="CA44" s="7">
        <v>0.57327586206896552</v>
      </c>
      <c r="CB44" s="7">
        <v>0.55454545454545456</v>
      </c>
      <c r="CC44" s="7">
        <v>0.56716417910447758</v>
      </c>
      <c r="CD44" s="7">
        <v>0.57671957671957674</v>
      </c>
      <c r="CE44" s="7">
        <v>0.5393258426966292</v>
      </c>
      <c r="CF44" s="7">
        <v>0.50931677018633537</v>
      </c>
      <c r="CG44" s="7">
        <v>0.5</v>
      </c>
      <c r="CH44" s="7">
        <v>0.63970588235294112</v>
      </c>
      <c r="CI44" s="7">
        <v>0.55813953488372092</v>
      </c>
      <c r="CJ44" s="7">
        <v>0.55454545454545456</v>
      </c>
      <c r="CK44" s="7">
        <v>0.5714285714285714</v>
      </c>
      <c r="CL44" s="7">
        <v>0.55102040816326525</v>
      </c>
      <c r="CM44" s="7">
        <v>0.63440860215053763</v>
      </c>
      <c r="CN44" s="7">
        <v>0.6067415730337079</v>
      </c>
      <c r="CO44" s="7">
        <v>0.61904761904761907</v>
      </c>
      <c r="CP44" s="7">
        <v>0.59259259259259256</v>
      </c>
      <c r="CQ44" s="7">
        <v>0.67532467532467533</v>
      </c>
      <c r="CR44" s="7">
        <v>0.61842105263157898</v>
      </c>
      <c r="CS44" s="7">
        <v>0.61643835616438358</v>
      </c>
      <c r="CT44" s="7">
        <v>0.62857142857142856</v>
      </c>
      <c r="CU44" s="7">
        <v>0.55223880597014929</v>
      </c>
      <c r="CV44" s="7">
        <v>0.70491803278688525</v>
      </c>
      <c r="CW44" s="7">
        <v>0.6428571428571429</v>
      </c>
      <c r="CX44" s="7">
        <v>0.62</v>
      </c>
      <c r="CY44" s="7">
        <v>0.66666666666666663</v>
      </c>
      <c r="CZ44" s="7">
        <v>0.68085106382978722</v>
      </c>
      <c r="DA44" s="7">
        <v>0.60869565217391308</v>
      </c>
      <c r="DB44" s="7">
        <v>0.72093023255813948</v>
      </c>
      <c r="DC44" s="7">
        <v>0.65</v>
      </c>
      <c r="DD44" s="7">
        <v>0.71794871794871795</v>
      </c>
      <c r="DE44" s="7">
        <v>0.75</v>
      </c>
      <c r="DF44" s="7">
        <v>0.7142857142857143</v>
      </c>
      <c r="DG44" s="7">
        <v>0.75</v>
      </c>
      <c r="DH44" s="7">
        <v>0.77419354838709675</v>
      </c>
      <c r="DI44" s="7">
        <v>0.73333333333333328</v>
      </c>
      <c r="DJ44" s="7">
        <v>0.73333333333333328</v>
      </c>
      <c r="DK44" s="7">
        <v>0.75862068965517238</v>
      </c>
      <c r="DL44" s="7">
        <v>0.58620689655172409</v>
      </c>
      <c r="DM44" s="7">
        <v>0.72413793103448276</v>
      </c>
      <c r="DN44" s="7">
        <v>0.8214285714285714</v>
      </c>
      <c r="DO44" s="7">
        <v>0.8571428571428571</v>
      </c>
      <c r="DP44" s="7">
        <v>0.75</v>
      </c>
      <c r="DQ44" s="7">
        <v>0.80769230769230771</v>
      </c>
      <c r="DR44" s="7">
        <v>0.76923076923076927</v>
      </c>
      <c r="DS44" s="7">
        <v>0.88461538461538458</v>
      </c>
      <c r="DT44" s="7">
        <v>0.84615384615384615</v>
      </c>
      <c r="DU44" s="7">
        <v>0.80769230769230771</v>
      </c>
      <c r="DV44" s="7">
        <v>0.73076923076923073</v>
      </c>
      <c r="DW44" s="7">
        <v>0.66666666666666663</v>
      </c>
      <c r="DX44" s="7">
        <v>0.72727272727272729</v>
      </c>
      <c r="DY44" s="7">
        <v>0.81818181818181823</v>
      </c>
      <c r="DZ44" s="7">
        <v>0.77272727272727271</v>
      </c>
      <c r="EA44" s="7">
        <v>0.8571428571428571</v>
      </c>
      <c r="EB44" s="7">
        <v>0.76190476190476186</v>
      </c>
      <c r="EC44" s="7">
        <v>0.7</v>
      </c>
      <c r="ED44" s="7">
        <v>0.95238095238095233</v>
      </c>
      <c r="EE44" s="7">
        <v>0.80952380952380953</v>
      </c>
      <c r="EF44" s="7">
        <v>0.85</v>
      </c>
      <c r="EG44" s="7">
        <v>0.85</v>
      </c>
      <c r="EH44" s="7">
        <v>0.8</v>
      </c>
      <c r="EI44" s="7">
        <v>0.8</v>
      </c>
      <c r="EJ44" s="7">
        <v>0.85</v>
      </c>
      <c r="EK44" s="7">
        <v>0.7</v>
      </c>
      <c r="EL44" s="7">
        <v>0.8</v>
      </c>
      <c r="EM44" s="7">
        <v>0.85</v>
      </c>
      <c r="EN44" s="7">
        <v>0.8</v>
      </c>
      <c r="EO44" s="7">
        <v>0.8</v>
      </c>
      <c r="EP44" s="7">
        <v>0.6</v>
      </c>
      <c r="EQ44" s="7">
        <v>0.78947368421052633</v>
      </c>
      <c r="ER44" s="7">
        <v>0.84210526315789469</v>
      </c>
      <c r="ES44" s="7">
        <v>0.94736842105263153</v>
      </c>
      <c r="ET44" s="7">
        <v>0.73684210526315785</v>
      </c>
      <c r="EU44" s="7">
        <v>0.88888888888888884</v>
      </c>
      <c r="EV44" s="7">
        <v>0.83333333333333337</v>
      </c>
      <c r="EW44" s="7">
        <v>0.83333333333333337</v>
      </c>
      <c r="EX44" s="7">
        <v>0.83333333333333337</v>
      </c>
      <c r="EY44" s="7">
        <v>0.83333333333333337</v>
      </c>
      <c r="EZ44" s="7">
        <v>0.77777777777777779</v>
      </c>
      <c r="FA44" s="7">
        <v>0.77777777777777779</v>
      </c>
      <c r="FB44" s="7">
        <v>0.6470588235294118</v>
      </c>
      <c r="FC44" s="7">
        <v>0.58823529411764708</v>
      </c>
      <c r="FD44" s="7">
        <v>0.875</v>
      </c>
      <c r="FE44" s="7">
        <v>0.875</v>
      </c>
      <c r="FF44" s="7">
        <v>0.66666666666666663</v>
      </c>
      <c r="FG44" s="7">
        <v>0.7857142857142857</v>
      </c>
      <c r="FH44" s="7">
        <v>0.7142857142857143</v>
      </c>
      <c r="FI44" s="7">
        <v>0.5714285714285714</v>
      </c>
      <c r="FJ44" s="7">
        <v>0.7857142857142857</v>
      </c>
      <c r="FK44" s="7">
        <v>0.8571428571428571</v>
      </c>
      <c r="FL44" s="7">
        <v>0.6428571428571429</v>
      </c>
      <c r="FM44" s="7">
        <v>0.83333333333333337</v>
      </c>
      <c r="FN44" s="7">
        <v>0.90909090909090906</v>
      </c>
      <c r="FO44" s="7">
        <v>0.72727272727272729</v>
      </c>
      <c r="FP44" s="7">
        <v>0.72727272727272729</v>
      </c>
      <c r="FQ44" s="7">
        <v>0.81818181818181823</v>
      </c>
      <c r="FR44" s="7">
        <v>0.81818181818181823</v>
      </c>
      <c r="FS44" s="7">
        <v>0.81818181818181823</v>
      </c>
      <c r="FT44" s="7">
        <v>0.90909090909090906</v>
      </c>
      <c r="FU44" s="7">
        <v>0.72727272727272729</v>
      </c>
      <c r="FV44" s="7">
        <v>0.54545454545454541</v>
      </c>
      <c r="FW44" s="7">
        <v>0.72727272727272729</v>
      </c>
      <c r="FX44" s="7">
        <v>0.7</v>
      </c>
      <c r="FY44" s="7">
        <v>0.7</v>
      </c>
      <c r="FZ44" s="7">
        <v>0.66666666666666663</v>
      </c>
      <c r="GA44" s="7">
        <v>0.77777777777777779</v>
      </c>
      <c r="GB44" s="7">
        <v>0.625</v>
      </c>
      <c r="GC44" s="7">
        <v>0.7142857142857143</v>
      </c>
      <c r="GD44" s="7">
        <v>0.7142857142857143</v>
      </c>
      <c r="GE44" s="7">
        <v>1</v>
      </c>
      <c r="GF44" s="7">
        <v>0.83333333333333337</v>
      </c>
      <c r="GG44" s="7">
        <v>0.83333333333333337</v>
      </c>
      <c r="GH44" s="7">
        <v>0.5</v>
      </c>
      <c r="GI44" s="7">
        <v>0.8</v>
      </c>
      <c r="GJ44" s="7">
        <v>0.6</v>
      </c>
      <c r="GK44" s="7">
        <v>0.75</v>
      </c>
      <c r="GL44" s="7">
        <v>1</v>
      </c>
      <c r="GM44" s="7">
        <v>1</v>
      </c>
      <c r="GN44" s="7">
        <v>1</v>
      </c>
      <c r="GO44" s="7">
        <v>1</v>
      </c>
      <c r="GP44" s="7">
        <v>0.87323943661971826</v>
      </c>
      <c r="GQ44" s="7">
        <v>0.23172795540281149</v>
      </c>
    </row>
    <row r="45" spans="1:208" ht="15" x14ac:dyDescent="0.25">
      <c r="A45" s="14" t="s">
        <v>456</v>
      </c>
      <c r="B45" s="5">
        <v>294</v>
      </c>
      <c r="C45" s="15">
        <v>0.35034013605442177</v>
      </c>
      <c r="D45" s="7">
        <v>0.5374149659863946</v>
      </c>
      <c r="E45" s="7">
        <v>0.61564625850340138</v>
      </c>
      <c r="F45" s="7">
        <v>0.68707482993197277</v>
      </c>
      <c r="G45" s="7">
        <v>0.72789115646258506</v>
      </c>
      <c r="H45" s="7"/>
      <c r="I45" s="7"/>
      <c r="J45" s="7"/>
      <c r="K45" s="7"/>
      <c r="L45" s="7"/>
      <c r="M45" s="7"/>
      <c r="N45" s="7">
        <v>0.75170068027210879</v>
      </c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</row>
    <row r="46" spans="1:208" ht="15" x14ac:dyDescent="0.25">
      <c r="A46" s="14" t="s">
        <v>457</v>
      </c>
      <c r="B46" s="5">
        <v>182</v>
      </c>
      <c r="C46" s="15">
        <v>0.37362637362637363</v>
      </c>
      <c r="D46" s="7">
        <v>0.53846153846153844</v>
      </c>
      <c r="E46" s="7">
        <v>0.6648351648351648</v>
      </c>
      <c r="F46" s="7">
        <v>0.70879120879120883</v>
      </c>
      <c r="G46" s="7">
        <v>0.73626373626373631</v>
      </c>
      <c r="H46" s="7"/>
      <c r="I46" s="7"/>
      <c r="J46" s="7"/>
      <c r="K46" s="7"/>
      <c r="L46" s="7"/>
      <c r="M46" s="7"/>
      <c r="N46" s="7">
        <v>0.74725274725274726</v>
      </c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</row>
    <row r="47" spans="1:208" ht="15" x14ac:dyDescent="0.25">
      <c r="A47" s="14" t="s">
        <v>458</v>
      </c>
      <c r="B47" s="5">
        <v>396</v>
      </c>
      <c r="C47" s="15">
        <v>0.32828282828282829</v>
      </c>
      <c r="D47" s="7">
        <v>0.48484848484848486</v>
      </c>
      <c r="E47" s="7">
        <v>0.62121212121212122</v>
      </c>
      <c r="F47" s="7">
        <v>0.69444444444444442</v>
      </c>
      <c r="G47" s="7">
        <v>0.72222222222222221</v>
      </c>
      <c r="H47" s="7"/>
      <c r="I47" s="7"/>
      <c r="J47" s="7"/>
      <c r="K47" s="7"/>
      <c r="L47" s="7"/>
      <c r="M47" s="7"/>
      <c r="N47" s="7">
        <v>0.73232323232323238</v>
      </c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</row>
    <row r="48" spans="1:208" ht="15" x14ac:dyDescent="0.25">
      <c r="A48" s="14" t="s">
        <v>459</v>
      </c>
      <c r="B48" s="5">
        <v>567</v>
      </c>
      <c r="C48" s="15">
        <v>0.21693121693121692</v>
      </c>
      <c r="D48" s="7">
        <v>0.37742504409171074</v>
      </c>
      <c r="E48" s="7">
        <v>0.50617283950617287</v>
      </c>
      <c r="F48" s="7">
        <v>0.59611992945326275</v>
      </c>
      <c r="G48" s="7">
        <v>0.64902998236331566</v>
      </c>
      <c r="H48" s="7"/>
      <c r="I48" s="7"/>
      <c r="J48" s="7"/>
      <c r="K48" s="7"/>
      <c r="L48" s="7"/>
      <c r="M48" s="7"/>
      <c r="N48" s="7">
        <v>0.65255731922398585</v>
      </c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</row>
    <row r="49" spans="1:199" ht="15" x14ac:dyDescent="0.25">
      <c r="A49" s="14" t="s">
        <v>461</v>
      </c>
      <c r="B49" s="5">
        <v>828</v>
      </c>
      <c r="C49" s="15">
        <v>0.21014492753623187</v>
      </c>
      <c r="D49" s="7">
        <v>0.3888888888888889</v>
      </c>
      <c r="E49" s="7">
        <v>0.50845410628019327</v>
      </c>
      <c r="F49" s="7">
        <v>0.61352657004830913</v>
      </c>
      <c r="G49" s="7">
        <v>0.67149758454106279</v>
      </c>
      <c r="H49" s="7"/>
      <c r="I49" s="7"/>
      <c r="J49" s="7"/>
      <c r="K49" s="7"/>
      <c r="L49" s="7"/>
      <c r="M49" s="7"/>
      <c r="N49" s="7">
        <v>0.67149758454106279</v>
      </c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</row>
    <row r="50" spans="1:199" ht="15" x14ac:dyDescent="0.25">
      <c r="A50" s="14" t="s">
        <v>463</v>
      </c>
      <c r="B50" s="5">
        <v>1005</v>
      </c>
      <c r="C50" s="15">
        <v>0.20199004975124379</v>
      </c>
      <c r="D50" s="7">
        <v>0.36815920398009949</v>
      </c>
      <c r="E50" s="7">
        <v>0.51542288557213933</v>
      </c>
      <c r="F50" s="7">
        <v>0.60995024875621895</v>
      </c>
      <c r="G50" s="7"/>
      <c r="H50" s="7"/>
      <c r="I50" s="7"/>
      <c r="J50" s="7"/>
      <c r="K50" s="7"/>
      <c r="L50" s="7"/>
      <c r="M50" s="7"/>
      <c r="N50" s="7">
        <v>0.6706467661691542</v>
      </c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</row>
    <row r="51" spans="1:199" ht="15" x14ac:dyDescent="0.25">
      <c r="A51" s="14" t="s">
        <v>464</v>
      </c>
      <c r="B51" s="5">
        <v>680</v>
      </c>
      <c r="C51" s="15">
        <v>0.22500000000000001</v>
      </c>
      <c r="D51" s="7">
        <v>0.40441176470588236</v>
      </c>
      <c r="E51" s="7">
        <v>0.54264705882352937</v>
      </c>
      <c r="F51" s="7">
        <v>0.6367647058823529</v>
      </c>
      <c r="G51" s="7"/>
      <c r="H51" s="7"/>
      <c r="I51" s="7"/>
      <c r="J51" s="7"/>
      <c r="K51" s="7"/>
      <c r="L51" s="7"/>
      <c r="M51" s="7"/>
      <c r="N51" s="7">
        <v>0.67352941176470593</v>
      </c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</row>
    <row r="52" spans="1:199" ht="15" x14ac:dyDescent="0.25">
      <c r="A52" s="14" t="s">
        <v>465</v>
      </c>
      <c r="B52" s="5">
        <v>369</v>
      </c>
      <c r="C52" s="15">
        <v>0.28184281842818426</v>
      </c>
      <c r="D52" s="7">
        <v>0.42005420054200543</v>
      </c>
      <c r="E52" s="7">
        <v>0.52032520325203258</v>
      </c>
      <c r="F52" s="7">
        <v>0.59891598915989164</v>
      </c>
      <c r="G52" s="7"/>
      <c r="H52" s="7"/>
      <c r="I52" s="7"/>
      <c r="J52" s="7"/>
      <c r="K52" s="7"/>
      <c r="L52" s="7"/>
      <c r="M52" s="7"/>
      <c r="N52" s="7">
        <v>0.63414634146341464</v>
      </c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</row>
    <row r="53" spans="1:199" ht="15" x14ac:dyDescent="0.25">
      <c r="A53" s="14" t="s">
        <v>466</v>
      </c>
      <c r="B53" s="5">
        <v>663</v>
      </c>
      <c r="C53" s="15">
        <v>0.22021116138763197</v>
      </c>
      <c r="D53" s="7">
        <v>0.36802413273001511</v>
      </c>
      <c r="E53" s="7">
        <v>0.50075414781297134</v>
      </c>
      <c r="F53" s="7">
        <v>0.59879336349924583</v>
      </c>
      <c r="G53" s="7"/>
      <c r="H53" s="7"/>
      <c r="I53" s="7"/>
      <c r="J53" s="7"/>
      <c r="K53" s="7"/>
      <c r="L53" s="7"/>
      <c r="M53" s="7"/>
      <c r="N53" s="7">
        <v>0.62141779788838614</v>
      </c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</row>
    <row r="54" spans="1:199" ht="15" x14ac:dyDescent="0.25">
      <c r="A54" s="14" t="s">
        <v>470</v>
      </c>
      <c r="B54" s="5">
        <v>1031</v>
      </c>
      <c r="C54" s="15">
        <v>0.21144519883608148</v>
      </c>
      <c r="D54" s="7">
        <v>0.37730358874878761</v>
      </c>
      <c r="E54" s="7">
        <v>0.50727449078564502</v>
      </c>
      <c r="F54" s="7">
        <v>0.59650824442289041</v>
      </c>
      <c r="G54" s="7"/>
      <c r="H54" s="7"/>
      <c r="I54" s="7"/>
      <c r="J54" s="7"/>
      <c r="K54" s="7"/>
      <c r="L54" s="7"/>
      <c r="M54" s="7"/>
      <c r="N54" s="7">
        <v>0.61202715809893304</v>
      </c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</row>
    <row r="55" spans="1:199" ht="15" x14ac:dyDescent="0.25">
      <c r="A55" s="14" t="s">
        <v>471</v>
      </c>
      <c r="B55" s="5">
        <v>843</v>
      </c>
      <c r="C55" s="15">
        <v>0.20166073546856464</v>
      </c>
      <c r="D55" s="7">
        <v>0.34519572953736655</v>
      </c>
      <c r="E55" s="7">
        <v>0.45670225385527874</v>
      </c>
      <c r="F55" s="7">
        <v>0.55871886120996439</v>
      </c>
      <c r="G55" s="7"/>
      <c r="H55" s="7"/>
      <c r="I55" s="7"/>
      <c r="J55" s="7"/>
      <c r="K55" s="7"/>
      <c r="L55" s="7"/>
      <c r="M55" s="7"/>
      <c r="N55" s="7">
        <v>0.56939501779359436</v>
      </c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</row>
    <row r="56" spans="1:199" ht="15" x14ac:dyDescent="0.25">
      <c r="A56" s="14" t="s">
        <v>473</v>
      </c>
      <c r="B56" s="5">
        <v>701</v>
      </c>
      <c r="C56" s="15">
        <v>0.17546362339514979</v>
      </c>
      <c r="D56" s="7">
        <v>0.36091298145506417</v>
      </c>
      <c r="E56" s="7">
        <v>0.49928673323823108</v>
      </c>
      <c r="F56" s="7">
        <v>0.5763195435092725</v>
      </c>
      <c r="G56" s="7"/>
      <c r="H56" s="7"/>
      <c r="I56" s="7"/>
      <c r="J56" s="7"/>
      <c r="K56" s="7"/>
      <c r="L56" s="7"/>
      <c r="M56" s="7"/>
      <c r="N56" s="7">
        <v>0.5763195435092725</v>
      </c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</row>
    <row r="57" spans="1:199" ht="15" x14ac:dyDescent="0.25">
      <c r="A57" s="14" t="s">
        <v>474</v>
      </c>
      <c r="B57" s="5">
        <v>784</v>
      </c>
      <c r="C57" s="15">
        <v>0.21045918367346939</v>
      </c>
      <c r="D57" s="7">
        <v>0.40051020408163263</v>
      </c>
      <c r="E57" s="7">
        <v>0.52168367346938771</v>
      </c>
      <c r="F57" s="7"/>
      <c r="G57" s="7"/>
      <c r="H57" s="7"/>
      <c r="I57" s="7"/>
      <c r="J57" s="7"/>
      <c r="K57" s="7"/>
      <c r="L57" s="7"/>
      <c r="M57" s="7"/>
      <c r="N57" s="7">
        <v>0.59948979591836737</v>
      </c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</row>
    <row r="58" spans="1:199" ht="15" x14ac:dyDescent="0.25">
      <c r="A58" s="14" t="s">
        <v>475</v>
      </c>
      <c r="B58" s="5">
        <v>548</v>
      </c>
      <c r="C58" s="15">
        <v>0.27372262773722628</v>
      </c>
      <c r="D58" s="7">
        <v>0.44160583941605841</v>
      </c>
      <c r="E58" s="7">
        <v>0.57664233576642332</v>
      </c>
      <c r="F58" s="7"/>
      <c r="G58" s="7"/>
      <c r="H58" s="7"/>
      <c r="I58" s="7"/>
      <c r="J58" s="7"/>
      <c r="K58" s="7"/>
      <c r="L58" s="7"/>
      <c r="M58" s="7"/>
      <c r="N58" s="7">
        <v>0.65145985401459849</v>
      </c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</row>
    <row r="59" spans="1:199" ht="15" x14ac:dyDescent="0.25">
      <c r="A59" s="14" t="s">
        <v>476</v>
      </c>
      <c r="B59" s="5">
        <v>341</v>
      </c>
      <c r="C59" s="15">
        <v>0.27859237536656889</v>
      </c>
      <c r="D59" s="7">
        <v>0.43695014662756598</v>
      </c>
      <c r="E59" s="7">
        <v>0.55718475073313778</v>
      </c>
      <c r="F59" s="7"/>
      <c r="G59" s="7"/>
      <c r="H59" s="7"/>
      <c r="I59" s="7"/>
      <c r="J59" s="7"/>
      <c r="K59" s="7"/>
      <c r="L59" s="7"/>
      <c r="M59" s="7"/>
      <c r="N59" s="7">
        <v>0.60703812316715544</v>
      </c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</row>
    <row r="60" spans="1:199" ht="15" x14ac:dyDescent="0.25">
      <c r="A60" s="14" t="s">
        <v>480</v>
      </c>
      <c r="B60" s="5">
        <v>655</v>
      </c>
      <c r="C60" s="15">
        <v>0.23664122137404581</v>
      </c>
      <c r="D60" s="7">
        <v>0.40916030534351144</v>
      </c>
      <c r="E60" s="7">
        <v>0.53435114503816794</v>
      </c>
      <c r="F60" s="7"/>
      <c r="G60" s="7"/>
      <c r="H60" s="7"/>
      <c r="I60" s="7"/>
      <c r="J60" s="7"/>
      <c r="K60" s="7"/>
      <c r="L60" s="7"/>
      <c r="M60" s="7"/>
      <c r="N60" s="7">
        <v>0.57709923664122142</v>
      </c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</row>
    <row r="61" spans="1:199" ht="15" x14ac:dyDescent="0.25">
      <c r="A61" s="14" t="s">
        <v>481</v>
      </c>
      <c r="B61" s="5">
        <v>681</v>
      </c>
      <c r="C61" s="15">
        <v>0.23201174743024963</v>
      </c>
      <c r="D61" s="7">
        <v>0.40969162995594716</v>
      </c>
      <c r="E61" s="7">
        <v>0.54185022026431717</v>
      </c>
      <c r="F61" s="7"/>
      <c r="G61" s="7"/>
      <c r="H61" s="7"/>
      <c r="I61" s="7"/>
      <c r="J61" s="7"/>
      <c r="K61" s="7"/>
      <c r="L61" s="7"/>
      <c r="M61" s="7"/>
      <c r="N61" s="7">
        <v>0.58443465491923641</v>
      </c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</row>
    <row r="62" spans="1:199" ht="15" x14ac:dyDescent="0.25">
      <c r="A62" s="14" t="s">
        <v>482</v>
      </c>
      <c r="B62" s="5">
        <v>682</v>
      </c>
      <c r="C62" s="15">
        <v>0.25219941348973607</v>
      </c>
      <c r="D62" s="7">
        <v>0.3944281524926686</v>
      </c>
      <c r="E62" s="7">
        <v>0.50733137829912023</v>
      </c>
      <c r="F62" s="7"/>
      <c r="G62" s="7"/>
      <c r="H62" s="7"/>
      <c r="I62" s="7"/>
      <c r="J62" s="7"/>
      <c r="K62" s="7"/>
      <c r="L62" s="7"/>
      <c r="M62" s="7"/>
      <c r="N62" s="7">
        <v>0.51759530791788855</v>
      </c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</row>
    <row r="63" spans="1:199" ht="15" x14ac:dyDescent="0.25">
      <c r="A63" s="14" t="s">
        <v>483</v>
      </c>
      <c r="B63" s="5">
        <v>675</v>
      </c>
      <c r="C63" s="15">
        <v>0.2311111111111111</v>
      </c>
      <c r="D63" s="7">
        <v>0.38222222222222224</v>
      </c>
      <c r="E63" s="7">
        <v>0.50962962962962965</v>
      </c>
      <c r="F63" s="7"/>
      <c r="G63" s="7"/>
      <c r="H63" s="7"/>
      <c r="I63" s="7"/>
      <c r="J63" s="7"/>
      <c r="K63" s="7"/>
      <c r="L63" s="7"/>
      <c r="M63" s="7"/>
      <c r="N63" s="7">
        <v>0.50962962962962965</v>
      </c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</row>
    <row r="64" spans="1:199" ht="15" x14ac:dyDescent="0.25">
      <c r="A64" s="14" t="s">
        <v>484</v>
      </c>
      <c r="B64" s="5">
        <v>823</v>
      </c>
      <c r="C64" s="15">
        <v>0.26245443499392468</v>
      </c>
      <c r="D64" s="7">
        <v>0.43620899149453218</v>
      </c>
      <c r="E64" s="7"/>
      <c r="F64" s="7"/>
      <c r="G64" s="7"/>
      <c r="H64" s="7"/>
      <c r="I64" s="7"/>
      <c r="J64" s="7"/>
      <c r="K64" s="7"/>
      <c r="L64" s="7"/>
      <c r="M64" s="7"/>
      <c r="N64" s="7">
        <v>0.54070473876063185</v>
      </c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</row>
    <row r="65" spans="1:199" ht="15" x14ac:dyDescent="0.25">
      <c r="A65" s="14" t="s">
        <v>485</v>
      </c>
      <c r="B65" s="5">
        <v>558</v>
      </c>
      <c r="C65" s="15">
        <v>0.31003584229390679</v>
      </c>
      <c r="D65" s="7">
        <v>0.46415770609318996</v>
      </c>
      <c r="E65" s="7"/>
      <c r="F65" s="7"/>
      <c r="G65" s="7"/>
      <c r="H65" s="7"/>
      <c r="I65" s="7"/>
      <c r="J65" s="7"/>
      <c r="K65" s="7"/>
      <c r="L65" s="7"/>
      <c r="M65" s="7"/>
      <c r="N65" s="7">
        <v>0.54659498207885304</v>
      </c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</row>
    <row r="66" spans="1:199" x14ac:dyDescent="0.2">
      <c r="A66" s="14" t="s">
        <v>486</v>
      </c>
      <c r="B66" s="5">
        <v>350</v>
      </c>
      <c r="C66" s="15">
        <v>0.3457142857142857</v>
      </c>
      <c r="D66" s="7">
        <v>0.49714285714285716</v>
      </c>
      <c r="E66" s="7"/>
      <c r="F66" s="7"/>
      <c r="G66" s="7"/>
      <c r="H66" s="7"/>
      <c r="I66" s="7"/>
      <c r="J66" s="7"/>
      <c r="K66" s="7"/>
      <c r="L66" s="7"/>
      <c r="M66" s="7"/>
      <c r="N66" s="7">
        <v>0.5714285714285714</v>
      </c>
    </row>
    <row r="67" spans="1:199" x14ac:dyDescent="0.2">
      <c r="A67" s="14" t="s">
        <v>487</v>
      </c>
      <c r="B67" s="5">
        <v>559</v>
      </c>
      <c r="C67" s="15">
        <v>0.2772808586762075</v>
      </c>
      <c r="D67" s="7">
        <v>0.41860465116279072</v>
      </c>
      <c r="E67" s="7"/>
      <c r="F67" s="7"/>
      <c r="G67" s="7"/>
      <c r="H67" s="7"/>
      <c r="I67" s="7"/>
      <c r="J67" s="7"/>
      <c r="K67" s="7"/>
      <c r="L67" s="7"/>
      <c r="M67" s="7"/>
      <c r="N67" s="7">
        <v>0.48837209302325579</v>
      </c>
    </row>
    <row r="68" spans="1:199" x14ac:dyDescent="0.2">
      <c r="A68" s="14" t="s">
        <v>488</v>
      </c>
      <c r="B68" s="5">
        <v>613</v>
      </c>
      <c r="C68" s="15">
        <v>0.23491027732463296</v>
      </c>
      <c r="D68" s="7">
        <v>0.40783034257748779</v>
      </c>
      <c r="E68" s="7"/>
      <c r="F68" s="7"/>
      <c r="G68" s="7"/>
      <c r="H68" s="7"/>
      <c r="I68" s="7"/>
      <c r="J68" s="7"/>
      <c r="K68" s="7"/>
      <c r="L68" s="7"/>
      <c r="M68" s="7"/>
      <c r="N68" s="7">
        <v>0.43719412724306689</v>
      </c>
    </row>
    <row r="69" spans="1:199" x14ac:dyDescent="0.2">
      <c r="A69" s="14" t="s">
        <v>489</v>
      </c>
      <c r="B69" s="5">
        <v>655</v>
      </c>
      <c r="C69" s="15">
        <v>0.27480916030534353</v>
      </c>
      <c r="D69" s="7">
        <v>0.44274809160305345</v>
      </c>
      <c r="E69" s="7"/>
      <c r="F69" s="7"/>
      <c r="G69" s="7"/>
      <c r="H69" s="7"/>
      <c r="I69" s="7"/>
      <c r="J69" s="7"/>
      <c r="K69" s="7"/>
      <c r="L69" s="7"/>
      <c r="M69" s="7"/>
      <c r="N69" s="7">
        <v>0.4580152671755725</v>
      </c>
    </row>
    <row r="70" spans="1:199" x14ac:dyDescent="0.2">
      <c r="A70" s="14" t="s">
        <v>490</v>
      </c>
      <c r="B70" s="5">
        <v>665</v>
      </c>
      <c r="C70" s="15">
        <v>0.24360902255639097</v>
      </c>
      <c r="D70" s="7">
        <v>0.3744360902255639</v>
      </c>
      <c r="E70" s="7"/>
      <c r="F70" s="7"/>
      <c r="G70" s="7"/>
      <c r="H70" s="7"/>
      <c r="I70" s="7"/>
      <c r="J70" s="7"/>
      <c r="K70" s="7"/>
      <c r="L70" s="7"/>
      <c r="M70" s="7"/>
      <c r="N70" s="7">
        <v>0.3744360902255639</v>
      </c>
    </row>
    <row r="71" spans="1:199" x14ac:dyDescent="0.2">
      <c r="A71" s="4" t="s">
        <v>491</v>
      </c>
      <c r="B71" s="5">
        <v>4150</v>
      </c>
      <c r="C71" s="15">
        <v>0.18240963855421688</v>
      </c>
      <c r="D71" s="7"/>
      <c r="E71" s="7"/>
      <c r="F71" s="7"/>
      <c r="G71" s="7"/>
      <c r="H71" s="7"/>
      <c r="I71" s="7"/>
      <c r="J71" s="7"/>
      <c r="K71" s="7"/>
      <c r="L71" s="7"/>
      <c r="M71" s="7"/>
      <c r="N71" s="7">
        <v>0.26409638554216869</v>
      </c>
    </row>
    <row r="72" spans="1:199" x14ac:dyDescent="0.2">
      <c r="A72" s="3" t="s">
        <v>5</v>
      </c>
      <c r="B72" s="5">
        <v>776463</v>
      </c>
      <c r="C72" s="7">
        <v>0.19721866978851535</v>
      </c>
      <c r="D72" s="7">
        <v>0.35676522899352575</v>
      </c>
      <c r="E72" s="7">
        <v>0.48143182611405821</v>
      </c>
      <c r="F72" s="7">
        <v>0.57628631370715666</v>
      </c>
      <c r="G72" s="7">
        <v>0.63059282927840732</v>
      </c>
      <c r="H72" s="7">
        <v>0.71347894233208797</v>
      </c>
      <c r="I72" s="7">
        <v>0.74700275479964917</v>
      </c>
      <c r="J72" s="7">
        <v>0.73822706297660035</v>
      </c>
      <c r="K72" s="7">
        <v>0.71356780683690013</v>
      </c>
      <c r="L72" s="7">
        <v>0.64657684912223767</v>
      </c>
      <c r="M72" s="7">
        <v>0.64108785608586627</v>
      </c>
      <c r="N72" s="7">
        <v>0.88716139725910959</v>
      </c>
    </row>
    <row r="73" spans="1:199" ht="15" x14ac:dyDescent="0.25">
      <c r="A73"/>
      <c r="B73"/>
      <c r="C73"/>
      <c r="D73"/>
      <c r="E73"/>
      <c r="F73"/>
      <c r="G73"/>
      <c r="H73"/>
      <c r="I73"/>
      <c r="J73"/>
      <c r="K73"/>
      <c r="L73"/>
      <c r="M73"/>
      <c r="N73"/>
    </row>
    <row r="74" spans="1:199" ht="15" x14ac:dyDescent="0.25">
      <c r="A74"/>
      <c r="B74"/>
      <c r="C74"/>
      <c r="D74"/>
      <c r="E74"/>
      <c r="F74"/>
      <c r="G74"/>
      <c r="H74"/>
      <c r="I74"/>
      <c r="J74"/>
      <c r="K74"/>
      <c r="L74"/>
      <c r="M74"/>
      <c r="N74"/>
    </row>
    <row r="75" spans="1:199" ht="15" x14ac:dyDescent="0.25">
      <c r="A75"/>
      <c r="B75"/>
      <c r="C75"/>
      <c r="D75"/>
      <c r="E75"/>
      <c r="F75"/>
      <c r="G75"/>
      <c r="H75"/>
      <c r="I75"/>
      <c r="J75"/>
      <c r="K75"/>
      <c r="L75"/>
      <c r="M75"/>
      <c r="N75"/>
    </row>
    <row r="76" spans="1:199" ht="15" x14ac:dyDescent="0.25">
      <c r="A76"/>
      <c r="B76"/>
      <c r="C76"/>
      <c r="D76"/>
      <c r="E76"/>
      <c r="F76"/>
      <c r="G76"/>
      <c r="H76"/>
      <c r="I76"/>
      <c r="J76"/>
      <c r="K76"/>
      <c r="L76"/>
      <c r="M76"/>
      <c r="N76"/>
    </row>
    <row r="77" spans="1:199" ht="15" x14ac:dyDescent="0.25">
      <c r="A77"/>
      <c r="B77"/>
      <c r="C77"/>
      <c r="D77"/>
      <c r="E77"/>
      <c r="F77"/>
      <c r="G77"/>
      <c r="H77"/>
      <c r="I77"/>
      <c r="J77"/>
      <c r="K77"/>
      <c r="L77"/>
      <c r="M77"/>
      <c r="N77"/>
    </row>
    <row r="78" spans="1:199" ht="15" x14ac:dyDescent="0.25">
      <c r="A78"/>
      <c r="B78"/>
      <c r="C78"/>
      <c r="D78"/>
      <c r="E78"/>
      <c r="F78"/>
      <c r="G78"/>
      <c r="H78"/>
      <c r="I78"/>
      <c r="J78"/>
      <c r="K78"/>
      <c r="L78"/>
      <c r="M78"/>
      <c r="N78"/>
    </row>
    <row r="79" spans="1:199" ht="15" x14ac:dyDescent="0.25">
      <c r="A79"/>
      <c r="B79"/>
      <c r="C79"/>
      <c r="D79"/>
      <c r="E79"/>
      <c r="F79"/>
      <c r="G79"/>
      <c r="H79"/>
      <c r="I79"/>
      <c r="J79"/>
      <c r="K79"/>
      <c r="L79"/>
      <c r="M79"/>
      <c r="N79"/>
    </row>
    <row r="80" spans="1:199" ht="15" x14ac:dyDescent="0.25">
      <c r="A80"/>
      <c r="B80"/>
      <c r="C80"/>
      <c r="D80"/>
      <c r="E80"/>
      <c r="F80"/>
      <c r="G80"/>
      <c r="H80"/>
      <c r="I80"/>
      <c r="J80"/>
      <c r="K80"/>
      <c r="L80"/>
      <c r="M80"/>
      <c r="N80"/>
    </row>
    <row r="81" spans="1:14" ht="15" x14ac:dyDescent="0.25">
      <c r="A81"/>
      <c r="B81"/>
      <c r="C81"/>
      <c r="D81"/>
      <c r="E81"/>
      <c r="F81"/>
      <c r="G81"/>
      <c r="H81"/>
      <c r="I81"/>
      <c r="J81"/>
      <c r="K81"/>
      <c r="L81"/>
      <c r="M81"/>
      <c r="N81"/>
    </row>
    <row r="82" spans="1:14" ht="15" x14ac:dyDescent="0.25">
      <c r="A82"/>
      <c r="B82"/>
      <c r="C82"/>
      <c r="D82"/>
      <c r="E82"/>
      <c r="F82"/>
      <c r="G82"/>
      <c r="H82"/>
      <c r="I82"/>
      <c r="J82"/>
      <c r="K82"/>
      <c r="L82"/>
      <c r="M82"/>
      <c r="N82"/>
    </row>
    <row r="83" spans="1:14" ht="15" x14ac:dyDescent="0.25">
      <c r="A83"/>
      <c r="B83"/>
      <c r="C83"/>
      <c r="D83"/>
      <c r="E83"/>
      <c r="F83"/>
      <c r="G83"/>
      <c r="H83"/>
      <c r="I83"/>
      <c r="J83"/>
      <c r="K83"/>
      <c r="L83"/>
      <c r="M83"/>
      <c r="N83"/>
    </row>
    <row r="84" spans="1:14" ht="15" x14ac:dyDescent="0.25">
      <c r="A84"/>
      <c r="B84"/>
      <c r="C84"/>
      <c r="D84"/>
      <c r="E84"/>
      <c r="F84"/>
      <c r="G84"/>
      <c r="H84"/>
      <c r="I84"/>
      <c r="J84"/>
      <c r="K84"/>
      <c r="L84"/>
      <c r="M84"/>
      <c r="N84"/>
    </row>
    <row r="85" spans="1:14" ht="15" x14ac:dyDescent="0.25">
      <c r="A85"/>
      <c r="B85"/>
      <c r="C85"/>
      <c r="D85"/>
      <c r="E85"/>
      <c r="F85"/>
      <c r="G85"/>
      <c r="H85"/>
      <c r="I85"/>
      <c r="J85"/>
      <c r="K85"/>
      <c r="L85"/>
      <c r="M85"/>
      <c r="N85"/>
    </row>
    <row r="86" spans="1:14" ht="15" x14ac:dyDescent="0.25">
      <c r="A86"/>
      <c r="B86"/>
      <c r="C86"/>
      <c r="D86"/>
      <c r="E86"/>
      <c r="F86"/>
      <c r="G86"/>
      <c r="H86"/>
      <c r="I86"/>
      <c r="J86"/>
      <c r="K86"/>
      <c r="L86"/>
      <c r="M86"/>
      <c r="N86"/>
    </row>
    <row r="87" spans="1:14" ht="15" x14ac:dyDescent="0.25">
      <c r="A87"/>
      <c r="B87"/>
      <c r="C87"/>
      <c r="D87"/>
      <c r="E87"/>
      <c r="F87"/>
      <c r="G87"/>
      <c r="H87"/>
      <c r="I87"/>
      <c r="J87"/>
      <c r="K87"/>
      <c r="L87"/>
      <c r="M87"/>
      <c r="N87"/>
    </row>
    <row r="88" spans="1:14" ht="15" x14ac:dyDescent="0.25">
      <c r="A88"/>
      <c r="B88"/>
      <c r="C88"/>
      <c r="D88"/>
      <c r="E88"/>
      <c r="F88"/>
      <c r="G88"/>
      <c r="H88"/>
      <c r="I88"/>
      <c r="J88"/>
      <c r="K88"/>
      <c r="L88"/>
      <c r="M88"/>
      <c r="N88"/>
    </row>
    <row r="89" spans="1:14" ht="15" x14ac:dyDescent="0.25">
      <c r="A89"/>
      <c r="B89"/>
      <c r="C89"/>
      <c r="D89"/>
      <c r="E89"/>
      <c r="F89"/>
      <c r="G89"/>
      <c r="H89"/>
      <c r="I89"/>
      <c r="J89"/>
      <c r="K89"/>
      <c r="L89"/>
      <c r="M89"/>
      <c r="N89"/>
    </row>
    <row r="90" spans="1:14" ht="15" x14ac:dyDescent="0.25">
      <c r="A90"/>
      <c r="B90"/>
      <c r="C90"/>
      <c r="D90"/>
      <c r="E90"/>
      <c r="F90"/>
      <c r="G90"/>
      <c r="H90"/>
      <c r="I90"/>
      <c r="J90"/>
      <c r="K90"/>
      <c r="L90"/>
      <c r="M90"/>
      <c r="N90"/>
    </row>
    <row r="91" spans="1:14" ht="15" x14ac:dyDescent="0.25">
      <c r="A91"/>
      <c r="B91"/>
      <c r="C91"/>
      <c r="D91"/>
      <c r="E91"/>
      <c r="F91"/>
      <c r="G91"/>
      <c r="H91"/>
      <c r="I91"/>
      <c r="J91"/>
      <c r="K91"/>
      <c r="L91"/>
      <c r="M91"/>
      <c r="N91"/>
    </row>
    <row r="92" spans="1:14" ht="15" x14ac:dyDescent="0.25">
      <c r="A92"/>
      <c r="B92"/>
      <c r="C92"/>
      <c r="D92"/>
      <c r="E92"/>
      <c r="F92"/>
      <c r="G92"/>
      <c r="H92"/>
      <c r="I92"/>
      <c r="J92"/>
      <c r="K92"/>
      <c r="L92"/>
      <c r="M92"/>
      <c r="N92"/>
    </row>
    <row r="93" spans="1:14" ht="15" x14ac:dyDescent="0.25">
      <c r="A93"/>
      <c r="B93"/>
      <c r="C93"/>
      <c r="D93"/>
      <c r="E93"/>
      <c r="F93"/>
      <c r="G93"/>
      <c r="H93"/>
      <c r="I93"/>
      <c r="J93"/>
      <c r="K93"/>
      <c r="L93"/>
      <c r="M93"/>
      <c r="N93"/>
    </row>
    <row r="94" spans="1:14" ht="15" x14ac:dyDescent="0.25">
      <c r="A94"/>
      <c r="B94"/>
      <c r="C94"/>
      <c r="D94"/>
      <c r="E94"/>
      <c r="F94"/>
      <c r="G94"/>
      <c r="H94"/>
      <c r="I94"/>
      <c r="J94"/>
      <c r="K94"/>
      <c r="L94"/>
      <c r="M94"/>
      <c r="N94"/>
    </row>
    <row r="95" spans="1:14" ht="15" x14ac:dyDescent="0.25">
      <c r="A95"/>
      <c r="B95"/>
      <c r="C95"/>
      <c r="D95"/>
      <c r="E95"/>
      <c r="F95"/>
      <c r="G95"/>
      <c r="H95"/>
      <c r="I95"/>
      <c r="J95"/>
      <c r="K95"/>
      <c r="L95"/>
      <c r="M95"/>
      <c r="N95"/>
    </row>
    <row r="96" spans="1:14" ht="15" x14ac:dyDescent="0.25">
      <c r="A96"/>
      <c r="B96"/>
      <c r="C96"/>
      <c r="D96"/>
      <c r="E96"/>
      <c r="F96"/>
      <c r="G96"/>
      <c r="H96"/>
      <c r="I96"/>
      <c r="J96"/>
      <c r="K96"/>
      <c r="L96"/>
      <c r="M96"/>
      <c r="N96"/>
    </row>
    <row r="97" spans="1:14" ht="15" x14ac:dyDescent="0.25">
      <c r="A97"/>
      <c r="B97"/>
      <c r="C97"/>
      <c r="D97"/>
      <c r="E97"/>
      <c r="F97"/>
      <c r="G97"/>
      <c r="H97"/>
      <c r="I97"/>
      <c r="J97"/>
      <c r="K97"/>
      <c r="L97"/>
      <c r="M97"/>
      <c r="N97"/>
    </row>
    <row r="98" spans="1:14" ht="15" x14ac:dyDescent="0.25">
      <c r="A98"/>
      <c r="B98"/>
      <c r="C98"/>
      <c r="D98"/>
      <c r="E98"/>
      <c r="F98"/>
      <c r="G98"/>
      <c r="H98"/>
      <c r="I98"/>
      <c r="J98"/>
      <c r="K98"/>
      <c r="L98"/>
      <c r="M98"/>
      <c r="N98"/>
    </row>
    <row r="99" spans="1:14" ht="15" x14ac:dyDescent="0.25">
      <c r="A99"/>
      <c r="B99"/>
      <c r="C99"/>
      <c r="D99"/>
      <c r="E99"/>
      <c r="F99"/>
      <c r="G99"/>
      <c r="H99"/>
      <c r="I99"/>
      <c r="J99"/>
      <c r="K99"/>
      <c r="L99"/>
      <c r="M99"/>
      <c r="N99"/>
    </row>
    <row r="100" spans="1:14" ht="15" x14ac:dyDescent="0.25">
      <c r="A100"/>
      <c r="B100"/>
      <c r="C100"/>
      <c r="D100"/>
      <c r="E100"/>
      <c r="F100"/>
      <c r="G100"/>
      <c r="H100"/>
      <c r="I100"/>
      <c r="J100"/>
      <c r="K100"/>
      <c r="L100"/>
      <c r="M100"/>
      <c r="N100"/>
    </row>
    <row r="101" spans="1:14" ht="15" x14ac:dyDescent="0.25">
      <c r="A101"/>
      <c r="B101"/>
      <c r="C101"/>
      <c r="D101"/>
      <c r="E101"/>
      <c r="F101"/>
      <c r="G101"/>
      <c r="H101"/>
      <c r="I101"/>
      <c r="J101"/>
      <c r="K101"/>
      <c r="L101"/>
      <c r="M101"/>
      <c r="N101"/>
    </row>
    <row r="102" spans="1:14" ht="15" x14ac:dyDescent="0.25">
      <c r="A102"/>
      <c r="B102"/>
      <c r="C102"/>
      <c r="D102"/>
      <c r="E102"/>
      <c r="F102"/>
      <c r="G102"/>
      <c r="H102"/>
      <c r="I102"/>
      <c r="J102"/>
      <c r="K102"/>
      <c r="L102"/>
      <c r="M102"/>
      <c r="N102"/>
    </row>
    <row r="103" spans="1:14" ht="15" x14ac:dyDescent="0.25">
      <c r="A103"/>
      <c r="B103"/>
      <c r="C103"/>
      <c r="D103"/>
      <c r="E103"/>
      <c r="F103"/>
      <c r="G103"/>
      <c r="H103"/>
      <c r="I103"/>
      <c r="J103"/>
      <c r="K103"/>
      <c r="L103"/>
      <c r="M103"/>
      <c r="N103"/>
    </row>
    <row r="104" spans="1:14" ht="15" x14ac:dyDescent="0.25">
      <c r="A104"/>
      <c r="B104"/>
      <c r="C104"/>
      <c r="D104"/>
      <c r="E104"/>
      <c r="F104"/>
      <c r="G104"/>
      <c r="H104"/>
      <c r="I104"/>
      <c r="J104"/>
      <c r="K104"/>
      <c r="L104"/>
      <c r="M104"/>
      <c r="N104"/>
    </row>
    <row r="105" spans="1:14" ht="15" x14ac:dyDescent="0.25">
      <c r="A105"/>
      <c r="B105"/>
      <c r="C105" s="37"/>
      <c r="D105"/>
      <c r="E105"/>
      <c r="F105"/>
      <c r="G105"/>
      <c r="H105"/>
      <c r="I105"/>
      <c r="J105"/>
      <c r="K105"/>
      <c r="L105"/>
      <c r="M105"/>
    </row>
    <row r="106" spans="1:14" ht="15" x14ac:dyDescent="0.25">
      <c r="A106"/>
      <c r="B106"/>
      <c r="C106" s="37"/>
      <c r="D106"/>
      <c r="E106"/>
      <c r="F106"/>
      <c r="G106"/>
      <c r="H106"/>
      <c r="I106"/>
      <c r="J106"/>
      <c r="K106"/>
      <c r="L106"/>
      <c r="M106"/>
    </row>
    <row r="107" spans="1:14" ht="15" x14ac:dyDescent="0.25">
      <c r="A107"/>
      <c r="B107"/>
      <c r="C107" s="37"/>
      <c r="D107"/>
      <c r="E107"/>
      <c r="F107"/>
      <c r="G107"/>
      <c r="H107"/>
      <c r="I107"/>
      <c r="J107"/>
      <c r="K107"/>
      <c r="L107"/>
      <c r="M107"/>
    </row>
    <row r="108" spans="1:14" ht="15" x14ac:dyDescent="0.25">
      <c r="A108"/>
      <c r="B108"/>
      <c r="C108" s="37"/>
      <c r="D108"/>
      <c r="E108"/>
      <c r="F108"/>
      <c r="G108"/>
      <c r="H108"/>
      <c r="I108"/>
      <c r="J108"/>
      <c r="K108"/>
      <c r="L108"/>
      <c r="M108"/>
    </row>
    <row r="109" spans="1:14" ht="15" x14ac:dyDescent="0.25">
      <c r="A109"/>
      <c r="B109"/>
      <c r="C109" s="37"/>
      <c r="D109"/>
      <c r="E109"/>
      <c r="F109"/>
      <c r="G109"/>
      <c r="H109"/>
      <c r="I109"/>
      <c r="J109"/>
      <c r="K109"/>
      <c r="L109"/>
      <c r="M109"/>
    </row>
    <row r="110" spans="1:14" ht="15" x14ac:dyDescent="0.25">
      <c r="A110"/>
      <c r="B110"/>
      <c r="C110" s="37"/>
      <c r="D110"/>
      <c r="E110"/>
      <c r="F110"/>
      <c r="G110"/>
      <c r="H110"/>
      <c r="I110"/>
      <c r="J110"/>
      <c r="K110"/>
      <c r="L110"/>
      <c r="M110"/>
    </row>
    <row r="111" spans="1:14" ht="15" x14ac:dyDescent="0.25">
      <c r="A111"/>
      <c r="B111"/>
      <c r="C111" s="37"/>
      <c r="D111"/>
      <c r="E111"/>
      <c r="F111"/>
      <c r="G111"/>
      <c r="H111"/>
      <c r="I111"/>
      <c r="J111"/>
      <c r="K111"/>
      <c r="L111"/>
      <c r="M111"/>
    </row>
    <row r="112" spans="1:14" ht="15" x14ac:dyDescent="0.25">
      <c r="A112"/>
      <c r="B112"/>
      <c r="C112" s="37"/>
      <c r="D112"/>
      <c r="E112"/>
      <c r="F112"/>
      <c r="G112"/>
      <c r="H112"/>
      <c r="I112"/>
      <c r="J112"/>
      <c r="K112"/>
      <c r="L112"/>
      <c r="M112"/>
    </row>
    <row r="113" spans="1:13" ht="15" x14ac:dyDescent="0.25">
      <c r="A113"/>
      <c r="B113"/>
      <c r="C113" s="37"/>
      <c r="D113"/>
      <c r="E113"/>
      <c r="F113"/>
      <c r="G113"/>
      <c r="H113"/>
      <c r="I113"/>
      <c r="J113"/>
      <c r="K113"/>
      <c r="L113"/>
      <c r="M113"/>
    </row>
    <row r="114" spans="1:13" ht="15" x14ac:dyDescent="0.25">
      <c r="A114"/>
      <c r="B114"/>
      <c r="C114" s="37"/>
      <c r="D114"/>
      <c r="E114"/>
      <c r="F114"/>
      <c r="G114"/>
      <c r="H114"/>
      <c r="I114"/>
      <c r="J114"/>
      <c r="K114"/>
      <c r="L114"/>
      <c r="M114"/>
    </row>
    <row r="115" spans="1:13" ht="15" x14ac:dyDescent="0.25">
      <c r="A115"/>
      <c r="B115"/>
      <c r="C115" s="37"/>
      <c r="D115"/>
      <c r="E115"/>
      <c r="F115"/>
      <c r="G115"/>
      <c r="H115"/>
      <c r="I115"/>
      <c r="J115"/>
      <c r="K115"/>
      <c r="L115"/>
      <c r="M115"/>
    </row>
    <row r="116" spans="1:13" ht="15" x14ac:dyDescent="0.25">
      <c r="A116"/>
      <c r="B116"/>
      <c r="C116" s="37"/>
      <c r="D116"/>
      <c r="E116"/>
      <c r="F116"/>
      <c r="G116"/>
      <c r="H116"/>
      <c r="I116"/>
      <c r="J116"/>
      <c r="K116"/>
      <c r="L116"/>
      <c r="M116"/>
    </row>
    <row r="117" spans="1:13" ht="15" x14ac:dyDescent="0.25">
      <c r="A117"/>
      <c r="B117"/>
      <c r="C117" s="37"/>
      <c r="D117"/>
      <c r="E117"/>
      <c r="F117"/>
      <c r="G117"/>
      <c r="H117"/>
      <c r="I117"/>
      <c r="J117"/>
      <c r="K117"/>
      <c r="L117"/>
      <c r="M117"/>
    </row>
    <row r="118" spans="1:13" ht="15" x14ac:dyDescent="0.25">
      <c r="A118"/>
      <c r="B118"/>
      <c r="C118" s="37"/>
      <c r="D118"/>
      <c r="E118"/>
      <c r="F118"/>
      <c r="G118"/>
      <c r="H118"/>
      <c r="I118"/>
      <c r="J118"/>
      <c r="K118"/>
      <c r="L118"/>
      <c r="M118"/>
    </row>
    <row r="119" spans="1:13" ht="15" x14ac:dyDescent="0.25">
      <c r="A119"/>
      <c r="B119"/>
      <c r="C119" s="37"/>
      <c r="D119"/>
      <c r="E119"/>
      <c r="F119"/>
      <c r="G119"/>
      <c r="H119"/>
      <c r="I119"/>
      <c r="J119"/>
      <c r="K119"/>
      <c r="L119"/>
      <c r="M119"/>
    </row>
    <row r="120" spans="1:13" ht="15" x14ac:dyDescent="0.25">
      <c r="A120"/>
      <c r="B120"/>
      <c r="C120" s="37"/>
      <c r="D120"/>
      <c r="E120"/>
      <c r="F120"/>
      <c r="G120"/>
      <c r="H120"/>
      <c r="I120"/>
      <c r="J120"/>
      <c r="K120"/>
      <c r="L120"/>
      <c r="M120"/>
    </row>
    <row r="121" spans="1:13" ht="15" x14ac:dyDescent="0.25">
      <c r="A121"/>
      <c r="B121"/>
      <c r="C121" s="37"/>
      <c r="D121"/>
      <c r="E121"/>
      <c r="F121"/>
      <c r="G121"/>
      <c r="H121"/>
      <c r="I121"/>
      <c r="J121"/>
      <c r="K121"/>
      <c r="L121"/>
      <c r="M121"/>
    </row>
    <row r="122" spans="1:13" ht="15" x14ac:dyDescent="0.25">
      <c r="A122"/>
      <c r="B122"/>
      <c r="C122" s="37"/>
      <c r="D122"/>
      <c r="E122"/>
      <c r="F122"/>
      <c r="G122"/>
      <c r="H122"/>
      <c r="I122"/>
      <c r="J122"/>
      <c r="K122"/>
      <c r="L122"/>
      <c r="M122"/>
    </row>
    <row r="123" spans="1:13" ht="15" x14ac:dyDescent="0.25">
      <c r="A123"/>
      <c r="B123"/>
      <c r="C123" s="37"/>
      <c r="D123"/>
      <c r="E123"/>
      <c r="F123"/>
      <c r="G123"/>
      <c r="H123"/>
      <c r="I123"/>
      <c r="J123"/>
      <c r="K123"/>
      <c r="L123"/>
      <c r="M123"/>
    </row>
    <row r="124" spans="1:13" ht="15" x14ac:dyDescent="0.25">
      <c r="A124"/>
      <c r="B124"/>
      <c r="C124" s="37"/>
      <c r="D124"/>
      <c r="E124"/>
      <c r="F124"/>
      <c r="G124"/>
      <c r="H124"/>
      <c r="I124"/>
      <c r="J124"/>
      <c r="K124"/>
      <c r="L124"/>
      <c r="M124"/>
    </row>
    <row r="125" spans="1:13" ht="15" x14ac:dyDescent="0.25">
      <c r="A125"/>
      <c r="B125"/>
      <c r="C125" s="37"/>
      <c r="D125"/>
      <c r="E125"/>
      <c r="F125"/>
      <c r="G125"/>
      <c r="H125"/>
      <c r="I125"/>
      <c r="J125"/>
      <c r="K125"/>
      <c r="L125"/>
      <c r="M125"/>
    </row>
    <row r="126" spans="1:13" ht="15" x14ac:dyDescent="0.25">
      <c r="A126"/>
      <c r="B126"/>
      <c r="C126" s="37"/>
      <c r="D126"/>
      <c r="E126"/>
      <c r="F126"/>
      <c r="G126"/>
      <c r="H126"/>
      <c r="I126"/>
      <c r="J126"/>
      <c r="K126"/>
      <c r="L126"/>
      <c r="M126"/>
    </row>
    <row r="127" spans="1:13" ht="15" x14ac:dyDescent="0.25">
      <c r="A127"/>
      <c r="B127"/>
      <c r="C127" s="37"/>
      <c r="D127"/>
      <c r="E127"/>
      <c r="F127"/>
      <c r="G127"/>
      <c r="H127"/>
      <c r="I127"/>
      <c r="J127"/>
      <c r="K127"/>
      <c r="L127"/>
      <c r="M127"/>
    </row>
    <row r="128" spans="1:13" ht="15" x14ac:dyDescent="0.25">
      <c r="A128"/>
      <c r="B128"/>
      <c r="C128" s="37"/>
      <c r="D128"/>
      <c r="E128"/>
      <c r="F128"/>
      <c r="G128"/>
      <c r="H128"/>
      <c r="I128"/>
      <c r="J128"/>
      <c r="K128"/>
      <c r="L128"/>
      <c r="M128"/>
    </row>
    <row r="129" spans="1:13" ht="15" x14ac:dyDescent="0.25">
      <c r="A129"/>
      <c r="B129"/>
      <c r="C129" s="37"/>
      <c r="D129"/>
      <c r="E129"/>
      <c r="F129"/>
      <c r="G129"/>
      <c r="H129"/>
      <c r="I129"/>
      <c r="J129"/>
      <c r="K129"/>
      <c r="L129"/>
      <c r="M129"/>
    </row>
    <row r="130" spans="1:13" ht="15" x14ac:dyDescent="0.25">
      <c r="A130"/>
      <c r="B130"/>
      <c r="C130" s="37"/>
      <c r="D130"/>
      <c r="E130"/>
      <c r="F130"/>
      <c r="G130"/>
      <c r="H130"/>
      <c r="I130"/>
      <c r="J130"/>
      <c r="K130"/>
      <c r="L130"/>
      <c r="M130"/>
    </row>
    <row r="131" spans="1:13" ht="15" x14ac:dyDescent="0.25">
      <c r="A131"/>
      <c r="B131"/>
      <c r="C131" s="37"/>
      <c r="D131"/>
      <c r="E131"/>
      <c r="F131"/>
      <c r="G131"/>
      <c r="H131"/>
      <c r="I131"/>
      <c r="J131"/>
      <c r="K131"/>
      <c r="L131"/>
      <c r="M131"/>
    </row>
    <row r="132" spans="1:13" ht="15" x14ac:dyDescent="0.25">
      <c r="A132"/>
      <c r="B132"/>
      <c r="C132" s="37"/>
      <c r="D132"/>
      <c r="E132"/>
      <c r="F132"/>
      <c r="G132"/>
      <c r="H132"/>
      <c r="I132"/>
      <c r="J132"/>
      <c r="K132"/>
      <c r="L132"/>
      <c r="M132"/>
    </row>
    <row r="133" spans="1:13" ht="15" x14ac:dyDescent="0.25">
      <c r="A133"/>
      <c r="B133"/>
      <c r="C133" s="37"/>
      <c r="D133"/>
      <c r="E133"/>
      <c r="F133"/>
      <c r="G133"/>
      <c r="H133"/>
      <c r="I133"/>
      <c r="J133"/>
      <c r="K133"/>
      <c r="L133"/>
      <c r="M133"/>
    </row>
    <row r="134" spans="1:13" ht="15" x14ac:dyDescent="0.25">
      <c r="A134"/>
      <c r="B134"/>
      <c r="C134" s="37"/>
      <c r="D134"/>
      <c r="E134"/>
      <c r="F134"/>
      <c r="G134"/>
      <c r="H134"/>
      <c r="I134"/>
      <c r="J134"/>
      <c r="K134"/>
      <c r="L134"/>
      <c r="M134"/>
    </row>
    <row r="135" spans="1:13" ht="15" x14ac:dyDescent="0.25">
      <c r="A135"/>
      <c r="B135"/>
      <c r="C135" s="37"/>
      <c r="D135"/>
      <c r="E135"/>
      <c r="F135"/>
      <c r="G135"/>
      <c r="H135"/>
      <c r="I135"/>
      <c r="J135"/>
      <c r="K135"/>
      <c r="L135"/>
      <c r="M135"/>
    </row>
    <row r="136" spans="1:13" ht="15" x14ac:dyDescent="0.25">
      <c r="A136"/>
      <c r="B136"/>
      <c r="C136" s="37"/>
      <c r="D136"/>
      <c r="E136"/>
      <c r="F136"/>
      <c r="G136"/>
      <c r="H136"/>
      <c r="I136"/>
      <c r="J136"/>
      <c r="K136"/>
      <c r="L136"/>
      <c r="M136"/>
    </row>
    <row r="137" spans="1:13" ht="15" x14ac:dyDescent="0.25">
      <c r="A137"/>
      <c r="B137"/>
      <c r="C137" s="37"/>
      <c r="D137"/>
      <c r="E137"/>
      <c r="F137"/>
      <c r="G137"/>
      <c r="H137"/>
      <c r="I137"/>
      <c r="J137"/>
      <c r="K137"/>
      <c r="L137"/>
      <c r="M137"/>
    </row>
    <row r="138" spans="1:13" ht="15" x14ac:dyDescent="0.25">
      <c r="A138"/>
      <c r="B138"/>
      <c r="C138" s="37"/>
      <c r="D138"/>
      <c r="E138"/>
      <c r="F138"/>
      <c r="G138"/>
      <c r="H138"/>
      <c r="I138"/>
      <c r="J138"/>
      <c r="K138"/>
      <c r="L138"/>
      <c r="M138"/>
    </row>
    <row r="139" spans="1:13" ht="15" x14ac:dyDescent="0.25">
      <c r="A139"/>
      <c r="B139"/>
      <c r="C139" s="37"/>
      <c r="D139"/>
      <c r="E139"/>
      <c r="F139"/>
      <c r="G139"/>
      <c r="H139"/>
      <c r="I139"/>
      <c r="J139"/>
      <c r="K139"/>
      <c r="L139"/>
      <c r="M139"/>
    </row>
    <row r="140" spans="1:13" ht="15" x14ac:dyDescent="0.25">
      <c r="A140"/>
      <c r="B140"/>
      <c r="C140" s="37"/>
      <c r="D140"/>
      <c r="E140"/>
      <c r="F140"/>
      <c r="G140"/>
      <c r="H140"/>
      <c r="I140"/>
      <c r="J140"/>
      <c r="K140"/>
      <c r="L140"/>
      <c r="M140"/>
    </row>
    <row r="141" spans="1:13" ht="15" x14ac:dyDescent="0.25">
      <c r="A141"/>
      <c r="B141"/>
      <c r="C141" s="37"/>
      <c r="D141"/>
      <c r="E141"/>
      <c r="F141"/>
      <c r="G141"/>
      <c r="H141"/>
      <c r="I141"/>
      <c r="J141"/>
      <c r="K141"/>
      <c r="L141"/>
      <c r="M141"/>
    </row>
    <row r="142" spans="1:13" ht="15" x14ac:dyDescent="0.25">
      <c r="A142"/>
      <c r="B142"/>
      <c r="C142" s="37"/>
      <c r="D142"/>
      <c r="E142"/>
      <c r="F142"/>
      <c r="G142"/>
      <c r="H142"/>
      <c r="I142"/>
      <c r="J142"/>
      <c r="K142"/>
      <c r="L142"/>
      <c r="M142"/>
    </row>
    <row r="143" spans="1:13" ht="15" x14ac:dyDescent="0.25">
      <c r="A143"/>
      <c r="B143"/>
      <c r="C143" s="37"/>
      <c r="D143"/>
      <c r="E143"/>
      <c r="F143"/>
      <c r="G143"/>
      <c r="H143"/>
      <c r="I143"/>
      <c r="J143"/>
      <c r="K143"/>
      <c r="L143"/>
      <c r="M143"/>
    </row>
    <row r="144" spans="1:13" ht="15" x14ac:dyDescent="0.25">
      <c r="A144"/>
      <c r="B144"/>
      <c r="C144" s="37"/>
      <c r="D144"/>
      <c r="E144"/>
      <c r="F144"/>
      <c r="G144"/>
      <c r="H144"/>
      <c r="I144"/>
      <c r="J144"/>
      <c r="K144"/>
      <c r="L144"/>
      <c r="M144"/>
    </row>
    <row r="145" spans="1:13" ht="15" x14ac:dyDescent="0.25">
      <c r="A145"/>
      <c r="B145"/>
      <c r="C145" s="37"/>
      <c r="D145"/>
      <c r="E145"/>
      <c r="F145"/>
      <c r="G145"/>
      <c r="H145"/>
      <c r="I145"/>
      <c r="J145"/>
      <c r="K145"/>
      <c r="L145"/>
      <c r="M145"/>
    </row>
    <row r="146" spans="1:13" ht="15" x14ac:dyDescent="0.25">
      <c r="A146"/>
      <c r="B146"/>
      <c r="C146" s="37"/>
      <c r="D146"/>
      <c r="E146"/>
      <c r="F146"/>
      <c r="G146"/>
      <c r="H146"/>
      <c r="I146"/>
      <c r="J146"/>
      <c r="K146"/>
      <c r="L146"/>
      <c r="M146"/>
    </row>
    <row r="147" spans="1:13" ht="15" x14ac:dyDescent="0.25">
      <c r="A147"/>
      <c r="B147"/>
      <c r="C147" s="37"/>
      <c r="D147"/>
      <c r="E147"/>
      <c r="F147"/>
      <c r="G147"/>
      <c r="H147"/>
      <c r="I147"/>
      <c r="J147"/>
      <c r="K147"/>
      <c r="L147"/>
      <c r="M147"/>
    </row>
    <row r="148" spans="1:13" ht="15" x14ac:dyDescent="0.25">
      <c r="A148"/>
      <c r="B148"/>
      <c r="C148" s="37"/>
      <c r="D148"/>
      <c r="E148"/>
      <c r="F148"/>
      <c r="G148"/>
      <c r="H148"/>
      <c r="I148"/>
      <c r="J148"/>
      <c r="K148"/>
      <c r="L148"/>
      <c r="M148"/>
    </row>
    <row r="149" spans="1:13" ht="15" x14ac:dyDescent="0.25">
      <c r="A149"/>
      <c r="B149"/>
      <c r="C149" s="37"/>
      <c r="D149"/>
      <c r="E149"/>
      <c r="F149"/>
      <c r="G149"/>
      <c r="H149"/>
      <c r="I149"/>
      <c r="J149"/>
      <c r="K149"/>
      <c r="L149"/>
      <c r="M149"/>
    </row>
    <row r="150" spans="1:13" ht="15" x14ac:dyDescent="0.25">
      <c r="A150"/>
      <c r="B150"/>
      <c r="C150" s="37"/>
      <c r="D150"/>
      <c r="E150"/>
      <c r="F150"/>
      <c r="G150"/>
      <c r="H150"/>
      <c r="I150"/>
      <c r="J150"/>
      <c r="K150"/>
      <c r="L150"/>
      <c r="M150"/>
    </row>
    <row r="151" spans="1:13" ht="15" x14ac:dyDescent="0.25">
      <c r="A151"/>
      <c r="B151"/>
      <c r="C151" s="37"/>
      <c r="D151"/>
      <c r="E151"/>
      <c r="F151"/>
      <c r="G151"/>
      <c r="H151"/>
      <c r="I151"/>
      <c r="J151"/>
      <c r="K151"/>
      <c r="L151"/>
      <c r="M151"/>
    </row>
    <row r="152" spans="1:13" ht="15" x14ac:dyDescent="0.25">
      <c r="A152"/>
      <c r="B152"/>
      <c r="C152" s="37"/>
      <c r="D152"/>
      <c r="E152"/>
      <c r="F152"/>
      <c r="G152"/>
      <c r="H152"/>
      <c r="I152"/>
      <c r="J152"/>
      <c r="K152"/>
      <c r="L152"/>
      <c r="M152"/>
    </row>
    <row r="153" spans="1:13" ht="15" x14ac:dyDescent="0.25">
      <c r="A153"/>
      <c r="B153"/>
      <c r="C153" s="37"/>
      <c r="D153"/>
      <c r="E153"/>
      <c r="F153"/>
      <c r="G153"/>
      <c r="H153"/>
      <c r="I153"/>
      <c r="J153"/>
      <c r="K153"/>
      <c r="L153"/>
      <c r="M153"/>
    </row>
    <row r="154" spans="1:13" ht="15" x14ac:dyDescent="0.25">
      <c r="A154"/>
      <c r="B154"/>
      <c r="C154" s="37"/>
      <c r="D154"/>
      <c r="E154"/>
      <c r="F154"/>
      <c r="G154"/>
      <c r="H154"/>
      <c r="I154"/>
      <c r="J154"/>
      <c r="K154"/>
      <c r="L154"/>
      <c r="M154"/>
    </row>
    <row r="155" spans="1:13" ht="15" x14ac:dyDescent="0.25">
      <c r="A155"/>
      <c r="B155"/>
      <c r="C155" s="37"/>
      <c r="D155"/>
      <c r="E155"/>
      <c r="F155"/>
      <c r="G155"/>
      <c r="H155"/>
      <c r="I155"/>
      <c r="J155"/>
      <c r="K155"/>
      <c r="L155"/>
      <c r="M155"/>
    </row>
    <row r="156" spans="1:13" ht="15" x14ac:dyDescent="0.25">
      <c r="A156"/>
      <c r="B156"/>
      <c r="C156" s="37"/>
      <c r="D156"/>
      <c r="E156"/>
      <c r="F156"/>
      <c r="G156"/>
      <c r="H156"/>
      <c r="I156"/>
      <c r="J156"/>
      <c r="K156"/>
      <c r="L156"/>
      <c r="M156"/>
    </row>
    <row r="157" spans="1:13" ht="15" x14ac:dyDescent="0.25">
      <c r="A157"/>
      <c r="B157"/>
      <c r="C157" s="37"/>
      <c r="D157"/>
      <c r="E157"/>
      <c r="F157"/>
      <c r="G157"/>
      <c r="H157"/>
      <c r="I157"/>
      <c r="J157"/>
      <c r="K157"/>
      <c r="L157"/>
      <c r="M157"/>
    </row>
    <row r="158" spans="1:13" ht="15" x14ac:dyDescent="0.25">
      <c r="A158"/>
      <c r="B158"/>
      <c r="C158" s="37"/>
      <c r="D158"/>
      <c r="E158"/>
      <c r="F158"/>
      <c r="G158"/>
      <c r="H158"/>
      <c r="I158"/>
      <c r="J158"/>
      <c r="K158"/>
      <c r="L158"/>
      <c r="M158"/>
    </row>
    <row r="159" spans="1:13" ht="15" x14ac:dyDescent="0.25">
      <c r="A159"/>
      <c r="B159"/>
      <c r="C159" s="37"/>
      <c r="D159"/>
      <c r="E159"/>
      <c r="F159"/>
      <c r="G159"/>
      <c r="H159"/>
      <c r="I159"/>
      <c r="J159"/>
      <c r="K159"/>
      <c r="L159"/>
      <c r="M159"/>
    </row>
  </sheetData>
  <conditionalFormatting pivot="1">
    <cfRule type="colorScale" priority="5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4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4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18:Q28 AG18:GF28 GH18:GL28 GN18:GN28 GQ18:GQ28">
    <cfRule type="colorScale" priority="4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4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18:Q28 AG18:GF28 GH18:GL28 GN18:GN28 GQ18:GQ28">
    <cfRule type="colorScale" priority="4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16 Q15 Q17 Q18:Q28">
    <cfRule type="colorScale" priority="4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18:R28">
    <cfRule type="colorScale" priority="4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4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18:R28">
    <cfRule type="colorScale" priority="4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16 R15 R17 R18:R28">
    <cfRule type="colorScale" priority="4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S18:S28">
    <cfRule type="colorScale" priority="4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4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S18:S28">
    <cfRule type="colorScale" priority="4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S16 S15 S17 S18:S28">
    <cfRule type="colorScale" priority="4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T18:T28">
    <cfRule type="colorScale" priority="4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4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T18:T28">
    <cfRule type="colorScale" priority="4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T16 T15 T17 T18:T28">
    <cfRule type="colorScale" priority="4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U18:U28">
    <cfRule type="colorScale" priority="4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4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U18:U28">
    <cfRule type="colorScale" priority="4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U16 U15 U17 U18:U28">
    <cfRule type="colorScale" priority="4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V18:V28">
    <cfRule type="colorScale" priority="4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4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V18:V28">
    <cfRule type="colorScale" priority="4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V16 V15 V17 V18:V28">
    <cfRule type="colorScale" priority="4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W18:W28">
    <cfRule type="colorScale" priority="4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4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W18:W28">
    <cfRule type="colorScale" priority="4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W16 W15 W17 W18:W28">
    <cfRule type="colorScale" priority="4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X18:X28">
    <cfRule type="colorScale" priority="4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4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X18:X28">
    <cfRule type="colorScale" priority="4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X16 X15 X17 X18:X28">
    <cfRule type="colorScale" priority="4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Y18:Y28">
    <cfRule type="colorScale" priority="4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4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Y18:Y28">
    <cfRule type="colorScale" priority="4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Y16 Y15 Y17 Y18:Y28">
    <cfRule type="colorScale" priority="4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Z18:Z28">
    <cfRule type="colorScale" priority="4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4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Z18:Z28">
    <cfRule type="colorScale" priority="4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Z16 Z15 Z17 Z18:Z28">
    <cfRule type="colorScale" priority="4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AA18:AA28">
    <cfRule type="colorScale" priority="4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4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AA18:AA28">
    <cfRule type="colorScale" priority="4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AA16 AA15 AA17 AA18:AA28">
    <cfRule type="colorScale" priority="3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AB18:AB28">
    <cfRule type="colorScale" priority="3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3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AB18:AB28">
    <cfRule type="colorScale" priority="3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AB16 AB15 AB17 AB18:AB28">
    <cfRule type="colorScale" priority="3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AC18:AC28">
    <cfRule type="colorScale" priority="3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3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AC18:AC28">
    <cfRule type="colorScale" priority="3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AC16 AC15 AC17 AC18:AC28">
    <cfRule type="colorScale" priority="3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AD18:AD28">
    <cfRule type="colorScale" priority="3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3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AD18:AD28">
    <cfRule type="colorScale" priority="3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AD16 AD15 AD17 AD18:AD28">
    <cfRule type="colorScale" priority="3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AE18:AE28">
    <cfRule type="colorScale" priority="3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3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AE18:AE28">
    <cfRule type="colorScale" priority="3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AE16 AE15 AE17 AE18:AE28">
    <cfRule type="colorScale" priority="3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AF18:AF28">
    <cfRule type="colorScale" priority="3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3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AF18:AF28">
    <cfRule type="colorScale" priority="3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AF16 AF15 AF17 AF18:AF28">
    <cfRule type="colorScale" priority="3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12 D11">
    <cfRule type="colorScale" priority="3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3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3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3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3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3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3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12 D11">
    <cfRule type="colorScale" priority="3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12 D11">
    <cfRule type="colorScale" priority="3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3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3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3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3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12 D11">
    <cfRule type="colorScale" priority="2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11 E12">
    <cfRule type="colorScale" priority="1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11 E12">
    <cfRule type="colorScale" priority="1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11 E12">
    <cfRule type="colorScale" priority="1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12 E11">
    <cfRule type="colorScale" priority="1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12 F11">
    <cfRule type="colorScale" priority="1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12 F11">
    <cfRule type="colorScale" priority="1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11 F12">
    <cfRule type="colorScale" priority="1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12 F11">
    <cfRule type="colorScale" priority="1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11 G12">
    <cfRule type="colorScale" priority="1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12 G11">
    <cfRule type="colorScale" priority="1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11 G12">
    <cfRule type="colorScale" priority="1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12 G11">
    <cfRule type="colorScale" priority="1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12 H11">
    <cfRule type="colorScale" priority="1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11 H12">
    <cfRule type="colorScale" priority="1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12 H11">
    <cfRule type="colorScale" priority="1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12 H11">
    <cfRule type="colorScale" priority="1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13:K23">
    <cfRule type="colorScale" priority="1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13:K23">
    <cfRule type="colorScale" priority="1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12 K11 K13:K24">
    <cfRule type="colorScale" priority="1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22:K23">
    <cfRule type="colorScale" priority="1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21:K23">
    <cfRule type="colorScale" priority="1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12 K11 K13:K24">
    <cfRule type="colorScale" priority="1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12 K11 K13:K24 K25 K26">
    <cfRule type="colorScale" priority="1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13:K24 K25 K26">
    <cfRule type="colorScale" priority="1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13:K24 K25 K26">
    <cfRule type="colorScale" priority="1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12 K11 K13:K24 K25 K26">
    <cfRule type="colorScale" priority="1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13:L23">
    <cfRule type="colorScale" priority="1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13:L23">
    <cfRule type="colorScale" priority="1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12 L11 L13:L24">
    <cfRule type="colorScale" priority="1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22:L23">
    <cfRule type="colorScale" priority="1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21:L23">
    <cfRule type="colorScale" priority="1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12 L11 L13:L24">
    <cfRule type="colorScale" priority="1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12 L11 L13:L24 L25 L26">
    <cfRule type="colorScale" priority="1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13:L24 L25 L26">
    <cfRule type="colorScale" priority="1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13:L24 L25 L26">
    <cfRule type="colorScale" priority="1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12 L11 L13:L24 L25 L26:L28">
    <cfRule type="colorScale" priority="1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13:M23">
    <cfRule type="colorScale" priority="1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13:M23">
    <cfRule type="colorScale" priority="1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12 M11 M13:M24">
    <cfRule type="colorScale" priority="1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22:M23">
    <cfRule type="colorScale" priority="1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21:M23">
    <cfRule type="colorScale" priority="1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12 M11 M13:M24">
    <cfRule type="colorScale" priority="1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12 M11 M13:M24 M25 M26">
    <cfRule type="colorScale" priority="1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13:M24 M25 M26">
    <cfRule type="colorScale" priority="1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13:M24 M25 M26">
    <cfRule type="colorScale" priority="1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12 M11 M13:M24 M25 M26:M28">
    <cfRule type="colorScale" priority="1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13:C23">
    <cfRule type="colorScale" priority="1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1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13:C23">
    <cfRule type="colorScale" priority="1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12 C11 C13:C24">
    <cfRule type="colorScale" priority="1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22 C23">
    <cfRule type="colorScale" priority="1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21 C22 C23">
    <cfRule type="colorScale" priority="1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12 C11 C13:C24">
    <cfRule type="colorScale" priority="1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12 C11 C13:C24 C25 C26">
    <cfRule type="colorScale" priority="1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13:C24 C25 C26">
    <cfRule type="colorScale" priority="1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13 C14 C15 C16 C17 C18 C19 C20 C21 C22 C23 C24 C25 C26">
    <cfRule type="colorScale" priority="1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12 C11 C13:C24 C25 C26:C28">
    <cfRule type="colorScale" priority="1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13:C24 C25 C26:C33">
    <cfRule type="colorScale" priority="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13:D23">
    <cfRule type="colorScale" priority="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13:D23">
    <cfRule type="colorScale" priority="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13:D24">
    <cfRule type="colorScale" priority="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22 D23">
    <cfRule type="colorScale" priority="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21 D22 D23">
    <cfRule type="colorScale" priority="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13:D24">
    <cfRule type="colorScale" priority="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13:D24 D25">
    <cfRule type="colorScale" priority="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13:D24 D25">
    <cfRule type="colorScale" priority="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13 D14 D15 D16 D17 D18 D19 D20 D21 D22 D23 D24 D25">
    <cfRule type="colorScale" priority="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13:D24 D25">
    <cfRule type="colorScale" priority="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13:D24 D25">
    <cfRule type="colorScale" priority="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13:E23">
    <cfRule type="colorScale" priority="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13:E23">
    <cfRule type="colorScale" priority="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13:E24">
    <cfRule type="colorScale" priority="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22:E23">
    <cfRule type="colorScale" priority="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21:E23">
    <cfRule type="colorScale" priority="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13:E24">
    <cfRule type="colorScale" priority="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13:E24 E25">
    <cfRule type="colorScale" priority="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13:E24 E25">
    <cfRule type="colorScale" priority="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13:E24 E25">
    <cfRule type="colorScale" priority="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13:E24 E25">
    <cfRule type="colorScale" priority="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13:E24 E25">
    <cfRule type="colorScale" priority="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13:F23">
    <cfRule type="colorScale" priority="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13:F23">
    <cfRule type="colorScale" priority="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13:F24">
    <cfRule type="colorScale" priority="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22:F23">
    <cfRule type="colorScale" priority="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21:F23">
    <cfRule type="colorScale" priority="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13:F24">
    <cfRule type="colorScale" priority="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13:F24 F25 F26">
    <cfRule type="colorScale" priority="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13:F24 F25 F26">
    <cfRule type="colorScale" priority="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13:F24 F25 F26">
    <cfRule type="colorScale" priority="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13:F24 F25 F26:F28">
    <cfRule type="colorScale" priority="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13:F24 F25 F26:F33">
    <cfRule type="colorScale" priority="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13:G23">
    <cfRule type="colorScale" priority="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13:G23">
    <cfRule type="colorScale" priority="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13:G24">
    <cfRule type="colorScale" priority="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22:G23">
    <cfRule type="colorScale" priority="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21:G23">
    <cfRule type="colorScale" priority="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13:G24">
    <cfRule type="colorScale" priority="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13:G24 G25">
    <cfRule type="colorScale" priority="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13:G24 G25">
    <cfRule type="colorScale" priority="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13:G24 G25">
    <cfRule type="colorScale" priority="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13:G24 G25">
    <cfRule type="colorScale" priority="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13:G24 G25">
    <cfRule type="colorScale" priority="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13:H23">
    <cfRule type="colorScale" priority="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13:H23">
    <cfRule type="colorScale" priority="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13:H24">
    <cfRule type="colorScale" priority="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22:H23">
    <cfRule type="colorScale" priority="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21:H23">
    <cfRule type="colorScale" priority="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13:H24">
    <cfRule type="colorScale" priority="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13:H24 H25 H26">
    <cfRule type="colorScale" priority="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13:H24 H25 H26">
    <cfRule type="colorScale" priority="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13:H24 H25 H26">
    <cfRule type="colorScale" priority="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13:H24 H25 H26:H28"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13:H24 H25 H26:H31 H33">
    <cfRule type="colorScale" priority="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12 I11 I13:I21">
    <cfRule type="colorScale" priority="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12 I11 I13:I21">
    <cfRule type="colorScale" priority="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12 I11 I13:I22">
    <cfRule type="colorScale" priority="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20:I21">
    <cfRule type="colorScale" priority="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19:I21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12 I11 I13:I22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12 I11 I13:I24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12 I11 I13:I24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12 I11 I13:I24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12 I11 I13:I24 I25 I26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12 I11 I13:I24 I25 I26:I30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12 J11 J13:J21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12 J11 J13:J21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12 J11 J13:J22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20:J21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19:J21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12 J11 J13:J22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12 J11 J13:J24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12 J11 J13:J24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12 J11 J13:J24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12 J11 J13:J24 J25 J26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12 J11 J13:J24 J25 J26:J28 J31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26:C36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26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26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26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26:D28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26:D33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26:D36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26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26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26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26:E28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26:E33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26:E36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26:F35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26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26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26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26:G28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26:G3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26:G3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26:H3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G9588"/>
  <sheetViews>
    <sheetView zoomScale="130" zoomScaleNormal="130" workbookViewId="0">
      <pane xSplit="1" topLeftCell="B1" activePane="topRight" state="frozen"/>
      <selection pane="topRight" activeCell="F39" sqref="F39"/>
    </sheetView>
  </sheetViews>
  <sheetFormatPr defaultColWidth="9.140625" defaultRowHeight="11.25" x14ac:dyDescent="0.2"/>
  <cols>
    <col min="1" max="1" width="39.5703125" style="2" customWidth="1"/>
    <col min="2" max="2" width="15" style="10" bestFit="1" customWidth="1"/>
    <col min="3" max="3" width="14.42578125" style="10" bestFit="1" customWidth="1"/>
    <col min="4" max="4" width="13.42578125" style="10" bestFit="1" customWidth="1"/>
    <col min="5" max="5" width="16.5703125" style="2" customWidth="1"/>
    <col min="6" max="6" width="13.140625" style="2" bestFit="1" customWidth="1"/>
    <col min="7" max="7" width="13" style="2" bestFit="1" customWidth="1"/>
    <col min="8" max="8" width="11.85546875" style="2" bestFit="1" customWidth="1"/>
    <col min="9" max="9" width="14.5703125" style="2" bestFit="1" customWidth="1"/>
    <col min="10" max="10" width="12.85546875" style="2" bestFit="1" customWidth="1"/>
    <col min="11" max="11" width="12.140625" style="2" bestFit="1" customWidth="1"/>
    <col min="12" max="12" width="11.42578125" style="2" bestFit="1" customWidth="1"/>
    <col min="13" max="13" width="12.140625" style="2" bestFit="1" customWidth="1"/>
    <col min="14" max="14" width="11.42578125" style="2" bestFit="1" customWidth="1"/>
    <col min="15" max="15" width="12.42578125" style="2" bestFit="1" customWidth="1"/>
    <col min="16" max="16" width="10.42578125" style="2" bestFit="1" customWidth="1"/>
    <col min="17" max="17" width="11.42578125" style="2" bestFit="1" customWidth="1"/>
    <col min="18" max="20" width="10.42578125" style="2" bestFit="1" customWidth="1"/>
    <col min="21" max="21" width="10.5703125" style="2" bestFit="1" customWidth="1"/>
    <col min="22" max="22" width="12.85546875" style="2" bestFit="1" customWidth="1"/>
    <col min="23" max="23" width="12.140625" style="2" bestFit="1" customWidth="1"/>
    <col min="24" max="24" width="11.42578125" style="2" bestFit="1" customWidth="1"/>
    <col min="25" max="25" width="12.140625" style="2" bestFit="1" customWidth="1"/>
    <col min="26" max="26" width="11.42578125" style="2" bestFit="1" customWidth="1"/>
    <col min="27" max="27" width="12.42578125" style="2" bestFit="1" customWidth="1"/>
    <col min="28" max="28" width="10.42578125" style="2" bestFit="1" customWidth="1"/>
    <col min="29" max="30" width="11.42578125" style="2" bestFit="1" customWidth="1"/>
    <col min="31" max="16384" width="9.140625" style="2"/>
  </cols>
  <sheetData>
    <row r="1" spans="1:33" ht="15" x14ac:dyDescent="0.25">
      <c r="A1"/>
      <c r="B1"/>
    </row>
    <row r="2" spans="1:33" ht="15" x14ac:dyDescent="0.25">
      <c r="A2"/>
      <c r="B2"/>
      <c r="I2" s="2" t="s">
        <v>445</v>
      </c>
    </row>
    <row r="3" spans="1:33" ht="15" x14ac:dyDescent="0.25">
      <c r="A3"/>
      <c r="B3"/>
      <c r="I3" s="2" t="s">
        <v>446</v>
      </c>
    </row>
    <row r="4" spans="1:33" ht="15" customHeight="1" x14ac:dyDescent="0.2">
      <c r="A4" s="1" t="s">
        <v>29</v>
      </c>
      <c r="B4" s="2" t="s" vm="5">
        <v>48</v>
      </c>
    </row>
    <row r="5" spans="1:33" ht="15" x14ac:dyDescent="0.25">
      <c r="A5" s="1" t="s">
        <v>557</v>
      </c>
      <c r="B5" s="2" t="s" vm="4">
        <v>48</v>
      </c>
      <c r="C5" s="19"/>
      <c r="D5" s="19"/>
      <c r="E5"/>
      <c r="F5"/>
      <c r="G5"/>
      <c r="H5"/>
      <c r="I5"/>
      <c r="J5"/>
    </row>
    <row r="6" spans="1:33" ht="15" customHeight="1" x14ac:dyDescent="0.25">
      <c r="A6"/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</row>
    <row r="7" spans="1:33" ht="15" x14ac:dyDescent="0.25">
      <c r="A7" s="1" t="s">
        <v>0</v>
      </c>
      <c r="B7" s="8" t="s">
        <v>46</v>
      </c>
      <c r="C7" s="2" t="s">
        <v>358</v>
      </c>
      <c r="D7" s="2" t="s">
        <v>359</v>
      </c>
      <c r="E7" s="8" t="s">
        <v>90</v>
      </c>
      <c r="F7" s="9" t="s">
        <v>97</v>
      </c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</row>
    <row r="8" spans="1:33" ht="15" x14ac:dyDescent="0.25">
      <c r="A8" s="3" t="s">
        <v>477</v>
      </c>
      <c r="B8" s="8">
        <v>39401388</v>
      </c>
      <c r="C8" s="8">
        <v>9352112</v>
      </c>
      <c r="D8" s="8">
        <v>30049276</v>
      </c>
      <c r="E8" s="8">
        <v>54842585.909999996</v>
      </c>
      <c r="F8" s="8">
        <v>15521454.079999998</v>
      </c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</row>
    <row r="9" spans="1:33" ht="15" x14ac:dyDescent="0.25">
      <c r="A9" s="4" t="s">
        <v>2</v>
      </c>
      <c r="B9" s="8">
        <v>10287300</v>
      </c>
      <c r="C9" s="8">
        <v>3478000</v>
      </c>
      <c r="D9" s="8">
        <v>6809300</v>
      </c>
      <c r="E9" s="8">
        <v>12293288.65</v>
      </c>
      <c r="F9" s="8">
        <v>2005988.6500000004</v>
      </c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 t="s">
        <v>357</v>
      </c>
      <c r="AF9"/>
      <c r="AG9"/>
    </row>
    <row r="10" spans="1:33" ht="15" x14ac:dyDescent="0.25">
      <c r="A10" s="4" t="s">
        <v>3</v>
      </c>
      <c r="B10" s="8">
        <v>9918050</v>
      </c>
      <c r="C10" s="8">
        <v>1911300</v>
      </c>
      <c r="D10" s="8">
        <v>8006750</v>
      </c>
      <c r="E10" s="8">
        <v>14703977.970000001</v>
      </c>
      <c r="F10" s="8">
        <v>4785927.9700000007</v>
      </c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</row>
    <row r="11" spans="1:33" ht="15" x14ac:dyDescent="0.25">
      <c r="A11" s="4" t="s">
        <v>264</v>
      </c>
      <c r="B11" s="8">
        <v>13046128</v>
      </c>
      <c r="C11" s="8">
        <v>2523232</v>
      </c>
      <c r="D11" s="8">
        <v>10522896</v>
      </c>
      <c r="E11" s="8">
        <v>18911192.449999999</v>
      </c>
      <c r="F11" s="8">
        <v>5865064.450000003</v>
      </c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</row>
    <row r="12" spans="1:33" ht="15" x14ac:dyDescent="0.25">
      <c r="A12" s="14" t="s">
        <v>265</v>
      </c>
      <c r="B12" s="8">
        <v>930300</v>
      </c>
      <c r="C12" s="8">
        <v>178600</v>
      </c>
      <c r="D12" s="8">
        <v>751700</v>
      </c>
      <c r="E12" s="8">
        <v>1283580.1000000001</v>
      </c>
      <c r="F12" s="8">
        <v>353280.09999999986</v>
      </c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</row>
    <row r="13" spans="1:33" ht="15" x14ac:dyDescent="0.25">
      <c r="A13" s="14" t="s">
        <v>283</v>
      </c>
      <c r="B13" s="8">
        <v>959500</v>
      </c>
      <c r="C13" s="8">
        <v>116400</v>
      </c>
      <c r="D13" s="8">
        <v>843100</v>
      </c>
      <c r="E13" s="8">
        <v>1216812.1599999999</v>
      </c>
      <c r="F13" s="8">
        <v>257312.16000000015</v>
      </c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</row>
    <row r="14" spans="1:33" ht="15" x14ac:dyDescent="0.25">
      <c r="A14" s="14" t="s">
        <v>291</v>
      </c>
      <c r="B14" s="8">
        <v>1049500</v>
      </c>
      <c r="C14" s="8">
        <v>209700</v>
      </c>
      <c r="D14" s="8">
        <v>839800</v>
      </c>
      <c r="E14" s="8">
        <v>1592789.94</v>
      </c>
      <c r="F14" s="8">
        <v>543289.94000000018</v>
      </c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</row>
    <row r="15" spans="1:33" ht="15" x14ac:dyDescent="0.25">
      <c r="A15" s="14" t="s">
        <v>304</v>
      </c>
      <c r="B15" s="8">
        <v>955800</v>
      </c>
      <c r="C15" s="8">
        <v>157800</v>
      </c>
      <c r="D15" s="8">
        <v>798000</v>
      </c>
      <c r="E15" s="8">
        <v>1580378.37</v>
      </c>
      <c r="F15" s="8">
        <v>624578.37000000011</v>
      </c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</row>
    <row r="16" spans="1:33" ht="15" x14ac:dyDescent="0.25">
      <c r="A16" s="14" t="s">
        <v>361</v>
      </c>
      <c r="B16" s="8">
        <v>1202700</v>
      </c>
      <c r="C16" s="8">
        <v>249300</v>
      </c>
      <c r="D16" s="8">
        <v>953400</v>
      </c>
      <c r="E16" s="8">
        <v>1524760.5499999998</v>
      </c>
      <c r="F16" s="8">
        <v>322060.55000000028</v>
      </c>
      <c r="G16"/>
      <c r="H16" s="23"/>
      <c r="I16" s="23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</row>
    <row r="17" spans="1:33" ht="15" x14ac:dyDescent="0.25">
      <c r="A17" s="14" t="s">
        <v>365</v>
      </c>
      <c r="B17" s="8">
        <v>911900</v>
      </c>
      <c r="C17" s="8">
        <v>160400</v>
      </c>
      <c r="D17" s="8">
        <v>751500</v>
      </c>
      <c r="E17" s="8">
        <v>1497861.9299999997</v>
      </c>
      <c r="F17" s="8">
        <v>585961.9299999997</v>
      </c>
      <c r="G17"/>
      <c r="H17" s="23"/>
      <c r="I17" s="23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</row>
    <row r="18" spans="1:33" ht="15" x14ac:dyDescent="0.25">
      <c r="A18" s="14" t="s">
        <v>382</v>
      </c>
      <c r="B18" s="8">
        <v>1060850</v>
      </c>
      <c r="C18" s="8">
        <v>209510</v>
      </c>
      <c r="D18" s="8">
        <v>851340</v>
      </c>
      <c r="E18" s="8">
        <v>1597829.4899999998</v>
      </c>
      <c r="F18" s="8">
        <v>536979.48999999953</v>
      </c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</row>
    <row r="19" spans="1:33" ht="15" x14ac:dyDescent="0.25">
      <c r="A19" s="14" t="s">
        <v>387</v>
      </c>
      <c r="B19" s="8">
        <v>1079510</v>
      </c>
      <c r="C19" s="8">
        <v>188640</v>
      </c>
      <c r="D19" s="8">
        <v>890870</v>
      </c>
      <c r="E19" s="8">
        <v>1704862.22</v>
      </c>
      <c r="F19" s="8">
        <v>625352.2200000002</v>
      </c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</row>
    <row r="20" spans="1:33" ht="15" x14ac:dyDescent="0.25">
      <c r="A20" s="14" t="s">
        <v>390</v>
      </c>
      <c r="B20" s="8">
        <v>939610</v>
      </c>
      <c r="C20" s="8">
        <v>200860</v>
      </c>
      <c r="D20" s="8">
        <v>738750</v>
      </c>
      <c r="E20" s="8">
        <v>1581236.58</v>
      </c>
      <c r="F20" s="8">
        <v>641626.57999999984</v>
      </c>
      <c r="G20"/>
      <c r="H20" s="23"/>
      <c r="I20" s="23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</row>
    <row r="21" spans="1:33" ht="15" x14ac:dyDescent="0.25">
      <c r="A21" s="14" t="s">
        <v>394</v>
      </c>
      <c r="B21" s="8">
        <v>1267588</v>
      </c>
      <c r="C21" s="8">
        <v>321492</v>
      </c>
      <c r="D21" s="8">
        <v>946096</v>
      </c>
      <c r="E21" s="8">
        <v>1755764.4200000002</v>
      </c>
      <c r="F21" s="8">
        <v>488176.42000000039</v>
      </c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</row>
    <row r="22" spans="1:33" ht="15" x14ac:dyDescent="0.25">
      <c r="A22" s="14" t="s">
        <v>410</v>
      </c>
      <c r="B22" s="8">
        <v>1109160</v>
      </c>
      <c r="C22" s="8">
        <v>190600</v>
      </c>
      <c r="D22" s="8">
        <v>918560</v>
      </c>
      <c r="E22" s="8">
        <v>1658869.2100000002</v>
      </c>
      <c r="F22" s="8">
        <v>549709.2100000002</v>
      </c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</row>
    <row r="23" spans="1:33" ht="15" x14ac:dyDescent="0.25">
      <c r="A23" s="14" t="s">
        <v>444</v>
      </c>
      <c r="B23" s="8">
        <v>1579710</v>
      </c>
      <c r="C23" s="8">
        <v>339930</v>
      </c>
      <c r="D23" s="8">
        <v>1239780</v>
      </c>
      <c r="E23" s="8">
        <v>1916447.4799999997</v>
      </c>
      <c r="F23" s="8">
        <v>336737.48</v>
      </c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</row>
    <row r="24" spans="1:33" ht="15" x14ac:dyDescent="0.25">
      <c r="A24" s="4" t="s">
        <v>448</v>
      </c>
      <c r="B24" s="8">
        <v>6149910</v>
      </c>
      <c r="C24" s="8">
        <v>1439580</v>
      </c>
      <c r="D24" s="8">
        <v>4710330</v>
      </c>
      <c r="E24" s="8">
        <v>8934126.839999998</v>
      </c>
      <c r="F24" s="8">
        <v>2864473.01</v>
      </c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</row>
    <row r="25" spans="1:33" ht="15" x14ac:dyDescent="0.25">
      <c r="A25" s="14" t="s">
        <v>450</v>
      </c>
      <c r="B25" s="8">
        <v>1208830</v>
      </c>
      <c r="C25" s="8">
        <v>296290</v>
      </c>
      <c r="D25" s="8">
        <v>912540</v>
      </c>
      <c r="E25" s="8">
        <v>1719533.7599999998</v>
      </c>
      <c r="F25" s="8">
        <v>520360.49000000022</v>
      </c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</row>
    <row r="26" spans="1:33" ht="15" x14ac:dyDescent="0.25">
      <c r="A26" s="14" t="s">
        <v>491</v>
      </c>
      <c r="B26" s="8">
        <v>980720</v>
      </c>
      <c r="C26" s="8">
        <v>275990</v>
      </c>
      <c r="D26" s="8">
        <v>704730</v>
      </c>
      <c r="E26" s="8">
        <v>1900214.47</v>
      </c>
      <c r="F26" s="8">
        <v>924261.17999999993</v>
      </c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</row>
    <row r="27" spans="1:33" ht="15" x14ac:dyDescent="0.25">
      <c r="A27" s="14" t="s">
        <v>552</v>
      </c>
      <c r="B27" s="8">
        <v>1353400</v>
      </c>
      <c r="C27" s="8">
        <v>290900</v>
      </c>
      <c r="D27" s="8">
        <v>1062500</v>
      </c>
      <c r="E27" s="8">
        <v>1590929.8599999999</v>
      </c>
      <c r="F27" s="8">
        <v>263737.80000000005</v>
      </c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</row>
    <row r="28" spans="1:33" ht="15" x14ac:dyDescent="0.25">
      <c r="A28" s="14" t="s">
        <v>554</v>
      </c>
      <c r="B28" s="8">
        <v>1303290</v>
      </c>
      <c r="C28" s="8">
        <v>242060</v>
      </c>
      <c r="D28" s="8">
        <v>1061230</v>
      </c>
      <c r="E28" s="8">
        <v>1907295.6</v>
      </c>
      <c r="F28" s="8">
        <v>589310.91000000015</v>
      </c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</row>
    <row r="29" spans="1:33" ht="15" x14ac:dyDescent="0.25">
      <c r="A29" s="14" t="s">
        <v>555</v>
      </c>
      <c r="B29" s="8">
        <v>1303670</v>
      </c>
      <c r="C29" s="8">
        <v>334340</v>
      </c>
      <c r="D29" s="8">
        <v>969330</v>
      </c>
      <c r="E29" s="8">
        <v>1816153.15</v>
      </c>
      <c r="F29" s="8">
        <v>566802.63000000035</v>
      </c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</row>
    <row r="30" spans="1:33" ht="15" x14ac:dyDescent="0.25">
      <c r="A30" s="3" t="s">
        <v>478</v>
      </c>
      <c r="B30" s="8">
        <v>12552716</v>
      </c>
      <c r="C30" s="8">
        <v>5980746</v>
      </c>
      <c r="D30" s="8">
        <v>6571970</v>
      </c>
      <c r="E30" s="8">
        <v>13090300.950000003</v>
      </c>
      <c r="F30" s="8">
        <v>554280.07999999821</v>
      </c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</row>
    <row r="31" spans="1:33" ht="15" x14ac:dyDescent="0.25">
      <c r="A31" s="4" t="s">
        <v>264</v>
      </c>
      <c r="B31" s="8">
        <v>4853056</v>
      </c>
      <c r="C31" s="8">
        <v>2512006</v>
      </c>
      <c r="D31" s="8">
        <v>2341050</v>
      </c>
      <c r="E31" s="8">
        <v>4465318.5900000008</v>
      </c>
      <c r="F31" s="8">
        <v>-304043.67000000086</v>
      </c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</row>
    <row r="32" spans="1:33" ht="15" x14ac:dyDescent="0.25">
      <c r="A32" s="14" t="s">
        <v>382</v>
      </c>
      <c r="B32" s="8">
        <v>208540</v>
      </c>
      <c r="C32" s="8">
        <v>93790</v>
      </c>
      <c r="D32" s="8">
        <v>114750</v>
      </c>
      <c r="E32" s="8">
        <v>117874.27</v>
      </c>
      <c r="F32" s="8">
        <v>-90665.73000000001</v>
      </c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</row>
    <row r="33" spans="1:33" ht="15" x14ac:dyDescent="0.25">
      <c r="A33" s="14" t="s">
        <v>387</v>
      </c>
      <c r="B33" s="8">
        <v>668330</v>
      </c>
      <c r="C33" s="8">
        <v>383520</v>
      </c>
      <c r="D33" s="8">
        <v>284810</v>
      </c>
      <c r="E33" s="8">
        <v>551958.89</v>
      </c>
      <c r="F33" s="8">
        <v>-116371.1100000001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</row>
    <row r="34" spans="1:33" ht="15" x14ac:dyDescent="0.25">
      <c r="A34" s="14" t="s">
        <v>390</v>
      </c>
      <c r="B34" s="8">
        <v>742708</v>
      </c>
      <c r="C34" s="8">
        <v>421648</v>
      </c>
      <c r="D34" s="8">
        <v>321060</v>
      </c>
      <c r="E34" s="8">
        <v>731396.79</v>
      </c>
      <c r="F34" s="8">
        <v>-11311.209999999963</v>
      </c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</row>
    <row r="35" spans="1:33" ht="15" x14ac:dyDescent="0.25">
      <c r="A35" s="14" t="s">
        <v>394</v>
      </c>
      <c r="B35" s="8">
        <v>750658</v>
      </c>
      <c r="C35" s="8">
        <v>370108</v>
      </c>
      <c r="D35" s="8">
        <v>380550</v>
      </c>
      <c r="E35" s="8">
        <v>804369.84000000008</v>
      </c>
      <c r="F35" s="8">
        <v>53751.339999999967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</row>
    <row r="36" spans="1:33" ht="15" x14ac:dyDescent="0.25">
      <c r="A36" s="14" t="s">
        <v>410</v>
      </c>
      <c r="B36" s="8">
        <v>1199460</v>
      </c>
      <c r="C36" s="8">
        <v>622280</v>
      </c>
      <c r="D36" s="8">
        <v>577180</v>
      </c>
      <c r="E36" s="8">
        <v>1136151.71</v>
      </c>
      <c r="F36" s="8">
        <v>-56925.710000000428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</row>
    <row r="37" spans="1:33" ht="15" x14ac:dyDescent="0.25">
      <c r="A37" s="14" t="s">
        <v>444</v>
      </c>
      <c r="B37" s="8">
        <v>1283360</v>
      </c>
      <c r="C37" s="8">
        <v>620660</v>
      </c>
      <c r="D37" s="8">
        <v>662700</v>
      </c>
      <c r="E37" s="8">
        <v>1123567.0900000001</v>
      </c>
      <c r="F37" s="8">
        <v>-82521.25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</row>
    <row r="38" spans="1:33" ht="15" x14ac:dyDescent="0.25">
      <c r="A38" s="4" t="s">
        <v>448</v>
      </c>
      <c r="B38" s="8">
        <v>7699660</v>
      </c>
      <c r="C38" s="8">
        <v>3468740</v>
      </c>
      <c r="D38" s="8">
        <v>4230920</v>
      </c>
      <c r="E38" s="8">
        <v>8624982.3600000013</v>
      </c>
      <c r="F38" s="8">
        <v>858323.75</v>
      </c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</row>
    <row r="39" spans="1:33" ht="15" x14ac:dyDescent="0.25">
      <c r="A39" s="14" t="s">
        <v>450</v>
      </c>
      <c r="B39" s="8">
        <v>1390090</v>
      </c>
      <c r="C39" s="8">
        <v>615680</v>
      </c>
      <c r="D39" s="8">
        <v>774410</v>
      </c>
      <c r="E39" s="8">
        <v>1526931.28</v>
      </c>
      <c r="F39" s="8">
        <v>29902.899999999674</v>
      </c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</row>
    <row r="40" spans="1:33" ht="15" x14ac:dyDescent="0.25">
      <c r="A40" s="14" t="s">
        <v>491</v>
      </c>
      <c r="B40" s="8">
        <v>1517820</v>
      </c>
      <c r="C40" s="8">
        <v>670130</v>
      </c>
      <c r="D40" s="8">
        <v>847690</v>
      </c>
      <c r="E40" s="8">
        <v>1499984.2599999998</v>
      </c>
      <c r="F40" s="8">
        <v>18276.369999999879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</row>
    <row r="41" spans="1:33" ht="15" x14ac:dyDescent="0.25">
      <c r="A41" s="14" t="s">
        <v>552</v>
      </c>
      <c r="B41" s="8">
        <v>1688580</v>
      </c>
      <c r="C41" s="8">
        <v>756110</v>
      </c>
      <c r="D41" s="8">
        <v>932470</v>
      </c>
      <c r="E41" s="8">
        <v>1920803.8400000001</v>
      </c>
      <c r="F41" s="8">
        <v>222376.22999999998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</row>
    <row r="42" spans="1:33" ht="15" x14ac:dyDescent="0.25">
      <c r="A42" s="14" t="s">
        <v>554</v>
      </c>
      <c r="B42" s="8">
        <v>1715690</v>
      </c>
      <c r="C42" s="8">
        <v>782720</v>
      </c>
      <c r="D42" s="8">
        <v>932970</v>
      </c>
      <c r="E42" s="8">
        <v>1884265.06</v>
      </c>
      <c r="F42" s="8">
        <v>168947.06000000029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</row>
    <row r="43" spans="1:33" ht="15" x14ac:dyDescent="0.25">
      <c r="A43" s="14" t="s">
        <v>555</v>
      </c>
      <c r="B43" s="8">
        <v>1387480</v>
      </c>
      <c r="C43" s="8">
        <v>644100</v>
      </c>
      <c r="D43" s="8">
        <v>743380</v>
      </c>
      <c r="E43" s="8">
        <v>1792997.9199999997</v>
      </c>
      <c r="F43" s="8">
        <v>418821.19000000041</v>
      </c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</row>
    <row r="44" spans="1:33" ht="15" x14ac:dyDescent="0.25">
      <c r="A44" s="3" t="s">
        <v>479</v>
      </c>
      <c r="B44" s="8">
        <v>103899460</v>
      </c>
      <c r="C44" s="8">
        <v>22044030</v>
      </c>
      <c r="D44" s="8">
        <v>81855430</v>
      </c>
      <c r="E44" s="8">
        <v>150236252.69</v>
      </c>
      <c r="F44" s="8">
        <v>46417436.340000004</v>
      </c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</row>
    <row r="45" spans="1:33" ht="15" x14ac:dyDescent="0.25">
      <c r="A45" s="4" t="s">
        <v>2</v>
      </c>
      <c r="B45" s="8">
        <v>24225650</v>
      </c>
      <c r="C45" s="8">
        <v>4226500</v>
      </c>
      <c r="D45" s="8">
        <v>19999150</v>
      </c>
      <c r="E45" s="8">
        <v>36621781.149999991</v>
      </c>
      <c r="F45" s="8">
        <v>12396131.149999991</v>
      </c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</row>
    <row r="46" spans="1:33" ht="15" x14ac:dyDescent="0.25">
      <c r="A46" s="4" t="s">
        <v>3</v>
      </c>
      <c r="B46" s="8">
        <v>24840400</v>
      </c>
      <c r="C46" s="8">
        <v>3915700</v>
      </c>
      <c r="D46" s="8">
        <v>20924700</v>
      </c>
      <c r="E46" s="8">
        <v>37048673.750000007</v>
      </c>
      <c r="F46" s="8">
        <v>12211475.450000003</v>
      </c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</row>
    <row r="47" spans="1:33" ht="15" x14ac:dyDescent="0.25">
      <c r="A47" s="4" t="s">
        <v>264</v>
      </c>
      <c r="B47" s="8">
        <v>39713590</v>
      </c>
      <c r="C47" s="8">
        <v>10105220</v>
      </c>
      <c r="D47" s="8">
        <v>29608370</v>
      </c>
      <c r="E47" s="8">
        <v>54948515.800000004</v>
      </c>
      <c r="F47" s="8">
        <v>15274138.160000004</v>
      </c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</row>
    <row r="48" spans="1:33" ht="15" x14ac:dyDescent="0.25">
      <c r="A48" s="14" t="s">
        <v>265</v>
      </c>
      <c r="B48" s="8">
        <v>2479000</v>
      </c>
      <c r="C48" s="8">
        <v>666900</v>
      </c>
      <c r="D48" s="8">
        <v>1812100</v>
      </c>
      <c r="E48" s="8">
        <v>3139847.0500000003</v>
      </c>
      <c r="F48" s="8">
        <v>660899.05000000028</v>
      </c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</row>
    <row r="49" spans="1:33" ht="15" x14ac:dyDescent="0.25">
      <c r="A49" s="14" t="s">
        <v>283</v>
      </c>
      <c r="B49" s="8">
        <v>2630800</v>
      </c>
      <c r="C49" s="8">
        <v>649800</v>
      </c>
      <c r="D49" s="8">
        <v>1981000</v>
      </c>
      <c r="E49" s="8">
        <v>3366277.7600000002</v>
      </c>
      <c r="F49" s="8">
        <v>735529.75999999931</v>
      </c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</row>
    <row r="50" spans="1:33" ht="15" x14ac:dyDescent="0.25">
      <c r="A50" s="14" t="s">
        <v>291</v>
      </c>
      <c r="B50" s="8">
        <v>3392000</v>
      </c>
      <c r="C50" s="8">
        <v>957400</v>
      </c>
      <c r="D50" s="8">
        <v>2434600</v>
      </c>
      <c r="E50" s="8">
        <v>4477691.32</v>
      </c>
      <c r="F50" s="8">
        <v>1085743.3200000003</v>
      </c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</row>
    <row r="51" spans="1:33" ht="15" x14ac:dyDescent="0.25">
      <c r="A51" s="14" t="s">
        <v>304</v>
      </c>
      <c r="B51" s="8">
        <v>2836900</v>
      </c>
      <c r="C51" s="8">
        <v>780800</v>
      </c>
      <c r="D51" s="8">
        <v>2056100</v>
      </c>
      <c r="E51" s="8">
        <v>4100987.7</v>
      </c>
      <c r="F51" s="8">
        <v>1264139.7000000002</v>
      </c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</row>
    <row r="52" spans="1:33" ht="15" x14ac:dyDescent="0.25">
      <c r="A52" s="14" t="s">
        <v>361</v>
      </c>
      <c r="B52" s="8">
        <v>3652100</v>
      </c>
      <c r="C52" s="8">
        <v>1153200</v>
      </c>
      <c r="D52" s="8">
        <v>2498900</v>
      </c>
      <c r="E52" s="8">
        <v>4411800.93</v>
      </c>
      <c r="F52" s="8">
        <v>759752.9299999997</v>
      </c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</row>
    <row r="53" spans="1:33" ht="15" x14ac:dyDescent="0.25">
      <c r="A53" s="14" t="s">
        <v>365</v>
      </c>
      <c r="B53" s="8">
        <v>4174400</v>
      </c>
      <c r="C53" s="8">
        <v>1106600</v>
      </c>
      <c r="D53" s="8">
        <v>3067800</v>
      </c>
      <c r="E53" s="8">
        <v>5450570.9000000004</v>
      </c>
      <c r="F53" s="8">
        <v>1276152.9000000004</v>
      </c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</row>
    <row r="54" spans="1:33" ht="15" x14ac:dyDescent="0.25">
      <c r="A54" s="14" t="s">
        <v>382</v>
      </c>
      <c r="B54" s="8">
        <v>3841820</v>
      </c>
      <c r="C54" s="8">
        <v>844870</v>
      </c>
      <c r="D54" s="8">
        <v>2996950</v>
      </c>
      <c r="E54" s="8">
        <v>5195915.3600000013</v>
      </c>
      <c r="F54" s="8">
        <v>1354137.3599999975</v>
      </c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</row>
    <row r="55" spans="1:33" ht="15" x14ac:dyDescent="0.25">
      <c r="A55" s="14" t="s">
        <v>387</v>
      </c>
      <c r="B55" s="8">
        <v>3389570</v>
      </c>
      <c r="C55" s="8">
        <v>723810</v>
      </c>
      <c r="D55" s="8">
        <v>2665760</v>
      </c>
      <c r="E55" s="8">
        <v>5309700.459999999</v>
      </c>
      <c r="F55" s="8">
        <v>1938810.3400000008</v>
      </c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</row>
    <row r="56" spans="1:33" ht="15" x14ac:dyDescent="0.25">
      <c r="A56" s="14" t="s">
        <v>390</v>
      </c>
      <c r="B56" s="8">
        <v>3120100</v>
      </c>
      <c r="C56" s="8">
        <v>753730</v>
      </c>
      <c r="D56" s="8">
        <v>2366370</v>
      </c>
      <c r="E56" s="8">
        <v>4428930.2999999989</v>
      </c>
      <c r="F56" s="8">
        <v>1289994.4200000009</v>
      </c>
      <c r="G56" s="23">
        <f>B56/13*31</f>
        <v>7440238.461538462</v>
      </c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</row>
    <row r="57" spans="1:33" ht="15" x14ac:dyDescent="0.25">
      <c r="A57" s="14" t="s">
        <v>394</v>
      </c>
      <c r="B57" s="8">
        <v>3752652</v>
      </c>
      <c r="C57" s="8">
        <v>1121922</v>
      </c>
      <c r="D57" s="8">
        <v>2630730</v>
      </c>
      <c r="E57" s="8">
        <v>4597376.25</v>
      </c>
      <c r="F57" s="8">
        <v>844942.02000000142</v>
      </c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</row>
    <row r="58" spans="1:33" ht="15" x14ac:dyDescent="0.25">
      <c r="A58" s="14" t="s">
        <v>410</v>
      </c>
      <c r="B58" s="8">
        <v>3367558</v>
      </c>
      <c r="C58" s="8">
        <v>695958</v>
      </c>
      <c r="D58" s="8">
        <v>2671600</v>
      </c>
      <c r="E58" s="8">
        <v>5112103.9100000011</v>
      </c>
      <c r="F58" s="8">
        <v>1763658.2400000002</v>
      </c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</row>
    <row r="59" spans="1:33" ht="15" x14ac:dyDescent="0.25">
      <c r="A59" s="14" t="s">
        <v>444</v>
      </c>
      <c r="B59" s="8">
        <v>3076690</v>
      </c>
      <c r="C59" s="8">
        <v>650230</v>
      </c>
      <c r="D59" s="8">
        <v>2426460</v>
      </c>
      <c r="E59" s="8">
        <v>5357313.8600000003</v>
      </c>
      <c r="F59" s="8">
        <v>2300378.12</v>
      </c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</row>
    <row r="60" spans="1:33" ht="15" x14ac:dyDescent="0.25">
      <c r="A60" s="4" t="s">
        <v>448</v>
      </c>
      <c r="B60" s="8">
        <v>15119820</v>
      </c>
      <c r="C60" s="8">
        <v>3796610</v>
      </c>
      <c r="D60" s="8">
        <v>11323210</v>
      </c>
      <c r="E60" s="8">
        <v>21617281.989999998</v>
      </c>
      <c r="F60" s="8">
        <v>6535691.5799999982</v>
      </c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</row>
    <row r="61" spans="1:33" ht="15" x14ac:dyDescent="0.25">
      <c r="A61" s="14" t="s">
        <v>450</v>
      </c>
      <c r="B61" s="8">
        <v>2582140</v>
      </c>
      <c r="C61" s="8">
        <v>402710</v>
      </c>
      <c r="D61" s="8">
        <v>2179430</v>
      </c>
      <c r="E61" s="8">
        <v>3932101.2799999993</v>
      </c>
      <c r="F61" s="8">
        <v>1340730.54</v>
      </c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</row>
    <row r="62" spans="1:33" ht="15" x14ac:dyDescent="0.25">
      <c r="A62" s="14" t="s">
        <v>491</v>
      </c>
      <c r="B62" s="8">
        <v>2627420</v>
      </c>
      <c r="C62" s="8">
        <v>974950</v>
      </c>
      <c r="D62" s="8">
        <v>1652470</v>
      </c>
      <c r="E62" s="8">
        <v>4125051.2399999998</v>
      </c>
      <c r="F62" s="8">
        <v>1513452.1</v>
      </c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</row>
    <row r="63" spans="1:33" ht="15" x14ac:dyDescent="0.25">
      <c r="A63" s="14" t="s">
        <v>552</v>
      </c>
      <c r="B63" s="8">
        <v>3132430</v>
      </c>
      <c r="C63" s="8">
        <v>759660</v>
      </c>
      <c r="D63" s="8">
        <v>2372770</v>
      </c>
      <c r="E63" s="8">
        <v>4360629.2799999993</v>
      </c>
      <c r="F63" s="8">
        <v>1240972.5600000005</v>
      </c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</row>
    <row r="64" spans="1:33" ht="15" x14ac:dyDescent="0.25">
      <c r="A64" s="14" t="s">
        <v>554</v>
      </c>
      <c r="B64" s="8">
        <v>3311280</v>
      </c>
      <c r="C64" s="8">
        <v>675770</v>
      </c>
      <c r="D64" s="8">
        <v>2635510</v>
      </c>
      <c r="E64" s="8">
        <v>4452921.4000000013</v>
      </c>
      <c r="F64" s="8">
        <v>1161532.2599999988</v>
      </c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</row>
    <row r="65" spans="1:33" ht="15" x14ac:dyDescent="0.25">
      <c r="A65" s="14" t="s">
        <v>555</v>
      </c>
      <c r="B65" s="8">
        <v>3466550</v>
      </c>
      <c r="C65" s="8">
        <v>983520</v>
      </c>
      <c r="D65" s="8">
        <v>2483030</v>
      </c>
      <c r="E65" s="8">
        <v>4746578.79</v>
      </c>
      <c r="F65" s="8">
        <v>1279004.1200000001</v>
      </c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</row>
    <row r="66" spans="1:33" ht="15" x14ac:dyDescent="0.25">
      <c r="A66" s="3" t="s">
        <v>5</v>
      </c>
      <c r="B66" s="8">
        <v>155853564</v>
      </c>
      <c r="C66" s="8">
        <v>37376888</v>
      </c>
      <c r="D66" s="8">
        <v>118476676</v>
      </c>
      <c r="E66" s="8">
        <v>218169139.55000004</v>
      </c>
      <c r="F66" s="8">
        <v>62493170.5</v>
      </c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</row>
    <row r="67" spans="1:33" ht="15" x14ac:dyDescent="0.25">
      <c r="A67"/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</row>
    <row r="68" spans="1:33" ht="15" x14ac:dyDescent="0.25">
      <c r="A68"/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</row>
    <row r="69" spans="1:33" ht="15" x14ac:dyDescent="0.25">
      <c r="A69"/>
      <c r="B69"/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</row>
    <row r="70" spans="1:33" ht="15" x14ac:dyDescent="0.25">
      <c r="A70"/>
      <c r="B70"/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</row>
    <row r="71" spans="1:33" ht="15" x14ac:dyDescent="0.25">
      <c r="A71"/>
      <c r="B71"/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</row>
    <row r="72" spans="1:33" ht="15" x14ac:dyDescent="0.25">
      <c r="A72"/>
      <c r="B72"/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</row>
    <row r="73" spans="1:33" ht="15" x14ac:dyDescent="0.25">
      <c r="A73"/>
      <c r="B73"/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</row>
    <row r="74" spans="1:33" ht="15" x14ac:dyDescent="0.25">
      <c r="A74"/>
      <c r="B74"/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</row>
    <row r="75" spans="1:33" ht="15" x14ac:dyDescent="0.25">
      <c r="A75"/>
      <c r="B75"/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</row>
    <row r="76" spans="1:33" ht="15" x14ac:dyDescent="0.25">
      <c r="A76"/>
      <c r="B76"/>
      <c r="C76"/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</row>
    <row r="77" spans="1:33" ht="15" x14ac:dyDescent="0.25">
      <c r="A77"/>
      <c r="B77"/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</row>
    <row r="78" spans="1:33" ht="15" x14ac:dyDescent="0.25">
      <c r="A78"/>
      <c r="B78"/>
      <c r="C78"/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</row>
    <row r="79" spans="1:33" ht="15" x14ac:dyDescent="0.25">
      <c r="A79"/>
      <c r="B79"/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</row>
    <row r="80" spans="1:33" ht="15" x14ac:dyDescent="0.25">
      <c r="A80"/>
      <c r="B80"/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</row>
    <row r="81" spans="1:33" ht="15" x14ac:dyDescent="0.25">
      <c r="A81"/>
      <c r="B81"/>
      <c r="C81"/>
      <c r="D81"/>
      <c r="E81"/>
      <c r="F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</row>
    <row r="82" spans="1:33" ht="15" x14ac:dyDescent="0.25">
      <c r="A82"/>
      <c r="B82"/>
      <c r="C82"/>
      <c r="D82"/>
      <c r="E82"/>
      <c r="F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</row>
    <row r="83" spans="1:33" ht="15" x14ac:dyDescent="0.25">
      <c r="A83"/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</row>
    <row r="84" spans="1:33" ht="15" x14ac:dyDescent="0.25">
      <c r="A84"/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</row>
    <row r="85" spans="1:33" ht="15" x14ac:dyDescent="0.25">
      <c r="A85"/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</row>
    <row r="86" spans="1:33" ht="15" x14ac:dyDescent="0.25">
      <c r="A86"/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</row>
    <row r="87" spans="1:33" ht="15" x14ac:dyDescent="0.25">
      <c r="A87"/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</row>
    <row r="88" spans="1:33" ht="15" x14ac:dyDescent="0.25">
      <c r="A88"/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</row>
    <row r="89" spans="1:33" ht="15" x14ac:dyDescent="0.25">
      <c r="A89"/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</row>
    <row r="90" spans="1:33" ht="15" x14ac:dyDescent="0.25">
      <c r="A90"/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</row>
    <row r="91" spans="1:33" ht="15" x14ac:dyDescent="0.25">
      <c r="A91"/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</row>
    <row r="92" spans="1:33" ht="15" x14ac:dyDescent="0.25">
      <c r="A92"/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</row>
    <row r="93" spans="1:33" ht="15" x14ac:dyDescent="0.25">
      <c r="A93"/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</row>
    <row r="94" spans="1:33" ht="15" x14ac:dyDescent="0.25">
      <c r="A94"/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</row>
    <row r="95" spans="1:33" ht="15" x14ac:dyDescent="0.25">
      <c r="A95"/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</row>
    <row r="96" spans="1:33" ht="15" x14ac:dyDescent="0.25">
      <c r="A96"/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</row>
    <row r="97" spans="1:33" ht="15" x14ac:dyDescent="0.25">
      <c r="A97"/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</row>
    <row r="98" spans="1:33" ht="15" x14ac:dyDescent="0.25">
      <c r="A98"/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</row>
    <row r="99" spans="1:33" ht="15" x14ac:dyDescent="0.25">
      <c r="A99"/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</row>
    <row r="100" spans="1:33" ht="15" x14ac:dyDescent="0.25">
      <c r="A100"/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</row>
    <row r="101" spans="1:33" ht="15" x14ac:dyDescent="0.25">
      <c r="A101"/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</row>
    <row r="102" spans="1:33" ht="15" x14ac:dyDescent="0.25">
      <c r="A102"/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</row>
    <row r="103" spans="1:33" ht="15" x14ac:dyDescent="0.25">
      <c r="A103"/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</row>
    <row r="104" spans="1:33" ht="15" x14ac:dyDescent="0.25">
      <c r="A104"/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</row>
    <row r="105" spans="1:33" ht="15" x14ac:dyDescent="0.25">
      <c r="A105"/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</row>
    <row r="106" spans="1:33" ht="15" x14ac:dyDescent="0.25">
      <c r="A106"/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</row>
    <row r="107" spans="1:33" ht="15" x14ac:dyDescent="0.25">
      <c r="A107"/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</row>
    <row r="108" spans="1:33" ht="15" x14ac:dyDescent="0.25">
      <c r="A108"/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</row>
    <row r="109" spans="1:33" ht="15" x14ac:dyDescent="0.25">
      <c r="A109"/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</row>
    <row r="110" spans="1:33" ht="15" x14ac:dyDescent="0.25">
      <c r="A110"/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</row>
    <row r="111" spans="1:33" ht="15" x14ac:dyDescent="0.25">
      <c r="A111"/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</row>
    <row r="112" spans="1:33" ht="15" x14ac:dyDescent="0.25">
      <c r="A112"/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</row>
    <row r="113" spans="1:33" ht="15" x14ac:dyDescent="0.25">
      <c r="A113"/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</row>
    <row r="114" spans="1:33" ht="15" x14ac:dyDescent="0.25">
      <c r="A114"/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</row>
    <row r="115" spans="1:33" ht="15" x14ac:dyDescent="0.25">
      <c r="A115"/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</row>
    <row r="116" spans="1:33" ht="15" x14ac:dyDescent="0.25">
      <c r="A116"/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</row>
    <row r="117" spans="1:33" ht="15" x14ac:dyDescent="0.25">
      <c r="A117"/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</row>
    <row r="118" spans="1:33" ht="15" x14ac:dyDescent="0.25">
      <c r="A118"/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</row>
    <row r="119" spans="1:33" ht="15" x14ac:dyDescent="0.25">
      <c r="A119"/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</row>
    <row r="120" spans="1:33" ht="15" x14ac:dyDescent="0.25">
      <c r="A120"/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</row>
    <row r="121" spans="1:33" ht="15" x14ac:dyDescent="0.25">
      <c r="A121"/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</row>
    <row r="122" spans="1:33" ht="15" x14ac:dyDescent="0.25">
      <c r="A122"/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</row>
    <row r="123" spans="1:33" ht="15" x14ac:dyDescent="0.25">
      <c r="A123"/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</row>
    <row r="124" spans="1:33" ht="15" x14ac:dyDescent="0.25">
      <c r="A124"/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</row>
    <row r="125" spans="1:33" ht="15" x14ac:dyDescent="0.25">
      <c r="A125"/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</row>
    <row r="126" spans="1:33" ht="15" x14ac:dyDescent="0.25">
      <c r="A126"/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</row>
    <row r="127" spans="1:33" ht="15" x14ac:dyDescent="0.25">
      <c r="A127"/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</row>
    <row r="128" spans="1:33" ht="15" x14ac:dyDescent="0.25">
      <c r="A128"/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</row>
    <row r="129" spans="1:33" ht="15" x14ac:dyDescent="0.25">
      <c r="A129"/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</row>
    <row r="130" spans="1:33" ht="15" x14ac:dyDescent="0.25">
      <c r="A130"/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</row>
    <row r="131" spans="1:33" ht="15" x14ac:dyDescent="0.25">
      <c r="A131"/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</row>
    <row r="132" spans="1:33" ht="15" x14ac:dyDescent="0.25">
      <c r="A132"/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</row>
    <row r="133" spans="1:33" ht="15" x14ac:dyDescent="0.25">
      <c r="A133"/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</row>
    <row r="134" spans="1:33" ht="15" x14ac:dyDescent="0.25">
      <c r="A134"/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</row>
    <row r="135" spans="1:33" ht="15" x14ac:dyDescent="0.25">
      <c r="A135"/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</row>
    <row r="136" spans="1:33" ht="15" x14ac:dyDescent="0.25">
      <c r="A136"/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</row>
    <row r="137" spans="1:33" ht="15" x14ac:dyDescent="0.25">
      <c r="A137"/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</row>
    <row r="138" spans="1:33" ht="15" x14ac:dyDescent="0.25">
      <c r="A138"/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</row>
    <row r="139" spans="1:33" ht="15" x14ac:dyDescent="0.25">
      <c r="A139"/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</row>
    <row r="140" spans="1:33" ht="15" x14ac:dyDescent="0.25">
      <c r="A140"/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</row>
    <row r="141" spans="1:33" ht="15" x14ac:dyDescent="0.25">
      <c r="A141"/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</row>
    <row r="142" spans="1:33" ht="15" x14ac:dyDescent="0.25">
      <c r="A142"/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</row>
    <row r="143" spans="1:33" ht="15" x14ac:dyDescent="0.25">
      <c r="A143"/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</row>
    <row r="144" spans="1:33" ht="15" x14ac:dyDescent="0.25">
      <c r="A144"/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</row>
    <row r="145" spans="1:33" ht="15" x14ac:dyDescent="0.25">
      <c r="A145"/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</row>
    <row r="146" spans="1:33" ht="15" x14ac:dyDescent="0.25">
      <c r="A146"/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</row>
    <row r="147" spans="1:33" ht="15" x14ac:dyDescent="0.25">
      <c r="A147"/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</row>
    <row r="148" spans="1:33" ht="15" x14ac:dyDescent="0.25">
      <c r="A148"/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</row>
    <row r="149" spans="1:33" ht="15" x14ac:dyDescent="0.25">
      <c r="A149"/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</row>
    <row r="150" spans="1:33" ht="15" x14ac:dyDescent="0.25">
      <c r="A150"/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</row>
    <row r="151" spans="1:33" ht="15" x14ac:dyDescent="0.25">
      <c r="A151"/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</row>
    <row r="152" spans="1:33" ht="15" x14ac:dyDescent="0.25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</row>
    <row r="153" spans="1:33" ht="15" x14ac:dyDescent="0.25">
      <c r="A153"/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</row>
    <row r="154" spans="1:33" ht="15" x14ac:dyDescent="0.25">
      <c r="A154"/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</row>
    <row r="155" spans="1:33" ht="15" x14ac:dyDescent="0.25">
      <c r="A155"/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</row>
    <row r="156" spans="1:33" ht="15" x14ac:dyDescent="0.25">
      <c r="A156"/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</row>
    <row r="157" spans="1:33" ht="15" x14ac:dyDescent="0.25">
      <c r="A157"/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</row>
    <row r="158" spans="1:33" ht="15" x14ac:dyDescent="0.25">
      <c r="A158"/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</row>
    <row r="159" spans="1:33" ht="15" x14ac:dyDescent="0.25">
      <c r="A159"/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</row>
    <row r="160" spans="1:33" ht="15" x14ac:dyDescent="0.25">
      <c r="A160"/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</row>
    <row r="161" spans="1:33" ht="15" x14ac:dyDescent="0.25">
      <c r="A161"/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</row>
    <row r="162" spans="1:33" ht="15" x14ac:dyDescent="0.25">
      <c r="A162"/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</row>
    <row r="163" spans="1:33" ht="15" x14ac:dyDescent="0.25">
      <c r="A163"/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</row>
    <row r="164" spans="1:33" ht="15" x14ac:dyDescent="0.25">
      <c r="A164"/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</row>
    <row r="165" spans="1:33" ht="15" x14ac:dyDescent="0.25">
      <c r="A165"/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</row>
    <row r="166" spans="1:33" ht="15" x14ac:dyDescent="0.25">
      <c r="A166"/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</row>
    <row r="167" spans="1:33" ht="15" x14ac:dyDescent="0.25">
      <c r="A167"/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</row>
    <row r="168" spans="1:33" ht="15" x14ac:dyDescent="0.25">
      <c r="A168"/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</row>
    <row r="169" spans="1:33" ht="15" x14ac:dyDescent="0.25">
      <c r="A169"/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</row>
    <row r="170" spans="1:33" ht="15" x14ac:dyDescent="0.25">
      <c r="A170"/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</row>
    <row r="171" spans="1:33" ht="15" x14ac:dyDescent="0.25">
      <c r="A171"/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</row>
    <row r="172" spans="1:33" ht="15" x14ac:dyDescent="0.25">
      <c r="A172"/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</row>
    <row r="173" spans="1:33" ht="15" x14ac:dyDescent="0.25">
      <c r="A173"/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</row>
    <row r="174" spans="1:33" ht="15" x14ac:dyDescent="0.25">
      <c r="A174"/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</row>
    <row r="175" spans="1:33" ht="15" x14ac:dyDescent="0.25">
      <c r="A175"/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</row>
    <row r="176" spans="1:33" ht="15" x14ac:dyDescent="0.25">
      <c r="A176"/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</row>
    <row r="177" spans="1:33" ht="15" x14ac:dyDescent="0.25">
      <c r="A177"/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</row>
    <row r="178" spans="1:33" ht="15" x14ac:dyDescent="0.25">
      <c r="A178"/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</row>
    <row r="179" spans="1:33" ht="15" x14ac:dyDescent="0.25">
      <c r="A179"/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</row>
    <row r="180" spans="1:33" ht="15" x14ac:dyDescent="0.25">
      <c r="A180"/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</row>
    <row r="181" spans="1:33" ht="15" x14ac:dyDescent="0.25">
      <c r="A181"/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</row>
    <row r="182" spans="1:33" ht="15" x14ac:dyDescent="0.25">
      <c r="A182"/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</row>
    <row r="183" spans="1:33" ht="15" x14ac:dyDescent="0.25">
      <c r="A183"/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</row>
    <row r="184" spans="1:33" ht="15" x14ac:dyDescent="0.25">
      <c r="A184"/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</row>
    <row r="185" spans="1:33" ht="15" x14ac:dyDescent="0.25">
      <c r="A185"/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</row>
    <row r="186" spans="1:33" ht="15" x14ac:dyDescent="0.25">
      <c r="A186"/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</row>
    <row r="187" spans="1:33" ht="15" x14ac:dyDescent="0.25">
      <c r="A187"/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</row>
    <row r="188" spans="1:33" ht="15" x14ac:dyDescent="0.25">
      <c r="A188"/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</row>
    <row r="189" spans="1:33" ht="15" x14ac:dyDescent="0.25">
      <c r="A189"/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</row>
    <row r="190" spans="1:33" ht="15" x14ac:dyDescent="0.25">
      <c r="A190"/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</row>
    <row r="191" spans="1:33" ht="15" x14ac:dyDescent="0.25">
      <c r="A191"/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</row>
    <row r="192" spans="1:33" ht="15" x14ac:dyDescent="0.25">
      <c r="A192"/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</row>
    <row r="193" spans="1:33" ht="15" x14ac:dyDescent="0.25">
      <c r="A193"/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</row>
    <row r="194" spans="1:33" ht="15" x14ac:dyDescent="0.25">
      <c r="A194"/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</row>
    <row r="195" spans="1:33" ht="15" x14ac:dyDescent="0.25">
      <c r="A195"/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</row>
    <row r="196" spans="1:33" ht="15" x14ac:dyDescent="0.25">
      <c r="A196"/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</row>
    <row r="197" spans="1:33" ht="15" x14ac:dyDescent="0.25">
      <c r="A197"/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</row>
    <row r="198" spans="1:33" ht="15" x14ac:dyDescent="0.25">
      <c r="A198"/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</row>
    <row r="199" spans="1:33" ht="15" x14ac:dyDescent="0.25">
      <c r="A199"/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</row>
    <row r="200" spans="1:33" ht="15" x14ac:dyDescent="0.25">
      <c r="A200"/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</row>
    <row r="201" spans="1:33" ht="15" x14ac:dyDescent="0.25">
      <c r="A201"/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</row>
    <row r="202" spans="1:33" ht="15" x14ac:dyDescent="0.25">
      <c r="A202"/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</row>
    <row r="203" spans="1:33" ht="15" x14ac:dyDescent="0.25">
      <c r="A203"/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</row>
    <row r="204" spans="1:33" ht="15" x14ac:dyDescent="0.25">
      <c r="A204"/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</row>
    <row r="205" spans="1:33" ht="15" x14ac:dyDescent="0.25">
      <c r="A205"/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</row>
    <row r="206" spans="1:33" ht="15" x14ac:dyDescent="0.25">
      <c r="A206"/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</row>
    <row r="207" spans="1:33" ht="15" x14ac:dyDescent="0.25">
      <c r="A207"/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</row>
    <row r="208" spans="1:33" ht="15" x14ac:dyDescent="0.25">
      <c r="A208"/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</row>
    <row r="209" spans="1:33" ht="15" x14ac:dyDescent="0.25">
      <c r="A209"/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</row>
    <row r="210" spans="1:33" ht="15" x14ac:dyDescent="0.25">
      <c r="A210"/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</row>
    <row r="211" spans="1:33" ht="15" x14ac:dyDescent="0.25">
      <c r="A211"/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</row>
    <row r="212" spans="1:33" ht="15" x14ac:dyDescent="0.25">
      <c r="A212"/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</row>
    <row r="213" spans="1:33" ht="15" x14ac:dyDescent="0.25">
      <c r="A213"/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</row>
    <row r="214" spans="1:33" ht="15" x14ac:dyDescent="0.25">
      <c r="A214"/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</row>
    <row r="215" spans="1:33" ht="15" x14ac:dyDescent="0.25">
      <c r="A215"/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</row>
    <row r="216" spans="1:33" ht="15" x14ac:dyDescent="0.25">
      <c r="A216"/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</row>
    <row r="217" spans="1:33" ht="15" x14ac:dyDescent="0.25">
      <c r="A217"/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</row>
    <row r="218" spans="1:33" ht="15" x14ac:dyDescent="0.25">
      <c r="A218"/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</row>
    <row r="219" spans="1:33" ht="15" x14ac:dyDescent="0.25">
      <c r="A219"/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</row>
    <row r="220" spans="1:33" ht="15" x14ac:dyDescent="0.25">
      <c r="A220"/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</row>
    <row r="221" spans="1:33" ht="15" x14ac:dyDescent="0.25">
      <c r="A221"/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</row>
    <row r="222" spans="1:33" ht="15" x14ac:dyDescent="0.25">
      <c r="A222"/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</row>
    <row r="223" spans="1:33" ht="15" x14ac:dyDescent="0.25">
      <c r="A223"/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</row>
    <row r="224" spans="1:33" ht="15" x14ac:dyDescent="0.25">
      <c r="A224"/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</row>
    <row r="225" spans="1:33" ht="15" x14ac:dyDescent="0.25">
      <c r="A225"/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</row>
    <row r="226" spans="1:33" ht="15" x14ac:dyDescent="0.25">
      <c r="A226"/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</row>
    <row r="227" spans="1:33" ht="15" x14ac:dyDescent="0.25">
      <c r="A227"/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</row>
    <row r="228" spans="1:33" ht="15" x14ac:dyDescent="0.25">
      <c r="A228"/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</row>
    <row r="229" spans="1:33" ht="15" x14ac:dyDescent="0.25">
      <c r="A229"/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</row>
    <row r="230" spans="1:33" ht="15" x14ac:dyDescent="0.25">
      <c r="A230"/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</row>
    <row r="231" spans="1:33" ht="15" x14ac:dyDescent="0.25">
      <c r="A231"/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</row>
    <row r="232" spans="1:33" ht="15" x14ac:dyDescent="0.25">
      <c r="A232"/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</row>
    <row r="233" spans="1:33" ht="15" x14ac:dyDescent="0.25">
      <c r="A233"/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</row>
    <row r="234" spans="1:33" ht="15" x14ac:dyDescent="0.25">
      <c r="A234"/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</row>
    <row r="235" spans="1:33" ht="15" x14ac:dyDescent="0.25">
      <c r="A235"/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</row>
    <row r="236" spans="1:33" ht="15" x14ac:dyDescent="0.25">
      <c r="A236"/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</row>
    <row r="237" spans="1:33" ht="15" x14ac:dyDescent="0.25">
      <c r="A237"/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</row>
    <row r="238" spans="1:33" ht="15" x14ac:dyDescent="0.25">
      <c r="A238"/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</row>
    <row r="239" spans="1:33" ht="15" x14ac:dyDescent="0.25">
      <c r="A239"/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</row>
    <row r="240" spans="1:33" ht="15" x14ac:dyDescent="0.25">
      <c r="A240"/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</row>
    <row r="241" spans="1:33" ht="15" x14ac:dyDescent="0.25">
      <c r="A241"/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</row>
    <row r="242" spans="1:33" ht="15" x14ac:dyDescent="0.25">
      <c r="A242"/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</row>
    <row r="243" spans="1:33" ht="15" x14ac:dyDescent="0.25">
      <c r="A243"/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</row>
    <row r="244" spans="1:33" ht="15" x14ac:dyDescent="0.25">
      <c r="A244"/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</row>
    <row r="245" spans="1:33" ht="15" x14ac:dyDescent="0.25">
      <c r="A245"/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</row>
    <row r="246" spans="1:33" ht="15" x14ac:dyDescent="0.25">
      <c r="A246"/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</row>
    <row r="247" spans="1:33" ht="15" x14ac:dyDescent="0.25">
      <c r="A247"/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</row>
    <row r="248" spans="1:33" ht="15" x14ac:dyDescent="0.25">
      <c r="A248"/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</row>
    <row r="249" spans="1:33" ht="15" x14ac:dyDescent="0.25">
      <c r="A249"/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</row>
    <row r="250" spans="1:33" ht="15" x14ac:dyDescent="0.25">
      <c r="A250"/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</row>
    <row r="251" spans="1:33" ht="15" x14ac:dyDescent="0.25">
      <c r="A251"/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</row>
    <row r="252" spans="1:33" ht="15" x14ac:dyDescent="0.25">
      <c r="A252"/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</row>
    <row r="253" spans="1:33" ht="15" x14ac:dyDescent="0.25">
      <c r="A253"/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</row>
    <row r="254" spans="1:33" ht="15" x14ac:dyDescent="0.25">
      <c r="A254"/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</row>
    <row r="255" spans="1:33" ht="15" x14ac:dyDescent="0.25">
      <c r="A255"/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</row>
    <row r="256" spans="1:33" ht="15" x14ac:dyDescent="0.25">
      <c r="A256"/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</row>
    <row r="257" spans="1:33" ht="15" x14ac:dyDescent="0.25">
      <c r="A257"/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</row>
    <row r="258" spans="1:33" ht="15" x14ac:dyDescent="0.25">
      <c r="A258"/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</row>
    <row r="259" spans="1:33" ht="15" x14ac:dyDescent="0.25">
      <c r="A259"/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</row>
    <row r="260" spans="1:33" ht="15" x14ac:dyDescent="0.25">
      <c r="A260"/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</row>
    <row r="261" spans="1:33" ht="15" x14ac:dyDescent="0.25">
      <c r="A261"/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</row>
    <row r="262" spans="1:33" ht="15" x14ac:dyDescent="0.25">
      <c r="A262"/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</row>
    <row r="263" spans="1:33" ht="15" x14ac:dyDescent="0.25">
      <c r="A263"/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</row>
    <row r="264" spans="1:33" ht="15" x14ac:dyDescent="0.25">
      <c r="A264"/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</row>
    <row r="265" spans="1:33" ht="15" x14ac:dyDescent="0.25">
      <c r="A265"/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</row>
    <row r="266" spans="1:33" ht="15" x14ac:dyDescent="0.25">
      <c r="A266"/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</row>
    <row r="267" spans="1:33" ht="15" x14ac:dyDescent="0.25">
      <c r="A267"/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</row>
    <row r="268" spans="1:33" ht="15" x14ac:dyDescent="0.25">
      <c r="A268"/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</row>
    <row r="269" spans="1:33" ht="15" x14ac:dyDescent="0.25">
      <c r="A269"/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</row>
    <row r="270" spans="1:33" ht="15" x14ac:dyDescent="0.25">
      <c r="A270"/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</row>
    <row r="271" spans="1:33" ht="15" x14ac:dyDescent="0.25">
      <c r="A271"/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</row>
    <row r="272" spans="1:33" ht="15" x14ac:dyDescent="0.25">
      <c r="A272"/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</row>
    <row r="273" spans="1:33" ht="15" x14ac:dyDescent="0.25">
      <c r="A273"/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</row>
    <row r="274" spans="1:33" ht="15" x14ac:dyDescent="0.25">
      <c r="A274"/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</row>
    <row r="275" spans="1:33" ht="15" x14ac:dyDescent="0.25">
      <c r="A275"/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</row>
    <row r="276" spans="1:33" ht="15" x14ac:dyDescent="0.25">
      <c r="A276"/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</row>
    <row r="277" spans="1:33" ht="15" x14ac:dyDescent="0.25">
      <c r="A277"/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</row>
    <row r="278" spans="1:33" ht="15" x14ac:dyDescent="0.25">
      <c r="A278"/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</row>
    <row r="279" spans="1:33" ht="15" x14ac:dyDescent="0.25">
      <c r="A279"/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</row>
    <row r="280" spans="1:33" ht="15" x14ac:dyDescent="0.25">
      <c r="A280"/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</row>
    <row r="281" spans="1:33" ht="15" x14ac:dyDescent="0.25">
      <c r="A281"/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</row>
    <row r="282" spans="1:33" ht="15" x14ac:dyDescent="0.25">
      <c r="A282"/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</row>
    <row r="283" spans="1:33" ht="15" x14ac:dyDescent="0.25">
      <c r="A283"/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</row>
    <row r="284" spans="1:33" ht="15" x14ac:dyDescent="0.25">
      <c r="A284"/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</row>
    <row r="285" spans="1:33" ht="15" x14ac:dyDescent="0.25">
      <c r="A285"/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</row>
    <row r="286" spans="1:33" ht="15" x14ac:dyDescent="0.25">
      <c r="A286"/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</row>
    <row r="287" spans="1:33" ht="15" x14ac:dyDescent="0.25">
      <c r="A287"/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</row>
    <row r="288" spans="1:33" ht="15" x14ac:dyDescent="0.25">
      <c r="A288"/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</row>
    <row r="289" spans="1:33" ht="15" x14ac:dyDescent="0.25">
      <c r="A289"/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</row>
    <row r="290" spans="1:33" ht="15" x14ac:dyDescent="0.25">
      <c r="A290"/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</row>
    <row r="291" spans="1:33" ht="15" x14ac:dyDescent="0.25">
      <c r="A291"/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</row>
    <row r="292" spans="1:33" ht="15" x14ac:dyDescent="0.25">
      <c r="A292"/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</row>
    <row r="293" spans="1:33" ht="15" x14ac:dyDescent="0.25">
      <c r="A293"/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</row>
    <row r="294" spans="1:33" ht="15" x14ac:dyDescent="0.25">
      <c r="A294"/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</row>
    <row r="295" spans="1:33" ht="15" x14ac:dyDescent="0.25">
      <c r="A295"/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</row>
    <row r="296" spans="1:33" ht="15" x14ac:dyDescent="0.25">
      <c r="A296"/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</row>
    <row r="297" spans="1:33" ht="15" x14ac:dyDescent="0.25">
      <c r="A297"/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</row>
    <row r="298" spans="1:33" ht="15" x14ac:dyDescent="0.25">
      <c r="A298"/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</row>
    <row r="299" spans="1:33" ht="15" x14ac:dyDescent="0.25">
      <c r="A299"/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</row>
    <row r="300" spans="1:33" ht="15" x14ac:dyDescent="0.25">
      <c r="A300"/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</row>
    <row r="301" spans="1:33" ht="15" x14ac:dyDescent="0.25">
      <c r="A301"/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</row>
    <row r="302" spans="1:33" ht="15" x14ac:dyDescent="0.25">
      <c r="A302"/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</row>
    <row r="303" spans="1:33" ht="15" x14ac:dyDescent="0.25">
      <c r="A303"/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</row>
    <row r="304" spans="1:33" ht="15" x14ac:dyDescent="0.25">
      <c r="A304"/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</row>
    <row r="305" spans="1:33" ht="15" x14ac:dyDescent="0.25">
      <c r="A305"/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</row>
    <row r="306" spans="1:33" ht="15" x14ac:dyDescent="0.25">
      <c r="A306"/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</row>
    <row r="307" spans="1:33" ht="15" x14ac:dyDescent="0.25">
      <c r="A307"/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</row>
    <row r="308" spans="1:33" ht="15" x14ac:dyDescent="0.25">
      <c r="A308"/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</row>
    <row r="309" spans="1:33" ht="15" x14ac:dyDescent="0.25">
      <c r="A309"/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</row>
    <row r="310" spans="1:33" ht="15" x14ac:dyDescent="0.25">
      <c r="A310"/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</row>
    <row r="311" spans="1:33" ht="15" x14ac:dyDescent="0.25">
      <c r="A311"/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</row>
    <row r="312" spans="1:33" ht="15" x14ac:dyDescent="0.25">
      <c r="A312"/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</row>
    <row r="313" spans="1:33" ht="15" x14ac:dyDescent="0.25">
      <c r="A313"/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</row>
    <row r="314" spans="1:33" ht="15" x14ac:dyDescent="0.25">
      <c r="A314"/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</row>
    <row r="315" spans="1:33" ht="15" x14ac:dyDescent="0.25">
      <c r="A315"/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</row>
    <row r="316" spans="1:33" ht="15" x14ac:dyDescent="0.25">
      <c r="A316"/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</row>
    <row r="317" spans="1:33" ht="15" x14ac:dyDescent="0.25">
      <c r="A317"/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</row>
    <row r="318" spans="1:33" ht="15" x14ac:dyDescent="0.25">
      <c r="A318"/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</row>
    <row r="319" spans="1:33" ht="15" x14ac:dyDescent="0.25">
      <c r="A319"/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</row>
    <row r="320" spans="1:33" ht="15" x14ac:dyDescent="0.25">
      <c r="A320"/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</row>
    <row r="321" spans="1:33" ht="15" x14ac:dyDescent="0.25">
      <c r="A321"/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</row>
    <row r="322" spans="1:33" ht="15" x14ac:dyDescent="0.25">
      <c r="A322"/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</row>
    <row r="323" spans="1:33" ht="15" x14ac:dyDescent="0.25">
      <c r="A323"/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</row>
    <row r="324" spans="1:33" ht="15" x14ac:dyDescent="0.25">
      <c r="A324"/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</row>
    <row r="325" spans="1:33" ht="15" x14ac:dyDescent="0.25">
      <c r="A325"/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</row>
    <row r="326" spans="1:33" ht="15" x14ac:dyDescent="0.25">
      <c r="A326"/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</row>
    <row r="327" spans="1:33" ht="15" x14ac:dyDescent="0.25">
      <c r="A327"/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</row>
    <row r="328" spans="1:33" ht="15" x14ac:dyDescent="0.25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</row>
    <row r="329" spans="1:33" ht="15" x14ac:dyDescent="0.25">
      <c r="A329"/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</row>
    <row r="330" spans="1:33" ht="15" x14ac:dyDescent="0.25">
      <c r="A330"/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</row>
    <row r="331" spans="1:33" ht="15" x14ac:dyDescent="0.25">
      <c r="A331"/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</row>
    <row r="332" spans="1:33" ht="15" x14ac:dyDescent="0.25">
      <c r="A332"/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</row>
    <row r="333" spans="1:33" ht="15" x14ac:dyDescent="0.25">
      <c r="A333"/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</row>
    <row r="334" spans="1:33" ht="15" x14ac:dyDescent="0.25">
      <c r="A334"/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</row>
    <row r="335" spans="1:33" ht="15" x14ac:dyDescent="0.25">
      <c r="A335"/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</row>
    <row r="336" spans="1:33" ht="15" x14ac:dyDescent="0.25">
      <c r="A336"/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</row>
    <row r="337" spans="1:30" ht="15" x14ac:dyDescent="0.25">
      <c r="A337"/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</row>
    <row r="338" spans="1:30" ht="15" x14ac:dyDescent="0.25">
      <c r="A338"/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</row>
    <row r="339" spans="1:30" ht="15" x14ac:dyDescent="0.25">
      <c r="A339"/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</row>
    <row r="340" spans="1:30" ht="15" x14ac:dyDescent="0.25">
      <c r="A340"/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</row>
    <row r="341" spans="1:30" ht="15" x14ac:dyDescent="0.25">
      <c r="A341"/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</row>
    <row r="342" spans="1:30" ht="15" x14ac:dyDescent="0.25">
      <c r="A342"/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</row>
    <row r="343" spans="1:30" ht="15" x14ac:dyDescent="0.25">
      <c r="A343"/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</row>
    <row r="344" spans="1:30" ht="15" x14ac:dyDescent="0.25">
      <c r="A344"/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</row>
    <row r="345" spans="1:30" ht="15" x14ac:dyDescent="0.25">
      <c r="A345"/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</row>
    <row r="346" spans="1:30" ht="15" x14ac:dyDescent="0.25">
      <c r="A346"/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</row>
    <row r="347" spans="1:30" ht="15" x14ac:dyDescent="0.25">
      <c r="A347"/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</row>
    <row r="348" spans="1:30" ht="15" x14ac:dyDescent="0.25">
      <c r="A348"/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</row>
    <row r="349" spans="1:30" ht="15" x14ac:dyDescent="0.25">
      <c r="A349"/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</row>
    <row r="350" spans="1:30" ht="15" x14ac:dyDescent="0.25">
      <c r="A350"/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</row>
    <row r="351" spans="1:30" ht="15" x14ac:dyDescent="0.25">
      <c r="A351"/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</row>
    <row r="352" spans="1:30" ht="15" x14ac:dyDescent="0.25">
      <c r="A352"/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</row>
    <row r="353" spans="1:30" ht="15" x14ac:dyDescent="0.25">
      <c r="A353"/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</row>
    <row r="354" spans="1:30" ht="15" x14ac:dyDescent="0.25">
      <c r="A354"/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</row>
    <row r="355" spans="1:30" ht="15" x14ac:dyDescent="0.25">
      <c r="A355"/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</row>
    <row r="356" spans="1:30" ht="15" x14ac:dyDescent="0.25">
      <c r="A356"/>
      <c r="B356"/>
      <c r="C356"/>
      <c r="D356"/>
      <c r="E356"/>
      <c r="F356"/>
    </row>
    <row r="357" spans="1:30" ht="15" x14ac:dyDescent="0.25">
      <c r="A357"/>
      <c r="B357"/>
      <c r="C357"/>
      <c r="D357"/>
      <c r="E357"/>
      <c r="F357"/>
    </row>
    <row r="358" spans="1:30" ht="15" x14ac:dyDescent="0.25">
      <c r="A358"/>
      <c r="B358"/>
      <c r="C358"/>
      <c r="D358"/>
      <c r="E358"/>
      <c r="F358"/>
    </row>
    <row r="359" spans="1:30" ht="15" x14ac:dyDescent="0.25">
      <c r="A359"/>
      <c r="B359"/>
      <c r="C359"/>
      <c r="D359"/>
      <c r="E359"/>
      <c r="F359"/>
    </row>
    <row r="360" spans="1:30" ht="15" x14ac:dyDescent="0.25">
      <c r="A360"/>
      <c r="B360"/>
      <c r="C360"/>
      <c r="D360"/>
      <c r="E360"/>
      <c r="F360"/>
    </row>
    <row r="361" spans="1:30" ht="15" x14ac:dyDescent="0.25">
      <c r="A361"/>
      <c r="B361"/>
      <c r="C361"/>
      <c r="D361"/>
      <c r="E361"/>
      <c r="F361"/>
    </row>
    <row r="362" spans="1:30" ht="15" x14ac:dyDescent="0.25">
      <c r="A362"/>
      <c r="B362"/>
      <c r="C362"/>
      <c r="D362"/>
      <c r="E362"/>
      <c r="F362"/>
    </row>
    <row r="363" spans="1:30" ht="15" x14ac:dyDescent="0.25">
      <c r="A363"/>
      <c r="B363"/>
      <c r="C363"/>
      <c r="D363"/>
      <c r="E363"/>
      <c r="F363"/>
    </row>
    <row r="364" spans="1:30" ht="15" x14ac:dyDescent="0.25">
      <c r="A364"/>
      <c r="B364"/>
      <c r="C364"/>
      <c r="D364"/>
      <c r="E364"/>
      <c r="F364"/>
    </row>
    <row r="365" spans="1:30" ht="15" x14ac:dyDescent="0.25">
      <c r="A365"/>
      <c r="B365"/>
      <c r="C365"/>
      <c r="D365"/>
      <c r="E365"/>
      <c r="F365"/>
    </row>
    <row r="366" spans="1:30" ht="15" x14ac:dyDescent="0.25">
      <c r="A366"/>
      <c r="B366"/>
      <c r="C366"/>
      <c r="D366"/>
      <c r="E366"/>
      <c r="F366"/>
    </row>
    <row r="367" spans="1:30" ht="15" x14ac:dyDescent="0.25">
      <c r="A367"/>
      <c r="B367"/>
      <c r="C367"/>
      <c r="D367"/>
      <c r="E367"/>
      <c r="F367"/>
    </row>
    <row r="368" spans="1:30" ht="15" x14ac:dyDescent="0.25">
      <c r="A368"/>
      <c r="B368"/>
      <c r="C368"/>
      <c r="D368"/>
      <c r="E368"/>
      <c r="F368"/>
    </row>
    <row r="369" spans="1:6" ht="15" x14ac:dyDescent="0.25">
      <c r="A369"/>
      <c r="B369"/>
      <c r="C369"/>
      <c r="D369"/>
      <c r="E369"/>
      <c r="F369"/>
    </row>
    <row r="370" spans="1:6" ht="15" x14ac:dyDescent="0.25">
      <c r="A370"/>
      <c r="B370"/>
      <c r="C370"/>
      <c r="D370"/>
      <c r="E370"/>
      <c r="F370"/>
    </row>
    <row r="371" spans="1:6" ht="15" x14ac:dyDescent="0.25">
      <c r="A371"/>
      <c r="B371"/>
      <c r="C371"/>
      <c r="D371"/>
      <c r="E371"/>
      <c r="F371"/>
    </row>
    <row r="372" spans="1:6" ht="15" x14ac:dyDescent="0.25">
      <c r="A372"/>
      <c r="B372"/>
      <c r="C372"/>
      <c r="D372"/>
      <c r="E372"/>
      <c r="F372"/>
    </row>
    <row r="373" spans="1:6" ht="15" x14ac:dyDescent="0.25">
      <c r="A373"/>
      <c r="B373"/>
      <c r="C373"/>
      <c r="D373"/>
      <c r="E373"/>
      <c r="F373"/>
    </row>
    <row r="374" spans="1:6" ht="15" x14ac:dyDescent="0.25">
      <c r="A374"/>
      <c r="B374"/>
      <c r="C374"/>
      <c r="D374"/>
      <c r="E374"/>
      <c r="F374"/>
    </row>
    <row r="375" spans="1:6" ht="15" x14ac:dyDescent="0.25">
      <c r="A375"/>
      <c r="B375"/>
      <c r="C375"/>
      <c r="D375"/>
      <c r="E375"/>
      <c r="F375"/>
    </row>
    <row r="376" spans="1:6" ht="15" x14ac:dyDescent="0.25">
      <c r="A376"/>
      <c r="B376"/>
      <c r="C376"/>
      <c r="D376"/>
      <c r="E376"/>
      <c r="F376"/>
    </row>
    <row r="377" spans="1:6" ht="15" x14ac:dyDescent="0.25">
      <c r="A377"/>
      <c r="B377"/>
      <c r="C377"/>
      <c r="D377"/>
      <c r="E377"/>
      <c r="F377"/>
    </row>
    <row r="378" spans="1:6" ht="15" x14ac:dyDescent="0.25">
      <c r="A378"/>
      <c r="B378"/>
      <c r="C378"/>
      <c r="D378"/>
      <c r="E378"/>
      <c r="F378"/>
    </row>
    <row r="379" spans="1:6" ht="15" x14ac:dyDescent="0.25">
      <c r="A379"/>
      <c r="B379"/>
      <c r="C379"/>
      <c r="D379"/>
      <c r="E379"/>
      <c r="F379"/>
    </row>
    <row r="380" spans="1:6" ht="15" x14ac:dyDescent="0.25">
      <c r="A380"/>
      <c r="B380"/>
      <c r="C380"/>
      <c r="D380"/>
      <c r="E380"/>
      <c r="F380"/>
    </row>
    <row r="381" spans="1:6" ht="15" x14ac:dyDescent="0.25">
      <c r="A381"/>
      <c r="B381"/>
      <c r="C381"/>
      <c r="D381"/>
      <c r="E381"/>
      <c r="F381"/>
    </row>
    <row r="382" spans="1:6" ht="15" x14ac:dyDescent="0.25">
      <c r="A382"/>
      <c r="B382"/>
      <c r="C382"/>
      <c r="D382"/>
      <c r="E382"/>
      <c r="F382"/>
    </row>
    <row r="383" spans="1:6" ht="15" x14ac:dyDescent="0.25">
      <c r="A383"/>
      <c r="B383"/>
      <c r="C383"/>
      <c r="D383"/>
      <c r="E383"/>
      <c r="F383"/>
    </row>
    <row r="384" spans="1:6" ht="15" x14ac:dyDescent="0.25">
      <c r="A384"/>
      <c r="B384"/>
      <c r="C384"/>
      <c r="D384"/>
      <c r="E384"/>
      <c r="F384"/>
    </row>
    <row r="385" spans="1:6" ht="15" x14ac:dyDescent="0.25">
      <c r="A385"/>
      <c r="B385"/>
      <c r="C385"/>
      <c r="D385"/>
      <c r="E385"/>
      <c r="F385"/>
    </row>
    <row r="386" spans="1:6" ht="15" x14ac:dyDescent="0.25">
      <c r="A386"/>
      <c r="B386"/>
      <c r="C386"/>
      <c r="D386"/>
      <c r="E386"/>
      <c r="F386"/>
    </row>
    <row r="387" spans="1:6" ht="15" x14ac:dyDescent="0.25">
      <c r="A387"/>
      <c r="B387"/>
      <c r="C387"/>
      <c r="D387"/>
      <c r="E387"/>
      <c r="F387"/>
    </row>
    <row r="388" spans="1:6" ht="15" x14ac:dyDescent="0.25">
      <c r="A388"/>
      <c r="B388"/>
      <c r="C388"/>
      <c r="D388"/>
      <c r="E388"/>
      <c r="F388"/>
    </row>
    <row r="389" spans="1:6" ht="15" x14ac:dyDescent="0.25">
      <c r="A389"/>
      <c r="B389"/>
      <c r="C389"/>
      <c r="D389"/>
      <c r="E389"/>
      <c r="F389"/>
    </row>
    <row r="390" spans="1:6" ht="15" x14ac:dyDescent="0.25">
      <c r="A390"/>
      <c r="B390"/>
      <c r="C390"/>
      <c r="D390"/>
      <c r="E390"/>
      <c r="F390"/>
    </row>
    <row r="391" spans="1:6" ht="15" x14ac:dyDescent="0.25">
      <c r="A391"/>
      <c r="B391"/>
      <c r="C391"/>
      <c r="D391"/>
      <c r="E391"/>
      <c r="F391"/>
    </row>
    <row r="392" spans="1:6" ht="15" x14ac:dyDescent="0.25">
      <c r="A392"/>
      <c r="B392"/>
      <c r="C392"/>
      <c r="D392"/>
      <c r="E392"/>
      <c r="F392"/>
    </row>
    <row r="393" spans="1:6" ht="15" x14ac:dyDescent="0.25">
      <c r="A393"/>
      <c r="B393"/>
      <c r="C393"/>
      <c r="D393"/>
      <c r="E393"/>
      <c r="F393"/>
    </row>
    <row r="394" spans="1:6" ht="15" x14ac:dyDescent="0.25">
      <c r="A394"/>
      <c r="B394"/>
      <c r="C394"/>
      <c r="D394"/>
      <c r="E394"/>
      <c r="F394"/>
    </row>
    <row r="395" spans="1:6" ht="15" x14ac:dyDescent="0.25">
      <c r="A395"/>
      <c r="B395"/>
      <c r="C395"/>
      <c r="D395"/>
      <c r="E395"/>
      <c r="F395"/>
    </row>
    <row r="396" spans="1:6" ht="15" x14ac:dyDescent="0.25">
      <c r="A396"/>
      <c r="B396"/>
      <c r="C396"/>
      <c r="D396"/>
      <c r="E396"/>
      <c r="F396"/>
    </row>
    <row r="397" spans="1:6" ht="15" x14ac:dyDescent="0.25">
      <c r="A397"/>
      <c r="B397"/>
      <c r="C397"/>
      <c r="D397"/>
      <c r="E397"/>
      <c r="F397"/>
    </row>
    <row r="398" spans="1:6" ht="15" x14ac:dyDescent="0.25">
      <c r="A398"/>
      <c r="B398"/>
      <c r="C398"/>
      <c r="D398"/>
      <c r="E398"/>
      <c r="F398"/>
    </row>
    <row r="399" spans="1:6" ht="15" x14ac:dyDescent="0.25">
      <c r="A399"/>
      <c r="B399"/>
      <c r="C399"/>
      <c r="D399"/>
      <c r="E399"/>
      <c r="F399"/>
    </row>
    <row r="400" spans="1:6" ht="15" x14ac:dyDescent="0.25">
      <c r="A400"/>
      <c r="B400"/>
      <c r="C400"/>
      <c r="D400"/>
      <c r="E400"/>
      <c r="F400"/>
    </row>
    <row r="401" spans="1:6" ht="15" x14ac:dyDescent="0.25">
      <c r="A401"/>
      <c r="B401"/>
      <c r="C401"/>
      <c r="D401"/>
      <c r="E401"/>
      <c r="F401"/>
    </row>
    <row r="402" spans="1:6" ht="15" x14ac:dyDescent="0.25">
      <c r="A402"/>
      <c r="B402"/>
      <c r="C402"/>
      <c r="D402"/>
      <c r="E402"/>
      <c r="F402"/>
    </row>
    <row r="403" spans="1:6" ht="15" x14ac:dyDescent="0.25">
      <c r="A403"/>
      <c r="B403"/>
      <c r="C403"/>
      <c r="D403"/>
      <c r="E403"/>
      <c r="F403"/>
    </row>
    <row r="404" spans="1:6" ht="15" x14ac:dyDescent="0.25">
      <c r="A404"/>
      <c r="B404"/>
      <c r="C404"/>
      <c r="D404"/>
      <c r="E404"/>
      <c r="F404"/>
    </row>
    <row r="405" spans="1:6" ht="15" x14ac:dyDescent="0.25">
      <c r="A405"/>
      <c r="B405"/>
      <c r="C405"/>
      <c r="D405"/>
      <c r="E405"/>
      <c r="F405"/>
    </row>
    <row r="406" spans="1:6" ht="15" x14ac:dyDescent="0.25">
      <c r="A406"/>
      <c r="B406"/>
      <c r="C406"/>
      <c r="D406"/>
      <c r="E406"/>
      <c r="F406"/>
    </row>
    <row r="407" spans="1:6" ht="15" x14ac:dyDescent="0.25">
      <c r="A407"/>
      <c r="B407"/>
      <c r="C407"/>
      <c r="D407"/>
      <c r="E407"/>
      <c r="F407"/>
    </row>
    <row r="408" spans="1:6" ht="15" x14ac:dyDescent="0.25">
      <c r="A408"/>
      <c r="B408"/>
      <c r="C408"/>
      <c r="D408"/>
      <c r="E408"/>
      <c r="F408"/>
    </row>
    <row r="409" spans="1:6" ht="15" x14ac:dyDescent="0.25">
      <c r="A409"/>
      <c r="B409"/>
      <c r="C409"/>
      <c r="D409"/>
      <c r="E409"/>
      <c r="F409"/>
    </row>
    <row r="410" spans="1:6" ht="15" x14ac:dyDescent="0.25">
      <c r="A410"/>
      <c r="B410"/>
      <c r="C410"/>
      <c r="D410"/>
      <c r="E410"/>
      <c r="F410"/>
    </row>
    <row r="411" spans="1:6" ht="15" x14ac:dyDescent="0.25">
      <c r="A411"/>
      <c r="B411"/>
      <c r="C411"/>
      <c r="D411"/>
      <c r="E411"/>
      <c r="F411"/>
    </row>
    <row r="412" spans="1:6" ht="15" x14ac:dyDescent="0.25">
      <c r="A412"/>
      <c r="B412"/>
      <c r="C412"/>
      <c r="D412"/>
      <c r="E412"/>
      <c r="F412"/>
    </row>
    <row r="413" spans="1:6" ht="15" x14ac:dyDescent="0.25">
      <c r="A413"/>
      <c r="B413"/>
      <c r="C413"/>
      <c r="D413"/>
      <c r="E413"/>
      <c r="F413"/>
    </row>
    <row r="414" spans="1:6" ht="15" x14ac:dyDescent="0.25">
      <c r="A414"/>
      <c r="B414"/>
      <c r="C414"/>
      <c r="D414"/>
      <c r="E414"/>
      <c r="F414"/>
    </row>
    <row r="415" spans="1:6" ht="15" x14ac:dyDescent="0.25">
      <c r="A415"/>
      <c r="B415"/>
      <c r="C415"/>
      <c r="D415"/>
      <c r="E415"/>
      <c r="F415"/>
    </row>
    <row r="416" spans="1:6" ht="15" x14ac:dyDescent="0.25">
      <c r="A416"/>
      <c r="B416"/>
      <c r="C416"/>
      <c r="D416"/>
      <c r="E416"/>
      <c r="F416"/>
    </row>
    <row r="417" spans="1:6" ht="15" x14ac:dyDescent="0.25">
      <c r="A417"/>
      <c r="B417"/>
      <c r="C417"/>
      <c r="D417"/>
      <c r="E417"/>
      <c r="F417"/>
    </row>
    <row r="418" spans="1:6" ht="15" x14ac:dyDescent="0.25">
      <c r="A418"/>
      <c r="B418"/>
      <c r="C418"/>
      <c r="D418"/>
      <c r="E418"/>
      <c r="F418"/>
    </row>
    <row r="419" spans="1:6" ht="15" x14ac:dyDescent="0.25">
      <c r="A419"/>
      <c r="B419"/>
      <c r="C419"/>
      <c r="D419"/>
      <c r="E419"/>
      <c r="F419"/>
    </row>
    <row r="420" spans="1:6" ht="15" x14ac:dyDescent="0.25">
      <c r="A420"/>
      <c r="B420"/>
      <c r="C420"/>
      <c r="D420"/>
      <c r="E420"/>
      <c r="F420"/>
    </row>
    <row r="421" spans="1:6" ht="15" x14ac:dyDescent="0.25">
      <c r="A421"/>
      <c r="B421"/>
      <c r="C421"/>
      <c r="D421"/>
      <c r="E421"/>
      <c r="F421"/>
    </row>
    <row r="422" spans="1:6" ht="15" x14ac:dyDescent="0.25">
      <c r="A422"/>
      <c r="B422"/>
      <c r="C422"/>
      <c r="D422"/>
      <c r="E422"/>
      <c r="F422"/>
    </row>
    <row r="423" spans="1:6" ht="15" x14ac:dyDescent="0.25">
      <c r="A423"/>
      <c r="B423"/>
      <c r="C423"/>
      <c r="D423"/>
      <c r="E423"/>
      <c r="F423"/>
    </row>
    <row r="424" spans="1:6" ht="15" x14ac:dyDescent="0.25">
      <c r="A424"/>
      <c r="B424"/>
      <c r="C424"/>
      <c r="D424"/>
      <c r="E424"/>
      <c r="F424"/>
    </row>
    <row r="425" spans="1:6" ht="15" x14ac:dyDescent="0.25">
      <c r="A425"/>
      <c r="B425"/>
      <c r="C425"/>
      <c r="D425"/>
      <c r="E425"/>
      <c r="F425"/>
    </row>
    <row r="426" spans="1:6" ht="15" x14ac:dyDescent="0.25">
      <c r="A426"/>
      <c r="B426"/>
      <c r="C426"/>
      <c r="D426"/>
      <c r="E426"/>
      <c r="F426"/>
    </row>
    <row r="427" spans="1:6" ht="15" x14ac:dyDescent="0.25">
      <c r="A427"/>
      <c r="B427"/>
      <c r="C427"/>
      <c r="D427"/>
      <c r="E427"/>
      <c r="F427"/>
    </row>
    <row r="428" spans="1:6" ht="15" x14ac:dyDescent="0.25">
      <c r="A428"/>
      <c r="B428"/>
      <c r="C428"/>
      <c r="D428"/>
      <c r="E428"/>
      <c r="F428"/>
    </row>
    <row r="429" spans="1:6" ht="15" x14ac:dyDescent="0.25">
      <c r="A429"/>
      <c r="B429"/>
      <c r="C429"/>
      <c r="D429"/>
      <c r="E429"/>
      <c r="F429"/>
    </row>
    <row r="430" spans="1:6" ht="15" x14ac:dyDescent="0.25">
      <c r="A430"/>
      <c r="B430"/>
      <c r="C430"/>
      <c r="D430"/>
      <c r="E430"/>
      <c r="F430"/>
    </row>
    <row r="431" spans="1:6" ht="15" x14ac:dyDescent="0.25">
      <c r="A431"/>
      <c r="B431"/>
      <c r="C431"/>
      <c r="D431"/>
      <c r="E431"/>
      <c r="F431"/>
    </row>
    <row r="432" spans="1:6" ht="15" x14ac:dyDescent="0.25">
      <c r="A432"/>
      <c r="B432"/>
      <c r="C432"/>
      <c r="D432"/>
      <c r="E432"/>
      <c r="F432"/>
    </row>
    <row r="433" spans="1:6" ht="15" x14ac:dyDescent="0.25">
      <c r="A433"/>
      <c r="B433"/>
      <c r="C433"/>
      <c r="D433"/>
      <c r="E433"/>
      <c r="F433"/>
    </row>
    <row r="434" spans="1:6" ht="15" x14ac:dyDescent="0.25">
      <c r="A434"/>
      <c r="B434"/>
      <c r="C434"/>
      <c r="D434"/>
      <c r="E434"/>
      <c r="F434"/>
    </row>
    <row r="435" spans="1:6" ht="15" x14ac:dyDescent="0.25">
      <c r="A435"/>
      <c r="B435"/>
      <c r="C435"/>
      <c r="D435"/>
      <c r="E435"/>
      <c r="F435"/>
    </row>
    <row r="436" spans="1:6" ht="15" x14ac:dyDescent="0.25">
      <c r="A436"/>
      <c r="B436"/>
      <c r="C436"/>
      <c r="D436"/>
      <c r="E436"/>
      <c r="F436"/>
    </row>
    <row r="437" spans="1:6" ht="15" x14ac:dyDescent="0.25">
      <c r="A437"/>
      <c r="B437"/>
      <c r="C437"/>
      <c r="D437"/>
      <c r="E437"/>
      <c r="F437"/>
    </row>
    <row r="438" spans="1:6" ht="15" x14ac:dyDescent="0.25">
      <c r="A438"/>
      <c r="B438"/>
      <c r="C438"/>
      <c r="D438"/>
      <c r="E438"/>
      <c r="F438"/>
    </row>
    <row r="439" spans="1:6" ht="15" x14ac:dyDescent="0.25">
      <c r="A439"/>
      <c r="B439"/>
      <c r="C439"/>
      <c r="D439"/>
      <c r="E439"/>
      <c r="F439"/>
    </row>
    <row r="440" spans="1:6" ht="15" x14ac:dyDescent="0.25">
      <c r="A440"/>
      <c r="B440"/>
      <c r="C440"/>
      <c r="D440"/>
      <c r="E440"/>
      <c r="F440"/>
    </row>
    <row r="441" spans="1:6" ht="15" x14ac:dyDescent="0.25">
      <c r="A441"/>
      <c r="B441"/>
      <c r="C441"/>
      <c r="D441"/>
      <c r="E441"/>
      <c r="F441"/>
    </row>
    <row r="442" spans="1:6" ht="15" x14ac:dyDescent="0.25">
      <c r="A442"/>
      <c r="B442"/>
      <c r="C442"/>
      <c r="D442"/>
      <c r="E442"/>
      <c r="F442"/>
    </row>
    <row r="443" spans="1:6" ht="15" x14ac:dyDescent="0.25">
      <c r="A443"/>
      <c r="B443"/>
      <c r="C443"/>
      <c r="D443"/>
      <c r="E443"/>
      <c r="F443"/>
    </row>
    <row r="444" spans="1:6" ht="15" x14ac:dyDescent="0.25">
      <c r="A444"/>
      <c r="B444"/>
      <c r="C444"/>
      <c r="D444"/>
      <c r="E444"/>
      <c r="F444"/>
    </row>
    <row r="445" spans="1:6" ht="15" x14ac:dyDescent="0.25">
      <c r="A445"/>
      <c r="B445"/>
      <c r="C445"/>
      <c r="D445"/>
      <c r="E445"/>
      <c r="F445"/>
    </row>
    <row r="446" spans="1:6" ht="15" x14ac:dyDescent="0.25">
      <c r="A446"/>
      <c r="B446"/>
      <c r="C446"/>
      <c r="D446"/>
      <c r="E446"/>
      <c r="F446"/>
    </row>
    <row r="447" spans="1:6" ht="15" x14ac:dyDescent="0.25">
      <c r="A447"/>
      <c r="B447"/>
      <c r="C447"/>
      <c r="D447"/>
      <c r="E447"/>
      <c r="F447"/>
    </row>
    <row r="448" spans="1:6" ht="15" x14ac:dyDescent="0.25">
      <c r="A448"/>
      <c r="B448"/>
      <c r="C448"/>
      <c r="D448"/>
      <c r="E448"/>
      <c r="F448"/>
    </row>
    <row r="449" spans="1:6" ht="15" x14ac:dyDescent="0.25">
      <c r="A449"/>
      <c r="B449"/>
      <c r="C449"/>
      <c r="D449"/>
      <c r="E449"/>
      <c r="F449"/>
    </row>
    <row r="450" spans="1:6" ht="15" x14ac:dyDescent="0.25">
      <c r="A450"/>
      <c r="B450"/>
      <c r="C450"/>
      <c r="D450"/>
      <c r="E450"/>
      <c r="F450"/>
    </row>
    <row r="451" spans="1:6" ht="15" x14ac:dyDescent="0.25">
      <c r="A451"/>
      <c r="B451"/>
      <c r="C451"/>
      <c r="D451"/>
      <c r="E451"/>
      <c r="F451"/>
    </row>
    <row r="452" spans="1:6" ht="15" x14ac:dyDescent="0.25">
      <c r="A452"/>
      <c r="B452"/>
      <c r="C452"/>
      <c r="D452"/>
      <c r="E452"/>
      <c r="F452"/>
    </row>
    <row r="453" spans="1:6" ht="15" x14ac:dyDescent="0.25">
      <c r="A453"/>
      <c r="B453"/>
      <c r="C453"/>
      <c r="D453"/>
      <c r="E453"/>
      <c r="F453"/>
    </row>
    <row r="454" spans="1:6" ht="15" x14ac:dyDescent="0.25">
      <c r="A454"/>
      <c r="B454"/>
      <c r="C454"/>
      <c r="D454"/>
      <c r="E454"/>
      <c r="F454"/>
    </row>
    <row r="455" spans="1:6" ht="15" x14ac:dyDescent="0.25">
      <c r="A455"/>
      <c r="B455"/>
      <c r="C455"/>
      <c r="D455"/>
      <c r="E455"/>
      <c r="F455"/>
    </row>
    <row r="456" spans="1:6" ht="15" x14ac:dyDescent="0.25">
      <c r="A456"/>
      <c r="B456"/>
      <c r="C456"/>
      <c r="D456"/>
      <c r="E456"/>
      <c r="F456"/>
    </row>
    <row r="457" spans="1:6" ht="15" x14ac:dyDescent="0.25">
      <c r="A457"/>
      <c r="B457"/>
      <c r="C457"/>
      <c r="D457"/>
      <c r="E457"/>
      <c r="F457"/>
    </row>
    <row r="458" spans="1:6" ht="15" x14ac:dyDescent="0.25">
      <c r="A458"/>
      <c r="B458"/>
      <c r="C458"/>
      <c r="D458"/>
      <c r="E458"/>
      <c r="F458"/>
    </row>
    <row r="459" spans="1:6" ht="15" x14ac:dyDescent="0.25">
      <c r="A459"/>
      <c r="B459"/>
      <c r="C459"/>
      <c r="D459"/>
      <c r="E459"/>
      <c r="F459"/>
    </row>
    <row r="460" spans="1:6" ht="15" x14ac:dyDescent="0.25">
      <c r="A460"/>
      <c r="B460"/>
      <c r="C460"/>
      <c r="D460"/>
      <c r="E460"/>
      <c r="F460"/>
    </row>
    <row r="461" spans="1:6" ht="15" x14ac:dyDescent="0.25">
      <c r="A461"/>
      <c r="B461"/>
      <c r="C461"/>
      <c r="D461"/>
      <c r="E461"/>
      <c r="F461"/>
    </row>
    <row r="462" spans="1:6" ht="15" x14ac:dyDescent="0.25">
      <c r="A462"/>
      <c r="B462"/>
      <c r="C462"/>
      <c r="D462"/>
      <c r="E462"/>
      <c r="F462"/>
    </row>
    <row r="463" spans="1:6" ht="15" x14ac:dyDescent="0.25">
      <c r="A463"/>
      <c r="B463"/>
      <c r="C463"/>
      <c r="D463"/>
      <c r="E463"/>
      <c r="F463"/>
    </row>
    <row r="464" spans="1:6" ht="15" x14ac:dyDescent="0.25">
      <c r="A464"/>
      <c r="B464"/>
      <c r="C464"/>
      <c r="D464"/>
      <c r="E464"/>
      <c r="F464"/>
    </row>
    <row r="465" spans="1:6" ht="15" x14ac:dyDescent="0.25">
      <c r="A465"/>
      <c r="B465"/>
      <c r="C465"/>
      <c r="D465"/>
      <c r="E465"/>
      <c r="F465"/>
    </row>
    <row r="466" spans="1:6" ht="15" x14ac:dyDescent="0.25">
      <c r="A466"/>
      <c r="B466"/>
      <c r="C466"/>
      <c r="D466"/>
      <c r="E466"/>
      <c r="F466"/>
    </row>
    <row r="467" spans="1:6" ht="15" x14ac:dyDescent="0.25">
      <c r="A467"/>
      <c r="B467"/>
      <c r="C467"/>
      <c r="D467"/>
      <c r="E467"/>
      <c r="F467"/>
    </row>
    <row r="468" spans="1:6" ht="15" x14ac:dyDescent="0.25">
      <c r="A468"/>
      <c r="B468"/>
      <c r="C468"/>
      <c r="D468"/>
      <c r="E468"/>
      <c r="F468"/>
    </row>
    <row r="469" spans="1:6" ht="15" x14ac:dyDescent="0.25">
      <c r="A469"/>
      <c r="B469"/>
      <c r="C469"/>
      <c r="D469"/>
      <c r="E469"/>
      <c r="F469"/>
    </row>
    <row r="470" spans="1:6" ht="15" x14ac:dyDescent="0.25">
      <c r="A470"/>
      <c r="B470"/>
      <c r="C470"/>
      <c r="D470"/>
      <c r="E470"/>
      <c r="F470"/>
    </row>
    <row r="471" spans="1:6" ht="15" x14ac:dyDescent="0.25">
      <c r="A471"/>
      <c r="B471"/>
      <c r="C471"/>
      <c r="D471"/>
      <c r="E471"/>
      <c r="F471"/>
    </row>
    <row r="472" spans="1:6" ht="15" x14ac:dyDescent="0.25">
      <c r="A472"/>
      <c r="B472"/>
      <c r="C472"/>
      <c r="D472"/>
      <c r="E472"/>
      <c r="F472"/>
    </row>
    <row r="473" spans="1:6" ht="15" x14ac:dyDescent="0.25">
      <c r="A473"/>
      <c r="B473"/>
      <c r="C473"/>
      <c r="D473"/>
      <c r="E473"/>
      <c r="F473"/>
    </row>
    <row r="474" spans="1:6" ht="15" x14ac:dyDescent="0.25">
      <c r="A474"/>
      <c r="B474"/>
      <c r="C474"/>
      <c r="D474"/>
      <c r="E474"/>
      <c r="F474"/>
    </row>
    <row r="475" spans="1:6" ht="15" x14ac:dyDescent="0.25">
      <c r="A475"/>
      <c r="B475"/>
      <c r="C475"/>
      <c r="D475"/>
      <c r="E475"/>
      <c r="F475"/>
    </row>
    <row r="476" spans="1:6" ht="15" x14ac:dyDescent="0.25">
      <c r="A476"/>
      <c r="B476"/>
      <c r="C476"/>
      <c r="D476"/>
      <c r="E476"/>
      <c r="F476"/>
    </row>
    <row r="477" spans="1:6" ht="15" x14ac:dyDescent="0.25">
      <c r="A477"/>
      <c r="B477"/>
      <c r="C477"/>
      <c r="D477"/>
      <c r="E477"/>
      <c r="F477"/>
    </row>
    <row r="478" spans="1:6" ht="15" x14ac:dyDescent="0.25">
      <c r="A478"/>
      <c r="B478"/>
      <c r="C478"/>
      <c r="D478"/>
      <c r="E478"/>
      <c r="F478"/>
    </row>
    <row r="479" spans="1:6" ht="15" x14ac:dyDescent="0.25">
      <c r="A479"/>
      <c r="B479"/>
      <c r="C479"/>
      <c r="D479"/>
      <c r="E479"/>
      <c r="F479"/>
    </row>
    <row r="480" spans="1:6" ht="15" x14ac:dyDescent="0.25">
      <c r="A480"/>
      <c r="B480"/>
      <c r="C480"/>
      <c r="D480"/>
      <c r="E480"/>
      <c r="F480"/>
    </row>
    <row r="481" spans="1:6" ht="15" x14ac:dyDescent="0.25">
      <c r="A481"/>
      <c r="B481"/>
      <c r="C481"/>
      <c r="D481"/>
      <c r="E481"/>
      <c r="F481"/>
    </row>
    <row r="482" spans="1:6" ht="15" x14ac:dyDescent="0.25">
      <c r="A482"/>
      <c r="B482"/>
      <c r="C482"/>
      <c r="D482"/>
      <c r="E482"/>
      <c r="F482"/>
    </row>
    <row r="483" spans="1:6" ht="15" x14ac:dyDescent="0.25">
      <c r="A483"/>
      <c r="B483"/>
      <c r="C483"/>
      <c r="D483"/>
      <c r="E483"/>
      <c r="F483"/>
    </row>
    <row r="484" spans="1:6" ht="15" x14ac:dyDescent="0.25">
      <c r="A484"/>
      <c r="B484"/>
      <c r="C484"/>
      <c r="D484"/>
      <c r="E484"/>
      <c r="F484"/>
    </row>
    <row r="485" spans="1:6" ht="15" x14ac:dyDescent="0.25">
      <c r="A485"/>
      <c r="B485"/>
      <c r="C485"/>
      <c r="D485"/>
      <c r="E485"/>
      <c r="F485"/>
    </row>
    <row r="486" spans="1:6" ht="15" x14ac:dyDescent="0.25">
      <c r="A486"/>
      <c r="B486"/>
      <c r="C486"/>
      <c r="D486"/>
      <c r="E486"/>
      <c r="F486"/>
    </row>
    <row r="487" spans="1:6" ht="15" x14ac:dyDescent="0.25">
      <c r="A487"/>
      <c r="B487"/>
      <c r="C487"/>
      <c r="D487"/>
      <c r="E487"/>
      <c r="F487"/>
    </row>
    <row r="488" spans="1:6" ht="15" x14ac:dyDescent="0.25">
      <c r="A488"/>
      <c r="B488"/>
      <c r="C488"/>
      <c r="D488"/>
      <c r="E488"/>
      <c r="F488"/>
    </row>
    <row r="489" spans="1:6" ht="15" x14ac:dyDescent="0.25">
      <c r="A489"/>
      <c r="B489"/>
      <c r="C489"/>
      <c r="D489"/>
      <c r="E489"/>
      <c r="F489"/>
    </row>
    <row r="490" spans="1:6" ht="15" x14ac:dyDescent="0.25">
      <c r="A490"/>
      <c r="B490"/>
      <c r="C490"/>
      <c r="D490"/>
      <c r="E490"/>
      <c r="F490"/>
    </row>
    <row r="491" spans="1:6" ht="15" x14ac:dyDescent="0.25">
      <c r="A491"/>
      <c r="B491"/>
      <c r="C491"/>
      <c r="D491"/>
      <c r="E491"/>
      <c r="F491"/>
    </row>
    <row r="492" spans="1:6" ht="15" x14ac:dyDescent="0.25">
      <c r="A492"/>
      <c r="B492"/>
      <c r="C492"/>
      <c r="D492"/>
      <c r="E492"/>
      <c r="F492"/>
    </row>
    <row r="493" spans="1:6" ht="15" x14ac:dyDescent="0.25">
      <c r="A493"/>
      <c r="B493"/>
      <c r="C493"/>
      <c r="D493"/>
      <c r="E493"/>
      <c r="F493"/>
    </row>
    <row r="494" spans="1:6" ht="15" x14ac:dyDescent="0.25">
      <c r="A494"/>
      <c r="B494"/>
      <c r="C494"/>
      <c r="D494"/>
      <c r="E494"/>
      <c r="F494"/>
    </row>
    <row r="495" spans="1:6" ht="15" x14ac:dyDescent="0.25">
      <c r="A495"/>
      <c r="B495"/>
      <c r="C495"/>
      <c r="D495"/>
      <c r="E495"/>
      <c r="F495"/>
    </row>
    <row r="496" spans="1:6" ht="15" x14ac:dyDescent="0.25">
      <c r="A496"/>
      <c r="B496"/>
      <c r="C496"/>
      <c r="D496"/>
      <c r="E496"/>
      <c r="F496"/>
    </row>
    <row r="497" spans="1:6" ht="15" x14ac:dyDescent="0.25">
      <c r="A497"/>
      <c r="B497"/>
      <c r="C497"/>
      <c r="D497"/>
      <c r="E497"/>
      <c r="F497"/>
    </row>
    <row r="498" spans="1:6" ht="15" x14ac:dyDescent="0.25">
      <c r="A498"/>
      <c r="B498"/>
      <c r="C498"/>
      <c r="D498"/>
      <c r="E498"/>
      <c r="F498"/>
    </row>
    <row r="499" spans="1:6" ht="15" x14ac:dyDescent="0.25">
      <c r="A499"/>
      <c r="B499"/>
      <c r="C499"/>
      <c r="D499"/>
      <c r="E499"/>
      <c r="F499"/>
    </row>
    <row r="500" spans="1:6" ht="15" x14ac:dyDescent="0.25">
      <c r="A500"/>
      <c r="B500"/>
      <c r="C500"/>
      <c r="D500"/>
      <c r="E500"/>
      <c r="F500"/>
    </row>
    <row r="501" spans="1:6" ht="15" x14ac:dyDescent="0.25">
      <c r="A501"/>
      <c r="B501"/>
      <c r="C501"/>
      <c r="D501"/>
      <c r="E501"/>
      <c r="F501"/>
    </row>
    <row r="502" spans="1:6" ht="15" x14ac:dyDescent="0.25">
      <c r="A502"/>
      <c r="B502"/>
      <c r="C502"/>
      <c r="D502"/>
      <c r="E502"/>
      <c r="F502"/>
    </row>
    <row r="503" spans="1:6" ht="15" x14ac:dyDescent="0.25">
      <c r="A503"/>
      <c r="B503"/>
      <c r="C503"/>
      <c r="D503"/>
      <c r="E503"/>
      <c r="F503"/>
    </row>
    <row r="504" spans="1:6" ht="15" x14ac:dyDescent="0.25">
      <c r="A504"/>
      <c r="B504"/>
      <c r="C504"/>
      <c r="D504"/>
      <c r="E504"/>
      <c r="F504"/>
    </row>
    <row r="505" spans="1:6" ht="15" x14ac:dyDescent="0.25">
      <c r="A505"/>
      <c r="B505"/>
      <c r="C505"/>
      <c r="D505"/>
      <c r="E505"/>
      <c r="F505"/>
    </row>
    <row r="506" spans="1:6" ht="15" x14ac:dyDescent="0.25">
      <c r="A506"/>
      <c r="B506"/>
      <c r="C506"/>
      <c r="D506"/>
      <c r="E506"/>
      <c r="F506"/>
    </row>
    <row r="507" spans="1:6" ht="15" x14ac:dyDescent="0.25">
      <c r="A507"/>
      <c r="B507"/>
      <c r="C507"/>
      <c r="D507"/>
      <c r="E507"/>
      <c r="F507"/>
    </row>
    <row r="508" spans="1:6" ht="15" x14ac:dyDescent="0.25">
      <c r="A508"/>
      <c r="B508"/>
      <c r="C508"/>
      <c r="D508"/>
      <c r="E508"/>
      <c r="F508"/>
    </row>
    <row r="509" spans="1:6" ht="15" x14ac:dyDescent="0.25">
      <c r="A509"/>
      <c r="B509"/>
      <c r="C509"/>
      <c r="D509"/>
      <c r="E509"/>
      <c r="F509"/>
    </row>
    <row r="510" spans="1:6" ht="15" x14ac:dyDescent="0.25">
      <c r="A510"/>
      <c r="B510"/>
      <c r="C510"/>
      <c r="D510"/>
      <c r="E510"/>
      <c r="F510"/>
    </row>
    <row r="511" spans="1:6" ht="15" x14ac:dyDescent="0.25">
      <c r="A511"/>
      <c r="B511"/>
      <c r="C511"/>
      <c r="D511"/>
      <c r="E511"/>
      <c r="F511"/>
    </row>
    <row r="512" spans="1:6" ht="15" x14ac:dyDescent="0.25">
      <c r="A512"/>
      <c r="B512"/>
      <c r="C512"/>
      <c r="D512"/>
      <c r="E512"/>
      <c r="F512"/>
    </row>
    <row r="513" spans="1:6" ht="15" x14ac:dyDescent="0.25">
      <c r="A513"/>
      <c r="B513"/>
      <c r="C513"/>
      <c r="D513"/>
      <c r="E513"/>
      <c r="F513"/>
    </row>
    <row r="514" spans="1:6" ht="15" x14ac:dyDescent="0.25">
      <c r="A514"/>
      <c r="B514"/>
      <c r="C514"/>
      <c r="D514"/>
      <c r="E514"/>
      <c r="F514"/>
    </row>
    <row r="515" spans="1:6" ht="15" x14ac:dyDescent="0.25">
      <c r="A515"/>
      <c r="B515"/>
      <c r="C515"/>
      <c r="D515"/>
      <c r="E515"/>
      <c r="F515"/>
    </row>
    <row r="516" spans="1:6" ht="15" x14ac:dyDescent="0.25">
      <c r="A516"/>
      <c r="B516"/>
      <c r="C516"/>
      <c r="D516"/>
      <c r="E516"/>
      <c r="F516"/>
    </row>
    <row r="517" spans="1:6" ht="15" x14ac:dyDescent="0.25">
      <c r="A517"/>
      <c r="B517"/>
      <c r="C517"/>
      <c r="D517"/>
      <c r="E517"/>
      <c r="F517"/>
    </row>
    <row r="518" spans="1:6" ht="15" x14ac:dyDescent="0.25">
      <c r="A518"/>
      <c r="B518"/>
      <c r="C518"/>
      <c r="D518"/>
      <c r="E518"/>
      <c r="F518"/>
    </row>
    <row r="519" spans="1:6" ht="15" x14ac:dyDescent="0.25">
      <c r="A519"/>
      <c r="B519"/>
      <c r="C519"/>
      <c r="D519"/>
      <c r="E519"/>
      <c r="F519"/>
    </row>
    <row r="520" spans="1:6" ht="15" x14ac:dyDescent="0.25">
      <c r="A520"/>
      <c r="B520"/>
      <c r="C520"/>
      <c r="D520"/>
      <c r="E520"/>
      <c r="F520"/>
    </row>
    <row r="521" spans="1:6" ht="15" x14ac:dyDescent="0.25">
      <c r="A521"/>
      <c r="B521"/>
      <c r="C521"/>
      <c r="D521"/>
      <c r="E521"/>
      <c r="F521"/>
    </row>
    <row r="522" spans="1:6" ht="15" x14ac:dyDescent="0.25">
      <c r="A522"/>
      <c r="B522"/>
      <c r="C522"/>
      <c r="D522"/>
      <c r="E522"/>
      <c r="F522"/>
    </row>
    <row r="523" spans="1:6" ht="15" x14ac:dyDescent="0.25">
      <c r="A523"/>
      <c r="B523"/>
      <c r="C523"/>
      <c r="D523"/>
      <c r="E523"/>
      <c r="F523"/>
    </row>
    <row r="524" spans="1:6" ht="15" x14ac:dyDescent="0.25">
      <c r="A524"/>
      <c r="B524"/>
      <c r="C524"/>
      <c r="D524"/>
      <c r="E524"/>
      <c r="F524"/>
    </row>
    <row r="525" spans="1:6" ht="15" x14ac:dyDescent="0.25">
      <c r="A525"/>
      <c r="B525"/>
      <c r="C525"/>
      <c r="D525"/>
      <c r="E525"/>
      <c r="F525"/>
    </row>
    <row r="526" spans="1:6" ht="15" x14ac:dyDescent="0.25">
      <c r="A526"/>
      <c r="B526"/>
      <c r="C526"/>
      <c r="D526"/>
      <c r="E526"/>
      <c r="F526"/>
    </row>
    <row r="527" spans="1:6" ht="15" x14ac:dyDescent="0.25">
      <c r="A527"/>
      <c r="B527"/>
      <c r="C527"/>
      <c r="D527"/>
      <c r="E527"/>
      <c r="F527"/>
    </row>
    <row r="528" spans="1:6" ht="15" x14ac:dyDescent="0.25">
      <c r="A528"/>
      <c r="B528"/>
      <c r="C528"/>
      <c r="D528"/>
      <c r="E528"/>
      <c r="F528"/>
    </row>
    <row r="529" spans="1:6" ht="15" x14ac:dyDescent="0.25">
      <c r="A529"/>
      <c r="B529"/>
      <c r="C529"/>
      <c r="D529"/>
      <c r="E529"/>
      <c r="F529"/>
    </row>
    <row r="530" spans="1:6" ht="15" x14ac:dyDescent="0.25">
      <c r="A530"/>
      <c r="B530"/>
      <c r="C530"/>
      <c r="D530"/>
      <c r="E530"/>
      <c r="F530"/>
    </row>
    <row r="531" spans="1:6" ht="15" x14ac:dyDescent="0.25">
      <c r="A531"/>
      <c r="B531"/>
      <c r="C531"/>
      <c r="D531"/>
      <c r="E531"/>
      <c r="F531"/>
    </row>
    <row r="532" spans="1:6" ht="15" x14ac:dyDescent="0.25">
      <c r="A532"/>
      <c r="B532"/>
      <c r="C532"/>
      <c r="D532"/>
      <c r="E532"/>
      <c r="F532"/>
    </row>
    <row r="533" spans="1:6" ht="15" x14ac:dyDescent="0.25">
      <c r="A533"/>
      <c r="B533"/>
      <c r="C533"/>
      <c r="D533"/>
      <c r="E533"/>
      <c r="F533"/>
    </row>
    <row r="534" spans="1:6" ht="15" x14ac:dyDescent="0.25">
      <c r="A534"/>
      <c r="B534"/>
      <c r="C534"/>
      <c r="D534"/>
      <c r="E534"/>
      <c r="F534"/>
    </row>
    <row r="535" spans="1:6" ht="15" x14ac:dyDescent="0.25">
      <c r="A535"/>
      <c r="B535"/>
      <c r="C535"/>
      <c r="D535"/>
      <c r="E535"/>
      <c r="F535"/>
    </row>
    <row r="536" spans="1:6" ht="15" x14ac:dyDescent="0.25">
      <c r="A536"/>
      <c r="B536"/>
      <c r="C536"/>
      <c r="D536"/>
      <c r="E536"/>
      <c r="F536"/>
    </row>
    <row r="537" spans="1:6" ht="15" x14ac:dyDescent="0.25">
      <c r="A537"/>
      <c r="B537"/>
      <c r="C537"/>
      <c r="D537"/>
      <c r="E537"/>
      <c r="F537"/>
    </row>
    <row r="538" spans="1:6" ht="15" x14ac:dyDescent="0.25">
      <c r="A538"/>
      <c r="B538"/>
      <c r="C538"/>
      <c r="D538"/>
      <c r="E538"/>
      <c r="F538"/>
    </row>
    <row r="539" spans="1:6" ht="15" x14ac:dyDescent="0.25">
      <c r="A539"/>
      <c r="B539"/>
      <c r="C539"/>
      <c r="D539"/>
      <c r="E539"/>
      <c r="F539"/>
    </row>
    <row r="540" spans="1:6" ht="15" x14ac:dyDescent="0.25">
      <c r="A540"/>
      <c r="B540"/>
      <c r="C540"/>
      <c r="D540"/>
      <c r="E540"/>
      <c r="F540"/>
    </row>
    <row r="541" spans="1:6" ht="15" x14ac:dyDescent="0.25">
      <c r="A541"/>
      <c r="B541"/>
      <c r="C541"/>
      <c r="D541"/>
      <c r="E541"/>
      <c r="F541"/>
    </row>
    <row r="542" spans="1:6" ht="15" x14ac:dyDescent="0.25">
      <c r="A542"/>
      <c r="B542"/>
      <c r="C542"/>
      <c r="D542"/>
      <c r="E542"/>
      <c r="F542"/>
    </row>
    <row r="543" spans="1:6" ht="15" x14ac:dyDescent="0.25">
      <c r="A543"/>
      <c r="B543"/>
      <c r="C543"/>
      <c r="D543"/>
      <c r="E543"/>
      <c r="F543"/>
    </row>
    <row r="544" spans="1:6" ht="15" x14ac:dyDescent="0.25">
      <c r="A544"/>
      <c r="B544"/>
      <c r="C544"/>
      <c r="D544"/>
      <c r="E544"/>
      <c r="F544"/>
    </row>
    <row r="545" spans="1:6" ht="15" x14ac:dyDescent="0.25">
      <c r="A545"/>
      <c r="B545"/>
      <c r="C545"/>
      <c r="D545"/>
      <c r="E545"/>
      <c r="F545"/>
    </row>
    <row r="546" spans="1:6" ht="15" x14ac:dyDescent="0.25">
      <c r="A546"/>
      <c r="B546"/>
      <c r="C546"/>
      <c r="D546"/>
      <c r="E546"/>
      <c r="F546"/>
    </row>
    <row r="547" spans="1:6" ht="15" x14ac:dyDescent="0.25">
      <c r="A547"/>
      <c r="B547"/>
      <c r="C547"/>
      <c r="D547"/>
      <c r="E547"/>
      <c r="F547"/>
    </row>
    <row r="548" spans="1:6" ht="15" x14ac:dyDescent="0.25">
      <c r="A548"/>
      <c r="B548"/>
      <c r="C548"/>
      <c r="D548"/>
      <c r="E548"/>
      <c r="F548"/>
    </row>
    <row r="549" spans="1:6" ht="15" x14ac:dyDescent="0.25">
      <c r="A549"/>
      <c r="B549"/>
      <c r="C549"/>
      <c r="D549"/>
      <c r="E549"/>
      <c r="F549"/>
    </row>
    <row r="550" spans="1:6" ht="15" x14ac:dyDescent="0.25">
      <c r="A550"/>
      <c r="B550"/>
      <c r="C550"/>
      <c r="D550"/>
      <c r="E550"/>
      <c r="F550"/>
    </row>
    <row r="551" spans="1:6" ht="15" x14ac:dyDescent="0.25">
      <c r="A551"/>
      <c r="B551"/>
      <c r="C551"/>
      <c r="D551"/>
      <c r="E551"/>
      <c r="F551"/>
    </row>
    <row r="552" spans="1:6" ht="15" x14ac:dyDescent="0.25">
      <c r="A552"/>
      <c r="B552"/>
      <c r="C552"/>
      <c r="D552"/>
      <c r="E552"/>
      <c r="F552"/>
    </row>
    <row r="553" spans="1:6" ht="15" x14ac:dyDescent="0.25">
      <c r="A553"/>
      <c r="B553"/>
      <c r="C553"/>
      <c r="D553"/>
      <c r="E553"/>
      <c r="F553"/>
    </row>
    <row r="554" spans="1:6" ht="15" x14ac:dyDescent="0.25">
      <c r="A554"/>
      <c r="B554"/>
      <c r="C554"/>
      <c r="D554"/>
      <c r="E554"/>
      <c r="F554"/>
    </row>
    <row r="555" spans="1:6" ht="15" x14ac:dyDescent="0.25">
      <c r="A555"/>
      <c r="B555"/>
      <c r="C555"/>
      <c r="D555"/>
      <c r="E555"/>
      <c r="F555"/>
    </row>
    <row r="556" spans="1:6" ht="15" x14ac:dyDescent="0.25">
      <c r="A556"/>
      <c r="B556"/>
      <c r="C556"/>
      <c r="D556"/>
      <c r="E556"/>
      <c r="F556"/>
    </row>
    <row r="557" spans="1:6" ht="15" x14ac:dyDescent="0.25">
      <c r="A557"/>
      <c r="B557"/>
      <c r="C557"/>
      <c r="D557"/>
      <c r="E557"/>
      <c r="F557"/>
    </row>
    <row r="558" spans="1:6" ht="15" x14ac:dyDescent="0.25">
      <c r="A558"/>
      <c r="B558"/>
      <c r="C558"/>
      <c r="D558"/>
      <c r="E558"/>
      <c r="F558"/>
    </row>
    <row r="559" spans="1:6" ht="15" x14ac:dyDescent="0.25">
      <c r="A559"/>
      <c r="B559"/>
      <c r="C559"/>
      <c r="D559"/>
      <c r="E559"/>
      <c r="F559"/>
    </row>
    <row r="560" spans="1:6" ht="15" x14ac:dyDescent="0.25">
      <c r="A560"/>
      <c r="B560"/>
      <c r="C560"/>
      <c r="D560"/>
      <c r="E560"/>
      <c r="F560"/>
    </row>
    <row r="561" spans="1:6" ht="15" x14ac:dyDescent="0.25">
      <c r="A561"/>
      <c r="B561"/>
      <c r="C561"/>
      <c r="D561"/>
      <c r="E561"/>
      <c r="F561"/>
    </row>
    <row r="562" spans="1:6" ht="15" x14ac:dyDescent="0.25">
      <c r="A562"/>
      <c r="B562"/>
      <c r="C562"/>
      <c r="D562"/>
      <c r="E562"/>
      <c r="F562"/>
    </row>
    <row r="563" spans="1:6" ht="15" x14ac:dyDescent="0.25">
      <c r="A563"/>
      <c r="B563"/>
      <c r="C563"/>
      <c r="D563"/>
      <c r="E563"/>
      <c r="F563"/>
    </row>
    <row r="564" spans="1:6" ht="15" x14ac:dyDescent="0.25">
      <c r="A564"/>
      <c r="B564"/>
      <c r="C564"/>
      <c r="D564"/>
      <c r="E564"/>
      <c r="F564"/>
    </row>
    <row r="565" spans="1:6" ht="15" x14ac:dyDescent="0.25">
      <c r="A565"/>
      <c r="B565"/>
      <c r="C565"/>
      <c r="D565"/>
      <c r="E565"/>
      <c r="F565"/>
    </row>
    <row r="566" spans="1:6" ht="15" x14ac:dyDescent="0.25">
      <c r="A566"/>
      <c r="B566"/>
      <c r="C566"/>
      <c r="D566"/>
      <c r="E566"/>
      <c r="F566"/>
    </row>
    <row r="567" spans="1:6" ht="15" x14ac:dyDescent="0.25">
      <c r="A567"/>
      <c r="B567"/>
      <c r="C567"/>
      <c r="D567"/>
      <c r="E567"/>
      <c r="F567"/>
    </row>
    <row r="568" spans="1:6" ht="15" x14ac:dyDescent="0.25">
      <c r="A568"/>
      <c r="B568"/>
      <c r="C568"/>
      <c r="D568"/>
      <c r="E568"/>
      <c r="F568"/>
    </row>
    <row r="569" spans="1:6" ht="15" x14ac:dyDescent="0.25">
      <c r="A569"/>
      <c r="B569"/>
      <c r="C569"/>
      <c r="D569"/>
      <c r="E569"/>
      <c r="F569"/>
    </row>
    <row r="570" spans="1:6" ht="15" x14ac:dyDescent="0.25">
      <c r="A570"/>
      <c r="B570"/>
      <c r="C570"/>
      <c r="D570"/>
      <c r="E570"/>
      <c r="F570"/>
    </row>
    <row r="571" spans="1:6" ht="15" x14ac:dyDescent="0.25">
      <c r="A571"/>
      <c r="B571"/>
      <c r="C571"/>
      <c r="D571"/>
      <c r="E571"/>
      <c r="F571"/>
    </row>
    <row r="572" spans="1:6" ht="15" x14ac:dyDescent="0.25">
      <c r="A572"/>
      <c r="B572"/>
      <c r="C572"/>
      <c r="D572"/>
      <c r="E572"/>
      <c r="F572"/>
    </row>
    <row r="573" spans="1:6" ht="15" x14ac:dyDescent="0.25">
      <c r="A573"/>
      <c r="B573"/>
      <c r="C573"/>
      <c r="D573"/>
      <c r="E573"/>
      <c r="F573"/>
    </row>
    <row r="574" spans="1:6" ht="15" x14ac:dyDescent="0.25">
      <c r="A574"/>
      <c r="B574"/>
      <c r="C574"/>
      <c r="D574"/>
      <c r="E574"/>
      <c r="F574"/>
    </row>
    <row r="575" spans="1:6" ht="15" x14ac:dyDescent="0.25">
      <c r="A575"/>
      <c r="B575"/>
      <c r="C575"/>
      <c r="D575"/>
      <c r="E575"/>
      <c r="F575"/>
    </row>
    <row r="576" spans="1:6" ht="15" x14ac:dyDescent="0.25">
      <c r="A576"/>
      <c r="B576"/>
      <c r="C576"/>
      <c r="D576"/>
      <c r="E576"/>
      <c r="F576"/>
    </row>
    <row r="577" spans="1:6" ht="15" x14ac:dyDescent="0.25">
      <c r="A577"/>
      <c r="B577"/>
      <c r="C577"/>
      <c r="D577"/>
      <c r="E577"/>
      <c r="F577"/>
    </row>
    <row r="578" spans="1:6" ht="15" x14ac:dyDescent="0.25">
      <c r="A578"/>
      <c r="B578"/>
      <c r="C578"/>
      <c r="D578"/>
      <c r="E578"/>
      <c r="F578"/>
    </row>
    <row r="579" spans="1:6" ht="15" x14ac:dyDescent="0.25">
      <c r="A579"/>
      <c r="B579"/>
      <c r="C579"/>
      <c r="D579"/>
      <c r="E579"/>
      <c r="F579"/>
    </row>
    <row r="580" spans="1:6" ht="15" x14ac:dyDescent="0.25">
      <c r="A580"/>
      <c r="B580"/>
      <c r="C580"/>
      <c r="D580"/>
      <c r="E580"/>
      <c r="F580"/>
    </row>
    <row r="581" spans="1:6" ht="15" x14ac:dyDescent="0.25">
      <c r="A581"/>
      <c r="B581"/>
      <c r="C581"/>
      <c r="D581"/>
      <c r="E581"/>
      <c r="F581"/>
    </row>
    <row r="582" spans="1:6" ht="15" x14ac:dyDescent="0.25">
      <c r="A582"/>
      <c r="B582"/>
      <c r="C582"/>
      <c r="D582"/>
      <c r="E582"/>
      <c r="F582"/>
    </row>
    <row r="583" spans="1:6" ht="15" x14ac:dyDescent="0.25">
      <c r="A583"/>
      <c r="B583"/>
      <c r="C583"/>
      <c r="D583"/>
      <c r="E583"/>
      <c r="F583"/>
    </row>
    <row r="584" spans="1:6" ht="15" x14ac:dyDescent="0.25">
      <c r="A584"/>
      <c r="B584"/>
      <c r="C584"/>
      <c r="D584"/>
      <c r="E584"/>
      <c r="F584"/>
    </row>
    <row r="585" spans="1:6" ht="15" x14ac:dyDescent="0.25">
      <c r="A585"/>
      <c r="B585"/>
      <c r="C585"/>
      <c r="D585"/>
      <c r="E585"/>
      <c r="F585"/>
    </row>
    <row r="586" spans="1:6" ht="15" x14ac:dyDescent="0.25">
      <c r="A586"/>
      <c r="B586"/>
      <c r="C586"/>
      <c r="D586"/>
      <c r="E586"/>
      <c r="F586"/>
    </row>
    <row r="587" spans="1:6" ht="15" x14ac:dyDescent="0.25">
      <c r="A587"/>
      <c r="B587"/>
      <c r="C587"/>
      <c r="D587"/>
      <c r="E587"/>
      <c r="F587"/>
    </row>
    <row r="588" spans="1:6" ht="15" x14ac:dyDescent="0.25">
      <c r="A588"/>
      <c r="B588"/>
      <c r="C588"/>
      <c r="D588"/>
      <c r="E588"/>
      <c r="F588"/>
    </row>
    <row r="589" spans="1:6" ht="15" x14ac:dyDescent="0.25">
      <c r="A589"/>
      <c r="B589"/>
      <c r="C589"/>
      <c r="D589"/>
      <c r="E589"/>
      <c r="F589"/>
    </row>
    <row r="590" spans="1:6" ht="15" x14ac:dyDescent="0.25">
      <c r="A590"/>
      <c r="B590"/>
      <c r="C590"/>
      <c r="D590"/>
      <c r="E590"/>
      <c r="F590"/>
    </row>
    <row r="591" spans="1:6" ht="15" x14ac:dyDescent="0.25">
      <c r="A591"/>
      <c r="B591"/>
      <c r="C591"/>
      <c r="D591"/>
      <c r="E591"/>
      <c r="F591"/>
    </row>
    <row r="592" spans="1:6" ht="15" x14ac:dyDescent="0.25">
      <c r="A592"/>
      <c r="B592"/>
      <c r="C592"/>
      <c r="D592"/>
      <c r="E592"/>
      <c r="F592"/>
    </row>
    <row r="593" spans="1:6" ht="15" x14ac:dyDescent="0.25">
      <c r="A593"/>
      <c r="B593"/>
      <c r="C593"/>
      <c r="D593"/>
      <c r="E593"/>
      <c r="F593"/>
    </row>
    <row r="594" spans="1:6" ht="15" x14ac:dyDescent="0.25">
      <c r="A594"/>
      <c r="B594"/>
      <c r="C594"/>
      <c r="D594"/>
      <c r="E594"/>
      <c r="F594"/>
    </row>
    <row r="595" spans="1:6" ht="15" x14ac:dyDescent="0.25">
      <c r="A595"/>
      <c r="B595"/>
      <c r="C595"/>
      <c r="D595"/>
      <c r="E595"/>
      <c r="F595"/>
    </row>
    <row r="596" spans="1:6" ht="15" x14ac:dyDescent="0.25">
      <c r="A596"/>
      <c r="B596"/>
      <c r="C596"/>
      <c r="D596"/>
      <c r="E596"/>
      <c r="F596"/>
    </row>
    <row r="597" spans="1:6" ht="15" x14ac:dyDescent="0.25">
      <c r="A597"/>
      <c r="B597"/>
      <c r="C597"/>
      <c r="D597"/>
      <c r="E597"/>
      <c r="F597"/>
    </row>
    <row r="598" spans="1:6" ht="15" x14ac:dyDescent="0.25">
      <c r="A598"/>
      <c r="B598"/>
      <c r="C598"/>
      <c r="D598"/>
      <c r="E598"/>
      <c r="F598"/>
    </row>
    <row r="599" spans="1:6" ht="15" x14ac:dyDescent="0.25">
      <c r="A599"/>
      <c r="B599"/>
      <c r="C599"/>
      <c r="D599"/>
      <c r="E599"/>
      <c r="F599"/>
    </row>
    <row r="600" spans="1:6" ht="15" x14ac:dyDescent="0.25">
      <c r="A600"/>
      <c r="B600"/>
      <c r="C600"/>
      <c r="D600"/>
      <c r="E600"/>
      <c r="F600"/>
    </row>
    <row r="601" spans="1:6" ht="15" x14ac:dyDescent="0.25">
      <c r="A601"/>
      <c r="B601"/>
      <c r="C601"/>
      <c r="D601"/>
      <c r="E601"/>
      <c r="F601"/>
    </row>
    <row r="602" spans="1:6" ht="15" x14ac:dyDescent="0.25">
      <c r="A602"/>
      <c r="B602"/>
      <c r="C602"/>
      <c r="D602"/>
      <c r="E602"/>
      <c r="F602"/>
    </row>
    <row r="603" spans="1:6" ht="15" x14ac:dyDescent="0.25">
      <c r="A603"/>
      <c r="B603"/>
      <c r="C603"/>
      <c r="D603"/>
      <c r="E603"/>
      <c r="F603"/>
    </row>
    <row r="604" spans="1:6" ht="15" x14ac:dyDescent="0.25">
      <c r="A604"/>
      <c r="B604"/>
      <c r="C604"/>
      <c r="D604"/>
      <c r="E604"/>
      <c r="F604"/>
    </row>
    <row r="605" spans="1:6" ht="15" x14ac:dyDescent="0.25">
      <c r="A605"/>
      <c r="B605"/>
      <c r="C605"/>
      <c r="D605"/>
      <c r="E605"/>
      <c r="F605"/>
    </row>
    <row r="606" spans="1:6" ht="15" x14ac:dyDescent="0.25">
      <c r="A606"/>
      <c r="B606"/>
      <c r="C606"/>
      <c r="D606"/>
      <c r="E606"/>
      <c r="F606"/>
    </row>
    <row r="607" spans="1:6" ht="15" x14ac:dyDescent="0.25">
      <c r="A607"/>
      <c r="B607"/>
      <c r="C607"/>
      <c r="D607"/>
      <c r="E607"/>
      <c r="F607"/>
    </row>
    <row r="608" spans="1:6" ht="15" x14ac:dyDescent="0.25">
      <c r="A608"/>
      <c r="B608"/>
      <c r="C608"/>
      <c r="D608"/>
      <c r="E608"/>
      <c r="F608"/>
    </row>
    <row r="609" spans="1:6" ht="15" x14ac:dyDescent="0.25">
      <c r="A609"/>
      <c r="B609"/>
      <c r="C609"/>
      <c r="D609"/>
      <c r="E609"/>
      <c r="F609"/>
    </row>
    <row r="610" spans="1:6" ht="15" x14ac:dyDescent="0.25">
      <c r="A610"/>
      <c r="B610"/>
      <c r="C610"/>
      <c r="D610"/>
      <c r="E610"/>
      <c r="F610"/>
    </row>
    <row r="611" spans="1:6" ht="15" x14ac:dyDescent="0.25">
      <c r="A611"/>
      <c r="B611"/>
      <c r="C611"/>
      <c r="D611"/>
      <c r="E611"/>
      <c r="F611"/>
    </row>
    <row r="612" spans="1:6" ht="15" x14ac:dyDescent="0.25">
      <c r="A612"/>
      <c r="B612"/>
      <c r="C612"/>
      <c r="D612"/>
      <c r="E612"/>
      <c r="F612"/>
    </row>
    <row r="613" spans="1:6" ht="15" x14ac:dyDescent="0.25">
      <c r="A613"/>
      <c r="B613"/>
      <c r="C613"/>
      <c r="D613"/>
      <c r="E613"/>
      <c r="F613"/>
    </row>
    <row r="614" spans="1:6" ht="15" x14ac:dyDescent="0.25">
      <c r="A614"/>
      <c r="B614"/>
      <c r="C614"/>
      <c r="D614"/>
      <c r="E614"/>
      <c r="F614"/>
    </row>
    <row r="615" spans="1:6" ht="15" x14ac:dyDescent="0.25">
      <c r="A615"/>
      <c r="B615"/>
      <c r="C615"/>
      <c r="D615"/>
      <c r="E615"/>
      <c r="F615"/>
    </row>
    <row r="616" spans="1:6" ht="15" x14ac:dyDescent="0.25">
      <c r="A616"/>
      <c r="B616"/>
      <c r="C616"/>
      <c r="D616"/>
      <c r="E616"/>
      <c r="F616"/>
    </row>
    <row r="617" spans="1:6" ht="15" x14ac:dyDescent="0.25">
      <c r="A617"/>
      <c r="B617"/>
      <c r="C617"/>
      <c r="D617"/>
      <c r="E617"/>
      <c r="F617"/>
    </row>
    <row r="618" spans="1:6" ht="15" x14ac:dyDescent="0.25">
      <c r="A618"/>
      <c r="B618"/>
      <c r="C618"/>
      <c r="D618"/>
      <c r="E618"/>
      <c r="F618"/>
    </row>
    <row r="619" spans="1:6" ht="15" x14ac:dyDescent="0.25">
      <c r="A619"/>
      <c r="B619"/>
      <c r="C619"/>
      <c r="D619"/>
      <c r="E619"/>
      <c r="F619"/>
    </row>
    <row r="620" spans="1:6" ht="15" x14ac:dyDescent="0.25">
      <c r="A620"/>
      <c r="B620"/>
      <c r="C620"/>
      <c r="D620"/>
      <c r="E620"/>
      <c r="F620"/>
    </row>
    <row r="621" spans="1:6" ht="15" x14ac:dyDescent="0.25">
      <c r="A621"/>
      <c r="B621"/>
      <c r="C621"/>
      <c r="D621"/>
      <c r="E621"/>
      <c r="F621"/>
    </row>
    <row r="622" spans="1:6" ht="15" x14ac:dyDescent="0.25">
      <c r="A622"/>
      <c r="B622"/>
      <c r="C622"/>
      <c r="D622"/>
      <c r="E622"/>
      <c r="F622"/>
    </row>
    <row r="623" spans="1:6" ht="15" x14ac:dyDescent="0.25">
      <c r="A623"/>
      <c r="B623"/>
      <c r="C623"/>
      <c r="D623"/>
      <c r="E623"/>
      <c r="F623"/>
    </row>
    <row r="624" spans="1:6" ht="15" x14ac:dyDescent="0.25">
      <c r="A624"/>
      <c r="B624"/>
      <c r="C624"/>
      <c r="D624"/>
      <c r="E624"/>
      <c r="F624"/>
    </row>
    <row r="625" spans="1:6" ht="15" x14ac:dyDescent="0.25">
      <c r="A625"/>
      <c r="B625"/>
      <c r="C625"/>
      <c r="D625"/>
      <c r="E625"/>
      <c r="F625"/>
    </row>
    <row r="626" spans="1:6" ht="15" x14ac:dyDescent="0.25">
      <c r="A626"/>
      <c r="B626"/>
      <c r="C626"/>
      <c r="D626"/>
      <c r="E626"/>
      <c r="F626"/>
    </row>
    <row r="627" spans="1:6" ht="15" x14ac:dyDescent="0.25">
      <c r="A627"/>
      <c r="B627"/>
      <c r="C627"/>
      <c r="D627"/>
      <c r="E627"/>
      <c r="F627"/>
    </row>
    <row r="628" spans="1:6" ht="15" x14ac:dyDescent="0.25">
      <c r="A628"/>
      <c r="B628"/>
      <c r="C628"/>
      <c r="D628"/>
      <c r="E628"/>
      <c r="F628"/>
    </row>
    <row r="629" spans="1:6" ht="15" x14ac:dyDescent="0.25">
      <c r="A629"/>
      <c r="B629"/>
      <c r="C629"/>
      <c r="D629"/>
      <c r="E629"/>
      <c r="F629"/>
    </row>
    <row r="630" spans="1:6" ht="15" x14ac:dyDescent="0.25">
      <c r="A630"/>
      <c r="B630"/>
      <c r="C630"/>
      <c r="D630"/>
      <c r="E630"/>
      <c r="F630"/>
    </row>
    <row r="631" spans="1:6" ht="15" x14ac:dyDescent="0.25">
      <c r="A631"/>
      <c r="B631"/>
      <c r="C631"/>
      <c r="D631"/>
      <c r="E631"/>
      <c r="F631"/>
    </row>
    <row r="632" spans="1:6" ht="15" x14ac:dyDescent="0.25">
      <c r="A632"/>
      <c r="B632"/>
      <c r="C632"/>
      <c r="D632"/>
      <c r="E632"/>
      <c r="F632"/>
    </row>
    <row r="633" spans="1:6" ht="15" x14ac:dyDescent="0.25">
      <c r="A633"/>
      <c r="B633"/>
      <c r="C633"/>
      <c r="D633"/>
      <c r="E633"/>
      <c r="F633"/>
    </row>
    <row r="634" spans="1:6" ht="15" x14ac:dyDescent="0.25">
      <c r="A634"/>
      <c r="B634"/>
      <c r="C634"/>
      <c r="D634"/>
      <c r="E634"/>
      <c r="F634"/>
    </row>
    <row r="635" spans="1:6" ht="15" x14ac:dyDescent="0.25">
      <c r="A635"/>
      <c r="B635"/>
      <c r="C635"/>
      <c r="D635"/>
      <c r="E635"/>
      <c r="F635"/>
    </row>
    <row r="636" spans="1:6" ht="15" x14ac:dyDescent="0.25">
      <c r="A636"/>
      <c r="B636"/>
      <c r="C636"/>
      <c r="D636"/>
      <c r="E636"/>
      <c r="F636"/>
    </row>
    <row r="637" spans="1:6" ht="15" x14ac:dyDescent="0.25">
      <c r="A637"/>
      <c r="B637"/>
      <c r="C637"/>
      <c r="D637"/>
      <c r="E637"/>
      <c r="F637"/>
    </row>
    <row r="638" spans="1:6" ht="15" x14ac:dyDescent="0.25">
      <c r="A638"/>
      <c r="B638"/>
      <c r="C638"/>
      <c r="D638"/>
      <c r="E638"/>
      <c r="F638"/>
    </row>
    <row r="639" spans="1:6" ht="15" x14ac:dyDescent="0.25">
      <c r="A639"/>
      <c r="B639"/>
      <c r="C639"/>
      <c r="D639"/>
      <c r="E639"/>
      <c r="F639"/>
    </row>
    <row r="640" spans="1:6" ht="15" x14ac:dyDescent="0.25">
      <c r="A640"/>
      <c r="B640"/>
      <c r="C640"/>
      <c r="D640"/>
      <c r="E640"/>
      <c r="F640"/>
    </row>
    <row r="641" spans="1:6" ht="15" x14ac:dyDescent="0.25">
      <c r="A641"/>
      <c r="B641"/>
      <c r="C641"/>
      <c r="D641"/>
      <c r="E641"/>
      <c r="F641"/>
    </row>
    <row r="642" spans="1:6" ht="15" x14ac:dyDescent="0.25">
      <c r="A642"/>
      <c r="B642"/>
      <c r="C642"/>
      <c r="D642"/>
      <c r="E642"/>
      <c r="F642"/>
    </row>
    <row r="643" spans="1:6" ht="15" x14ac:dyDescent="0.25">
      <c r="A643"/>
      <c r="B643"/>
      <c r="C643"/>
      <c r="D643"/>
      <c r="E643"/>
      <c r="F643"/>
    </row>
    <row r="644" spans="1:6" ht="15" x14ac:dyDescent="0.25">
      <c r="A644"/>
      <c r="B644"/>
      <c r="C644"/>
      <c r="D644"/>
      <c r="E644"/>
      <c r="F644"/>
    </row>
    <row r="645" spans="1:6" ht="15" x14ac:dyDescent="0.25">
      <c r="A645"/>
      <c r="B645"/>
      <c r="C645"/>
      <c r="D645"/>
      <c r="E645"/>
      <c r="F645"/>
    </row>
    <row r="646" spans="1:6" ht="15" x14ac:dyDescent="0.25">
      <c r="A646"/>
      <c r="B646"/>
      <c r="C646"/>
      <c r="D646"/>
      <c r="E646"/>
      <c r="F646"/>
    </row>
    <row r="647" spans="1:6" ht="15" x14ac:dyDescent="0.25">
      <c r="A647"/>
      <c r="B647"/>
      <c r="C647"/>
      <c r="D647"/>
      <c r="E647"/>
      <c r="F647"/>
    </row>
    <row r="648" spans="1:6" ht="15" x14ac:dyDescent="0.25">
      <c r="A648"/>
      <c r="B648"/>
      <c r="C648"/>
      <c r="D648"/>
      <c r="E648"/>
      <c r="F648"/>
    </row>
    <row r="649" spans="1:6" ht="15" x14ac:dyDescent="0.25">
      <c r="A649"/>
      <c r="B649"/>
      <c r="C649"/>
      <c r="D649"/>
      <c r="E649"/>
      <c r="F649"/>
    </row>
    <row r="650" spans="1:6" ht="15" x14ac:dyDescent="0.25">
      <c r="A650"/>
      <c r="B650"/>
      <c r="C650"/>
      <c r="D650"/>
      <c r="E650"/>
      <c r="F650"/>
    </row>
    <row r="651" spans="1:6" ht="15" x14ac:dyDescent="0.25">
      <c r="A651"/>
      <c r="B651"/>
      <c r="C651"/>
      <c r="D651"/>
      <c r="E651"/>
      <c r="F651"/>
    </row>
    <row r="652" spans="1:6" ht="15" x14ac:dyDescent="0.25">
      <c r="A652"/>
      <c r="B652"/>
      <c r="C652"/>
      <c r="D652"/>
      <c r="E652"/>
      <c r="F652"/>
    </row>
    <row r="653" spans="1:6" ht="15" x14ac:dyDescent="0.25">
      <c r="A653"/>
      <c r="B653"/>
      <c r="C653"/>
      <c r="D653"/>
      <c r="E653"/>
      <c r="F653"/>
    </row>
    <row r="654" spans="1:6" ht="15" x14ac:dyDescent="0.25">
      <c r="A654"/>
      <c r="B654"/>
      <c r="C654"/>
      <c r="D654"/>
      <c r="E654"/>
      <c r="F654"/>
    </row>
    <row r="655" spans="1:6" ht="15" x14ac:dyDescent="0.25">
      <c r="A655"/>
      <c r="B655"/>
      <c r="C655"/>
      <c r="D655"/>
      <c r="E655"/>
      <c r="F655"/>
    </row>
    <row r="656" spans="1:6" ht="15" x14ac:dyDescent="0.25">
      <c r="A656"/>
      <c r="B656"/>
      <c r="C656"/>
      <c r="D656"/>
      <c r="E656"/>
      <c r="F656"/>
    </row>
    <row r="657" spans="1:6" ht="15" x14ac:dyDescent="0.25">
      <c r="A657"/>
      <c r="B657"/>
      <c r="C657"/>
      <c r="D657"/>
      <c r="E657"/>
      <c r="F657"/>
    </row>
    <row r="658" spans="1:6" ht="15" x14ac:dyDescent="0.25">
      <c r="A658"/>
      <c r="B658"/>
      <c r="C658"/>
      <c r="D658"/>
      <c r="E658"/>
      <c r="F658"/>
    </row>
    <row r="659" spans="1:6" ht="15" x14ac:dyDescent="0.25">
      <c r="A659"/>
      <c r="B659"/>
      <c r="C659"/>
      <c r="D659"/>
      <c r="E659"/>
      <c r="F659"/>
    </row>
    <row r="660" spans="1:6" ht="15" x14ac:dyDescent="0.25">
      <c r="A660"/>
      <c r="B660"/>
      <c r="C660"/>
      <c r="D660"/>
      <c r="E660"/>
      <c r="F660"/>
    </row>
    <row r="661" spans="1:6" ht="15" x14ac:dyDescent="0.25">
      <c r="A661"/>
      <c r="B661"/>
      <c r="C661"/>
      <c r="D661"/>
      <c r="E661"/>
      <c r="F661"/>
    </row>
    <row r="662" spans="1:6" ht="15" x14ac:dyDescent="0.25">
      <c r="A662"/>
      <c r="B662"/>
      <c r="C662"/>
      <c r="D662"/>
      <c r="E662"/>
      <c r="F662"/>
    </row>
    <row r="663" spans="1:6" ht="15" x14ac:dyDescent="0.25">
      <c r="A663"/>
      <c r="B663"/>
      <c r="C663"/>
      <c r="D663"/>
      <c r="E663"/>
      <c r="F663"/>
    </row>
    <row r="664" spans="1:6" ht="15" x14ac:dyDescent="0.25">
      <c r="A664"/>
      <c r="B664"/>
      <c r="C664"/>
      <c r="D664"/>
      <c r="E664"/>
      <c r="F664"/>
    </row>
    <row r="665" spans="1:6" ht="15" x14ac:dyDescent="0.25">
      <c r="A665"/>
      <c r="B665"/>
      <c r="C665"/>
      <c r="D665"/>
      <c r="E665"/>
      <c r="F665"/>
    </row>
    <row r="666" spans="1:6" ht="15" x14ac:dyDescent="0.25">
      <c r="A666"/>
      <c r="B666"/>
      <c r="C666"/>
      <c r="D666"/>
      <c r="E666"/>
      <c r="F666"/>
    </row>
    <row r="667" spans="1:6" ht="15" x14ac:dyDescent="0.25">
      <c r="A667"/>
      <c r="B667"/>
      <c r="C667"/>
      <c r="D667"/>
      <c r="E667"/>
      <c r="F667"/>
    </row>
    <row r="668" spans="1:6" ht="15" x14ac:dyDescent="0.25">
      <c r="A668"/>
      <c r="B668"/>
      <c r="C668"/>
      <c r="D668"/>
      <c r="E668"/>
      <c r="F668"/>
    </row>
    <row r="669" spans="1:6" ht="15" x14ac:dyDescent="0.25">
      <c r="A669"/>
      <c r="B669"/>
      <c r="C669"/>
      <c r="D669"/>
      <c r="E669"/>
      <c r="F669"/>
    </row>
    <row r="670" spans="1:6" ht="15" x14ac:dyDescent="0.25">
      <c r="A670"/>
      <c r="B670"/>
      <c r="C670"/>
      <c r="D670"/>
      <c r="E670"/>
      <c r="F670"/>
    </row>
    <row r="671" spans="1:6" ht="15" x14ac:dyDescent="0.25">
      <c r="A671"/>
      <c r="B671"/>
      <c r="C671"/>
      <c r="D671"/>
      <c r="E671"/>
      <c r="F671"/>
    </row>
    <row r="672" spans="1:6" ht="15" x14ac:dyDescent="0.25">
      <c r="A672"/>
      <c r="B672"/>
      <c r="C672"/>
      <c r="D672"/>
      <c r="E672"/>
      <c r="F672"/>
    </row>
    <row r="673" spans="1:6" ht="15" x14ac:dyDescent="0.25">
      <c r="A673"/>
      <c r="B673"/>
      <c r="C673"/>
      <c r="D673"/>
      <c r="E673"/>
      <c r="F673"/>
    </row>
    <row r="674" spans="1:6" ht="15" x14ac:dyDescent="0.25">
      <c r="A674"/>
      <c r="B674"/>
      <c r="C674"/>
      <c r="D674"/>
      <c r="E674"/>
      <c r="F674"/>
    </row>
    <row r="675" spans="1:6" ht="15" x14ac:dyDescent="0.25">
      <c r="A675"/>
      <c r="B675"/>
      <c r="C675"/>
      <c r="D675"/>
      <c r="E675"/>
      <c r="F675"/>
    </row>
    <row r="676" spans="1:6" ht="15" x14ac:dyDescent="0.25">
      <c r="A676"/>
      <c r="B676"/>
      <c r="C676"/>
      <c r="D676"/>
      <c r="E676"/>
      <c r="F676"/>
    </row>
    <row r="677" spans="1:6" ht="15" x14ac:dyDescent="0.25">
      <c r="A677"/>
      <c r="B677"/>
      <c r="C677"/>
      <c r="D677"/>
      <c r="E677"/>
      <c r="F677"/>
    </row>
    <row r="678" spans="1:6" ht="15" x14ac:dyDescent="0.25">
      <c r="A678"/>
      <c r="B678"/>
      <c r="C678"/>
      <c r="D678"/>
      <c r="E678"/>
      <c r="F678"/>
    </row>
    <row r="679" spans="1:6" ht="15" x14ac:dyDescent="0.25">
      <c r="A679"/>
      <c r="B679"/>
      <c r="C679"/>
      <c r="D679"/>
      <c r="E679"/>
      <c r="F679"/>
    </row>
    <row r="680" spans="1:6" ht="15" x14ac:dyDescent="0.25">
      <c r="A680"/>
      <c r="B680"/>
      <c r="C680"/>
      <c r="D680"/>
      <c r="E680"/>
      <c r="F680"/>
    </row>
    <row r="681" spans="1:6" ht="15" x14ac:dyDescent="0.25">
      <c r="A681"/>
      <c r="B681"/>
      <c r="C681"/>
      <c r="D681"/>
      <c r="E681"/>
      <c r="F681"/>
    </row>
    <row r="682" spans="1:6" ht="15" x14ac:dyDescent="0.25">
      <c r="A682"/>
      <c r="B682"/>
      <c r="C682"/>
      <c r="D682"/>
      <c r="E682"/>
      <c r="F682"/>
    </row>
    <row r="683" spans="1:6" ht="15" x14ac:dyDescent="0.25">
      <c r="A683"/>
      <c r="B683"/>
      <c r="C683"/>
      <c r="D683"/>
      <c r="E683"/>
      <c r="F683"/>
    </row>
    <row r="684" spans="1:6" ht="15" x14ac:dyDescent="0.25">
      <c r="A684"/>
      <c r="B684"/>
      <c r="C684"/>
      <c r="D684"/>
      <c r="E684"/>
      <c r="F684"/>
    </row>
    <row r="685" spans="1:6" ht="15" x14ac:dyDescent="0.25">
      <c r="A685"/>
      <c r="B685"/>
      <c r="C685"/>
      <c r="D685"/>
      <c r="E685"/>
      <c r="F685"/>
    </row>
    <row r="686" spans="1:6" ht="15" x14ac:dyDescent="0.25">
      <c r="A686"/>
      <c r="B686"/>
      <c r="C686"/>
      <c r="D686"/>
      <c r="E686"/>
      <c r="F686"/>
    </row>
    <row r="687" spans="1:6" ht="15" x14ac:dyDescent="0.25">
      <c r="A687"/>
      <c r="B687"/>
      <c r="C687"/>
      <c r="D687"/>
      <c r="E687"/>
      <c r="F687"/>
    </row>
    <row r="688" spans="1:6" ht="15" x14ac:dyDescent="0.25">
      <c r="A688"/>
      <c r="B688"/>
      <c r="C688"/>
      <c r="D688"/>
      <c r="E688"/>
      <c r="F688"/>
    </row>
    <row r="689" spans="1:6" ht="15" x14ac:dyDescent="0.25">
      <c r="A689"/>
      <c r="B689"/>
      <c r="C689"/>
      <c r="D689"/>
      <c r="E689"/>
      <c r="F689"/>
    </row>
    <row r="690" spans="1:6" ht="15" x14ac:dyDescent="0.25">
      <c r="A690"/>
      <c r="B690"/>
      <c r="C690"/>
      <c r="D690"/>
      <c r="E690"/>
      <c r="F690"/>
    </row>
    <row r="691" spans="1:6" ht="15" x14ac:dyDescent="0.25">
      <c r="A691"/>
      <c r="B691"/>
      <c r="C691"/>
      <c r="D691"/>
      <c r="E691"/>
      <c r="F691"/>
    </row>
    <row r="692" spans="1:6" ht="15" x14ac:dyDescent="0.25">
      <c r="A692"/>
      <c r="B692"/>
      <c r="C692"/>
      <c r="D692"/>
      <c r="E692"/>
      <c r="F692"/>
    </row>
    <row r="693" spans="1:6" ht="15" x14ac:dyDescent="0.25">
      <c r="A693"/>
      <c r="B693"/>
      <c r="C693"/>
      <c r="D693"/>
      <c r="E693"/>
      <c r="F693"/>
    </row>
    <row r="694" spans="1:6" ht="15" x14ac:dyDescent="0.25">
      <c r="A694"/>
      <c r="B694"/>
      <c r="C694"/>
      <c r="D694"/>
      <c r="E694"/>
      <c r="F694"/>
    </row>
    <row r="695" spans="1:6" ht="15" x14ac:dyDescent="0.25">
      <c r="A695"/>
      <c r="B695"/>
      <c r="C695"/>
      <c r="D695"/>
      <c r="E695"/>
      <c r="F695"/>
    </row>
    <row r="696" spans="1:6" ht="15" x14ac:dyDescent="0.25">
      <c r="A696"/>
      <c r="B696"/>
      <c r="C696"/>
      <c r="D696"/>
      <c r="E696"/>
      <c r="F696"/>
    </row>
    <row r="697" spans="1:6" ht="15" x14ac:dyDescent="0.25">
      <c r="A697"/>
      <c r="B697"/>
      <c r="C697"/>
      <c r="D697"/>
      <c r="E697"/>
      <c r="F697"/>
    </row>
    <row r="698" spans="1:6" ht="15" x14ac:dyDescent="0.25">
      <c r="A698"/>
      <c r="B698"/>
      <c r="C698"/>
      <c r="D698"/>
      <c r="E698"/>
      <c r="F698"/>
    </row>
    <row r="699" spans="1:6" ht="15" x14ac:dyDescent="0.25">
      <c r="A699"/>
      <c r="B699"/>
      <c r="C699"/>
      <c r="D699"/>
      <c r="E699"/>
      <c r="F699"/>
    </row>
    <row r="700" spans="1:6" ht="15" x14ac:dyDescent="0.25">
      <c r="A700"/>
      <c r="B700"/>
      <c r="C700"/>
      <c r="D700"/>
      <c r="E700"/>
      <c r="F700"/>
    </row>
    <row r="701" spans="1:6" ht="15" x14ac:dyDescent="0.25">
      <c r="A701"/>
      <c r="B701"/>
      <c r="C701"/>
      <c r="D701"/>
      <c r="E701"/>
      <c r="F701"/>
    </row>
    <row r="702" spans="1:6" ht="15" x14ac:dyDescent="0.25">
      <c r="A702"/>
      <c r="B702"/>
      <c r="C702"/>
      <c r="D702"/>
      <c r="E702"/>
      <c r="F702"/>
    </row>
    <row r="703" spans="1:6" ht="15" x14ac:dyDescent="0.25">
      <c r="A703"/>
      <c r="B703"/>
      <c r="C703"/>
      <c r="D703"/>
      <c r="E703"/>
      <c r="F703"/>
    </row>
    <row r="704" spans="1:6" ht="15" x14ac:dyDescent="0.25">
      <c r="A704"/>
      <c r="B704"/>
      <c r="C704"/>
      <c r="D704"/>
      <c r="E704"/>
      <c r="F704"/>
    </row>
    <row r="705" spans="1:6" ht="15" x14ac:dyDescent="0.25">
      <c r="A705"/>
      <c r="B705"/>
      <c r="C705"/>
      <c r="D705"/>
      <c r="E705"/>
      <c r="F705"/>
    </row>
    <row r="706" spans="1:6" ht="15" x14ac:dyDescent="0.25">
      <c r="A706"/>
      <c r="B706"/>
      <c r="C706"/>
      <c r="D706"/>
      <c r="E706"/>
      <c r="F706"/>
    </row>
    <row r="707" spans="1:6" ht="15" x14ac:dyDescent="0.25">
      <c r="A707"/>
      <c r="B707"/>
      <c r="C707"/>
      <c r="D707"/>
      <c r="E707"/>
      <c r="F707"/>
    </row>
    <row r="708" spans="1:6" ht="15" x14ac:dyDescent="0.25">
      <c r="A708"/>
      <c r="B708"/>
      <c r="C708"/>
      <c r="D708"/>
      <c r="E708"/>
      <c r="F708"/>
    </row>
    <row r="709" spans="1:6" ht="15" x14ac:dyDescent="0.25">
      <c r="A709"/>
      <c r="B709"/>
      <c r="C709"/>
      <c r="D709"/>
      <c r="E709"/>
      <c r="F709"/>
    </row>
    <row r="710" spans="1:6" ht="15" x14ac:dyDescent="0.25">
      <c r="A710"/>
      <c r="B710"/>
      <c r="C710"/>
      <c r="D710"/>
      <c r="E710"/>
      <c r="F710"/>
    </row>
    <row r="711" spans="1:6" ht="15" x14ac:dyDescent="0.25">
      <c r="A711"/>
      <c r="B711"/>
      <c r="C711"/>
      <c r="D711"/>
      <c r="E711"/>
      <c r="F711"/>
    </row>
    <row r="712" spans="1:6" ht="15" x14ac:dyDescent="0.25">
      <c r="A712"/>
      <c r="B712"/>
      <c r="C712"/>
      <c r="D712"/>
      <c r="E712"/>
      <c r="F712"/>
    </row>
    <row r="713" spans="1:6" ht="15" x14ac:dyDescent="0.25">
      <c r="A713"/>
      <c r="B713"/>
      <c r="C713"/>
      <c r="D713"/>
      <c r="E713"/>
      <c r="F713"/>
    </row>
    <row r="714" spans="1:6" ht="15" x14ac:dyDescent="0.25">
      <c r="A714"/>
      <c r="B714"/>
      <c r="C714"/>
      <c r="D714"/>
      <c r="E714"/>
      <c r="F714"/>
    </row>
    <row r="715" spans="1:6" ht="15" x14ac:dyDescent="0.25">
      <c r="A715"/>
      <c r="B715"/>
      <c r="C715"/>
      <c r="D715"/>
      <c r="E715"/>
      <c r="F715"/>
    </row>
    <row r="716" spans="1:6" ht="15" x14ac:dyDescent="0.25">
      <c r="A716"/>
      <c r="B716"/>
      <c r="C716"/>
      <c r="D716"/>
      <c r="E716"/>
      <c r="F716"/>
    </row>
    <row r="717" spans="1:6" ht="15" x14ac:dyDescent="0.25">
      <c r="A717"/>
      <c r="B717"/>
      <c r="C717"/>
      <c r="D717"/>
      <c r="E717"/>
      <c r="F717"/>
    </row>
    <row r="718" spans="1:6" ht="15" x14ac:dyDescent="0.25">
      <c r="A718"/>
      <c r="B718"/>
      <c r="C718"/>
      <c r="D718"/>
      <c r="E718"/>
      <c r="F718"/>
    </row>
    <row r="719" spans="1:6" ht="15" x14ac:dyDescent="0.25">
      <c r="A719"/>
      <c r="B719"/>
      <c r="C719"/>
      <c r="D719"/>
      <c r="E719"/>
      <c r="F719"/>
    </row>
    <row r="720" spans="1:6" ht="15" x14ac:dyDescent="0.25">
      <c r="A720"/>
      <c r="B720"/>
      <c r="C720"/>
      <c r="D720"/>
      <c r="E720"/>
      <c r="F720"/>
    </row>
    <row r="721" spans="1:6" ht="15" x14ac:dyDescent="0.25">
      <c r="A721"/>
      <c r="B721"/>
      <c r="C721"/>
      <c r="D721"/>
      <c r="E721"/>
      <c r="F721"/>
    </row>
    <row r="722" spans="1:6" ht="15" x14ac:dyDescent="0.25">
      <c r="A722"/>
      <c r="B722"/>
      <c r="C722"/>
      <c r="D722"/>
      <c r="E722"/>
      <c r="F722"/>
    </row>
    <row r="723" spans="1:6" ht="15" x14ac:dyDescent="0.25">
      <c r="A723"/>
      <c r="B723"/>
      <c r="C723"/>
      <c r="D723"/>
      <c r="E723"/>
      <c r="F723"/>
    </row>
    <row r="724" spans="1:6" ht="15" x14ac:dyDescent="0.25">
      <c r="A724"/>
      <c r="B724"/>
      <c r="C724"/>
      <c r="D724"/>
      <c r="E724"/>
      <c r="F724"/>
    </row>
    <row r="725" spans="1:6" ht="15" x14ac:dyDescent="0.25">
      <c r="A725"/>
      <c r="B725"/>
      <c r="C725"/>
      <c r="D725"/>
      <c r="E725"/>
      <c r="F725"/>
    </row>
    <row r="726" spans="1:6" ht="15" x14ac:dyDescent="0.25">
      <c r="A726"/>
      <c r="B726"/>
      <c r="C726"/>
      <c r="D726"/>
      <c r="E726"/>
      <c r="F726"/>
    </row>
    <row r="727" spans="1:6" ht="15" x14ac:dyDescent="0.25">
      <c r="A727"/>
      <c r="B727"/>
      <c r="C727"/>
      <c r="D727"/>
      <c r="E727"/>
      <c r="F727"/>
    </row>
    <row r="728" spans="1:6" ht="15" x14ac:dyDescent="0.25">
      <c r="A728"/>
      <c r="B728"/>
      <c r="C728"/>
      <c r="D728"/>
      <c r="E728"/>
      <c r="F728"/>
    </row>
    <row r="729" spans="1:6" ht="15" x14ac:dyDescent="0.25">
      <c r="A729"/>
      <c r="B729"/>
      <c r="C729"/>
      <c r="D729"/>
      <c r="E729"/>
      <c r="F729"/>
    </row>
    <row r="730" spans="1:6" ht="15" x14ac:dyDescent="0.25">
      <c r="A730"/>
      <c r="B730"/>
      <c r="C730"/>
      <c r="D730"/>
      <c r="E730"/>
      <c r="F730"/>
    </row>
    <row r="731" spans="1:6" ht="15" x14ac:dyDescent="0.25">
      <c r="A731"/>
      <c r="B731"/>
      <c r="C731"/>
      <c r="D731"/>
      <c r="E731"/>
      <c r="F731"/>
    </row>
    <row r="732" spans="1:6" ht="15" x14ac:dyDescent="0.25">
      <c r="A732"/>
      <c r="B732"/>
      <c r="C732"/>
      <c r="D732"/>
      <c r="E732"/>
      <c r="F732"/>
    </row>
    <row r="733" spans="1:6" ht="15" x14ac:dyDescent="0.25">
      <c r="A733"/>
      <c r="B733"/>
      <c r="C733"/>
      <c r="D733"/>
      <c r="E733"/>
      <c r="F733"/>
    </row>
    <row r="734" spans="1:6" ht="15" x14ac:dyDescent="0.25">
      <c r="A734"/>
      <c r="B734"/>
      <c r="C734"/>
      <c r="D734"/>
      <c r="E734"/>
      <c r="F734"/>
    </row>
    <row r="735" spans="1:6" ht="15" x14ac:dyDescent="0.25">
      <c r="A735"/>
      <c r="B735"/>
      <c r="C735"/>
      <c r="D735"/>
      <c r="E735"/>
      <c r="F735"/>
    </row>
    <row r="736" spans="1:6" ht="15" x14ac:dyDescent="0.25">
      <c r="A736"/>
      <c r="B736"/>
      <c r="C736"/>
      <c r="D736"/>
      <c r="E736"/>
      <c r="F736"/>
    </row>
    <row r="737" spans="1:6" ht="15" x14ac:dyDescent="0.25">
      <c r="A737"/>
      <c r="B737"/>
      <c r="C737"/>
      <c r="D737"/>
      <c r="E737"/>
      <c r="F737"/>
    </row>
    <row r="738" spans="1:6" ht="15" x14ac:dyDescent="0.25">
      <c r="A738"/>
      <c r="B738"/>
      <c r="C738"/>
      <c r="D738"/>
      <c r="E738"/>
      <c r="F738"/>
    </row>
    <row r="739" spans="1:6" ht="15" x14ac:dyDescent="0.25">
      <c r="A739"/>
      <c r="B739"/>
      <c r="C739"/>
      <c r="D739"/>
      <c r="E739"/>
      <c r="F739"/>
    </row>
    <row r="740" spans="1:6" ht="15" x14ac:dyDescent="0.25">
      <c r="A740"/>
      <c r="B740"/>
      <c r="C740"/>
      <c r="D740"/>
      <c r="E740"/>
      <c r="F740"/>
    </row>
    <row r="741" spans="1:6" ht="15" x14ac:dyDescent="0.25">
      <c r="A741"/>
      <c r="B741"/>
      <c r="C741"/>
      <c r="D741"/>
      <c r="E741"/>
      <c r="F741"/>
    </row>
    <row r="742" spans="1:6" ht="15" x14ac:dyDescent="0.25">
      <c r="A742"/>
      <c r="B742"/>
      <c r="C742"/>
      <c r="D742"/>
      <c r="E742"/>
      <c r="F742"/>
    </row>
    <row r="743" spans="1:6" ht="15" x14ac:dyDescent="0.25">
      <c r="A743"/>
      <c r="B743"/>
      <c r="C743"/>
      <c r="D743"/>
      <c r="E743"/>
      <c r="F743"/>
    </row>
    <row r="744" spans="1:6" ht="15" x14ac:dyDescent="0.25">
      <c r="A744"/>
      <c r="B744"/>
      <c r="C744"/>
      <c r="D744"/>
      <c r="E744"/>
      <c r="F744"/>
    </row>
    <row r="745" spans="1:6" ht="15" x14ac:dyDescent="0.25">
      <c r="A745"/>
      <c r="B745"/>
      <c r="C745"/>
      <c r="D745"/>
      <c r="E745"/>
      <c r="F745"/>
    </row>
    <row r="746" spans="1:6" ht="15" x14ac:dyDescent="0.25">
      <c r="A746"/>
      <c r="B746"/>
      <c r="C746"/>
      <c r="D746"/>
      <c r="E746"/>
      <c r="F746"/>
    </row>
    <row r="747" spans="1:6" ht="15" x14ac:dyDescent="0.25">
      <c r="A747"/>
      <c r="B747"/>
      <c r="C747"/>
      <c r="D747"/>
      <c r="E747"/>
      <c r="F747"/>
    </row>
    <row r="748" spans="1:6" ht="15" x14ac:dyDescent="0.25">
      <c r="A748"/>
      <c r="B748"/>
      <c r="C748"/>
      <c r="D748"/>
      <c r="E748"/>
      <c r="F748"/>
    </row>
    <row r="749" spans="1:6" ht="15" x14ac:dyDescent="0.25">
      <c r="A749"/>
      <c r="B749"/>
      <c r="C749"/>
      <c r="D749"/>
      <c r="E749"/>
      <c r="F749"/>
    </row>
    <row r="750" spans="1:6" ht="15" x14ac:dyDescent="0.25">
      <c r="A750"/>
      <c r="B750"/>
      <c r="C750"/>
      <c r="D750"/>
      <c r="E750"/>
      <c r="F750"/>
    </row>
    <row r="751" spans="1:6" ht="15" x14ac:dyDescent="0.25">
      <c r="A751"/>
      <c r="B751"/>
      <c r="C751"/>
      <c r="D751"/>
      <c r="E751"/>
      <c r="F751"/>
    </row>
    <row r="752" spans="1:6" ht="15" x14ac:dyDescent="0.25">
      <c r="A752"/>
      <c r="B752"/>
      <c r="C752"/>
      <c r="D752"/>
      <c r="E752"/>
      <c r="F752"/>
    </row>
    <row r="753" spans="1:6" ht="15" x14ac:dyDescent="0.25">
      <c r="A753"/>
      <c r="B753"/>
      <c r="C753"/>
      <c r="D753"/>
      <c r="E753"/>
      <c r="F753"/>
    </row>
    <row r="754" spans="1:6" ht="15" x14ac:dyDescent="0.25">
      <c r="A754"/>
      <c r="B754"/>
      <c r="C754"/>
      <c r="D754"/>
      <c r="E754"/>
      <c r="F754"/>
    </row>
    <row r="755" spans="1:6" ht="15" x14ac:dyDescent="0.25">
      <c r="A755"/>
      <c r="B755"/>
      <c r="C755"/>
      <c r="D755"/>
      <c r="E755"/>
      <c r="F755"/>
    </row>
    <row r="756" spans="1:6" ht="15" x14ac:dyDescent="0.25">
      <c r="A756"/>
      <c r="B756"/>
      <c r="C756"/>
      <c r="D756"/>
      <c r="E756"/>
      <c r="F756"/>
    </row>
    <row r="757" spans="1:6" ht="15" x14ac:dyDescent="0.25">
      <c r="A757"/>
      <c r="B757"/>
      <c r="C757"/>
      <c r="D757"/>
      <c r="E757"/>
      <c r="F757"/>
    </row>
    <row r="758" spans="1:6" ht="15" x14ac:dyDescent="0.25">
      <c r="A758"/>
      <c r="B758"/>
      <c r="C758"/>
      <c r="D758"/>
      <c r="E758"/>
      <c r="F758"/>
    </row>
    <row r="759" spans="1:6" ht="15" x14ac:dyDescent="0.25">
      <c r="A759"/>
      <c r="B759"/>
      <c r="C759"/>
      <c r="D759"/>
      <c r="E759"/>
      <c r="F759"/>
    </row>
    <row r="760" spans="1:6" ht="15" x14ac:dyDescent="0.25">
      <c r="A760"/>
      <c r="B760"/>
      <c r="C760"/>
      <c r="D760"/>
      <c r="E760"/>
      <c r="F760"/>
    </row>
    <row r="761" spans="1:6" ht="15" x14ac:dyDescent="0.25">
      <c r="A761"/>
      <c r="B761"/>
      <c r="C761"/>
      <c r="D761"/>
      <c r="E761"/>
      <c r="F761"/>
    </row>
    <row r="762" spans="1:6" ht="15" x14ac:dyDescent="0.25">
      <c r="A762"/>
      <c r="B762"/>
      <c r="C762"/>
      <c r="D762"/>
      <c r="E762"/>
      <c r="F762"/>
    </row>
    <row r="763" spans="1:6" ht="15" x14ac:dyDescent="0.25">
      <c r="A763"/>
      <c r="B763"/>
      <c r="C763"/>
      <c r="D763"/>
      <c r="E763"/>
      <c r="F763"/>
    </row>
    <row r="764" spans="1:6" ht="15" x14ac:dyDescent="0.25">
      <c r="A764"/>
      <c r="B764"/>
      <c r="C764"/>
      <c r="D764"/>
      <c r="E764"/>
      <c r="F764"/>
    </row>
    <row r="765" spans="1:6" ht="15" x14ac:dyDescent="0.25">
      <c r="A765"/>
      <c r="B765"/>
      <c r="C765"/>
      <c r="D765"/>
      <c r="E765"/>
      <c r="F765"/>
    </row>
    <row r="766" spans="1:6" ht="15" x14ac:dyDescent="0.25">
      <c r="A766"/>
      <c r="B766"/>
      <c r="C766"/>
      <c r="D766"/>
      <c r="E766"/>
      <c r="F766"/>
    </row>
    <row r="767" spans="1:6" ht="15" x14ac:dyDescent="0.25">
      <c r="A767"/>
      <c r="B767"/>
      <c r="C767"/>
      <c r="D767"/>
      <c r="E767"/>
      <c r="F767"/>
    </row>
    <row r="768" spans="1:6" ht="15" x14ac:dyDescent="0.25">
      <c r="A768"/>
      <c r="B768"/>
      <c r="C768"/>
      <c r="D768"/>
      <c r="E768"/>
      <c r="F768"/>
    </row>
    <row r="769" spans="1:6" ht="15" x14ac:dyDescent="0.25">
      <c r="A769"/>
      <c r="B769"/>
      <c r="C769"/>
      <c r="D769"/>
      <c r="E769"/>
      <c r="F769"/>
    </row>
    <row r="770" spans="1:6" ht="15" x14ac:dyDescent="0.25">
      <c r="A770"/>
      <c r="B770"/>
      <c r="C770"/>
      <c r="D770"/>
      <c r="E770"/>
      <c r="F770"/>
    </row>
    <row r="771" spans="1:6" ht="15" x14ac:dyDescent="0.25">
      <c r="A771"/>
      <c r="B771"/>
      <c r="C771"/>
      <c r="D771"/>
      <c r="E771"/>
      <c r="F771"/>
    </row>
    <row r="772" spans="1:6" ht="15" x14ac:dyDescent="0.25">
      <c r="A772"/>
      <c r="B772"/>
      <c r="C772"/>
      <c r="D772"/>
      <c r="E772"/>
      <c r="F772"/>
    </row>
    <row r="773" spans="1:6" ht="15" x14ac:dyDescent="0.25">
      <c r="A773"/>
      <c r="B773"/>
      <c r="C773"/>
      <c r="D773"/>
      <c r="E773"/>
      <c r="F773"/>
    </row>
    <row r="774" spans="1:6" ht="15" x14ac:dyDescent="0.25">
      <c r="A774"/>
      <c r="B774"/>
      <c r="C774"/>
      <c r="D774"/>
      <c r="E774"/>
      <c r="F774"/>
    </row>
    <row r="775" spans="1:6" ht="15" x14ac:dyDescent="0.25">
      <c r="A775"/>
      <c r="B775"/>
      <c r="C775"/>
      <c r="D775"/>
      <c r="E775"/>
      <c r="F775"/>
    </row>
    <row r="776" spans="1:6" ht="15" x14ac:dyDescent="0.25">
      <c r="A776"/>
      <c r="B776"/>
      <c r="C776"/>
      <c r="D776"/>
      <c r="E776"/>
      <c r="F776"/>
    </row>
    <row r="777" spans="1:6" ht="15" x14ac:dyDescent="0.25">
      <c r="A777"/>
      <c r="B777"/>
      <c r="C777"/>
      <c r="D777"/>
      <c r="E777"/>
      <c r="F777"/>
    </row>
    <row r="778" spans="1:6" ht="15" x14ac:dyDescent="0.25">
      <c r="A778"/>
      <c r="B778"/>
      <c r="C778"/>
      <c r="D778"/>
      <c r="E778"/>
      <c r="F778"/>
    </row>
    <row r="779" spans="1:6" ht="15" x14ac:dyDescent="0.25">
      <c r="A779"/>
      <c r="B779"/>
      <c r="C779"/>
      <c r="D779"/>
      <c r="E779"/>
      <c r="F779"/>
    </row>
    <row r="780" spans="1:6" ht="15" x14ac:dyDescent="0.25">
      <c r="A780"/>
      <c r="B780"/>
      <c r="C780"/>
      <c r="D780"/>
      <c r="E780"/>
      <c r="F780"/>
    </row>
    <row r="781" spans="1:6" ht="15" x14ac:dyDescent="0.25">
      <c r="A781"/>
      <c r="B781"/>
      <c r="C781"/>
      <c r="D781"/>
      <c r="E781"/>
      <c r="F781"/>
    </row>
    <row r="782" spans="1:6" ht="15" x14ac:dyDescent="0.25">
      <c r="A782"/>
      <c r="B782"/>
      <c r="C782"/>
      <c r="D782"/>
      <c r="E782"/>
      <c r="F782"/>
    </row>
    <row r="783" spans="1:6" ht="15" x14ac:dyDescent="0.25">
      <c r="A783"/>
      <c r="B783"/>
      <c r="C783"/>
      <c r="D783"/>
      <c r="E783"/>
      <c r="F783"/>
    </row>
    <row r="784" spans="1:6" ht="15" x14ac:dyDescent="0.25">
      <c r="A784"/>
      <c r="B784"/>
      <c r="C784"/>
      <c r="D784"/>
      <c r="E784"/>
      <c r="F784"/>
    </row>
    <row r="785" spans="1:6" ht="15" x14ac:dyDescent="0.25">
      <c r="A785"/>
      <c r="B785"/>
      <c r="C785"/>
      <c r="D785"/>
      <c r="E785"/>
      <c r="F785"/>
    </row>
    <row r="786" spans="1:6" ht="15" x14ac:dyDescent="0.25">
      <c r="A786"/>
      <c r="B786"/>
      <c r="C786"/>
      <c r="D786"/>
      <c r="E786"/>
      <c r="F786"/>
    </row>
    <row r="787" spans="1:6" ht="15" x14ac:dyDescent="0.25">
      <c r="A787"/>
      <c r="B787"/>
      <c r="C787"/>
      <c r="D787"/>
      <c r="E787"/>
      <c r="F787"/>
    </row>
    <row r="788" spans="1:6" ht="15" x14ac:dyDescent="0.25">
      <c r="A788"/>
      <c r="B788"/>
      <c r="C788"/>
      <c r="D788"/>
      <c r="E788"/>
      <c r="F788"/>
    </row>
    <row r="789" spans="1:6" ht="15" x14ac:dyDescent="0.25">
      <c r="A789"/>
      <c r="B789"/>
      <c r="C789"/>
      <c r="D789"/>
      <c r="E789"/>
      <c r="F789"/>
    </row>
    <row r="790" spans="1:6" ht="15" x14ac:dyDescent="0.25">
      <c r="A790"/>
      <c r="B790"/>
      <c r="C790"/>
      <c r="D790"/>
      <c r="E790"/>
      <c r="F790"/>
    </row>
    <row r="791" spans="1:6" ht="15" x14ac:dyDescent="0.25">
      <c r="A791"/>
      <c r="B791"/>
      <c r="C791"/>
      <c r="D791"/>
      <c r="E791"/>
      <c r="F791"/>
    </row>
    <row r="792" spans="1:6" ht="15" x14ac:dyDescent="0.25">
      <c r="A792"/>
      <c r="B792"/>
      <c r="C792"/>
      <c r="D792"/>
      <c r="E792"/>
      <c r="F792"/>
    </row>
    <row r="793" spans="1:6" ht="15" x14ac:dyDescent="0.25">
      <c r="A793"/>
      <c r="B793"/>
      <c r="C793"/>
      <c r="D793"/>
      <c r="E793"/>
      <c r="F793"/>
    </row>
    <row r="794" spans="1:6" ht="15" x14ac:dyDescent="0.25">
      <c r="A794"/>
      <c r="B794"/>
      <c r="C794"/>
      <c r="D794"/>
      <c r="E794"/>
      <c r="F794"/>
    </row>
    <row r="795" spans="1:6" ht="15" x14ac:dyDescent="0.25">
      <c r="A795"/>
      <c r="B795"/>
      <c r="C795"/>
      <c r="D795"/>
      <c r="E795"/>
      <c r="F795"/>
    </row>
    <row r="796" spans="1:6" ht="15" x14ac:dyDescent="0.25">
      <c r="A796"/>
      <c r="B796"/>
      <c r="C796"/>
      <c r="D796"/>
      <c r="E796"/>
      <c r="F796"/>
    </row>
    <row r="797" spans="1:6" ht="15" x14ac:dyDescent="0.25">
      <c r="A797"/>
      <c r="B797"/>
      <c r="C797"/>
      <c r="D797"/>
      <c r="E797"/>
      <c r="F797"/>
    </row>
    <row r="798" spans="1:6" ht="15" x14ac:dyDescent="0.25">
      <c r="A798"/>
      <c r="B798"/>
      <c r="C798"/>
      <c r="D798"/>
      <c r="E798"/>
      <c r="F798"/>
    </row>
    <row r="799" spans="1:6" ht="15" x14ac:dyDescent="0.25">
      <c r="A799"/>
      <c r="B799"/>
      <c r="C799"/>
      <c r="D799"/>
      <c r="E799"/>
      <c r="F799"/>
    </row>
    <row r="800" spans="1:6" ht="15" x14ac:dyDescent="0.25">
      <c r="A800"/>
      <c r="B800"/>
      <c r="C800"/>
      <c r="D800"/>
      <c r="E800"/>
      <c r="F800"/>
    </row>
    <row r="801" spans="1:6" ht="15" x14ac:dyDescent="0.25">
      <c r="A801"/>
      <c r="B801"/>
      <c r="C801"/>
      <c r="D801"/>
      <c r="E801"/>
      <c r="F801"/>
    </row>
    <row r="802" spans="1:6" ht="15" x14ac:dyDescent="0.25">
      <c r="A802"/>
      <c r="B802"/>
      <c r="C802"/>
      <c r="D802"/>
      <c r="E802"/>
      <c r="F802"/>
    </row>
    <row r="803" spans="1:6" ht="15" x14ac:dyDescent="0.25">
      <c r="A803"/>
      <c r="B803"/>
      <c r="C803"/>
      <c r="D803"/>
      <c r="E803"/>
      <c r="F803"/>
    </row>
    <row r="804" spans="1:6" ht="15" x14ac:dyDescent="0.25">
      <c r="A804"/>
      <c r="B804"/>
      <c r="C804"/>
      <c r="D804"/>
      <c r="E804"/>
      <c r="F804"/>
    </row>
    <row r="805" spans="1:6" ht="15" x14ac:dyDescent="0.25">
      <c r="A805"/>
      <c r="B805"/>
      <c r="C805"/>
      <c r="D805"/>
      <c r="E805"/>
      <c r="F805"/>
    </row>
    <row r="806" spans="1:6" ht="15" x14ac:dyDescent="0.25">
      <c r="A806"/>
      <c r="B806"/>
      <c r="C806"/>
      <c r="D806"/>
      <c r="E806"/>
      <c r="F806"/>
    </row>
    <row r="807" spans="1:6" ht="15" x14ac:dyDescent="0.25">
      <c r="A807"/>
      <c r="B807"/>
      <c r="C807"/>
      <c r="D807"/>
      <c r="E807"/>
      <c r="F807"/>
    </row>
    <row r="808" spans="1:6" ht="15" x14ac:dyDescent="0.25">
      <c r="A808"/>
      <c r="B808"/>
      <c r="C808"/>
      <c r="D808"/>
      <c r="E808"/>
      <c r="F808"/>
    </row>
    <row r="809" spans="1:6" ht="15" x14ac:dyDescent="0.25">
      <c r="A809"/>
      <c r="B809"/>
      <c r="C809"/>
      <c r="D809"/>
      <c r="E809"/>
      <c r="F809"/>
    </row>
    <row r="810" spans="1:6" ht="15" x14ac:dyDescent="0.25">
      <c r="A810"/>
      <c r="B810"/>
      <c r="C810"/>
      <c r="D810"/>
      <c r="E810"/>
      <c r="F810"/>
    </row>
    <row r="811" spans="1:6" ht="15" x14ac:dyDescent="0.25">
      <c r="A811"/>
      <c r="B811"/>
      <c r="C811"/>
      <c r="D811"/>
      <c r="E811"/>
      <c r="F811"/>
    </row>
    <row r="812" spans="1:6" ht="15" x14ac:dyDescent="0.25">
      <c r="A812"/>
      <c r="B812"/>
      <c r="C812"/>
      <c r="D812"/>
      <c r="E812"/>
      <c r="F812"/>
    </row>
    <row r="813" spans="1:6" ht="15" x14ac:dyDescent="0.25">
      <c r="A813"/>
      <c r="B813"/>
      <c r="C813"/>
      <c r="D813"/>
      <c r="E813"/>
      <c r="F813"/>
    </row>
    <row r="814" spans="1:6" ht="15" x14ac:dyDescent="0.25">
      <c r="A814"/>
      <c r="B814"/>
      <c r="C814"/>
      <c r="D814"/>
      <c r="E814"/>
      <c r="F814"/>
    </row>
    <row r="815" spans="1:6" ht="15" x14ac:dyDescent="0.25">
      <c r="A815"/>
      <c r="B815"/>
      <c r="C815"/>
      <c r="D815"/>
      <c r="E815"/>
      <c r="F815"/>
    </row>
    <row r="816" spans="1:6" ht="15" x14ac:dyDescent="0.25">
      <c r="A816"/>
      <c r="B816"/>
      <c r="C816"/>
      <c r="D816"/>
      <c r="E816"/>
      <c r="F816"/>
    </row>
    <row r="817" spans="1:6" ht="15" x14ac:dyDescent="0.25">
      <c r="A817"/>
      <c r="B817"/>
      <c r="C817"/>
      <c r="D817"/>
      <c r="E817"/>
      <c r="F817"/>
    </row>
    <row r="818" spans="1:6" ht="15" x14ac:dyDescent="0.25">
      <c r="A818"/>
      <c r="B818"/>
      <c r="C818"/>
      <c r="D818"/>
      <c r="E818"/>
      <c r="F818"/>
    </row>
    <row r="819" spans="1:6" ht="15" x14ac:dyDescent="0.25">
      <c r="A819"/>
      <c r="B819"/>
      <c r="C819"/>
      <c r="D819"/>
      <c r="E819"/>
      <c r="F819"/>
    </row>
    <row r="820" spans="1:6" ht="15" x14ac:dyDescent="0.25">
      <c r="A820"/>
      <c r="B820"/>
      <c r="C820"/>
      <c r="D820"/>
      <c r="E820"/>
      <c r="F820"/>
    </row>
    <row r="821" spans="1:6" ht="15" x14ac:dyDescent="0.25">
      <c r="A821"/>
      <c r="B821"/>
      <c r="C821"/>
      <c r="D821"/>
      <c r="E821"/>
      <c r="F821"/>
    </row>
    <row r="822" spans="1:6" ht="15" x14ac:dyDescent="0.25">
      <c r="A822"/>
      <c r="B822"/>
      <c r="C822"/>
      <c r="D822"/>
      <c r="E822"/>
      <c r="F822"/>
    </row>
    <row r="823" spans="1:6" ht="15" x14ac:dyDescent="0.25">
      <c r="A823"/>
      <c r="B823"/>
      <c r="C823"/>
      <c r="D823"/>
      <c r="E823"/>
      <c r="F823"/>
    </row>
    <row r="824" spans="1:6" ht="15" x14ac:dyDescent="0.25">
      <c r="A824"/>
      <c r="B824"/>
      <c r="C824"/>
      <c r="D824"/>
      <c r="E824"/>
      <c r="F824"/>
    </row>
    <row r="825" spans="1:6" ht="15" x14ac:dyDescent="0.25">
      <c r="A825"/>
      <c r="B825"/>
      <c r="C825"/>
      <c r="D825"/>
      <c r="E825"/>
      <c r="F825"/>
    </row>
    <row r="826" spans="1:6" ht="15" x14ac:dyDescent="0.25">
      <c r="A826"/>
      <c r="B826"/>
      <c r="C826"/>
      <c r="D826"/>
      <c r="E826"/>
      <c r="F826"/>
    </row>
    <row r="827" spans="1:6" ht="15" x14ac:dyDescent="0.25">
      <c r="A827"/>
      <c r="B827"/>
      <c r="C827"/>
      <c r="D827"/>
      <c r="E827"/>
      <c r="F827"/>
    </row>
    <row r="828" spans="1:6" ht="15" x14ac:dyDescent="0.25">
      <c r="A828"/>
      <c r="B828"/>
      <c r="C828"/>
      <c r="D828"/>
      <c r="E828"/>
      <c r="F828"/>
    </row>
    <row r="829" spans="1:6" ht="15" x14ac:dyDescent="0.25">
      <c r="A829"/>
      <c r="B829"/>
      <c r="C829"/>
      <c r="D829"/>
      <c r="E829"/>
      <c r="F829"/>
    </row>
    <row r="830" spans="1:6" ht="15" x14ac:dyDescent="0.25">
      <c r="A830"/>
      <c r="B830"/>
      <c r="C830"/>
      <c r="D830"/>
      <c r="E830"/>
      <c r="F830"/>
    </row>
    <row r="831" spans="1:6" ht="15" x14ac:dyDescent="0.25">
      <c r="A831"/>
      <c r="B831"/>
      <c r="C831"/>
      <c r="D831"/>
      <c r="E831"/>
      <c r="F831"/>
    </row>
    <row r="832" spans="1:6" ht="15" x14ac:dyDescent="0.25">
      <c r="A832"/>
      <c r="B832"/>
      <c r="C832"/>
      <c r="D832"/>
      <c r="E832"/>
      <c r="F832"/>
    </row>
    <row r="833" spans="1:6" ht="15" x14ac:dyDescent="0.25">
      <c r="A833"/>
      <c r="B833"/>
      <c r="C833"/>
      <c r="D833"/>
      <c r="E833"/>
      <c r="F833"/>
    </row>
    <row r="834" spans="1:6" ht="15" x14ac:dyDescent="0.25">
      <c r="A834"/>
      <c r="B834"/>
      <c r="C834"/>
      <c r="D834"/>
      <c r="E834"/>
      <c r="F834"/>
    </row>
    <row r="835" spans="1:6" ht="15" x14ac:dyDescent="0.25">
      <c r="A835"/>
      <c r="B835"/>
      <c r="C835"/>
      <c r="D835"/>
      <c r="E835"/>
      <c r="F835"/>
    </row>
    <row r="836" spans="1:6" ht="15" x14ac:dyDescent="0.25">
      <c r="A836"/>
      <c r="B836"/>
      <c r="C836"/>
      <c r="D836"/>
      <c r="E836"/>
      <c r="F836"/>
    </row>
    <row r="837" spans="1:6" ht="15" x14ac:dyDescent="0.25">
      <c r="A837"/>
      <c r="B837"/>
      <c r="C837"/>
      <c r="D837"/>
      <c r="E837"/>
      <c r="F837"/>
    </row>
    <row r="838" spans="1:6" ht="15" x14ac:dyDescent="0.25">
      <c r="A838"/>
      <c r="B838"/>
      <c r="C838"/>
      <c r="D838"/>
      <c r="E838"/>
      <c r="F838"/>
    </row>
    <row r="839" spans="1:6" ht="15" x14ac:dyDescent="0.25">
      <c r="A839"/>
      <c r="B839"/>
      <c r="C839"/>
      <c r="D839"/>
      <c r="E839"/>
      <c r="F839"/>
    </row>
    <row r="840" spans="1:6" ht="15" x14ac:dyDescent="0.25">
      <c r="A840"/>
      <c r="B840"/>
      <c r="C840"/>
      <c r="D840"/>
      <c r="E840"/>
      <c r="F840"/>
    </row>
    <row r="841" spans="1:6" ht="15" x14ac:dyDescent="0.25">
      <c r="A841"/>
      <c r="B841"/>
      <c r="C841"/>
      <c r="D841"/>
      <c r="E841"/>
      <c r="F841"/>
    </row>
    <row r="842" spans="1:6" ht="15" x14ac:dyDescent="0.25">
      <c r="A842"/>
      <c r="B842"/>
      <c r="C842"/>
      <c r="D842"/>
      <c r="E842"/>
      <c r="F842"/>
    </row>
    <row r="843" spans="1:6" ht="15" x14ac:dyDescent="0.25">
      <c r="A843"/>
      <c r="B843"/>
      <c r="C843"/>
      <c r="D843"/>
      <c r="E843"/>
      <c r="F843"/>
    </row>
    <row r="844" spans="1:6" ht="15" x14ac:dyDescent="0.25">
      <c r="A844"/>
      <c r="B844"/>
      <c r="C844"/>
      <c r="D844"/>
      <c r="E844"/>
      <c r="F844"/>
    </row>
    <row r="845" spans="1:6" ht="15" x14ac:dyDescent="0.25">
      <c r="A845"/>
      <c r="B845"/>
      <c r="C845"/>
      <c r="D845"/>
      <c r="E845"/>
      <c r="F845"/>
    </row>
    <row r="846" spans="1:6" ht="15" x14ac:dyDescent="0.25">
      <c r="A846"/>
      <c r="B846"/>
      <c r="C846"/>
      <c r="D846"/>
      <c r="E846"/>
      <c r="F846"/>
    </row>
    <row r="847" spans="1:6" ht="15" x14ac:dyDescent="0.25">
      <c r="A847"/>
      <c r="B847"/>
      <c r="C847"/>
      <c r="D847"/>
      <c r="E847"/>
      <c r="F847"/>
    </row>
    <row r="848" spans="1:6" ht="15" x14ac:dyDescent="0.25">
      <c r="A848"/>
      <c r="B848"/>
      <c r="C848"/>
      <c r="D848"/>
      <c r="E848"/>
      <c r="F848"/>
    </row>
    <row r="849" spans="1:6" ht="15" x14ac:dyDescent="0.25">
      <c r="A849"/>
      <c r="B849"/>
      <c r="C849"/>
      <c r="D849"/>
      <c r="E849"/>
      <c r="F849"/>
    </row>
    <row r="850" spans="1:6" ht="15" x14ac:dyDescent="0.25">
      <c r="A850"/>
      <c r="B850"/>
      <c r="C850"/>
      <c r="D850"/>
      <c r="E850"/>
      <c r="F850"/>
    </row>
    <row r="851" spans="1:6" ht="15" x14ac:dyDescent="0.25">
      <c r="A851"/>
      <c r="B851"/>
      <c r="C851"/>
      <c r="D851"/>
      <c r="E851"/>
      <c r="F851"/>
    </row>
    <row r="852" spans="1:6" ht="15" x14ac:dyDescent="0.25">
      <c r="A852"/>
      <c r="B852"/>
      <c r="C852"/>
      <c r="D852"/>
      <c r="E852"/>
      <c r="F852"/>
    </row>
    <row r="853" spans="1:6" ht="15" x14ac:dyDescent="0.25">
      <c r="A853"/>
      <c r="B853"/>
      <c r="C853"/>
      <c r="D853"/>
      <c r="E853"/>
      <c r="F853"/>
    </row>
    <row r="854" spans="1:6" ht="15" x14ac:dyDescent="0.25">
      <c r="A854"/>
      <c r="B854"/>
      <c r="C854"/>
      <c r="D854"/>
      <c r="E854"/>
      <c r="F854"/>
    </row>
    <row r="855" spans="1:6" ht="15" x14ac:dyDescent="0.25">
      <c r="A855"/>
      <c r="B855"/>
      <c r="C855"/>
      <c r="D855"/>
      <c r="E855"/>
      <c r="F855"/>
    </row>
    <row r="856" spans="1:6" ht="15" x14ac:dyDescent="0.25">
      <c r="A856"/>
      <c r="B856"/>
      <c r="C856"/>
      <c r="D856"/>
      <c r="E856"/>
      <c r="F856"/>
    </row>
    <row r="857" spans="1:6" ht="15" x14ac:dyDescent="0.25">
      <c r="A857"/>
      <c r="B857"/>
      <c r="C857"/>
      <c r="D857"/>
      <c r="E857"/>
      <c r="F857"/>
    </row>
    <row r="858" spans="1:6" ht="15" x14ac:dyDescent="0.25">
      <c r="A858"/>
      <c r="B858"/>
      <c r="C858"/>
      <c r="D858"/>
      <c r="E858"/>
      <c r="F858"/>
    </row>
    <row r="859" spans="1:6" ht="15" x14ac:dyDescent="0.25">
      <c r="A859"/>
      <c r="B859"/>
      <c r="C859"/>
      <c r="D859"/>
      <c r="E859"/>
      <c r="F859"/>
    </row>
    <row r="860" spans="1:6" ht="15" x14ac:dyDescent="0.25">
      <c r="A860"/>
      <c r="B860"/>
      <c r="C860"/>
      <c r="D860"/>
      <c r="E860"/>
      <c r="F860"/>
    </row>
    <row r="861" spans="1:6" ht="15" x14ac:dyDescent="0.25">
      <c r="A861"/>
      <c r="B861"/>
      <c r="C861"/>
      <c r="D861"/>
      <c r="E861"/>
      <c r="F861"/>
    </row>
    <row r="862" spans="1:6" ht="15" x14ac:dyDescent="0.25">
      <c r="A862"/>
      <c r="B862"/>
      <c r="C862"/>
      <c r="D862"/>
      <c r="E862"/>
      <c r="F862"/>
    </row>
    <row r="863" spans="1:6" ht="15" x14ac:dyDescent="0.25">
      <c r="A863"/>
      <c r="B863"/>
      <c r="C863"/>
      <c r="D863"/>
      <c r="E863"/>
      <c r="F863"/>
    </row>
    <row r="864" spans="1:6" ht="15" x14ac:dyDescent="0.25">
      <c r="A864"/>
      <c r="B864"/>
      <c r="C864"/>
      <c r="D864"/>
      <c r="E864"/>
      <c r="F864"/>
    </row>
    <row r="865" spans="1:6" ht="15" x14ac:dyDescent="0.25">
      <c r="A865"/>
      <c r="B865"/>
      <c r="C865"/>
      <c r="D865"/>
      <c r="E865"/>
      <c r="F865"/>
    </row>
    <row r="866" spans="1:6" ht="15" x14ac:dyDescent="0.25">
      <c r="A866"/>
      <c r="B866"/>
      <c r="C866"/>
      <c r="D866"/>
      <c r="E866"/>
      <c r="F866"/>
    </row>
    <row r="867" spans="1:6" ht="15" x14ac:dyDescent="0.25">
      <c r="A867"/>
      <c r="B867"/>
      <c r="C867"/>
      <c r="D867"/>
      <c r="E867"/>
      <c r="F867"/>
    </row>
    <row r="868" spans="1:6" ht="15" x14ac:dyDescent="0.25">
      <c r="A868"/>
      <c r="B868"/>
      <c r="C868"/>
      <c r="D868"/>
      <c r="E868"/>
      <c r="F868"/>
    </row>
    <row r="869" spans="1:6" ht="15" x14ac:dyDescent="0.25">
      <c r="A869"/>
      <c r="B869"/>
      <c r="C869"/>
      <c r="D869"/>
      <c r="E869"/>
      <c r="F869"/>
    </row>
    <row r="870" spans="1:6" ht="15" x14ac:dyDescent="0.25">
      <c r="A870"/>
      <c r="B870"/>
      <c r="C870"/>
      <c r="D870"/>
      <c r="E870"/>
      <c r="F870"/>
    </row>
    <row r="871" spans="1:6" ht="15" x14ac:dyDescent="0.25">
      <c r="A871"/>
      <c r="B871"/>
      <c r="C871"/>
      <c r="D871"/>
      <c r="E871"/>
      <c r="F871"/>
    </row>
    <row r="872" spans="1:6" ht="15" x14ac:dyDescent="0.25">
      <c r="A872"/>
      <c r="B872"/>
      <c r="C872"/>
      <c r="D872"/>
      <c r="E872"/>
      <c r="F872"/>
    </row>
    <row r="873" spans="1:6" ht="15" x14ac:dyDescent="0.25">
      <c r="A873"/>
      <c r="B873"/>
      <c r="C873"/>
      <c r="D873"/>
      <c r="E873"/>
      <c r="F873"/>
    </row>
    <row r="874" spans="1:6" ht="15" x14ac:dyDescent="0.25">
      <c r="A874"/>
      <c r="B874"/>
      <c r="C874"/>
      <c r="D874"/>
      <c r="E874"/>
      <c r="F874"/>
    </row>
    <row r="875" spans="1:6" ht="15" x14ac:dyDescent="0.25">
      <c r="A875"/>
      <c r="B875"/>
      <c r="C875"/>
      <c r="D875"/>
      <c r="E875"/>
      <c r="F875"/>
    </row>
    <row r="876" spans="1:6" ht="15" x14ac:dyDescent="0.25">
      <c r="A876"/>
      <c r="B876"/>
      <c r="C876"/>
      <c r="D876"/>
      <c r="E876"/>
      <c r="F876"/>
    </row>
    <row r="877" spans="1:6" ht="15" x14ac:dyDescent="0.25">
      <c r="A877"/>
      <c r="B877"/>
      <c r="C877"/>
      <c r="D877"/>
      <c r="E877"/>
      <c r="F877"/>
    </row>
    <row r="878" spans="1:6" ht="15" x14ac:dyDescent="0.25">
      <c r="A878"/>
      <c r="B878"/>
      <c r="C878"/>
      <c r="D878"/>
      <c r="E878"/>
      <c r="F878"/>
    </row>
    <row r="879" spans="1:6" ht="15" x14ac:dyDescent="0.25">
      <c r="A879"/>
      <c r="B879"/>
      <c r="C879"/>
      <c r="D879"/>
      <c r="E879"/>
      <c r="F879"/>
    </row>
    <row r="880" spans="1:6" ht="15" x14ac:dyDescent="0.25">
      <c r="A880"/>
      <c r="B880"/>
      <c r="C880"/>
      <c r="D880"/>
      <c r="E880"/>
      <c r="F880"/>
    </row>
    <row r="881" spans="1:6" ht="15" x14ac:dyDescent="0.25">
      <c r="A881"/>
      <c r="B881"/>
      <c r="C881"/>
      <c r="D881"/>
      <c r="E881"/>
      <c r="F881"/>
    </row>
    <row r="882" spans="1:6" ht="15" x14ac:dyDescent="0.25">
      <c r="A882"/>
      <c r="B882"/>
      <c r="C882"/>
      <c r="D882"/>
      <c r="E882"/>
      <c r="F882"/>
    </row>
    <row r="883" spans="1:6" ht="15" x14ac:dyDescent="0.25">
      <c r="A883"/>
      <c r="B883"/>
      <c r="C883"/>
      <c r="D883"/>
      <c r="E883"/>
      <c r="F883"/>
    </row>
    <row r="884" spans="1:6" ht="15" x14ac:dyDescent="0.25">
      <c r="A884"/>
      <c r="B884"/>
      <c r="C884"/>
      <c r="D884"/>
      <c r="E884"/>
      <c r="F884"/>
    </row>
    <row r="885" spans="1:6" ht="15" x14ac:dyDescent="0.25">
      <c r="A885"/>
      <c r="B885"/>
      <c r="C885"/>
      <c r="D885"/>
      <c r="E885"/>
      <c r="F885"/>
    </row>
    <row r="886" spans="1:6" ht="15" x14ac:dyDescent="0.25">
      <c r="A886"/>
      <c r="B886"/>
      <c r="C886"/>
      <c r="D886"/>
      <c r="E886"/>
      <c r="F886"/>
    </row>
    <row r="887" spans="1:6" ht="15" x14ac:dyDescent="0.25">
      <c r="A887"/>
      <c r="B887"/>
      <c r="C887"/>
      <c r="D887"/>
      <c r="E887"/>
      <c r="F887"/>
    </row>
    <row r="888" spans="1:6" ht="15" x14ac:dyDescent="0.25">
      <c r="A888"/>
      <c r="B888"/>
      <c r="C888"/>
      <c r="D888"/>
      <c r="E888"/>
      <c r="F888"/>
    </row>
    <row r="889" spans="1:6" ht="15" x14ac:dyDescent="0.25">
      <c r="A889"/>
      <c r="B889"/>
      <c r="C889"/>
      <c r="D889"/>
      <c r="E889"/>
      <c r="F889"/>
    </row>
    <row r="890" spans="1:6" ht="15" x14ac:dyDescent="0.25">
      <c r="A890"/>
      <c r="B890"/>
      <c r="C890"/>
      <c r="D890"/>
      <c r="E890"/>
      <c r="F890"/>
    </row>
    <row r="891" spans="1:6" ht="15" x14ac:dyDescent="0.25">
      <c r="A891"/>
      <c r="B891"/>
      <c r="C891"/>
      <c r="D891"/>
      <c r="E891"/>
      <c r="F891"/>
    </row>
    <row r="892" spans="1:6" ht="15" x14ac:dyDescent="0.25">
      <c r="A892"/>
      <c r="B892"/>
      <c r="C892"/>
      <c r="D892"/>
      <c r="E892"/>
      <c r="F892"/>
    </row>
    <row r="893" spans="1:6" ht="15" x14ac:dyDescent="0.25">
      <c r="A893"/>
      <c r="B893"/>
      <c r="C893"/>
      <c r="D893"/>
      <c r="E893"/>
      <c r="F893"/>
    </row>
    <row r="894" spans="1:6" ht="15" x14ac:dyDescent="0.25">
      <c r="A894"/>
      <c r="B894"/>
      <c r="C894"/>
      <c r="D894"/>
      <c r="E894"/>
      <c r="F894"/>
    </row>
    <row r="895" spans="1:6" ht="15" x14ac:dyDescent="0.25">
      <c r="A895"/>
      <c r="B895"/>
      <c r="C895"/>
      <c r="D895"/>
      <c r="E895"/>
      <c r="F895"/>
    </row>
    <row r="896" spans="1:6" ht="15" x14ac:dyDescent="0.25">
      <c r="A896"/>
      <c r="B896"/>
      <c r="C896"/>
      <c r="D896"/>
      <c r="E896"/>
      <c r="F896"/>
    </row>
    <row r="897" spans="1:6" ht="15" x14ac:dyDescent="0.25">
      <c r="A897"/>
      <c r="B897"/>
      <c r="C897"/>
      <c r="D897"/>
      <c r="E897"/>
      <c r="F897"/>
    </row>
    <row r="898" spans="1:6" ht="15" x14ac:dyDescent="0.25">
      <c r="A898"/>
      <c r="B898"/>
      <c r="C898"/>
      <c r="D898"/>
      <c r="E898"/>
      <c r="F898"/>
    </row>
    <row r="899" spans="1:6" ht="15" x14ac:dyDescent="0.25">
      <c r="A899"/>
      <c r="B899"/>
      <c r="C899"/>
      <c r="D899"/>
      <c r="E899"/>
      <c r="F899"/>
    </row>
    <row r="900" spans="1:6" ht="15" x14ac:dyDescent="0.25">
      <c r="A900"/>
      <c r="B900"/>
      <c r="C900"/>
      <c r="D900"/>
      <c r="E900"/>
      <c r="F900"/>
    </row>
    <row r="901" spans="1:6" ht="15" x14ac:dyDescent="0.25">
      <c r="A901"/>
      <c r="B901"/>
      <c r="C901"/>
      <c r="D901"/>
      <c r="E901"/>
      <c r="F901"/>
    </row>
    <row r="902" spans="1:6" ht="15" x14ac:dyDescent="0.25">
      <c r="A902"/>
      <c r="B902"/>
      <c r="C902"/>
      <c r="D902"/>
      <c r="E902"/>
      <c r="F902"/>
    </row>
    <row r="903" spans="1:6" ht="15" x14ac:dyDescent="0.25">
      <c r="A903"/>
      <c r="B903"/>
      <c r="C903"/>
      <c r="D903"/>
      <c r="E903"/>
      <c r="F903"/>
    </row>
    <row r="904" spans="1:6" ht="15" x14ac:dyDescent="0.25">
      <c r="A904"/>
      <c r="B904"/>
      <c r="C904"/>
      <c r="D904"/>
      <c r="E904"/>
      <c r="F904"/>
    </row>
    <row r="905" spans="1:6" ht="15" x14ac:dyDescent="0.25">
      <c r="A905"/>
      <c r="B905"/>
      <c r="C905"/>
      <c r="D905"/>
      <c r="E905"/>
      <c r="F905"/>
    </row>
    <row r="906" spans="1:6" ht="15" x14ac:dyDescent="0.25">
      <c r="A906"/>
      <c r="B906"/>
      <c r="C906"/>
      <c r="D906"/>
      <c r="E906"/>
      <c r="F906"/>
    </row>
    <row r="907" spans="1:6" ht="15" x14ac:dyDescent="0.25">
      <c r="A907"/>
      <c r="B907"/>
      <c r="C907"/>
      <c r="D907"/>
      <c r="E907"/>
      <c r="F907"/>
    </row>
    <row r="908" spans="1:6" ht="15" x14ac:dyDescent="0.25">
      <c r="A908"/>
      <c r="B908"/>
      <c r="C908"/>
      <c r="D908"/>
      <c r="E908"/>
      <c r="F908"/>
    </row>
    <row r="909" spans="1:6" ht="15" x14ac:dyDescent="0.25">
      <c r="A909"/>
      <c r="B909"/>
      <c r="C909"/>
      <c r="D909"/>
      <c r="E909"/>
      <c r="F909"/>
    </row>
    <row r="910" spans="1:6" ht="15" x14ac:dyDescent="0.25">
      <c r="A910"/>
      <c r="B910"/>
      <c r="C910"/>
      <c r="D910"/>
      <c r="E910"/>
      <c r="F910"/>
    </row>
    <row r="911" spans="1:6" ht="15" x14ac:dyDescent="0.25">
      <c r="A911"/>
      <c r="B911"/>
      <c r="C911"/>
      <c r="D911"/>
      <c r="E911"/>
      <c r="F911"/>
    </row>
    <row r="912" spans="1:6" ht="15" x14ac:dyDescent="0.25">
      <c r="A912"/>
      <c r="B912"/>
      <c r="C912"/>
      <c r="D912"/>
      <c r="E912"/>
      <c r="F912"/>
    </row>
    <row r="913" spans="1:6" ht="15" x14ac:dyDescent="0.25">
      <c r="A913"/>
      <c r="B913"/>
      <c r="C913"/>
      <c r="D913"/>
      <c r="E913"/>
      <c r="F913"/>
    </row>
    <row r="914" spans="1:6" ht="15" x14ac:dyDescent="0.25">
      <c r="A914"/>
      <c r="B914"/>
      <c r="C914"/>
      <c r="D914"/>
      <c r="E914"/>
      <c r="F914"/>
    </row>
    <row r="915" spans="1:6" ht="15" x14ac:dyDescent="0.25">
      <c r="A915"/>
      <c r="B915"/>
      <c r="C915"/>
      <c r="D915"/>
      <c r="E915"/>
      <c r="F915"/>
    </row>
    <row r="916" spans="1:6" ht="15" x14ac:dyDescent="0.25">
      <c r="A916"/>
      <c r="B916"/>
      <c r="C916"/>
      <c r="D916"/>
      <c r="E916"/>
      <c r="F916"/>
    </row>
    <row r="917" spans="1:6" ht="15" x14ac:dyDescent="0.25">
      <c r="A917"/>
      <c r="B917"/>
      <c r="C917"/>
      <c r="D917"/>
      <c r="E917"/>
      <c r="F917"/>
    </row>
    <row r="918" spans="1:6" ht="15" x14ac:dyDescent="0.25">
      <c r="A918"/>
      <c r="B918"/>
      <c r="C918"/>
      <c r="D918"/>
      <c r="E918"/>
      <c r="F918"/>
    </row>
    <row r="919" spans="1:6" ht="15" x14ac:dyDescent="0.25">
      <c r="A919"/>
      <c r="B919"/>
      <c r="C919"/>
      <c r="D919"/>
      <c r="E919"/>
      <c r="F919"/>
    </row>
    <row r="920" spans="1:6" ht="15" x14ac:dyDescent="0.25">
      <c r="A920"/>
      <c r="B920"/>
      <c r="C920"/>
      <c r="D920"/>
      <c r="E920"/>
      <c r="F920"/>
    </row>
    <row r="921" spans="1:6" ht="15" x14ac:dyDescent="0.25">
      <c r="A921"/>
      <c r="B921"/>
      <c r="C921"/>
      <c r="D921"/>
      <c r="E921"/>
      <c r="F921"/>
    </row>
    <row r="922" spans="1:6" ht="15" x14ac:dyDescent="0.25">
      <c r="A922"/>
      <c r="B922"/>
      <c r="C922"/>
      <c r="D922"/>
      <c r="E922"/>
      <c r="F922"/>
    </row>
    <row r="923" spans="1:6" ht="15" x14ac:dyDescent="0.25">
      <c r="A923"/>
      <c r="B923"/>
      <c r="C923"/>
      <c r="D923"/>
      <c r="E923"/>
      <c r="F923"/>
    </row>
    <row r="924" spans="1:6" ht="15" x14ac:dyDescent="0.25">
      <c r="A924"/>
      <c r="B924"/>
      <c r="C924"/>
      <c r="D924"/>
      <c r="E924"/>
      <c r="F924"/>
    </row>
    <row r="925" spans="1:6" ht="15" x14ac:dyDescent="0.25">
      <c r="A925"/>
      <c r="B925"/>
      <c r="C925"/>
      <c r="D925"/>
      <c r="E925"/>
      <c r="F925"/>
    </row>
    <row r="926" spans="1:6" ht="15" x14ac:dyDescent="0.25">
      <c r="A926"/>
      <c r="B926"/>
      <c r="C926"/>
      <c r="D926"/>
      <c r="E926"/>
      <c r="F926"/>
    </row>
    <row r="927" spans="1:6" ht="15" x14ac:dyDescent="0.25">
      <c r="A927"/>
      <c r="B927"/>
      <c r="C927"/>
      <c r="D927"/>
      <c r="E927"/>
      <c r="F927"/>
    </row>
    <row r="928" spans="1:6" ht="15" x14ac:dyDescent="0.25">
      <c r="A928"/>
      <c r="B928"/>
      <c r="C928"/>
      <c r="D928"/>
      <c r="E928"/>
      <c r="F928"/>
    </row>
    <row r="929" spans="1:6" ht="15" x14ac:dyDescent="0.25">
      <c r="A929"/>
      <c r="B929"/>
      <c r="C929"/>
      <c r="D929"/>
      <c r="E929"/>
      <c r="F929"/>
    </row>
    <row r="930" spans="1:6" ht="15" x14ac:dyDescent="0.25">
      <c r="A930"/>
      <c r="B930"/>
      <c r="C930"/>
      <c r="D930"/>
      <c r="E930"/>
      <c r="F930"/>
    </row>
    <row r="931" spans="1:6" ht="15" x14ac:dyDescent="0.25">
      <c r="A931"/>
      <c r="B931"/>
      <c r="C931"/>
      <c r="D931"/>
      <c r="E931"/>
      <c r="F931"/>
    </row>
    <row r="932" spans="1:6" ht="15" x14ac:dyDescent="0.25">
      <c r="A932"/>
      <c r="B932"/>
      <c r="C932"/>
      <c r="D932"/>
      <c r="E932"/>
      <c r="F932"/>
    </row>
    <row r="933" spans="1:6" ht="15" x14ac:dyDescent="0.25">
      <c r="A933"/>
      <c r="B933"/>
      <c r="C933"/>
      <c r="D933"/>
      <c r="E933"/>
      <c r="F933"/>
    </row>
    <row r="934" spans="1:6" ht="15" x14ac:dyDescent="0.25">
      <c r="A934"/>
      <c r="B934"/>
      <c r="C934"/>
      <c r="D934"/>
      <c r="E934"/>
      <c r="F934"/>
    </row>
    <row r="935" spans="1:6" ht="15" x14ac:dyDescent="0.25">
      <c r="A935"/>
      <c r="B935"/>
      <c r="C935"/>
      <c r="D935"/>
      <c r="E935"/>
      <c r="F935"/>
    </row>
    <row r="936" spans="1:6" ht="15" x14ac:dyDescent="0.25">
      <c r="A936"/>
      <c r="B936"/>
      <c r="C936"/>
      <c r="D936"/>
      <c r="E936"/>
      <c r="F936"/>
    </row>
    <row r="937" spans="1:6" ht="15" x14ac:dyDescent="0.25">
      <c r="A937"/>
      <c r="B937"/>
      <c r="C937"/>
      <c r="D937"/>
      <c r="E937"/>
      <c r="F937"/>
    </row>
    <row r="938" spans="1:6" ht="15" x14ac:dyDescent="0.25">
      <c r="A938"/>
      <c r="B938"/>
      <c r="C938"/>
      <c r="D938"/>
      <c r="E938"/>
      <c r="F938"/>
    </row>
    <row r="939" spans="1:6" ht="15" x14ac:dyDescent="0.25">
      <c r="A939"/>
      <c r="B939"/>
      <c r="C939"/>
      <c r="D939"/>
      <c r="E939"/>
      <c r="F939"/>
    </row>
    <row r="940" spans="1:6" ht="15" x14ac:dyDescent="0.25">
      <c r="A940"/>
      <c r="B940"/>
      <c r="C940"/>
      <c r="D940"/>
      <c r="E940"/>
      <c r="F940"/>
    </row>
    <row r="941" spans="1:6" ht="15" x14ac:dyDescent="0.25">
      <c r="A941"/>
      <c r="B941"/>
      <c r="C941"/>
      <c r="D941"/>
      <c r="E941"/>
      <c r="F941"/>
    </row>
    <row r="942" spans="1:6" ht="15" x14ac:dyDescent="0.25">
      <c r="A942"/>
      <c r="B942"/>
      <c r="C942"/>
      <c r="D942"/>
      <c r="E942"/>
      <c r="F942"/>
    </row>
    <row r="943" spans="1:6" ht="15" x14ac:dyDescent="0.25">
      <c r="A943"/>
      <c r="B943"/>
      <c r="C943"/>
      <c r="D943"/>
      <c r="E943"/>
      <c r="F943"/>
    </row>
    <row r="944" spans="1:6" ht="15" x14ac:dyDescent="0.25">
      <c r="A944"/>
      <c r="B944"/>
      <c r="C944"/>
      <c r="D944"/>
      <c r="E944"/>
      <c r="F944"/>
    </row>
    <row r="945" spans="1:6" ht="15" x14ac:dyDescent="0.25">
      <c r="A945"/>
      <c r="B945"/>
      <c r="C945"/>
      <c r="D945"/>
      <c r="E945"/>
      <c r="F945"/>
    </row>
    <row r="946" spans="1:6" ht="15" x14ac:dyDescent="0.25">
      <c r="A946"/>
      <c r="B946"/>
      <c r="C946"/>
      <c r="D946"/>
      <c r="E946"/>
      <c r="F946"/>
    </row>
    <row r="947" spans="1:6" ht="15" x14ac:dyDescent="0.25">
      <c r="A947"/>
      <c r="B947"/>
      <c r="C947"/>
      <c r="D947"/>
      <c r="E947"/>
      <c r="F947"/>
    </row>
    <row r="948" spans="1:6" ht="15" x14ac:dyDescent="0.25">
      <c r="A948"/>
      <c r="B948"/>
      <c r="C948"/>
      <c r="D948"/>
      <c r="E948"/>
      <c r="F948"/>
    </row>
    <row r="949" spans="1:6" ht="15" x14ac:dyDescent="0.25">
      <c r="A949"/>
      <c r="B949"/>
      <c r="C949"/>
      <c r="D949"/>
      <c r="E949"/>
      <c r="F949"/>
    </row>
    <row r="950" spans="1:6" ht="15" x14ac:dyDescent="0.25">
      <c r="A950"/>
      <c r="B950"/>
      <c r="C950"/>
      <c r="D950"/>
      <c r="E950"/>
      <c r="F950"/>
    </row>
    <row r="951" spans="1:6" ht="15" x14ac:dyDescent="0.25">
      <c r="A951"/>
      <c r="B951"/>
      <c r="C951"/>
      <c r="D951"/>
      <c r="E951"/>
      <c r="F951"/>
    </row>
    <row r="952" spans="1:6" ht="15" x14ac:dyDescent="0.25">
      <c r="A952"/>
      <c r="B952"/>
      <c r="C952"/>
      <c r="D952"/>
      <c r="E952"/>
      <c r="F952"/>
    </row>
    <row r="953" spans="1:6" ht="15" x14ac:dyDescent="0.25">
      <c r="A953"/>
      <c r="B953"/>
      <c r="C953"/>
      <c r="D953"/>
      <c r="E953"/>
      <c r="F953"/>
    </row>
    <row r="954" spans="1:6" ht="15" x14ac:dyDescent="0.25">
      <c r="A954"/>
      <c r="B954"/>
      <c r="C954"/>
      <c r="D954"/>
      <c r="E954"/>
      <c r="F954"/>
    </row>
    <row r="955" spans="1:6" ht="15" x14ac:dyDescent="0.25">
      <c r="A955"/>
      <c r="B955"/>
      <c r="C955"/>
      <c r="D955"/>
      <c r="E955"/>
      <c r="F955"/>
    </row>
    <row r="956" spans="1:6" ht="15" x14ac:dyDescent="0.25">
      <c r="A956"/>
      <c r="B956"/>
      <c r="C956"/>
      <c r="D956"/>
      <c r="E956"/>
      <c r="F956"/>
    </row>
    <row r="957" spans="1:6" ht="15" x14ac:dyDescent="0.25">
      <c r="A957"/>
      <c r="B957"/>
      <c r="C957"/>
      <c r="D957"/>
      <c r="E957"/>
      <c r="F957"/>
    </row>
    <row r="958" spans="1:6" ht="15" x14ac:dyDescent="0.25">
      <c r="A958"/>
      <c r="B958"/>
      <c r="C958"/>
      <c r="D958"/>
      <c r="E958"/>
      <c r="F958"/>
    </row>
    <row r="959" spans="1:6" ht="15" x14ac:dyDescent="0.25">
      <c r="A959"/>
      <c r="B959"/>
      <c r="C959"/>
      <c r="D959"/>
      <c r="E959"/>
      <c r="F959"/>
    </row>
    <row r="960" spans="1:6" ht="15" x14ac:dyDescent="0.25">
      <c r="A960"/>
      <c r="B960"/>
      <c r="C960"/>
      <c r="D960"/>
      <c r="E960"/>
      <c r="F960"/>
    </row>
    <row r="961" spans="1:6" ht="15" x14ac:dyDescent="0.25">
      <c r="A961"/>
      <c r="B961"/>
      <c r="C961"/>
      <c r="D961"/>
      <c r="E961"/>
      <c r="F961"/>
    </row>
    <row r="962" spans="1:6" ht="15" x14ac:dyDescent="0.25">
      <c r="A962"/>
      <c r="B962"/>
      <c r="C962"/>
      <c r="D962"/>
      <c r="E962"/>
      <c r="F962"/>
    </row>
    <row r="963" spans="1:6" ht="15" x14ac:dyDescent="0.25">
      <c r="A963"/>
      <c r="B963"/>
      <c r="C963"/>
      <c r="D963"/>
      <c r="E963"/>
      <c r="F963"/>
    </row>
    <row r="964" spans="1:6" ht="15" x14ac:dyDescent="0.25">
      <c r="A964"/>
      <c r="B964"/>
      <c r="C964"/>
      <c r="D964"/>
      <c r="E964"/>
      <c r="F964"/>
    </row>
    <row r="965" spans="1:6" ht="15" x14ac:dyDescent="0.25">
      <c r="A965"/>
      <c r="B965"/>
      <c r="C965"/>
      <c r="D965"/>
      <c r="E965"/>
      <c r="F965"/>
    </row>
    <row r="966" spans="1:6" ht="15" x14ac:dyDescent="0.25">
      <c r="A966"/>
      <c r="B966"/>
      <c r="C966"/>
      <c r="D966"/>
      <c r="E966"/>
      <c r="F966"/>
    </row>
    <row r="967" spans="1:6" ht="15" x14ac:dyDescent="0.25">
      <c r="A967"/>
      <c r="B967"/>
      <c r="C967"/>
      <c r="D967"/>
      <c r="E967"/>
      <c r="F967"/>
    </row>
    <row r="968" spans="1:6" ht="15" x14ac:dyDescent="0.25">
      <c r="A968"/>
      <c r="B968"/>
      <c r="C968"/>
      <c r="D968"/>
      <c r="E968"/>
      <c r="F968"/>
    </row>
    <row r="969" spans="1:6" ht="15" x14ac:dyDescent="0.25">
      <c r="A969"/>
      <c r="B969"/>
      <c r="C969"/>
      <c r="D969"/>
      <c r="E969"/>
      <c r="F969"/>
    </row>
    <row r="970" spans="1:6" ht="15" x14ac:dyDescent="0.25">
      <c r="A970"/>
      <c r="B970"/>
      <c r="C970"/>
      <c r="D970"/>
      <c r="E970"/>
      <c r="F970"/>
    </row>
    <row r="971" spans="1:6" ht="15" x14ac:dyDescent="0.25">
      <c r="A971"/>
      <c r="B971"/>
      <c r="C971"/>
      <c r="D971"/>
      <c r="E971"/>
      <c r="F971"/>
    </row>
    <row r="972" spans="1:6" ht="15" x14ac:dyDescent="0.25">
      <c r="A972"/>
      <c r="B972"/>
      <c r="C972"/>
      <c r="D972"/>
      <c r="E972"/>
      <c r="F972"/>
    </row>
    <row r="973" spans="1:6" ht="15" x14ac:dyDescent="0.25">
      <c r="A973"/>
      <c r="B973"/>
      <c r="C973"/>
      <c r="D973"/>
      <c r="E973"/>
      <c r="F973"/>
    </row>
    <row r="974" spans="1:6" ht="15" x14ac:dyDescent="0.25">
      <c r="A974"/>
      <c r="B974"/>
      <c r="C974"/>
      <c r="D974"/>
      <c r="E974"/>
      <c r="F974"/>
    </row>
    <row r="975" spans="1:6" ht="15" x14ac:dyDescent="0.25">
      <c r="A975"/>
      <c r="B975"/>
      <c r="C975"/>
      <c r="D975"/>
      <c r="E975"/>
      <c r="F975"/>
    </row>
    <row r="976" spans="1:6" ht="15" x14ac:dyDescent="0.25">
      <c r="A976"/>
      <c r="B976"/>
      <c r="C976"/>
      <c r="D976"/>
      <c r="E976"/>
      <c r="F976"/>
    </row>
    <row r="977" spans="1:6" ht="15" x14ac:dyDescent="0.25">
      <c r="A977"/>
      <c r="B977"/>
      <c r="C977"/>
      <c r="D977"/>
      <c r="E977"/>
      <c r="F977"/>
    </row>
    <row r="978" spans="1:6" ht="15" x14ac:dyDescent="0.25">
      <c r="A978"/>
      <c r="B978"/>
      <c r="C978"/>
      <c r="D978"/>
      <c r="E978"/>
      <c r="F978"/>
    </row>
    <row r="979" spans="1:6" ht="15" x14ac:dyDescent="0.25">
      <c r="A979"/>
      <c r="B979"/>
      <c r="C979"/>
      <c r="D979"/>
      <c r="E979"/>
      <c r="F979"/>
    </row>
    <row r="980" spans="1:6" ht="15" x14ac:dyDescent="0.25">
      <c r="A980"/>
      <c r="B980"/>
      <c r="C980"/>
      <c r="D980"/>
      <c r="E980"/>
      <c r="F980"/>
    </row>
    <row r="981" spans="1:6" ht="15" x14ac:dyDescent="0.25">
      <c r="A981"/>
      <c r="B981"/>
      <c r="C981"/>
      <c r="D981"/>
      <c r="E981"/>
      <c r="F981"/>
    </row>
    <row r="982" spans="1:6" ht="15" x14ac:dyDescent="0.25">
      <c r="A982"/>
      <c r="B982"/>
      <c r="C982"/>
      <c r="D982"/>
      <c r="E982"/>
      <c r="F982"/>
    </row>
    <row r="983" spans="1:6" ht="15" x14ac:dyDescent="0.25">
      <c r="A983"/>
      <c r="B983"/>
      <c r="C983"/>
      <c r="D983"/>
      <c r="E983"/>
      <c r="F983"/>
    </row>
    <row r="984" spans="1:6" ht="15" x14ac:dyDescent="0.25">
      <c r="A984"/>
      <c r="B984"/>
      <c r="C984"/>
      <c r="D984"/>
      <c r="E984"/>
      <c r="F984"/>
    </row>
    <row r="985" spans="1:6" ht="15" x14ac:dyDescent="0.25">
      <c r="A985"/>
      <c r="B985"/>
      <c r="C985"/>
      <c r="D985"/>
      <c r="E985"/>
      <c r="F985"/>
    </row>
    <row r="986" spans="1:6" ht="15" x14ac:dyDescent="0.25">
      <c r="A986"/>
      <c r="B986"/>
      <c r="C986"/>
      <c r="D986"/>
      <c r="E986"/>
      <c r="F986"/>
    </row>
    <row r="987" spans="1:6" ht="15" x14ac:dyDescent="0.25">
      <c r="A987"/>
      <c r="B987"/>
      <c r="C987"/>
      <c r="D987"/>
      <c r="E987"/>
      <c r="F987"/>
    </row>
    <row r="988" spans="1:6" ht="15" x14ac:dyDescent="0.25">
      <c r="A988"/>
      <c r="B988"/>
      <c r="C988"/>
      <c r="D988"/>
      <c r="E988"/>
      <c r="F988"/>
    </row>
    <row r="989" spans="1:6" ht="15" x14ac:dyDescent="0.25">
      <c r="A989"/>
      <c r="B989"/>
      <c r="C989"/>
      <c r="D989"/>
      <c r="E989"/>
      <c r="F989"/>
    </row>
    <row r="990" spans="1:6" ht="15" x14ac:dyDescent="0.25">
      <c r="A990"/>
      <c r="B990"/>
      <c r="C990"/>
      <c r="D990"/>
      <c r="E990"/>
      <c r="F990"/>
    </row>
    <row r="991" spans="1:6" ht="15" x14ac:dyDescent="0.25">
      <c r="A991"/>
      <c r="B991"/>
      <c r="C991"/>
      <c r="D991"/>
      <c r="E991"/>
      <c r="F991"/>
    </row>
    <row r="992" spans="1:6" ht="15" x14ac:dyDescent="0.25">
      <c r="A992"/>
      <c r="B992"/>
      <c r="C992"/>
      <c r="D992"/>
      <c r="E992"/>
      <c r="F992"/>
    </row>
    <row r="993" spans="1:6" ht="15" x14ac:dyDescent="0.25">
      <c r="A993"/>
      <c r="B993"/>
      <c r="C993"/>
      <c r="D993"/>
      <c r="E993"/>
      <c r="F993"/>
    </row>
    <row r="994" spans="1:6" ht="15" x14ac:dyDescent="0.25">
      <c r="A994"/>
      <c r="B994"/>
      <c r="C994"/>
      <c r="D994"/>
      <c r="E994"/>
      <c r="F994"/>
    </row>
    <row r="995" spans="1:6" ht="15" x14ac:dyDescent="0.25">
      <c r="A995"/>
      <c r="B995"/>
      <c r="C995"/>
      <c r="D995"/>
      <c r="E995"/>
      <c r="F995"/>
    </row>
    <row r="996" spans="1:6" ht="15" x14ac:dyDescent="0.25">
      <c r="A996"/>
      <c r="B996"/>
      <c r="C996"/>
      <c r="D996"/>
      <c r="E996"/>
      <c r="F996"/>
    </row>
    <row r="997" spans="1:6" ht="15" x14ac:dyDescent="0.25">
      <c r="A997"/>
      <c r="B997"/>
      <c r="C997"/>
      <c r="D997"/>
      <c r="E997"/>
      <c r="F997"/>
    </row>
    <row r="998" spans="1:6" ht="15" x14ac:dyDescent="0.25">
      <c r="A998"/>
      <c r="B998"/>
      <c r="C998"/>
      <c r="D998"/>
      <c r="E998"/>
      <c r="F998"/>
    </row>
    <row r="999" spans="1:6" ht="15" x14ac:dyDescent="0.25">
      <c r="A999"/>
      <c r="B999"/>
      <c r="C999"/>
      <c r="D999"/>
      <c r="E999"/>
      <c r="F999"/>
    </row>
    <row r="1000" spans="1:6" ht="15" x14ac:dyDescent="0.25">
      <c r="A1000"/>
      <c r="B1000"/>
      <c r="C1000"/>
      <c r="D1000"/>
      <c r="E1000"/>
      <c r="F1000"/>
    </row>
    <row r="1001" spans="1:6" ht="15" x14ac:dyDescent="0.25">
      <c r="A1001"/>
      <c r="B1001"/>
      <c r="C1001"/>
      <c r="D1001"/>
      <c r="E1001"/>
      <c r="F1001"/>
    </row>
    <row r="1002" spans="1:6" ht="15" x14ac:dyDescent="0.25">
      <c r="A1002"/>
      <c r="B1002"/>
      <c r="C1002"/>
      <c r="D1002"/>
      <c r="E1002"/>
      <c r="F1002"/>
    </row>
    <row r="1003" spans="1:6" ht="15" x14ac:dyDescent="0.25">
      <c r="A1003"/>
      <c r="B1003"/>
      <c r="C1003"/>
      <c r="D1003"/>
      <c r="E1003"/>
      <c r="F1003"/>
    </row>
    <row r="1004" spans="1:6" ht="15" x14ac:dyDescent="0.25">
      <c r="A1004"/>
      <c r="B1004"/>
      <c r="C1004"/>
      <c r="D1004"/>
      <c r="E1004"/>
      <c r="F1004"/>
    </row>
    <row r="1005" spans="1:6" ht="15" x14ac:dyDescent="0.25">
      <c r="A1005"/>
      <c r="B1005"/>
      <c r="C1005"/>
      <c r="D1005"/>
      <c r="E1005"/>
      <c r="F1005"/>
    </row>
    <row r="1006" spans="1:6" ht="15" x14ac:dyDescent="0.25">
      <c r="A1006"/>
      <c r="B1006"/>
      <c r="C1006"/>
      <c r="D1006"/>
      <c r="E1006"/>
      <c r="F1006"/>
    </row>
    <row r="1007" spans="1:6" ht="15" x14ac:dyDescent="0.25">
      <c r="A1007"/>
      <c r="B1007"/>
      <c r="C1007"/>
      <c r="D1007"/>
      <c r="E1007"/>
      <c r="F1007"/>
    </row>
    <row r="1008" spans="1:6" ht="15" x14ac:dyDescent="0.25">
      <c r="A1008"/>
      <c r="B1008"/>
      <c r="C1008"/>
      <c r="D1008"/>
      <c r="E1008"/>
      <c r="F1008"/>
    </row>
    <row r="1009" spans="1:6" ht="15" x14ac:dyDescent="0.25">
      <c r="A1009"/>
      <c r="B1009"/>
      <c r="C1009"/>
      <c r="D1009"/>
      <c r="E1009"/>
      <c r="F1009"/>
    </row>
    <row r="1010" spans="1:6" ht="15" x14ac:dyDescent="0.25">
      <c r="A1010"/>
      <c r="B1010"/>
      <c r="C1010"/>
      <c r="D1010"/>
      <c r="E1010"/>
      <c r="F1010"/>
    </row>
    <row r="1011" spans="1:6" ht="15" x14ac:dyDescent="0.25">
      <c r="A1011"/>
      <c r="B1011"/>
      <c r="C1011"/>
      <c r="D1011"/>
      <c r="E1011"/>
      <c r="F1011"/>
    </row>
    <row r="1012" spans="1:6" ht="15" x14ac:dyDescent="0.25">
      <c r="A1012"/>
      <c r="B1012"/>
      <c r="C1012"/>
      <c r="D1012"/>
      <c r="E1012"/>
      <c r="F1012"/>
    </row>
    <row r="1013" spans="1:6" ht="15" x14ac:dyDescent="0.25">
      <c r="A1013"/>
      <c r="B1013"/>
      <c r="C1013"/>
      <c r="D1013"/>
      <c r="E1013"/>
      <c r="F1013"/>
    </row>
    <row r="1014" spans="1:6" ht="15" x14ac:dyDescent="0.25">
      <c r="A1014"/>
      <c r="B1014"/>
      <c r="C1014"/>
      <c r="D1014"/>
      <c r="E1014"/>
      <c r="F1014"/>
    </row>
    <row r="1015" spans="1:6" ht="15" x14ac:dyDescent="0.25">
      <c r="A1015"/>
      <c r="B1015"/>
      <c r="C1015"/>
      <c r="D1015"/>
      <c r="E1015"/>
      <c r="F1015"/>
    </row>
    <row r="1016" spans="1:6" ht="15" x14ac:dyDescent="0.25">
      <c r="A1016"/>
      <c r="B1016"/>
      <c r="C1016"/>
      <c r="D1016"/>
      <c r="E1016"/>
      <c r="F1016"/>
    </row>
    <row r="1017" spans="1:6" ht="15" x14ac:dyDescent="0.25">
      <c r="A1017"/>
      <c r="B1017"/>
      <c r="C1017"/>
      <c r="D1017"/>
      <c r="E1017"/>
      <c r="F1017"/>
    </row>
    <row r="1018" spans="1:6" ht="15" x14ac:dyDescent="0.25">
      <c r="A1018"/>
      <c r="B1018"/>
      <c r="C1018"/>
      <c r="D1018"/>
      <c r="E1018"/>
      <c r="F1018"/>
    </row>
    <row r="1019" spans="1:6" ht="15" x14ac:dyDescent="0.25">
      <c r="A1019"/>
      <c r="B1019"/>
      <c r="C1019"/>
      <c r="D1019"/>
      <c r="E1019"/>
      <c r="F1019"/>
    </row>
    <row r="1020" spans="1:6" ht="15" x14ac:dyDescent="0.25">
      <c r="A1020"/>
      <c r="B1020"/>
      <c r="C1020"/>
      <c r="D1020"/>
      <c r="E1020"/>
      <c r="F1020"/>
    </row>
    <row r="1021" spans="1:6" ht="15" x14ac:dyDescent="0.25">
      <c r="A1021"/>
      <c r="B1021"/>
      <c r="C1021"/>
      <c r="D1021"/>
      <c r="E1021"/>
      <c r="F1021"/>
    </row>
    <row r="1022" spans="1:6" ht="15" x14ac:dyDescent="0.25">
      <c r="A1022"/>
      <c r="B1022"/>
      <c r="C1022"/>
      <c r="D1022"/>
      <c r="E1022"/>
      <c r="F1022"/>
    </row>
    <row r="1023" spans="1:6" ht="15" x14ac:dyDescent="0.25">
      <c r="A1023"/>
      <c r="B1023"/>
      <c r="C1023"/>
      <c r="D1023"/>
      <c r="E1023"/>
      <c r="F1023"/>
    </row>
    <row r="1024" spans="1:6" ht="15" x14ac:dyDescent="0.25">
      <c r="A1024"/>
      <c r="B1024"/>
      <c r="C1024"/>
      <c r="D1024"/>
      <c r="E1024"/>
      <c r="F1024"/>
    </row>
    <row r="1025" spans="1:6" ht="15" x14ac:dyDescent="0.25">
      <c r="A1025"/>
      <c r="B1025"/>
      <c r="C1025"/>
      <c r="D1025"/>
      <c r="E1025"/>
      <c r="F1025"/>
    </row>
    <row r="1026" spans="1:6" ht="15" x14ac:dyDescent="0.25">
      <c r="A1026"/>
      <c r="B1026"/>
      <c r="C1026"/>
      <c r="D1026"/>
      <c r="E1026"/>
      <c r="F1026"/>
    </row>
    <row r="1027" spans="1:6" ht="15" x14ac:dyDescent="0.25">
      <c r="A1027"/>
      <c r="B1027"/>
      <c r="C1027"/>
      <c r="D1027"/>
      <c r="E1027"/>
      <c r="F1027"/>
    </row>
    <row r="1028" spans="1:6" ht="15" x14ac:dyDescent="0.25">
      <c r="A1028"/>
      <c r="B1028"/>
      <c r="C1028"/>
      <c r="D1028"/>
      <c r="E1028"/>
      <c r="F1028"/>
    </row>
    <row r="1029" spans="1:6" ht="15" x14ac:dyDescent="0.25">
      <c r="A1029"/>
      <c r="B1029"/>
      <c r="C1029"/>
      <c r="D1029"/>
      <c r="E1029"/>
      <c r="F1029"/>
    </row>
    <row r="1030" spans="1:6" ht="15" x14ac:dyDescent="0.25">
      <c r="A1030"/>
      <c r="B1030"/>
      <c r="C1030"/>
      <c r="D1030"/>
      <c r="E1030"/>
      <c r="F1030"/>
    </row>
    <row r="1031" spans="1:6" ht="15" x14ac:dyDescent="0.25">
      <c r="A1031"/>
      <c r="B1031"/>
      <c r="C1031"/>
      <c r="D1031"/>
      <c r="E1031"/>
      <c r="F1031"/>
    </row>
    <row r="1032" spans="1:6" ht="15" x14ac:dyDescent="0.25">
      <c r="A1032"/>
      <c r="B1032"/>
      <c r="C1032"/>
      <c r="D1032"/>
      <c r="E1032"/>
      <c r="F1032"/>
    </row>
    <row r="1033" spans="1:6" ht="15" x14ac:dyDescent="0.25">
      <c r="A1033"/>
      <c r="B1033"/>
      <c r="C1033"/>
      <c r="D1033"/>
      <c r="E1033"/>
      <c r="F1033"/>
    </row>
    <row r="1034" spans="1:6" ht="15" x14ac:dyDescent="0.25">
      <c r="A1034"/>
      <c r="B1034"/>
      <c r="C1034"/>
      <c r="D1034"/>
      <c r="E1034"/>
      <c r="F1034"/>
    </row>
    <row r="1035" spans="1:6" ht="15" x14ac:dyDescent="0.25">
      <c r="A1035"/>
      <c r="B1035"/>
      <c r="C1035"/>
      <c r="D1035"/>
      <c r="E1035"/>
      <c r="F1035"/>
    </row>
    <row r="1036" spans="1:6" ht="15" x14ac:dyDescent="0.25">
      <c r="A1036"/>
      <c r="B1036"/>
      <c r="C1036"/>
      <c r="D1036"/>
      <c r="E1036"/>
      <c r="F1036"/>
    </row>
    <row r="1037" spans="1:6" ht="15" x14ac:dyDescent="0.25">
      <c r="A1037"/>
      <c r="B1037"/>
      <c r="C1037"/>
      <c r="D1037"/>
      <c r="E1037"/>
      <c r="F1037"/>
    </row>
    <row r="1038" spans="1:6" ht="15" x14ac:dyDescent="0.25">
      <c r="A1038"/>
      <c r="B1038"/>
      <c r="C1038"/>
      <c r="D1038"/>
      <c r="E1038"/>
      <c r="F1038"/>
    </row>
    <row r="1039" spans="1:6" ht="15" x14ac:dyDescent="0.25">
      <c r="A1039"/>
      <c r="B1039"/>
      <c r="C1039"/>
      <c r="D1039"/>
      <c r="E1039"/>
      <c r="F1039"/>
    </row>
    <row r="1040" spans="1:6" ht="15" x14ac:dyDescent="0.25">
      <c r="A1040"/>
      <c r="B1040"/>
      <c r="C1040"/>
      <c r="D1040"/>
      <c r="E1040"/>
      <c r="F1040"/>
    </row>
    <row r="1041" spans="1:6" ht="15" x14ac:dyDescent="0.25">
      <c r="A1041"/>
      <c r="B1041"/>
      <c r="C1041"/>
      <c r="D1041"/>
      <c r="E1041"/>
      <c r="F1041"/>
    </row>
    <row r="1042" spans="1:6" ht="15" x14ac:dyDescent="0.25">
      <c r="A1042"/>
      <c r="B1042"/>
      <c r="C1042"/>
      <c r="D1042"/>
      <c r="E1042"/>
      <c r="F1042"/>
    </row>
    <row r="1043" spans="1:6" ht="15" x14ac:dyDescent="0.25">
      <c r="A1043"/>
      <c r="B1043"/>
      <c r="C1043"/>
      <c r="D1043"/>
      <c r="E1043"/>
      <c r="F1043"/>
    </row>
    <row r="1044" spans="1:6" ht="15" x14ac:dyDescent="0.25">
      <c r="A1044"/>
      <c r="B1044"/>
      <c r="C1044"/>
      <c r="D1044"/>
      <c r="E1044"/>
      <c r="F1044"/>
    </row>
    <row r="1045" spans="1:6" ht="15" x14ac:dyDescent="0.25">
      <c r="A1045"/>
      <c r="B1045"/>
      <c r="C1045"/>
      <c r="D1045"/>
      <c r="E1045"/>
      <c r="F1045"/>
    </row>
    <row r="1046" spans="1:6" ht="15" x14ac:dyDescent="0.25">
      <c r="A1046"/>
      <c r="B1046"/>
      <c r="C1046"/>
      <c r="D1046"/>
      <c r="E1046"/>
      <c r="F1046"/>
    </row>
    <row r="1047" spans="1:6" ht="15" x14ac:dyDescent="0.25">
      <c r="A1047"/>
      <c r="B1047"/>
      <c r="C1047"/>
      <c r="D1047"/>
      <c r="E1047"/>
      <c r="F1047"/>
    </row>
    <row r="1048" spans="1:6" ht="15" x14ac:dyDescent="0.25">
      <c r="A1048"/>
      <c r="B1048"/>
      <c r="C1048"/>
      <c r="D1048"/>
      <c r="E1048"/>
      <c r="F1048"/>
    </row>
    <row r="1049" spans="1:6" ht="15" x14ac:dyDescent="0.25">
      <c r="A1049"/>
      <c r="B1049"/>
      <c r="C1049"/>
      <c r="D1049"/>
      <c r="E1049"/>
      <c r="F1049"/>
    </row>
    <row r="1050" spans="1:6" ht="15" x14ac:dyDescent="0.25">
      <c r="A1050"/>
      <c r="B1050"/>
      <c r="C1050"/>
      <c r="D1050"/>
      <c r="E1050"/>
      <c r="F1050"/>
    </row>
    <row r="1051" spans="1:6" ht="15" x14ac:dyDescent="0.25">
      <c r="A1051"/>
      <c r="B1051"/>
      <c r="C1051"/>
      <c r="D1051"/>
      <c r="E1051"/>
      <c r="F1051"/>
    </row>
    <row r="1052" spans="1:6" ht="15" x14ac:dyDescent="0.25">
      <c r="A1052"/>
      <c r="B1052"/>
      <c r="C1052"/>
      <c r="D1052"/>
      <c r="E1052"/>
      <c r="F1052"/>
    </row>
    <row r="1053" spans="1:6" ht="15" x14ac:dyDescent="0.25">
      <c r="A1053"/>
      <c r="B1053"/>
      <c r="C1053"/>
      <c r="D1053"/>
      <c r="E1053"/>
      <c r="F1053"/>
    </row>
    <row r="1054" spans="1:6" ht="15" x14ac:dyDescent="0.25">
      <c r="A1054"/>
      <c r="B1054"/>
      <c r="C1054"/>
      <c r="D1054"/>
      <c r="E1054"/>
      <c r="F1054"/>
    </row>
    <row r="1055" spans="1:6" ht="15" x14ac:dyDescent="0.25">
      <c r="A1055"/>
      <c r="B1055"/>
      <c r="C1055"/>
      <c r="D1055"/>
      <c r="E1055"/>
      <c r="F1055"/>
    </row>
    <row r="1056" spans="1:6" ht="15" x14ac:dyDescent="0.25">
      <c r="A1056"/>
      <c r="B1056"/>
      <c r="C1056"/>
      <c r="D1056"/>
      <c r="E1056"/>
      <c r="F1056"/>
    </row>
    <row r="1057" spans="1:6" ht="15" x14ac:dyDescent="0.25">
      <c r="A1057"/>
      <c r="B1057"/>
      <c r="C1057"/>
      <c r="D1057"/>
      <c r="E1057"/>
      <c r="F1057"/>
    </row>
    <row r="1058" spans="1:6" ht="15" x14ac:dyDescent="0.25">
      <c r="A1058"/>
      <c r="B1058"/>
      <c r="C1058"/>
      <c r="D1058"/>
      <c r="E1058"/>
      <c r="F1058"/>
    </row>
    <row r="1059" spans="1:6" ht="15" x14ac:dyDescent="0.25">
      <c r="A1059"/>
      <c r="B1059"/>
      <c r="C1059"/>
      <c r="D1059"/>
      <c r="E1059"/>
      <c r="F1059"/>
    </row>
    <row r="1060" spans="1:6" ht="15" x14ac:dyDescent="0.25">
      <c r="A1060"/>
      <c r="B1060"/>
      <c r="C1060"/>
      <c r="D1060"/>
      <c r="E1060"/>
      <c r="F1060"/>
    </row>
    <row r="1061" spans="1:6" ht="15" x14ac:dyDescent="0.25">
      <c r="A1061"/>
      <c r="B1061"/>
      <c r="C1061"/>
      <c r="D1061"/>
      <c r="E1061"/>
      <c r="F1061"/>
    </row>
    <row r="1062" spans="1:6" ht="15" x14ac:dyDescent="0.25">
      <c r="A1062"/>
      <c r="B1062"/>
      <c r="C1062"/>
      <c r="D1062"/>
      <c r="E1062"/>
      <c r="F1062"/>
    </row>
    <row r="1063" spans="1:6" ht="15" x14ac:dyDescent="0.25">
      <c r="A1063"/>
      <c r="B1063"/>
      <c r="C1063"/>
      <c r="D1063"/>
      <c r="E1063"/>
      <c r="F1063"/>
    </row>
    <row r="1064" spans="1:6" ht="15" x14ac:dyDescent="0.25">
      <c r="A1064"/>
      <c r="B1064"/>
      <c r="C1064"/>
      <c r="D1064"/>
      <c r="E1064"/>
      <c r="F1064"/>
    </row>
    <row r="1065" spans="1:6" ht="15" x14ac:dyDescent="0.25">
      <c r="A1065"/>
      <c r="B1065"/>
      <c r="C1065"/>
      <c r="D1065"/>
      <c r="E1065"/>
      <c r="F1065"/>
    </row>
    <row r="1066" spans="1:6" ht="15" x14ac:dyDescent="0.25">
      <c r="A1066"/>
      <c r="B1066"/>
      <c r="C1066"/>
      <c r="D1066"/>
      <c r="E1066"/>
      <c r="F1066"/>
    </row>
    <row r="1067" spans="1:6" ht="15" x14ac:dyDescent="0.25">
      <c r="A1067"/>
      <c r="B1067"/>
      <c r="C1067"/>
      <c r="D1067"/>
      <c r="E1067"/>
      <c r="F1067"/>
    </row>
    <row r="1068" spans="1:6" ht="15" x14ac:dyDescent="0.25">
      <c r="A1068"/>
      <c r="B1068"/>
      <c r="C1068"/>
      <c r="D1068"/>
      <c r="E1068"/>
      <c r="F1068"/>
    </row>
    <row r="1069" spans="1:6" ht="15" x14ac:dyDescent="0.25">
      <c r="A1069"/>
      <c r="B1069"/>
      <c r="C1069"/>
      <c r="D1069"/>
      <c r="E1069"/>
      <c r="F1069"/>
    </row>
    <row r="1070" spans="1:6" ht="15" x14ac:dyDescent="0.25">
      <c r="A1070"/>
      <c r="B1070"/>
      <c r="C1070"/>
      <c r="D1070"/>
      <c r="E1070"/>
      <c r="F1070"/>
    </row>
    <row r="1071" spans="1:6" ht="15" x14ac:dyDescent="0.25">
      <c r="A1071"/>
      <c r="B1071"/>
      <c r="C1071"/>
      <c r="D1071"/>
      <c r="E1071"/>
      <c r="F1071"/>
    </row>
    <row r="1072" spans="1:6" ht="15" x14ac:dyDescent="0.25">
      <c r="A1072"/>
      <c r="B1072"/>
      <c r="C1072"/>
      <c r="D1072"/>
      <c r="E1072"/>
      <c r="F1072"/>
    </row>
    <row r="1073" spans="1:6" ht="15" x14ac:dyDescent="0.25">
      <c r="A1073"/>
      <c r="B1073"/>
      <c r="C1073"/>
      <c r="D1073"/>
      <c r="E1073"/>
      <c r="F1073"/>
    </row>
    <row r="1074" spans="1:6" ht="15" x14ac:dyDescent="0.25">
      <c r="A1074"/>
      <c r="B1074"/>
      <c r="C1074"/>
      <c r="D1074"/>
      <c r="E1074"/>
      <c r="F1074"/>
    </row>
    <row r="1075" spans="1:6" ht="15" x14ac:dyDescent="0.25">
      <c r="A1075"/>
      <c r="B1075"/>
      <c r="C1075"/>
      <c r="D1075"/>
      <c r="E1075"/>
      <c r="F1075"/>
    </row>
    <row r="1076" spans="1:6" ht="15" x14ac:dyDescent="0.25">
      <c r="A1076"/>
      <c r="B1076"/>
      <c r="C1076"/>
      <c r="D1076"/>
      <c r="E1076"/>
      <c r="F1076"/>
    </row>
    <row r="1077" spans="1:6" ht="15" x14ac:dyDescent="0.25">
      <c r="A1077"/>
      <c r="B1077"/>
      <c r="C1077"/>
      <c r="D1077"/>
      <c r="E1077"/>
      <c r="F1077"/>
    </row>
    <row r="1078" spans="1:6" ht="15" x14ac:dyDescent="0.25">
      <c r="A1078"/>
      <c r="B1078"/>
      <c r="C1078"/>
      <c r="D1078"/>
      <c r="E1078"/>
      <c r="F1078"/>
    </row>
    <row r="1079" spans="1:6" ht="15" x14ac:dyDescent="0.25">
      <c r="A1079"/>
      <c r="B1079"/>
      <c r="C1079"/>
      <c r="D1079"/>
      <c r="E1079"/>
      <c r="F1079"/>
    </row>
    <row r="1080" spans="1:6" ht="15" x14ac:dyDescent="0.25">
      <c r="A1080"/>
      <c r="B1080"/>
      <c r="C1080"/>
      <c r="D1080"/>
      <c r="E1080"/>
      <c r="F1080"/>
    </row>
    <row r="1081" spans="1:6" ht="15" x14ac:dyDescent="0.25">
      <c r="A1081"/>
      <c r="B1081"/>
      <c r="C1081"/>
      <c r="D1081"/>
      <c r="E1081"/>
      <c r="F1081"/>
    </row>
    <row r="1082" spans="1:6" ht="15" x14ac:dyDescent="0.25">
      <c r="A1082"/>
      <c r="B1082"/>
      <c r="C1082"/>
      <c r="D1082"/>
      <c r="E1082"/>
      <c r="F1082"/>
    </row>
    <row r="1083" spans="1:6" ht="15" x14ac:dyDescent="0.25">
      <c r="A1083"/>
      <c r="B1083"/>
      <c r="C1083"/>
      <c r="D1083"/>
      <c r="E1083"/>
      <c r="F1083"/>
    </row>
    <row r="1084" spans="1:6" ht="15" x14ac:dyDescent="0.25">
      <c r="A1084"/>
      <c r="B1084"/>
      <c r="C1084"/>
      <c r="D1084"/>
      <c r="E1084"/>
      <c r="F1084"/>
    </row>
    <row r="1085" spans="1:6" ht="15" x14ac:dyDescent="0.25">
      <c r="A1085"/>
      <c r="B1085"/>
      <c r="C1085"/>
      <c r="D1085"/>
      <c r="E1085"/>
      <c r="F1085"/>
    </row>
    <row r="1086" spans="1:6" ht="15" x14ac:dyDescent="0.25">
      <c r="A1086"/>
      <c r="B1086"/>
      <c r="C1086"/>
      <c r="D1086"/>
      <c r="E1086"/>
      <c r="F1086"/>
    </row>
    <row r="1087" spans="1:6" ht="15" x14ac:dyDescent="0.25">
      <c r="A1087"/>
      <c r="B1087"/>
      <c r="C1087"/>
      <c r="D1087"/>
      <c r="E1087"/>
      <c r="F1087"/>
    </row>
    <row r="1088" spans="1:6" ht="15" x14ac:dyDescent="0.25">
      <c r="A1088"/>
      <c r="B1088"/>
      <c r="C1088"/>
      <c r="D1088"/>
      <c r="E1088"/>
      <c r="F1088"/>
    </row>
    <row r="1089" spans="1:6" ht="15" x14ac:dyDescent="0.25">
      <c r="A1089"/>
      <c r="B1089"/>
      <c r="C1089"/>
      <c r="D1089"/>
      <c r="E1089"/>
      <c r="F1089"/>
    </row>
    <row r="1090" spans="1:6" ht="15" x14ac:dyDescent="0.25">
      <c r="A1090"/>
      <c r="B1090"/>
      <c r="C1090"/>
      <c r="D1090"/>
      <c r="E1090"/>
      <c r="F1090"/>
    </row>
    <row r="1091" spans="1:6" ht="15" x14ac:dyDescent="0.25">
      <c r="A1091"/>
      <c r="B1091"/>
      <c r="C1091"/>
      <c r="D1091"/>
      <c r="E1091"/>
      <c r="F1091"/>
    </row>
    <row r="1092" spans="1:6" ht="15" x14ac:dyDescent="0.25">
      <c r="A1092"/>
      <c r="B1092"/>
      <c r="C1092"/>
      <c r="D1092"/>
      <c r="E1092"/>
      <c r="F1092"/>
    </row>
    <row r="1093" spans="1:6" ht="15" x14ac:dyDescent="0.25">
      <c r="A1093"/>
      <c r="B1093"/>
      <c r="C1093"/>
      <c r="D1093"/>
      <c r="E1093"/>
      <c r="F1093"/>
    </row>
    <row r="1094" spans="1:6" ht="15" x14ac:dyDescent="0.25">
      <c r="A1094"/>
      <c r="B1094"/>
      <c r="C1094"/>
      <c r="D1094"/>
      <c r="E1094"/>
      <c r="F1094"/>
    </row>
    <row r="1095" spans="1:6" ht="15" x14ac:dyDescent="0.25">
      <c r="A1095"/>
      <c r="B1095"/>
      <c r="C1095"/>
      <c r="D1095"/>
      <c r="E1095"/>
      <c r="F1095"/>
    </row>
    <row r="1096" spans="1:6" ht="15" x14ac:dyDescent="0.25">
      <c r="A1096"/>
      <c r="B1096"/>
      <c r="C1096"/>
      <c r="D1096"/>
      <c r="E1096"/>
      <c r="F1096"/>
    </row>
    <row r="1097" spans="1:6" ht="15" x14ac:dyDescent="0.25">
      <c r="A1097"/>
      <c r="B1097"/>
      <c r="C1097"/>
      <c r="D1097"/>
      <c r="E1097"/>
      <c r="F1097"/>
    </row>
    <row r="1098" spans="1:6" ht="15" x14ac:dyDescent="0.25">
      <c r="A1098"/>
      <c r="B1098"/>
      <c r="C1098"/>
      <c r="D1098"/>
      <c r="E1098"/>
      <c r="F1098"/>
    </row>
    <row r="1099" spans="1:6" ht="15" x14ac:dyDescent="0.25">
      <c r="A1099"/>
      <c r="B1099"/>
      <c r="C1099"/>
      <c r="D1099"/>
      <c r="E1099"/>
      <c r="F1099"/>
    </row>
    <row r="1100" spans="1:6" ht="15" x14ac:dyDescent="0.25">
      <c r="A1100"/>
      <c r="B1100"/>
      <c r="C1100"/>
      <c r="D1100"/>
      <c r="E1100"/>
      <c r="F1100"/>
    </row>
    <row r="1101" spans="1:6" ht="15" x14ac:dyDescent="0.25">
      <c r="A1101"/>
      <c r="B1101"/>
      <c r="C1101"/>
      <c r="D1101"/>
      <c r="E1101"/>
      <c r="F1101"/>
    </row>
    <row r="1102" spans="1:6" ht="15" x14ac:dyDescent="0.25">
      <c r="A1102"/>
      <c r="B1102"/>
      <c r="C1102"/>
      <c r="D1102"/>
      <c r="E1102"/>
      <c r="F1102"/>
    </row>
    <row r="1103" spans="1:6" ht="15" x14ac:dyDescent="0.25">
      <c r="A1103"/>
      <c r="B1103"/>
      <c r="C1103"/>
      <c r="D1103"/>
      <c r="E1103"/>
      <c r="F1103"/>
    </row>
    <row r="1104" spans="1:6" ht="15" x14ac:dyDescent="0.25">
      <c r="A1104"/>
      <c r="B1104"/>
      <c r="C1104"/>
      <c r="D1104"/>
      <c r="E1104"/>
      <c r="F1104"/>
    </row>
    <row r="1105" spans="1:6" ht="15" x14ac:dyDescent="0.25">
      <c r="A1105"/>
      <c r="B1105"/>
      <c r="C1105"/>
      <c r="D1105"/>
      <c r="E1105"/>
      <c r="F1105"/>
    </row>
    <row r="1106" spans="1:6" ht="15" x14ac:dyDescent="0.25">
      <c r="A1106"/>
      <c r="B1106"/>
      <c r="C1106"/>
      <c r="D1106"/>
      <c r="E1106"/>
      <c r="F1106"/>
    </row>
    <row r="1107" spans="1:6" ht="15" x14ac:dyDescent="0.25">
      <c r="A1107"/>
      <c r="B1107"/>
      <c r="C1107"/>
      <c r="D1107"/>
      <c r="E1107"/>
      <c r="F1107"/>
    </row>
    <row r="1108" spans="1:6" ht="15" x14ac:dyDescent="0.25">
      <c r="A1108"/>
      <c r="B1108"/>
      <c r="C1108"/>
      <c r="D1108"/>
      <c r="E1108"/>
      <c r="F1108"/>
    </row>
    <row r="1109" spans="1:6" ht="15" x14ac:dyDescent="0.25">
      <c r="A1109"/>
      <c r="B1109"/>
      <c r="C1109"/>
      <c r="D1109"/>
      <c r="E1109"/>
      <c r="F1109"/>
    </row>
    <row r="1110" spans="1:6" ht="15" x14ac:dyDescent="0.25">
      <c r="A1110"/>
      <c r="B1110"/>
      <c r="C1110"/>
      <c r="D1110"/>
      <c r="E1110"/>
      <c r="F1110"/>
    </row>
    <row r="1111" spans="1:6" ht="15" x14ac:dyDescent="0.25">
      <c r="A1111"/>
      <c r="B1111"/>
      <c r="C1111"/>
      <c r="D1111"/>
      <c r="E1111"/>
      <c r="F1111"/>
    </row>
    <row r="1112" spans="1:6" ht="15" x14ac:dyDescent="0.25">
      <c r="A1112"/>
      <c r="B1112"/>
      <c r="C1112"/>
      <c r="D1112"/>
      <c r="E1112"/>
      <c r="F1112"/>
    </row>
    <row r="1113" spans="1:6" ht="15" x14ac:dyDescent="0.25">
      <c r="A1113"/>
      <c r="B1113"/>
      <c r="C1113"/>
      <c r="D1113"/>
      <c r="E1113"/>
      <c r="F1113"/>
    </row>
    <row r="1114" spans="1:6" ht="15" x14ac:dyDescent="0.25">
      <c r="A1114"/>
      <c r="B1114"/>
      <c r="C1114"/>
      <c r="D1114"/>
      <c r="E1114"/>
      <c r="F1114"/>
    </row>
    <row r="1115" spans="1:6" ht="15" x14ac:dyDescent="0.25">
      <c r="A1115"/>
      <c r="B1115"/>
      <c r="C1115"/>
      <c r="D1115"/>
      <c r="E1115"/>
      <c r="F1115"/>
    </row>
    <row r="1116" spans="1:6" ht="15" x14ac:dyDescent="0.25">
      <c r="A1116"/>
      <c r="B1116"/>
      <c r="C1116"/>
      <c r="D1116"/>
      <c r="E1116"/>
      <c r="F1116"/>
    </row>
    <row r="1117" spans="1:6" ht="15" x14ac:dyDescent="0.25">
      <c r="A1117"/>
      <c r="B1117"/>
      <c r="C1117"/>
      <c r="D1117"/>
      <c r="E1117"/>
      <c r="F1117"/>
    </row>
    <row r="1118" spans="1:6" ht="15" x14ac:dyDescent="0.25">
      <c r="A1118"/>
      <c r="B1118"/>
      <c r="C1118"/>
      <c r="D1118"/>
      <c r="E1118"/>
      <c r="F1118"/>
    </row>
    <row r="1119" spans="1:6" ht="15" x14ac:dyDescent="0.25">
      <c r="A1119"/>
      <c r="B1119"/>
      <c r="C1119"/>
      <c r="D1119"/>
      <c r="E1119"/>
      <c r="F1119"/>
    </row>
    <row r="1120" spans="1:6" ht="15" x14ac:dyDescent="0.25">
      <c r="A1120"/>
      <c r="B1120"/>
      <c r="C1120"/>
      <c r="D1120"/>
      <c r="E1120"/>
      <c r="F1120"/>
    </row>
    <row r="1121" spans="1:6" ht="15" x14ac:dyDescent="0.25">
      <c r="A1121"/>
      <c r="B1121"/>
      <c r="C1121"/>
      <c r="D1121"/>
      <c r="E1121"/>
      <c r="F1121"/>
    </row>
    <row r="1122" spans="1:6" ht="15" x14ac:dyDescent="0.25">
      <c r="A1122"/>
      <c r="B1122"/>
      <c r="C1122"/>
      <c r="D1122"/>
      <c r="E1122"/>
      <c r="F1122"/>
    </row>
    <row r="1123" spans="1:6" ht="15" x14ac:dyDescent="0.25">
      <c r="A1123"/>
      <c r="B1123"/>
      <c r="C1123"/>
      <c r="D1123"/>
      <c r="E1123"/>
      <c r="F1123"/>
    </row>
    <row r="1124" spans="1:6" ht="15" x14ac:dyDescent="0.25">
      <c r="A1124"/>
      <c r="B1124"/>
      <c r="C1124"/>
      <c r="D1124"/>
      <c r="E1124"/>
      <c r="F1124"/>
    </row>
    <row r="1125" spans="1:6" ht="15" x14ac:dyDescent="0.25">
      <c r="A1125"/>
      <c r="B1125"/>
      <c r="C1125"/>
      <c r="D1125"/>
      <c r="E1125"/>
      <c r="F1125"/>
    </row>
    <row r="1126" spans="1:6" ht="15" x14ac:dyDescent="0.25">
      <c r="A1126"/>
      <c r="B1126"/>
      <c r="C1126"/>
      <c r="D1126"/>
      <c r="E1126"/>
      <c r="F1126"/>
    </row>
    <row r="1127" spans="1:6" ht="15" x14ac:dyDescent="0.25">
      <c r="A1127"/>
      <c r="B1127"/>
      <c r="C1127"/>
      <c r="D1127"/>
      <c r="E1127"/>
      <c r="F1127"/>
    </row>
    <row r="1128" spans="1:6" ht="15" x14ac:dyDescent="0.25">
      <c r="A1128"/>
      <c r="B1128"/>
      <c r="C1128"/>
      <c r="D1128"/>
      <c r="E1128"/>
      <c r="F1128"/>
    </row>
    <row r="1129" spans="1:6" ht="15" x14ac:dyDescent="0.25">
      <c r="A1129"/>
      <c r="B1129"/>
      <c r="C1129"/>
      <c r="D1129"/>
      <c r="E1129"/>
      <c r="F1129"/>
    </row>
    <row r="1130" spans="1:6" ht="15" x14ac:dyDescent="0.25">
      <c r="A1130"/>
      <c r="B1130"/>
      <c r="C1130"/>
      <c r="D1130"/>
      <c r="E1130"/>
      <c r="F1130"/>
    </row>
    <row r="1131" spans="1:6" ht="15" x14ac:dyDescent="0.25">
      <c r="A1131"/>
      <c r="B1131"/>
      <c r="C1131"/>
      <c r="D1131"/>
      <c r="E1131"/>
      <c r="F1131"/>
    </row>
    <row r="1132" spans="1:6" ht="15" x14ac:dyDescent="0.25">
      <c r="A1132"/>
      <c r="B1132"/>
      <c r="C1132"/>
      <c r="D1132"/>
      <c r="E1132"/>
      <c r="F1132"/>
    </row>
    <row r="1133" spans="1:6" ht="15" x14ac:dyDescent="0.25">
      <c r="A1133"/>
      <c r="B1133"/>
      <c r="C1133"/>
      <c r="D1133"/>
      <c r="E1133"/>
      <c r="F1133"/>
    </row>
    <row r="1134" spans="1:6" ht="15" x14ac:dyDescent="0.25">
      <c r="A1134"/>
      <c r="B1134"/>
      <c r="C1134"/>
      <c r="D1134"/>
      <c r="E1134"/>
      <c r="F1134"/>
    </row>
    <row r="1135" spans="1:6" ht="15" x14ac:dyDescent="0.25">
      <c r="A1135"/>
      <c r="B1135"/>
      <c r="C1135"/>
      <c r="D1135"/>
      <c r="E1135"/>
      <c r="F1135"/>
    </row>
    <row r="1136" spans="1:6" ht="15" x14ac:dyDescent="0.25">
      <c r="A1136"/>
      <c r="B1136"/>
      <c r="C1136"/>
      <c r="D1136"/>
      <c r="E1136"/>
      <c r="F1136"/>
    </row>
    <row r="1137" spans="1:6" ht="15" x14ac:dyDescent="0.25">
      <c r="A1137"/>
      <c r="B1137"/>
      <c r="C1137"/>
      <c r="D1137"/>
      <c r="E1137"/>
      <c r="F1137"/>
    </row>
    <row r="1138" spans="1:6" ht="15" x14ac:dyDescent="0.25">
      <c r="A1138"/>
      <c r="B1138"/>
      <c r="C1138"/>
      <c r="D1138"/>
      <c r="E1138"/>
      <c r="F1138"/>
    </row>
    <row r="1139" spans="1:6" ht="15" x14ac:dyDescent="0.25">
      <c r="A1139"/>
      <c r="B1139"/>
      <c r="C1139"/>
      <c r="D1139"/>
      <c r="E1139"/>
      <c r="F1139"/>
    </row>
    <row r="1140" spans="1:6" ht="15" x14ac:dyDescent="0.25">
      <c r="A1140"/>
      <c r="B1140"/>
      <c r="C1140"/>
      <c r="D1140"/>
      <c r="E1140"/>
      <c r="F1140"/>
    </row>
    <row r="1141" spans="1:6" ht="15" x14ac:dyDescent="0.25">
      <c r="A1141"/>
      <c r="B1141"/>
      <c r="C1141"/>
      <c r="D1141"/>
      <c r="E1141"/>
      <c r="F1141"/>
    </row>
    <row r="1142" spans="1:6" ht="15" x14ac:dyDescent="0.25">
      <c r="A1142"/>
      <c r="B1142"/>
      <c r="C1142"/>
      <c r="D1142"/>
      <c r="E1142"/>
      <c r="F1142"/>
    </row>
    <row r="1143" spans="1:6" ht="15" x14ac:dyDescent="0.25">
      <c r="A1143"/>
      <c r="B1143"/>
      <c r="C1143"/>
      <c r="D1143"/>
      <c r="E1143"/>
      <c r="F1143"/>
    </row>
    <row r="1144" spans="1:6" ht="15" x14ac:dyDescent="0.25">
      <c r="A1144"/>
      <c r="B1144"/>
      <c r="C1144"/>
      <c r="D1144"/>
      <c r="E1144"/>
      <c r="F1144"/>
    </row>
    <row r="1145" spans="1:6" ht="15" x14ac:dyDescent="0.25">
      <c r="A1145"/>
      <c r="B1145"/>
      <c r="C1145"/>
      <c r="D1145"/>
      <c r="E1145"/>
      <c r="F1145"/>
    </row>
    <row r="1146" spans="1:6" ht="15" x14ac:dyDescent="0.25">
      <c r="A1146"/>
      <c r="B1146"/>
      <c r="C1146"/>
      <c r="D1146"/>
      <c r="E1146"/>
      <c r="F1146"/>
    </row>
    <row r="1147" spans="1:6" ht="15" x14ac:dyDescent="0.25">
      <c r="A1147"/>
      <c r="B1147"/>
      <c r="C1147"/>
      <c r="D1147"/>
      <c r="E1147"/>
      <c r="F1147"/>
    </row>
    <row r="1148" spans="1:6" ht="15" x14ac:dyDescent="0.25">
      <c r="A1148"/>
      <c r="B1148"/>
      <c r="C1148"/>
      <c r="D1148"/>
      <c r="E1148"/>
      <c r="F1148"/>
    </row>
    <row r="1149" spans="1:6" ht="15" x14ac:dyDescent="0.25">
      <c r="A1149"/>
      <c r="B1149"/>
      <c r="C1149"/>
      <c r="D1149"/>
      <c r="E1149"/>
      <c r="F1149"/>
    </row>
    <row r="1150" spans="1:6" ht="15" x14ac:dyDescent="0.25">
      <c r="A1150"/>
      <c r="B1150"/>
      <c r="C1150"/>
      <c r="D1150"/>
      <c r="E1150"/>
      <c r="F1150"/>
    </row>
    <row r="1151" spans="1:6" ht="15" x14ac:dyDescent="0.25">
      <c r="A1151"/>
      <c r="B1151"/>
      <c r="C1151"/>
      <c r="D1151"/>
      <c r="E1151"/>
      <c r="F1151"/>
    </row>
    <row r="1152" spans="1:6" ht="15" x14ac:dyDescent="0.25">
      <c r="A1152"/>
      <c r="B1152"/>
      <c r="C1152"/>
      <c r="D1152"/>
      <c r="E1152"/>
      <c r="F1152"/>
    </row>
    <row r="1153" spans="1:6" ht="15" x14ac:dyDescent="0.25">
      <c r="A1153"/>
      <c r="B1153"/>
      <c r="C1153"/>
      <c r="D1153"/>
      <c r="E1153"/>
      <c r="F1153"/>
    </row>
    <row r="1154" spans="1:6" ht="15" x14ac:dyDescent="0.25">
      <c r="A1154"/>
      <c r="B1154"/>
      <c r="C1154"/>
      <c r="D1154"/>
      <c r="E1154"/>
      <c r="F1154"/>
    </row>
    <row r="1155" spans="1:6" ht="15" x14ac:dyDescent="0.25">
      <c r="A1155"/>
      <c r="B1155"/>
      <c r="C1155"/>
      <c r="D1155"/>
      <c r="E1155"/>
      <c r="F1155"/>
    </row>
    <row r="1156" spans="1:6" ht="15" x14ac:dyDescent="0.25">
      <c r="A1156"/>
      <c r="B1156"/>
      <c r="C1156"/>
      <c r="D1156"/>
      <c r="E1156"/>
      <c r="F1156"/>
    </row>
    <row r="1157" spans="1:6" ht="15" x14ac:dyDescent="0.25">
      <c r="A1157"/>
      <c r="B1157"/>
      <c r="C1157"/>
      <c r="D1157"/>
      <c r="E1157"/>
      <c r="F1157"/>
    </row>
    <row r="1158" spans="1:6" ht="15" x14ac:dyDescent="0.25">
      <c r="A1158"/>
      <c r="B1158"/>
      <c r="C1158"/>
      <c r="D1158"/>
      <c r="E1158"/>
      <c r="F1158"/>
    </row>
    <row r="1159" spans="1:6" ht="15" x14ac:dyDescent="0.25">
      <c r="A1159"/>
      <c r="B1159"/>
      <c r="C1159"/>
      <c r="D1159"/>
      <c r="E1159"/>
      <c r="F1159"/>
    </row>
    <row r="1160" spans="1:6" ht="15" x14ac:dyDescent="0.25">
      <c r="A1160"/>
      <c r="B1160"/>
      <c r="C1160"/>
      <c r="D1160"/>
      <c r="E1160"/>
      <c r="F1160"/>
    </row>
    <row r="1161" spans="1:6" ht="15" x14ac:dyDescent="0.25">
      <c r="A1161"/>
      <c r="B1161"/>
      <c r="C1161"/>
      <c r="D1161"/>
      <c r="E1161"/>
      <c r="F1161"/>
    </row>
    <row r="1162" spans="1:6" ht="15" x14ac:dyDescent="0.25">
      <c r="A1162"/>
      <c r="B1162"/>
      <c r="C1162"/>
      <c r="D1162"/>
      <c r="E1162"/>
      <c r="F1162"/>
    </row>
    <row r="1163" spans="1:6" ht="15" x14ac:dyDescent="0.25">
      <c r="A1163"/>
      <c r="B1163"/>
      <c r="C1163"/>
      <c r="D1163"/>
      <c r="E1163"/>
      <c r="F1163"/>
    </row>
    <row r="1164" spans="1:6" ht="15" x14ac:dyDescent="0.25">
      <c r="A1164"/>
      <c r="B1164"/>
      <c r="C1164"/>
      <c r="D1164"/>
      <c r="E1164"/>
      <c r="F1164"/>
    </row>
    <row r="1165" spans="1:6" ht="15" x14ac:dyDescent="0.25">
      <c r="A1165"/>
      <c r="B1165"/>
      <c r="C1165"/>
      <c r="D1165"/>
      <c r="E1165"/>
      <c r="F1165"/>
    </row>
    <row r="1166" spans="1:6" ht="15" x14ac:dyDescent="0.25">
      <c r="A1166"/>
      <c r="B1166"/>
      <c r="C1166"/>
      <c r="D1166"/>
      <c r="E1166"/>
      <c r="F1166"/>
    </row>
    <row r="1167" spans="1:6" ht="15" x14ac:dyDescent="0.25">
      <c r="A1167"/>
      <c r="B1167"/>
      <c r="C1167"/>
      <c r="D1167"/>
      <c r="E1167"/>
      <c r="F1167"/>
    </row>
    <row r="1168" spans="1:6" ht="15" x14ac:dyDescent="0.25">
      <c r="A1168"/>
      <c r="B1168"/>
      <c r="C1168"/>
      <c r="D1168"/>
      <c r="E1168"/>
      <c r="F1168"/>
    </row>
    <row r="1169" spans="1:6" ht="15" x14ac:dyDescent="0.25">
      <c r="A1169"/>
      <c r="B1169"/>
      <c r="C1169"/>
      <c r="D1169"/>
      <c r="E1169"/>
      <c r="F1169"/>
    </row>
    <row r="1170" spans="1:6" ht="15" x14ac:dyDescent="0.25">
      <c r="A1170"/>
      <c r="B1170"/>
      <c r="C1170"/>
      <c r="D1170"/>
      <c r="E1170"/>
      <c r="F1170"/>
    </row>
    <row r="1171" spans="1:6" ht="15" x14ac:dyDescent="0.25">
      <c r="A1171"/>
      <c r="B1171"/>
      <c r="C1171"/>
      <c r="D1171"/>
      <c r="E1171"/>
      <c r="F1171"/>
    </row>
    <row r="1172" spans="1:6" ht="15" x14ac:dyDescent="0.25">
      <c r="A1172"/>
      <c r="B1172"/>
      <c r="C1172"/>
      <c r="D1172"/>
      <c r="E1172"/>
      <c r="F1172"/>
    </row>
    <row r="1173" spans="1:6" ht="15" x14ac:dyDescent="0.25">
      <c r="A1173"/>
      <c r="B1173"/>
      <c r="C1173"/>
      <c r="D1173"/>
      <c r="E1173"/>
      <c r="F1173"/>
    </row>
    <row r="1174" spans="1:6" ht="15" x14ac:dyDescent="0.25">
      <c r="A1174"/>
      <c r="B1174"/>
      <c r="C1174"/>
      <c r="D1174"/>
      <c r="E1174"/>
      <c r="F1174"/>
    </row>
    <row r="1175" spans="1:6" ht="15" x14ac:dyDescent="0.25">
      <c r="A1175"/>
      <c r="B1175"/>
      <c r="C1175"/>
      <c r="D1175"/>
      <c r="E1175"/>
      <c r="F1175"/>
    </row>
    <row r="1176" spans="1:6" ht="15" x14ac:dyDescent="0.25">
      <c r="A1176"/>
      <c r="B1176"/>
      <c r="C1176"/>
      <c r="D1176"/>
      <c r="E1176"/>
      <c r="F1176"/>
    </row>
    <row r="1177" spans="1:6" ht="15" x14ac:dyDescent="0.25">
      <c r="A1177"/>
      <c r="B1177"/>
      <c r="C1177"/>
      <c r="D1177"/>
      <c r="E1177"/>
      <c r="F1177"/>
    </row>
    <row r="1178" spans="1:6" ht="15" x14ac:dyDescent="0.25">
      <c r="A1178"/>
      <c r="B1178"/>
      <c r="C1178"/>
      <c r="D1178"/>
      <c r="E1178"/>
      <c r="F1178"/>
    </row>
    <row r="1179" spans="1:6" ht="15" x14ac:dyDescent="0.25">
      <c r="A1179"/>
      <c r="B1179"/>
      <c r="C1179"/>
      <c r="D1179"/>
      <c r="E1179"/>
      <c r="F1179"/>
    </row>
    <row r="1180" spans="1:6" ht="15" x14ac:dyDescent="0.25">
      <c r="A1180"/>
      <c r="B1180"/>
      <c r="C1180"/>
      <c r="D1180"/>
      <c r="E1180"/>
      <c r="F1180"/>
    </row>
    <row r="1181" spans="1:6" ht="15" x14ac:dyDescent="0.25">
      <c r="A1181"/>
      <c r="B1181"/>
      <c r="C1181"/>
      <c r="D1181"/>
      <c r="E1181"/>
      <c r="F1181"/>
    </row>
    <row r="1182" spans="1:6" ht="15" x14ac:dyDescent="0.25">
      <c r="A1182"/>
      <c r="B1182"/>
      <c r="C1182"/>
      <c r="D1182"/>
      <c r="E1182"/>
      <c r="F1182"/>
    </row>
    <row r="1183" spans="1:6" ht="15" x14ac:dyDescent="0.25">
      <c r="A1183"/>
      <c r="B1183"/>
      <c r="C1183"/>
      <c r="D1183"/>
      <c r="E1183"/>
      <c r="F1183"/>
    </row>
    <row r="1184" spans="1:6" ht="15" x14ac:dyDescent="0.25">
      <c r="A1184"/>
      <c r="B1184"/>
      <c r="C1184"/>
      <c r="D1184"/>
      <c r="E1184"/>
      <c r="F1184"/>
    </row>
    <row r="1185" spans="1:6" ht="15" x14ac:dyDescent="0.25">
      <c r="A1185"/>
      <c r="B1185"/>
      <c r="C1185"/>
      <c r="D1185"/>
      <c r="E1185"/>
      <c r="F1185"/>
    </row>
    <row r="1186" spans="1:6" ht="15" x14ac:dyDescent="0.25">
      <c r="A1186"/>
      <c r="B1186"/>
      <c r="C1186"/>
      <c r="D1186"/>
      <c r="E1186"/>
      <c r="F1186"/>
    </row>
    <row r="1187" spans="1:6" ht="15" x14ac:dyDescent="0.25">
      <c r="A1187"/>
      <c r="B1187"/>
      <c r="C1187"/>
      <c r="D1187"/>
      <c r="E1187"/>
      <c r="F1187"/>
    </row>
    <row r="1188" spans="1:6" ht="15" x14ac:dyDescent="0.25">
      <c r="A1188"/>
      <c r="B1188"/>
      <c r="C1188"/>
      <c r="D1188"/>
      <c r="E1188"/>
      <c r="F1188"/>
    </row>
    <row r="1189" spans="1:6" ht="15" x14ac:dyDescent="0.25">
      <c r="A1189"/>
      <c r="B1189"/>
      <c r="C1189"/>
      <c r="D1189"/>
      <c r="E1189"/>
      <c r="F1189"/>
    </row>
    <row r="1190" spans="1:6" ht="15" x14ac:dyDescent="0.25">
      <c r="A1190"/>
      <c r="B1190"/>
      <c r="C1190"/>
      <c r="D1190"/>
      <c r="E1190"/>
      <c r="F1190"/>
    </row>
    <row r="1191" spans="1:6" ht="15" x14ac:dyDescent="0.25">
      <c r="A1191"/>
      <c r="B1191"/>
      <c r="C1191"/>
      <c r="D1191"/>
      <c r="E1191"/>
      <c r="F1191"/>
    </row>
    <row r="1192" spans="1:6" ht="15" x14ac:dyDescent="0.25">
      <c r="A1192"/>
      <c r="B1192"/>
      <c r="C1192"/>
      <c r="D1192"/>
      <c r="E1192"/>
      <c r="F1192"/>
    </row>
    <row r="1193" spans="1:6" ht="15" x14ac:dyDescent="0.25">
      <c r="A1193"/>
      <c r="B1193"/>
      <c r="C1193"/>
      <c r="D1193"/>
      <c r="E1193"/>
      <c r="F1193"/>
    </row>
    <row r="1194" spans="1:6" ht="15" x14ac:dyDescent="0.25">
      <c r="A1194"/>
      <c r="B1194"/>
      <c r="C1194"/>
      <c r="D1194"/>
      <c r="E1194"/>
      <c r="F1194"/>
    </row>
    <row r="1195" spans="1:6" ht="15" x14ac:dyDescent="0.25">
      <c r="A1195"/>
      <c r="B1195"/>
      <c r="C1195"/>
      <c r="D1195"/>
      <c r="E1195"/>
      <c r="F1195"/>
    </row>
    <row r="1196" spans="1:6" ht="15" x14ac:dyDescent="0.25">
      <c r="A1196"/>
      <c r="B1196"/>
      <c r="C1196"/>
      <c r="D1196"/>
      <c r="E1196"/>
      <c r="F1196"/>
    </row>
    <row r="1197" spans="1:6" ht="15" x14ac:dyDescent="0.25">
      <c r="A1197"/>
      <c r="B1197"/>
      <c r="C1197"/>
      <c r="D1197"/>
      <c r="E1197"/>
      <c r="F1197"/>
    </row>
    <row r="1198" spans="1:6" ht="15" x14ac:dyDescent="0.25">
      <c r="A1198"/>
      <c r="B1198"/>
      <c r="C1198"/>
      <c r="D1198"/>
      <c r="E1198"/>
      <c r="F1198"/>
    </row>
    <row r="1199" spans="1:6" ht="15" x14ac:dyDescent="0.25">
      <c r="A1199"/>
      <c r="B1199"/>
      <c r="C1199"/>
      <c r="D1199"/>
      <c r="E1199"/>
      <c r="F1199"/>
    </row>
    <row r="1200" spans="1:6" ht="15" x14ac:dyDescent="0.25">
      <c r="A1200"/>
      <c r="B1200"/>
      <c r="C1200"/>
      <c r="D1200"/>
      <c r="E1200"/>
      <c r="F1200"/>
    </row>
    <row r="1201" spans="1:6" ht="15" x14ac:dyDescent="0.25">
      <c r="A1201"/>
      <c r="B1201"/>
      <c r="C1201"/>
      <c r="D1201"/>
      <c r="E1201"/>
      <c r="F1201"/>
    </row>
    <row r="1202" spans="1:6" ht="15" x14ac:dyDescent="0.25">
      <c r="A1202"/>
      <c r="B1202"/>
      <c r="C1202"/>
      <c r="D1202"/>
      <c r="E1202"/>
      <c r="F1202"/>
    </row>
    <row r="1203" spans="1:6" ht="15" x14ac:dyDescent="0.25">
      <c r="A1203"/>
      <c r="B1203"/>
      <c r="C1203"/>
      <c r="D1203"/>
      <c r="E1203"/>
      <c r="F1203"/>
    </row>
    <row r="1204" spans="1:6" ht="15" x14ac:dyDescent="0.25">
      <c r="A1204"/>
      <c r="B1204"/>
      <c r="C1204"/>
      <c r="D1204"/>
      <c r="E1204"/>
      <c r="F1204"/>
    </row>
    <row r="1205" spans="1:6" ht="15" x14ac:dyDescent="0.25">
      <c r="A1205"/>
      <c r="B1205"/>
      <c r="C1205"/>
      <c r="D1205"/>
      <c r="E1205"/>
      <c r="F1205"/>
    </row>
    <row r="1206" spans="1:6" ht="15" x14ac:dyDescent="0.25">
      <c r="A1206"/>
      <c r="B1206"/>
      <c r="C1206"/>
      <c r="D1206"/>
      <c r="E1206"/>
      <c r="F1206"/>
    </row>
    <row r="1207" spans="1:6" ht="15" x14ac:dyDescent="0.25">
      <c r="A1207"/>
      <c r="B1207"/>
      <c r="C1207"/>
      <c r="D1207"/>
      <c r="E1207"/>
      <c r="F1207"/>
    </row>
    <row r="1208" spans="1:6" ht="15" x14ac:dyDescent="0.25">
      <c r="A1208"/>
      <c r="B1208"/>
      <c r="C1208"/>
      <c r="D1208"/>
      <c r="E1208"/>
      <c r="F1208"/>
    </row>
    <row r="1209" spans="1:6" ht="15" x14ac:dyDescent="0.25">
      <c r="A1209"/>
      <c r="B1209"/>
      <c r="C1209"/>
      <c r="D1209"/>
      <c r="E1209"/>
      <c r="F1209"/>
    </row>
    <row r="1210" spans="1:6" ht="15" x14ac:dyDescent="0.25">
      <c r="A1210"/>
      <c r="B1210"/>
      <c r="C1210"/>
      <c r="D1210"/>
      <c r="E1210"/>
      <c r="F1210"/>
    </row>
    <row r="1211" spans="1:6" ht="15" x14ac:dyDescent="0.25">
      <c r="A1211"/>
      <c r="B1211"/>
      <c r="C1211"/>
      <c r="D1211"/>
      <c r="E1211"/>
      <c r="F1211"/>
    </row>
    <row r="1212" spans="1:6" ht="15" x14ac:dyDescent="0.25">
      <c r="A1212"/>
      <c r="B1212"/>
      <c r="C1212"/>
      <c r="D1212"/>
      <c r="E1212"/>
      <c r="F1212"/>
    </row>
    <row r="1213" spans="1:6" ht="15" x14ac:dyDescent="0.25">
      <c r="A1213"/>
      <c r="B1213"/>
      <c r="C1213"/>
      <c r="D1213"/>
      <c r="E1213"/>
      <c r="F1213"/>
    </row>
    <row r="1214" spans="1:6" ht="15" x14ac:dyDescent="0.25">
      <c r="A1214"/>
      <c r="B1214"/>
      <c r="C1214"/>
      <c r="D1214"/>
      <c r="E1214"/>
      <c r="F1214"/>
    </row>
    <row r="1215" spans="1:6" ht="15" x14ac:dyDescent="0.25">
      <c r="A1215"/>
      <c r="B1215"/>
      <c r="C1215"/>
      <c r="D1215"/>
      <c r="E1215"/>
      <c r="F1215"/>
    </row>
    <row r="1216" spans="1:6" ht="15" x14ac:dyDescent="0.25">
      <c r="A1216"/>
      <c r="B1216"/>
      <c r="C1216"/>
      <c r="D1216"/>
      <c r="E1216"/>
      <c r="F1216"/>
    </row>
    <row r="1217" spans="1:6" ht="15" x14ac:dyDescent="0.25">
      <c r="A1217"/>
      <c r="B1217"/>
      <c r="C1217"/>
      <c r="D1217"/>
      <c r="E1217"/>
      <c r="F1217"/>
    </row>
    <row r="1218" spans="1:6" ht="15" x14ac:dyDescent="0.25">
      <c r="A1218"/>
      <c r="B1218"/>
      <c r="C1218"/>
      <c r="D1218"/>
      <c r="E1218"/>
      <c r="F1218"/>
    </row>
    <row r="1219" spans="1:6" ht="15" x14ac:dyDescent="0.25">
      <c r="A1219"/>
      <c r="B1219"/>
      <c r="C1219"/>
      <c r="D1219"/>
      <c r="E1219"/>
      <c r="F1219"/>
    </row>
    <row r="1220" spans="1:6" ht="15" x14ac:dyDescent="0.25">
      <c r="A1220"/>
      <c r="B1220"/>
      <c r="C1220"/>
      <c r="D1220"/>
      <c r="E1220"/>
      <c r="F1220"/>
    </row>
    <row r="1221" spans="1:6" ht="15" x14ac:dyDescent="0.25">
      <c r="A1221"/>
      <c r="B1221"/>
      <c r="C1221"/>
      <c r="D1221"/>
      <c r="E1221"/>
      <c r="F1221"/>
    </row>
    <row r="1222" spans="1:6" ht="15" x14ac:dyDescent="0.25">
      <c r="A1222"/>
      <c r="B1222"/>
      <c r="C1222"/>
      <c r="D1222"/>
      <c r="E1222"/>
      <c r="F1222"/>
    </row>
    <row r="1223" spans="1:6" ht="15" x14ac:dyDescent="0.25">
      <c r="A1223"/>
      <c r="B1223"/>
      <c r="C1223"/>
      <c r="D1223"/>
      <c r="E1223"/>
      <c r="F1223"/>
    </row>
    <row r="1224" spans="1:6" ht="15" x14ac:dyDescent="0.25">
      <c r="A1224"/>
      <c r="B1224"/>
      <c r="C1224"/>
      <c r="D1224"/>
      <c r="E1224"/>
      <c r="F1224"/>
    </row>
    <row r="1225" spans="1:6" ht="15" x14ac:dyDescent="0.25">
      <c r="A1225"/>
      <c r="B1225"/>
      <c r="C1225"/>
      <c r="D1225"/>
      <c r="E1225"/>
      <c r="F1225"/>
    </row>
    <row r="1226" spans="1:6" ht="15" x14ac:dyDescent="0.25">
      <c r="A1226"/>
      <c r="B1226"/>
      <c r="C1226"/>
      <c r="D1226"/>
      <c r="E1226"/>
      <c r="F1226"/>
    </row>
    <row r="1227" spans="1:6" ht="15" x14ac:dyDescent="0.25">
      <c r="A1227"/>
      <c r="B1227"/>
      <c r="C1227"/>
      <c r="D1227"/>
      <c r="E1227"/>
      <c r="F1227"/>
    </row>
    <row r="1228" spans="1:6" ht="15" x14ac:dyDescent="0.25">
      <c r="A1228"/>
      <c r="B1228"/>
      <c r="C1228"/>
      <c r="D1228"/>
      <c r="E1228"/>
      <c r="F1228"/>
    </row>
    <row r="1229" spans="1:6" ht="15" x14ac:dyDescent="0.25">
      <c r="A1229"/>
      <c r="B1229"/>
      <c r="C1229"/>
      <c r="D1229"/>
      <c r="E1229"/>
      <c r="F1229"/>
    </row>
    <row r="1230" spans="1:6" ht="15" x14ac:dyDescent="0.25">
      <c r="A1230"/>
      <c r="B1230"/>
      <c r="C1230"/>
      <c r="D1230"/>
      <c r="E1230"/>
      <c r="F1230"/>
    </row>
    <row r="1231" spans="1:6" ht="15" x14ac:dyDescent="0.25">
      <c r="A1231"/>
      <c r="B1231"/>
      <c r="C1231"/>
      <c r="D1231"/>
      <c r="E1231"/>
      <c r="F1231"/>
    </row>
    <row r="1232" spans="1:6" ht="15" x14ac:dyDescent="0.25">
      <c r="A1232"/>
      <c r="B1232"/>
      <c r="C1232"/>
      <c r="D1232"/>
      <c r="E1232"/>
      <c r="F1232"/>
    </row>
    <row r="1233" spans="1:6" ht="15" x14ac:dyDescent="0.25">
      <c r="A1233"/>
      <c r="B1233"/>
      <c r="C1233"/>
      <c r="D1233"/>
      <c r="E1233"/>
      <c r="F1233"/>
    </row>
    <row r="1234" spans="1:6" ht="15" x14ac:dyDescent="0.25">
      <c r="A1234"/>
      <c r="B1234"/>
      <c r="C1234"/>
      <c r="D1234"/>
      <c r="E1234"/>
      <c r="F1234"/>
    </row>
    <row r="1235" spans="1:6" ht="15" x14ac:dyDescent="0.25">
      <c r="A1235"/>
      <c r="B1235"/>
      <c r="C1235"/>
      <c r="D1235"/>
      <c r="E1235"/>
      <c r="F1235"/>
    </row>
    <row r="1236" spans="1:6" ht="15" x14ac:dyDescent="0.25">
      <c r="A1236"/>
      <c r="B1236"/>
      <c r="C1236"/>
      <c r="D1236"/>
      <c r="E1236"/>
      <c r="F1236"/>
    </row>
    <row r="1237" spans="1:6" ht="15" x14ac:dyDescent="0.25">
      <c r="A1237"/>
      <c r="B1237"/>
      <c r="C1237"/>
      <c r="D1237"/>
      <c r="E1237"/>
      <c r="F1237"/>
    </row>
    <row r="1238" spans="1:6" ht="15" x14ac:dyDescent="0.25">
      <c r="A1238"/>
      <c r="B1238"/>
      <c r="C1238"/>
      <c r="D1238"/>
      <c r="E1238"/>
      <c r="F1238"/>
    </row>
    <row r="1239" spans="1:6" ht="15" x14ac:dyDescent="0.25">
      <c r="A1239"/>
      <c r="B1239"/>
      <c r="C1239"/>
      <c r="D1239"/>
      <c r="E1239"/>
      <c r="F1239"/>
    </row>
    <row r="1240" spans="1:6" ht="15" x14ac:dyDescent="0.25">
      <c r="A1240"/>
      <c r="B1240"/>
      <c r="C1240"/>
      <c r="D1240"/>
      <c r="E1240"/>
      <c r="F1240"/>
    </row>
    <row r="1241" spans="1:6" ht="15" x14ac:dyDescent="0.25">
      <c r="A1241"/>
      <c r="B1241"/>
      <c r="C1241"/>
      <c r="D1241"/>
      <c r="E1241"/>
      <c r="F1241"/>
    </row>
    <row r="1242" spans="1:6" ht="15" x14ac:dyDescent="0.25">
      <c r="A1242"/>
      <c r="B1242"/>
      <c r="C1242"/>
      <c r="D1242"/>
      <c r="E1242"/>
      <c r="F1242"/>
    </row>
    <row r="1243" spans="1:6" ht="15" x14ac:dyDescent="0.25">
      <c r="A1243"/>
      <c r="B1243"/>
      <c r="C1243"/>
      <c r="D1243"/>
      <c r="E1243"/>
      <c r="F1243"/>
    </row>
    <row r="1244" spans="1:6" ht="15" x14ac:dyDescent="0.25">
      <c r="A1244"/>
      <c r="B1244"/>
      <c r="C1244"/>
      <c r="D1244"/>
      <c r="E1244"/>
      <c r="F1244"/>
    </row>
    <row r="1245" spans="1:6" ht="15" x14ac:dyDescent="0.25">
      <c r="A1245"/>
      <c r="B1245"/>
      <c r="C1245"/>
      <c r="D1245"/>
      <c r="E1245"/>
      <c r="F1245"/>
    </row>
    <row r="1246" spans="1:6" ht="15" x14ac:dyDescent="0.25">
      <c r="A1246"/>
      <c r="B1246"/>
      <c r="C1246"/>
      <c r="D1246"/>
      <c r="E1246"/>
      <c r="F1246"/>
    </row>
    <row r="1247" spans="1:6" ht="15" x14ac:dyDescent="0.25">
      <c r="A1247"/>
      <c r="B1247"/>
      <c r="C1247"/>
      <c r="D1247"/>
      <c r="E1247"/>
      <c r="F1247"/>
    </row>
    <row r="1248" spans="1:6" ht="15" x14ac:dyDescent="0.25">
      <c r="A1248"/>
      <c r="B1248"/>
      <c r="C1248"/>
      <c r="D1248"/>
      <c r="E1248"/>
      <c r="F1248"/>
    </row>
    <row r="1249" spans="1:6" ht="15" x14ac:dyDescent="0.25">
      <c r="A1249"/>
      <c r="B1249"/>
      <c r="C1249"/>
      <c r="D1249"/>
      <c r="E1249"/>
      <c r="F1249"/>
    </row>
    <row r="1250" spans="1:6" ht="15" x14ac:dyDescent="0.25">
      <c r="A1250"/>
      <c r="B1250"/>
      <c r="C1250"/>
      <c r="D1250"/>
      <c r="E1250"/>
      <c r="F1250"/>
    </row>
    <row r="1251" spans="1:6" ht="15" x14ac:dyDescent="0.25">
      <c r="A1251"/>
      <c r="B1251"/>
      <c r="C1251"/>
      <c r="D1251"/>
      <c r="E1251"/>
      <c r="F1251"/>
    </row>
    <row r="1252" spans="1:6" ht="15" x14ac:dyDescent="0.25">
      <c r="A1252"/>
      <c r="B1252"/>
      <c r="C1252"/>
      <c r="D1252"/>
      <c r="E1252"/>
      <c r="F1252"/>
    </row>
    <row r="1253" spans="1:6" ht="15" x14ac:dyDescent="0.25">
      <c r="A1253"/>
      <c r="B1253"/>
      <c r="C1253"/>
      <c r="D1253"/>
      <c r="E1253"/>
      <c r="F1253"/>
    </row>
    <row r="1254" spans="1:6" ht="15" x14ac:dyDescent="0.25">
      <c r="A1254"/>
      <c r="B1254"/>
      <c r="C1254"/>
      <c r="D1254"/>
      <c r="E1254"/>
      <c r="F1254"/>
    </row>
    <row r="1255" spans="1:6" ht="15" x14ac:dyDescent="0.25">
      <c r="A1255"/>
      <c r="B1255"/>
      <c r="C1255"/>
      <c r="D1255"/>
      <c r="E1255"/>
      <c r="F1255"/>
    </row>
    <row r="1256" spans="1:6" ht="15" x14ac:dyDescent="0.25">
      <c r="A1256"/>
      <c r="B1256"/>
      <c r="C1256"/>
      <c r="D1256"/>
      <c r="E1256"/>
      <c r="F1256"/>
    </row>
    <row r="1257" spans="1:6" ht="15" x14ac:dyDescent="0.25">
      <c r="A1257"/>
      <c r="B1257"/>
      <c r="C1257"/>
      <c r="D1257"/>
      <c r="E1257"/>
      <c r="F1257"/>
    </row>
    <row r="1258" spans="1:6" ht="15" x14ac:dyDescent="0.25">
      <c r="A1258"/>
      <c r="B1258"/>
      <c r="C1258"/>
      <c r="D1258"/>
      <c r="E1258"/>
      <c r="F1258"/>
    </row>
    <row r="1259" spans="1:6" ht="15" x14ac:dyDescent="0.25">
      <c r="A1259"/>
      <c r="B1259"/>
      <c r="C1259"/>
      <c r="D1259"/>
      <c r="E1259"/>
      <c r="F1259"/>
    </row>
    <row r="1260" spans="1:6" ht="15" x14ac:dyDescent="0.25">
      <c r="A1260"/>
      <c r="B1260"/>
      <c r="C1260"/>
      <c r="D1260"/>
      <c r="E1260"/>
      <c r="F1260"/>
    </row>
    <row r="1261" spans="1:6" ht="15" x14ac:dyDescent="0.25">
      <c r="A1261"/>
      <c r="B1261"/>
      <c r="C1261"/>
      <c r="D1261"/>
      <c r="E1261"/>
      <c r="F1261"/>
    </row>
    <row r="1262" spans="1:6" ht="15" x14ac:dyDescent="0.25">
      <c r="A1262"/>
      <c r="B1262"/>
      <c r="C1262"/>
      <c r="D1262"/>
      <c r="E1262"/>
      <c r="F1262"/>
    </row>
    <row r="1263" spans="1:6" ht="15" x14ac:dyDescent="0.25">
      <c r="A1263"/>
      <c r="B1263"/>
      <c r="C1263"/>
      <c r="D1263"/>
      <c r="E1263"/>
      <c r="F1263"/>
    </row>
    <row r="1264" spans="1:6" ht="15" x14ac:dyDescent="0.25">
      <c r="A1264"/>
      <c r="B1264"/>
      <c r="C1264"/>
      <c r="D1264"/>
      <c r="E1264"/>
      <c r="F1264"/>
    </row>
    <row r="1265" spans="1:6" ht="15" x14ac:dyDescent="0.25">
      <c r="A1265"/>
      <c r="B1265"/>
      <c r="C1265"/>
      <c r="D1265"/>
      <c r="E1265"/>
      <c r="F1265"/>
    </row>
    <row r="1266" spans="1:6" ht="15" x14ac:dyDescent="0.25">
      <c r="A1266"/>
      <c r="B1266"/>
      <c r="C1266"/>
      <c r="D1266"/>
      <c r="E1266"/>
      <c r="F1266"/>
    </row>
    <row r="1267" spans="1:6" ht="15" x14ac:dyDescent="0.25">
      <c r="A1267"/>
      <c r="B1267"/>
      <c r="C1267"/>
      <c r="D1267"/>
      <c r="E1267"/>
      <c r="F1267"/>
    </row>
    <row r="1268" spans="1:6" ht="15" x14ac:dyDescent="0.25">
      <c r="A1268"/>
      <c r="B1268"/>
      <c r="C1268"/>
      <c r="D1268"/>
      <c r="E1268"/>
      <c r="F1268"/>
    </row>
    <row r="1269" spans="1:6" ht="15" x14ac:dyDescent="0.25">
      <c r="A1269"/>
      <c r="B1269"/>
      <c r="C1269"/>
      <c r="D1269"/>
      <c r="E1269"/>
      <c r="F1269"/>
    </row>
    <row r="1270" spans="1:6" ht="15" x14ac:dyDescent="0.25">
      <c r="A1270"/>
      <c r="B1270"/>
      <c r="C1270"/>
      <c r="D1270"/>
      <c r="E1270"/>
      <c r="F1270"/>
    </row>
    <row r="1271" spans="1:6" ht="15" x14ac:dyDescent="0.25">
      <c r="A1271"/>
      <c r="B1271"/>
      <c r="C1271"/>
      <c r="D1271"/>
      <c r="E1271"/>
      <c r="F1271"/>
    </row>
    <row r="1272" spans="1:6" ht="15" x14ac:dyDescent="0.25">
      <c r="A1272"/>
      <c r="B1272"/>
      <c r="C1272"/>
      <c r="D1272"/>
      <c r="E1272"/>
      <c r="F1272"/>
    </row>
    <row r="1273" spans="1:6" ht="15" x14ac:dyDescent="0.25">
      <c r="A1273"/>
      <c r="B1273"/>
      <c r="C1273"/>
      <c r="D1273"/>
      <c r="E1273"/>
      <c r="F1273"/>
    </row>
    <row r="1274" spans="1:6" ht="15" x14ac:dyDescent="0.25">
      <c r="A1274"/>
      <c r="B1274"/>
      <c r="C1274"/>
      <c r="D1274"/>
      <c r="E1274"/>
      <c r="F1274"/>
    </row>
    <row r="1275" spans="1:6" ht="15" x14ac:dyDescent="0.25">
      <c r="A1275"/>
      <c r="B1275"/>
      <c r="C1275"/>
      <c r="D1275"/>
      <c r="E1275"/>
      <c r="F1275"/>
    </row>
    <row r="1276" spans="1:6" ht="15" x14ac:dyDescent="0.25">
      <c r="A1276"/>
      <c r="B1276"/>
      <c r="C1276"/>
      <c r="D1276"/>
      <c r="E1276"/>
      <c r="F1276"/>
    </row>
    <row r="1277" spans="1:6" ht="15" x14ac:dyDescent="0.25">
      <c r="A1277"/>
      <c r="B1277"/>
      <c r="C1277"/>
      <c r="D1277"/>
      <c r="E1277"/>
      <c r="F1277"/>
    </row>
    <row r="1278" spans="1:6" ht="15" x14ac:dyDescent="0.25">
      <c r="A1278"/>
      <c r="B1278"/>
      <c r="C1278"/>
      <c r="D1278"/>
      <c r="E1278"/>
      <c r="F1278"/>
    </row>
    <row r="1279" spans="1:6" ht="15" x14ac:dyDescent="0.25">
      <c r="A1279"/>
      <c r="B1279"/>
      <c r="C1279"/>
      <c r="D1279"/>
      <c r="E1279"/>
      <c r="F1279"/>
    </row>
    <row r="1280" spans="1:6" ht="15" x14ac:dyDescent="0.25">
      <c r="A1280"/>
      <c r="B1280"/>
      <c r="C1280"/>
      <c r="D1280"/>
      <c r="E1280"/>
      <c r="F1280"/>
    </row>
    <row r="1281" spans="1:6" ht="15" x14ac:dyDescent="0.25">
      <c r="A1281"/>
      <c r="B1281"/>
      <c r="C1281"/>
      <c r="D1281"/>
      <c r="E1281"/>
      <c r="F1281"/>
    </row>
    <row r="1282" spans="1:6" ht="15" x14ac:dyDescent="0.25">
      <c r="A1282"/>
      <c r="B1282"/>
      <c r="C1282"/>
      <c r="D1282"/>
      <c r="E1282"/>
      <c r="F1282"/>
    </row>
    <row r="1283" spans="1:6" ht="15" x14ac:dyDescent="0.25">
      <c r="A1283"/>
      <c r="B1283"/>
      <c r="C1283"/>
      <c r="D1283"/>
      <c r="E1283"/>
      <c r="F1283"/>
    </row>
    <row r="1284" spans="1:6" ht="15" x14ac:dyDescent="0.25">
      <c r="A1284"/>
      <c r="B1284"/>
      <c r="C1284"/>
      <c r="D1284"/>
      <c r="E1284"/>
      <c r="F1284"/>
    </row>
    <row r="1285" spans="1:6" ht="15" x14ac:dyDescent="0.25">
      <c r="A1285"/>
      <c r="B1285"/>
      <c r="C1285"/>
      <c r="D1285"/>
      <c r="E1285"/>
      <c r="F1285"/>
    </row>
    <row r="1286" spans="1:6" ht="15" x14ac:dyDescent="0.25">
      <c r="A1286"/>
      <c r="B1286"/>
      <c r="C1286"/>
      <c r="D1286"/>
      <c r="E1286"/>
      <c r="F1286"/>
    </row>
    <row r="1287" spans="1:6" ht="15" x14ac:dyDescent="0.25">
      <c r="A1287"/>
      <c r="B1287"/>
      <c r="C1287"/>
      <c r="D1287"/>
      <c r="E1287"/>
      <c r="F1287"/>
    </row>
    <row r="1288" spans="1:6" ht="15" x14ac:dyDescent="0.25">
      <c r="A1288"/>
      <c r="B1288"/>
      <c r="C1288"/>
      <c r="D1288"/>
      <c r="E1288"/>
      <c r="F1288"/>
    </row>
    <row r="1289" spans="1:6" ht="15" x14ac:dyDescent="0.25">
      <c r="A1289"/>
      <c r="B1289"/>
      <c r="C1289"/>
      <c r="D1289"/>
      <c r="E1289"/>
      <c r="F1289"/>
    </row>
    <row r="1290" spans="1:6" ht="15" x14ac:dyDescent="0.25">
      <c r="A1290"/>
      <c r="B1290"/>
      <c r="C1290"/>
      <c r="D1290"/>
      <c r="E1290"/>
      <c r="F1290"/>
    </row>
    <row r="1291" spans="1:6" ht="15" x14ac:dyDescent="0.25">
      <c r="A1291"/>
      <c r="B1291"/>
      <c r="C1291"/>
      <c r="D1291"/>
      <c r="E1291"/>
      <c r="F1291"/>
    </row>
    <row r="1292" spans="1:6" ht="15" x14ac:dyDescent="0.25">
      <c r="A1292"/>
      <c r="B1292"/>
      <c r="C1292"/>
      <c r="D1292"/>
      <c r="E1292"/>
      <c r="F1292"/>
    </row>
    <row r="1293" spans="1:6" ht="15" x14ac:dyDescent="0.25">
      <c r="A1293"/>
      <c r="B1293"/>
      <c r="C1293"/>
      <c r="D1293"/>
      <c r="E1293"/>
      <c r="F1293"/>
    </row>
    <row r="1294" spans="1:6" ht="15" x14ac:dyDescent="0.25">
      <c r="A1294"/>
      <c r="B1294"/>
      <c r="C1294"/>
      <c r="D1294"/>
      <c r="E1294"/>
      <c r="F1294"/>
    </row>
    <row r="1295" spans="1:6" ht="15" x14ac:dyDescent="0.25">
      <c r="A1295"/>
      <c r="B1295"/>
      <c r="C1295"/>
      <c r="D1295"/>
      <c r="E1295"/>
      <c r="F1295"/>
    </row>
    <row r="1296" spans="1:6" ht="15" x14ac:dyDescent="0.25">
      <c r="A1296"/>
      <c r="B1296"/>
      <c r="C1296"/>
      <c r="D1296"/>
      <c r="E1296"/>
      <c r="F1296"/>
    </row>
    <row r="1297" spans="1:6" ht="15" x14ac:dyDescent="0.25">
      <c r="A1297"/>
      <c r="B1297"/>
      <c r="C1297"/>
      <c r="D1297"/>
      <c r="E1297"/>
      <c r="F1297"/>
    </row>
    <row r="1298" spans="1:6" ht="15" x14ac:dyDescent="0.25">
      <c r="A1298"/>
      <c r="B1298"/>
      <c r="C1298"/>
      <c r="D1298"/>
      <c r="E1298"/>
      <c r="F1298"/>
    </row>
    <row r="1299" spans="1:6" ht="15" x14ac:dyDescent="0.25">
      <c r="A1299"/>
      <c r="B1299"/>
      <c r="C1299"/>
      <c r="D1299"/>
      <c r="E1299"/>
      <c r="F1299"/>
    </row>
    <row r="1300" spans="1:6" ht="15" x14ac:dyDescent="0.25">
      <c r="A1300"/>
      <c r="B1300"/>
      <c r="C1300"/>
      <c r="D1300"/>
      <c r="E1300"/>
      <c r="F1300"/>
    </row>
    <row r="1301" spans="1:6" ht="15" x14ac:dyDescent="0.25">
      <c r="A1301"/>
      <c r="B1301"/>
      <c r="C1301"/>
      <c r="D1301"/>
      <c r="E1301"/>
      <c r="F1301"/>
    </row>
    <row r="1302" spans="1:6" ht="15" x14ac:dyDescent="0.25">
      <c r="A1302"/>
      <c r="B1302"/>
      <c r="C1302"/>
      <c r="D1302"/>
      <c r="E1302"/>
      <c r="F1302"/>
    </row>
    <row r="1303" spans="1:6" ht="15" x14ac:dyDescent="0.25">
      <c r="A1303"/>
      <c r="B1303"/>
      <c r="C1303"/>
      <c r="D1303"/>
      <c r="E1303"/>
      <c r="F1303"/>
    </row>
    <row r="1304" spans="1:6" ht="15" x14ac:dyDescent="0.25">
      <c r="A1304"/>
      <c r="B1304"/>
      <c r="C1304"/>
      <c r="D1304"/>
      <c r="E1304"/>
      <c r="F1304"/>
    </row>
    <row r="1305" spans="1:6" ht="15" x14ac:dyDescent="0.25">
      <c r="A1305"/>
      <c r="B1305"/>
      <c r="C1305"/>
      <c r="D1305"/>
      <c r="E1305"/>
      <c r="F1305"/>
    </row>
    <row r="1306" spans="1:6" ht="15" x14ac:dyDescent="0.25">
      <c r="A1306"/>
      <c r="B1306"/>
      <c r="C1306"/>
      <c r="D1306"/>
      <c r="E1306"/>
      <c r="F1306"/>
    </row>
    <row r="1307" spans="1:6" ht="15" x14ac:dyDescent="0.25">
      <c r="A1307"/>
      <c r="B1307"/>
      <c r="C1307"/>
      <c r="D1307"/>
      <c r="E1307"/>
      <c r="F1307"/>
    </row>
    <row r="1308" spans="1:6" ht="15" x14ac:dyDescent="0.25">
      <c r="A1308"/>
      <c r="B1308"/>
      <c r="C1308"/>
      <c r="D1308"/>
      <c r="E1308"/>
      <c r="F1308"/>
    </row>
    <row r="1309" spans="1:6" ht="15" x14ac:dyDescent="0.25">
      <c r="A1309"/>
      <c r="B1309"/>
      <c r="C1309"/>
      <c r="D1309"/>
      <c r="E1309"/>
      <c r="F1309"/>
    </row>
    <row r="1310" spans="1:6" ht="15" x14ac:dyDescent="0.25">
      <c r="A1310"/>
      <c r="B1310"/>
      <c r="C1310"/>
      <c r="D1310"/>
      <c r="E1310"/>
      <c r="F1310"/>
    </row>
    <row r="1311" spans="1:6" ht="15" x14ac:dyDescent="0.25">
      <c r="A1311"/>
      <c r="B1311"/>
      <c r="C1311"/>
      <c r="D1311"/>
      <c r="E1311"/>
      <c r="F1311"/>
    </row>
    <row r="1312" spans="1:6" ht="15" x14ac:dyDescent="0.25">
      <c r="A1312"/>
      <c r="B1312"/>
      <c r="C1312"/>
      <c r="D1312"/>
      <c r="E1312"/>
      <c r="F1312"/>
    </row>
    <row r="1313" spans="1:6" ht="15" x14ac:dyDescent="0.25">
      <c r="A1313"/>
      <c r="B1313"/>
      <c r="C1313"/>
      <c r="D1313"/>
      <c r="E1313"/>
      <c r="F1313"/>
    </row>
    <row r="1314" spans="1:6" ht="15" x14ac:dyDescent="0.25">
      <c r="A1314"/>
      <c r="B1314"/>
      <c r="C1314"/>
      <c r="D1314"/>
      <c r="E1314"/>
      <c r="F1314"/>
    </row>
    <row r="1315" spans="1:6" ht="15" x14ac:dyDescent="0.25">
      <c r="A1315"/>
      <c r="B1315"/>
      <c r="C1315"/>
      <c r="D1315"/>
      <c r="E1315"/>
      <c r="F1315"/>
    </row>
    <row r="1316" spans="1:6" ht="15" x14ac:dyDescent="0.25">
      <c r="A1316"/>
      <c r="B1316"/>
      <c r="C1316"/>
      <c r="D1316"/>
      <c r="E1316"/>
      <c r="F1316"/>
    </row>
    <row r="1317" spans="1:6" ht="15" x14ac:dyDescent="0.25">
      <c r="A1317"/>
      <c r="B1317"/>
      <c r="C1317"/>
      <c r="D1317"/>
      <c r="E1317"/>
      <c r="F1317"/>
    </row>
    <row r="1318" spans="1:6" ht="15" x14ac:dyDescent="0.25">
      <c r="A1318"/>
      <c r="B1318"/>
      <c r="C1318"/>
      <c r="D1318"/>
      <c r="E1318"/>
      <c r="F1318"/>
    </row>
    <row r="1319" spans="1:6" ht="15" x14ac:dyDescent="0.25">
      <c r="A1319"/>
      <c r="B1319"/>
      <c r="C1319"/>
      <c r="D1319"/>
      <c r="E1319"/>
      <c r="F1319"/>
    </row>
    <row r="1320" spans="1:6" ht="15" x14ac:dyDescent="0.25">
      <c r="A1320"/>
      <c r="B1320"/>
      <c r="C1320"/>
      <c r="D1320"/>
      <c r="E1320"/>
      <c r="F1320"/>
    </row>
    <row r="1321" spans="1:6" ht="15" x14ac:dyDescent="0.25">
      <c r="A1321"/>
      <c r="B1321"/>
      <c r="C1321"/>
      <c r="D1321"/>
      <c r="E1321"/>
      <c r="F1321"/>
    </row>
    <row r="1322" spans="1:6" ht="15" x14ac:dyDescent="0.25">
      <c r="A1322"/>
      <c r="B1322"/>
      <c r="C1322"/>
      <c r="D1322"/>
      <c r="E1322"/>
      <c r="F1322"/>
    </row>
    <row r="1323" spans="1:6" ht="15" x14ac:dyDescent="0.25">
      <c r="A1323"/>
      <c r="B1323"/>
      <c r="C1323"/>
      <c r="D1323"/>
      <c r="E1323"/>
      <c r="F1323"/>
    </row>
    <row r="1324" spans="1:6" ht="15" x14ac:dyDescent="0.25">
      <c r="A1324"/>
      <c r="B1324"/>
      <c r="C1324"/>
      <c r="D1324"/>
      <c r="E1324"/>
      <c r="F1324"/>
    </row>
    <row r="1325" spans="1:6" ht="15" x14ac:dyDescent="0.25">
      <c r="A1325"/>
      <c r="B1325"/>
      <c r="C1325"/>
      <c r="D1325"/>
      <c r="E1325"/>
      <c r="F1325"/>
    </row>
    <row r="1326" spans="1:6" ht="15" x14ac:dyDescent="0.25">
      <c r="A1326"/>
      <c r="B1326"/>
      <c r="C1326"/>
      <c r="D1326"/>
      <c r="E1326"/>
      <c r="F1326"/>
    </row>
    <row r="1327" spans="1:6" ht="15" x14ac:dyDescent="0.25">
      <c r="A1327"/>
      <c r="B1327"/>
      <c r="C1327"/>
      <c r="D1327"/>
      <c r="E1327"/>
      <c r="F1327"/>
    </row>
    <row r="1328" spans="1:6" ht="15" x14ac:dyDescent="0.25">
      <c r="A1328"/>
      <c r="B1328"/>
      <c r="C1328"/>
      <c r="D1328"/>
      <c r="E1328"/>
      <c r="F1328"/>
    </row>
    <row r="1329" spans="1:6" ht="15" x14ac:dyDescent="0.25">
      <c r="A1329"/>
      <c r="B1329"/>
      <c r="C1329"/>
      <c r="D1329"/>
      <c r="E1329"/>
      <c r="F1329"/>
    </row>
    <row r="1330" spans="1:6" ht="15" x14ac:dyDescent="0.25">
      <c r="A1330"/>
      <c r="B1330"/>
      <c r="C1330"/>
      <c r="D1330"/>
      <c r="E1330"/>
      <c r="F1330"/>
    </row>
    <row r="1331" spans="1:6" ht="15" x14ac:dyDescent="0.25">
      <c r="A1331"/>
      <c r="B1331"/>
      <c r="C1331"/>
      <c r="D1331"/>
      <c r="E1331"/>
      <c r="F1331"/>
    </row>
    <row r="1332" spans="1:6" ht="15" x14ac:dyDescent="0.25">
      <c r="A1332"/>
      <c r="B1332"/>
      <c r="C1332"/>
      <c r="D1332"/>
      <c r="E1332"/>
      <c r="F1332"/>
    </row>
    <row r="1333" spans="1:6" ht="15" x14ac:dyDescent="0.25">
      <c r="A1333"/>
      <c r="B1333"/>
      <c r="C1333"/>
      <c r="D1333"/>
      <c r="E1333"/>
      <c r="F1333"/>
    </row>
    <row r="1334" spans="1:6" ht="15" x14ac:dyDescent="0.25">
      <c r="A1334"/>
      <c r="B1334"/>
      <c r="C1334"/>
      <c r="D1334"/>
      <c r="E1334"/>
      <c r="F1334"/>
    </row>
    <row r="1335" spans="1:6" ht="15" x14ac:dyDescent="0.25">
      <c r="A1335"/>
      <c r="B1335"/>
      <c r="C1335"/>
      <c r="D1335"/>
      <c r="E1335"/>
      <c r="F1335"/>
    </row>
    <row r="1336" spans="1:6" ht="15" x14ac:dyDescent="0.25">
      <c r="A1336"/>
      <c r="B1336"/>
      <c r="C1336"/>
      <c r="D1336"/>
      <c r="E1336"/>
      <c r="F1336"/>
    </row>
    <row r="1337" spans="1:6" ht="15" x14ac:dyDescent="0.25">
      <c r="A1337"/>
      <c r="B1337"/>
      <c r="C1337"/>
      <c r="D1337"/>
      <c r="E1337"/>
      <c r="F1337"/>
    </row>
    <row r="1338" spans="1:6" ht="15" x14ac:dyDescent="0.25">
      <c r="A1338"/>
      <c r="B1338"/>
      <c r="C1338"/>
      <c r="D1338"/>
      <c r="E1338"/>
      <c r="F1338"/>
    </row>
    <row r="1339" spans="1:6" ht="15" x14ac:dyDescent="0.25">
      <c r="A1339"/>
      <c r="B1339"/>
      <c r="C1339"/>
      <c r="D1339"/>
      <c r="E1339"/>
      <c r="F1339"/>
    </row>
    <row r="1340" spans="1:6" ht="15" x14ac:dyDescent="0.25">
      <c r="A1340"/>
      <c r="B1340"/>
      <c r="C1340"/>
      <c r="D1340"/>
      <c r="E1340"/>
      <c r="F1340"/>
    </row>
    <row r="1341" spans="1:6" ht="15" x14ac:dyDescent="0.25">
      <c r="A1341"/>
      <c r="B1341"/>
      <c r="C1341"/>
      <c r="D1341"/>
      <c r="E1341"/>
      <c r="F1341"/>
    </row>
    <row r="1342" spans="1:6" ht="15" x14ac:dyDescent="0.25">
      <c r="A1342"/>
      <c r="B1342"/>
      <c r="C1342"/>
      <c r="D1342"/>
      <c r="E1342"/>
      <c r="F1342"/>
    </row>
    <row r="1343" spans="1:6" ht="15" x14ac:dyDescent="0.25">
      <c r="A1343"/>
      <c r="B1343"/>
      <c r="C1343"/>
      <c r="D1343"/>
      <c r="E1343"/>
      <c r="F1343"/>
    </row>
    <row r="1344" spans="1:6" ht="15" x14ac:dyDescent="0.25">
      <c r="A1344"/>
      <c r="B1344"/>
      <c r="C1344"/>
      <c r="D1344"/>
      <c r="E1344"/>
      <c r="F1344"/>
    </row>
    <row r="1345" spans="1:6" ht="15" x14ac:dyDescent="0.25">
      <c r="A1345"/>
      <c r="B1345"/>
      <c r="C1345"/>
      <c r="D1345"/>
      <c r="E1345"/>
      <c r="F1345"/>
    </row>
    <row r="1346" spans="1:6" ht="15" x14ac:dyDescent="0.25">
      <c r="A1346"/>
      <c r="B1346"/>
      <c r="C1346"/>
      <c r="D1346"/>
      <c r="E1346"/>
      <c r="F1346"/>
    </row>
    <row r="1347" spans="1:6" ht="15" x14ac:dyDescent="0.25">
      <c r="A1347"/>
      <c r="B1347"/>
      <c r="C1347"/>
      <c r="D1347"/>
      <c r="E1347"/>
      <c r="F1347"/>
    </row>
    <row r="1348" spans="1:6" ht="15" x14ac:dyDescent="0.25">
      <c r="A1348"/>
      <c r="B1348"/>
      <c r="C1348"/>
      <c r="D1348"/>
      <c r="E1348"/>
      <c r="F1348"/>
    </row>
    <row r="1349" spans="1:6" ht="15" x14ac:dyDescent="0.25">
      <c r="A1349"/>
      <c r="B1349"/>
      <c r="C1349"/>
      <c r="D1349"/>
      <c r="E1349"/>
      <c r="F1349"/>
    </row>
    <row r="1350" spans="1:6" ht="15" x14ac:dyDescent="0.25">
      <c r="A1350"/>
      <c r="B1350"/>
      <c r="C1350"/>
      <c r="D1350"/>
      <c r="E1350"/>
      <c r="F1350"/>
    </row>
    <row r="1351" spans="1:6" ht="15" x14ac:dyDescent="0.25">
      <c r="A1351"/>
      <c r="B1351"/>
      <c r="C1351"/>
      <c r="D1351"/>
      <c r="E1351"/>
      <c r="F1351"/>
    </row>
    <row r="1352" spans="1:6" ht="15" x14ac:dyDescent="0.25">
      <c r="A1352"/>
      <c r="B1352"/>
      <c r="C1352"/>
      <c r="D1352"/>
      <c r="E1352"/>
      <c r="F1352"/>
    </row>
    <row r="1353" spans="1:6" ht="15" x14ac:dyDescent="0.25">
      <c r="A1353"/>
      <c r="B1353"/>
      <c r="C1353"/>
      <c r="D1353"/>
      <c r="E1353"/>
      <c r="F1353"/>
    </row>
    <row r="1354" spans="1:6" ht="15" x14ac:dyDescent="0.25">
      <c r="A1354"/>
      <c r="B1354"/>
      <c r="C1354"/>
      <c r="D1354"/>
      <c r="E1354"/>
      <c r="F1354"/>
    </row>
    <row r="1355" spans="1:6" ht="15" x14ac:dyDescent="0.25">
      <c r="A1355"/>
      <c r="B1355"/>
      <c r="C1355"/>
      <c r="D1355"/>
      <c r="E1355"/>
      <c r="F1355"/>
    </row>
    <row r="1356" spans="1:6" ht="15" x14ac:dyDescent="0.25">
      <c r="A1356"/>
      <c r="B1356"/>
      <c r="C1356"/>
      <c r="D1356"/>
      <c r="E1356"/>
      <c r="F1356"/>
    </row>
    <row r="1357" spans="1:6" ht="15" x14ac:dyDescent="0.25">
      <c r="A1357"/>
      <c r="B1357"/>
      <c r="C1357"/>
      <c r="D1357"/>
      <c r="E1357"/>
      <c r="F1357"/>
    </row>
    <row r="1358" spans="1:6" ht="15" x14ac:dyDescent="0.25">
      <c r="A1358"/>
      <c r="B1358"/>
      <c r="C1358"/>
      <c r="D1358"/>
      <c r="E1358"/>
      <c r="F1358"/>
    </row>
    <row r="1359" spans="1:6" ht="15" x14ac:dyDescent="0.25">
      <c r="A1359"/>
      <c r="B1359"/>
      <c r="C1359"/>
      <c r="D1359"/>
      <c r="E1359"/>
      <c r="F1359"/>
    </row>
    <row r="1360" spans="1:6" ht="15" x14ac:dyDescent="0.25">
      <c r="A1360"/>
      <c r="B1360"/>
      <c r="C1360"/>
      <c r="D1360"/>
      <c r="E1360"/>
      <c r="F1360"/>
    </row>
    <row r="1361" spans="1:6" ht="15" x14ac:dyDescent="0.25">
      <c r="A1361"/>
      <c r="B1361"/>
      <c r="C1361"/>
      <c r="D1361"/>
      <c r="E1361"/>
      <c r="F1361"/>
    </row>
    <row r="1362" spans="1:6" ht="15" x14ac:dyDescent="0.25">
      <c r="A1362"/>
      <c r="B1362"/>
      <c r="C1362"/>
      <c r="D1362"/>
      <c r="E1362"/>
      <c r="F1362"/>
    </row>
    <row r="1363" spans="1:6" ht="15" x14ac:dyDescent="0.25">
      <c r="A1363"/>
      <c r="B1363"/>
      <c r="C1363"/>
      <c r="D1363"/>
      <c r="E1363"/>
      <c r="F1363"/>
    </row>
    <row r="1364" spans="1:6" ht="15" x14ac:dyDescent="0.25">
      <c r="A1364"/>
      <c r="B1364"/>
      <c r="C1364"/>
      <c r="D1364"/>
      <c r="E1364"/>
      <c r="F1364"/>
    </row>
    <row r="1365" spans="1:6" ht="15" x14ac:dyDescent="0.25">
      <c r="A1365"/>
      <c r="B1365"/>
      <c r="C1365"/>
      <c r="D1365"/>
      <c r="E1365"/>
      <c r="F1365"/>
    </row>
    <row r="1366" spans="1:6" ht="15" x14ac:dyDescent="0.25">
      <c r="A1366"/>
      <c r="B1366"/>
      <c r="C1366"/>
      <c r="D1366"/>
      <c r="E1366"/>
      <c r="F1366"/>
    </row>
    <row r="1367" spans="1:6" ht="15" x14ac:dyDescent="0.25">
      <c r="A1367"/>
      <c r="B1367"/>
      <c r="C1367"/>
      <c r="D1367"/>
      <c r="E1367"/>
      <c r="F1367"/>
    </row>
    <row r="1368" spans="1:6" ht="15" x14ac:dyDescent="0.25">
      <c r="A1368"/>
      <c r="B1368"/>
      <c r="C1368"/>
      <c r="D1368"/>
      <c r="E1368"/>
      <c r="F1368"/>
    </row>
    <row r="1369" spans="1:6" ht="15" x14ac:dyDescent="0.25">
      <c r="A1369"/>
      <c r="B1369"/>
      <c r="C1369"/>
      <c r="D1369"/>
      <c r="E1369"/>
      <c r="F1369"/>
    </row>
    <row r="1370" spans="1:6" ht="15" x14ac:dyDescent="0.25">
      <c r="A1370"/>
      <c r="B1370"/>
      <c r="C1370"/>
      <c r="D1370"/>
      <c r="E1370"/>
      <c r="F1370"/>
    </row>
    <row r="1371" spans="1:6" ht="15" x14ac:dyDescent="0.25">
      <c r="A1371"/>
      <c r="B1371"/>
      <c r="C1371"/>
      <c r="D1371"/>
      <c r="E1371"/>
      <c r="F1371"/>
    </row>
    <row r="1372" spans="1:6" ht="15" x14ac:dyDescent="0.25">
      <c r="A1372"/>
      <c r="B1372"/>
      <c r="C1372"/>
      <c r="D1372"/>
      <c r="E1372"/>
      <c r="F1372"/>
    </row>
    <row r="1373" spans="1:6" ht="15" x14ac:dyDescent="0.25">
      <c r="A1373"/>
      <c r="B1373"/>
      <c r="C1373"/>
      <c r="D1373"/>
      <c r="E1373"/>
      <c r="F1373"/>
    </row>
    <row r="1374" spans="1:6" ht="15" x14ac:dyDescent="0.25">
      <c r="A1374"/>
      <c r="B1374"/>
      <c r="C1374"/>
      <c r="D1374"/>
      <c r="E1374"/>
      <c r="F1374"/>
    </row>
    <row r="1375" spans="1:6" ht="15" x14ac:dyDescent="0.25">
      <c r="A1375"/>
      <c r="B1375"/>
      <c r="C1375"/>
      <c r="D1375"/>
      <c r="E1375"/>
      <c r="F1375"/>
    </row>
    <row r="1376" spans="1:6" ht="15" x14ac:dyDescent="0.25">
      <c r="A1376"/>
      <c r="B1376"/>
      <c r="C1376"/>
      <c r="D1376"/>
      <c r="E1376"/>
      <c r="F1376"/>
    </row>
    <row r="1377" spans="1:6" ht="15" x14ac:dyDescent="0.25">
      <c r="A1377"/>
      <c r="B1377"/>
      <c r="C1377"/>
      <c r="D1377"/>
      <c r="E1377"/>
      <c r="F1377"/>
    </row>
    <row r="1378" spans="1:6" ht="15" x14ac:dyDescent="0.25">
      <c r="A1378"/>
      <c r="B1378"/>
      <c r="C1378"/>
      <c r="D1378"/>
      <c r="E1378"/>
      <c r="F1378"/>
    </row>
    <row r="1379" spans="1:6" ht="15" x14ac:dyDescent="0.25">
      <c r="A1379"/>
      <c r="B1379"/>
      <c r="C1379"/>
      <c r="D1379"/>
      <c r="E1379"/>
      <c r="F1379"/>
    </row>
    <row r="1380" spans="1:6" ht="15" x14ac:dyDescent="0.25">
      <c r="A1380"/>
      <c r="B1380"/>
      <c r="C1380"/>
      <c r="D1380"/>
      <c r="E1380"/>
      <c r="F1380"/>
    </row>
    <row r="1381" spans="1:6" ht="15" x14ac:dyDescent="0.25">
      <c r="A1381"/>
      <c r="B1381"/>
      <c r="C1381"/>
      <c r="D1381"/>
      <c r="E1381"/>
      <c r="F1381"/>
    </row>
    <row r="1382" spans="1:6" ht="15" x14ac:dyDescent="0.25">
      <c r="A1382"/>
      <c r="B1382"/>
      <c r="C1382"/>
      <c r="D1382"/>
      <c r="E1382"/>
      <c r="F1382"/>
    </row>
    <row r="1383" spans="1:6" ht="15" x14ac:dyDescent="0.25">
      <c r="A1383"/>
      <c r="B1383"/>
      <c r="C1383"/>
      <c r="D1383"/>
      <c r="E1383"/>
      <c r="F1383"/>
    </row>
    <row r="1384" spans="1:6" ht="15" x14ac:dyDescent="0.25">
      <c r="A1384"/>
      <c r="B1384"/>
      <c r="C1384"/>
      <c r="D1384"/>
      <c r="E1384"/>
      <c r="F1384"/>
    </row>
    <row r="1385" spans="1:6" ht="15" x14ac:dyDescent="0.25">
      <c r="A1385"/>
      <c r="B1385"/>
      <c r="C1385"/>
      <c r="D1385"/>
      <c r="E1385"/>
      <c r="F1385"/>
    </row>
    <row r="1386" spans="1:6" ht="15" x14ac:dyDescent="0.25">
      <c r="A1386"/>
      <c r="B1386"/>
      <c r="C1386"/>
      <c r="D1386"/>
      <c r="E1386"/>
      <c r="F1386"/>
    </row>
    <row r="1387" spans="1:6" ht="15" x14ac:dyDescent="0.25">
      <c r="A1387"/>
      <c r="B1387"/>
      <c r="C1387"/>
      <c r="D1387"/>
      <c r="E1387"/>
      <c r="F1387"/>
    </row>
    <row r="1388" spans="1:6" ht="15" x14ac:dyDescent="0.25">
      <c r="A1388"/>
      <c r="B1388"/>
      <c r="C1388"/>
      <c r="D1388"/>
      <c r="E1388"/>
      <c r="F1388"/>
    </row>
    <row r="1389" spans="1:6" ht="15" x14ac:dyDescent="0.25">
      <c r="A1389"/>
      <c r="B1389"/>
      <c r="C1389"/>
      <c r="D1389"/>
      <c r="E1389"/>
      <c r="F1389"/>
    </row>
    <row r="1390" spans="1:6" ht="15" x14ac:dyDescent="0.25">
      <c r="A1390"/>
      <c r="B1390"/>
      <c r="C1390"/>
      <c r="D1390"/>
      <c r="E1390"/>
      <c r="F1390"/>
    </row>
    <row r="1391" spans="1:6" ht="15" x14ac:dyDescent="0.25">
      <c r="A1391"/>
      <c r="B1391"/>
      <c r="C1391"/>
      <c r="D1391"/>
      <c r="E1391"/>
      <c r="F1391"/>
    </row>
    <row r="1392" spans="1:6" ht="15" x14ac:dyDescent="0.25">
      <c r="A1392"/>
      <c r="B1392"/>
      <c r="C1392"/>
      <c r="D1392"/>
      <c r="E1392"/>
      <c r="F1392"/>
    </row>
    <row r="1393" spans="1:6" ht="15" x14ac:dyDescent="0.25">
      <c r="A1393"/>
      <c r="B1393"/>
      <c r="C1393"/>
      <c r="D1393"/>
      <c r="E1393"/>
      <c r="F1393"/>
    </row>
    <row r="1394" spans="1:6" ht="15" x14ac:dyDescent="0.25">
      <c r="A1394"/>
      <c r="B1394"/>
      <c r="C1394"/>
      <c r="D1394"/>
      <c r="E1394"/>
      <c r="F1394"/>
    </row>
    <row r="1395" spans="1:6" ht="15" x14ac:dyDescent="0.25">
      <c r="A1395"/>
      <c r="B1395"/>
      <c r="C1395"/>
      <c r="D1395"/>
      <c r="E1395"/>
      <c r="F1395"/>
    </row>
    <row r="1396" spans="1:6" ht="15" x14ac:dyDescent="0.25">
      <c r="A1396"/>
      <c r="B1396"/>
      <c r="C1396"/>
      <c r="D1396"/>
      <c r="E1396"/>
      <c r="F1396"/>
    </row>
    <row r="1397" spans="1:6" ht="15" x14ac:dyDescent="0.25">
      <c r="A1397"/>
      <c r="B1397"/>
      <c r="C1397"/>
      <c r="D1397"/>
      <c r="E1397"/>
      <c r="F1397"/>
    </row>
    <row r="1398" spans="1:6" ht="15" x14ac:dyDescent="0.25">
      <c r="A1398"/>
      <c r="B1398"/>
      <c r="C1398"/>
      <c r="D1398"/>
      <c r="E1398"/>
      <c r="F1398"/>
    </row>
    <row r="1399" spans="1:6" ht="15" x14ac:dyDescent="0.25">
      <c r="A1399"/>
      <c r="B1399"/>
      <c r="C1399"/>
      <c r="D1399"/>
      <c r="E1399"/>
      <c r="F1399"/>
    </row>
    <row r="1400" spans="1:6" ht="15" x14ac:dyDescent="0.25">
      <c r="A1400"/>
      <c r="B1400"/>
      <c r="C1400"/>
      <c r="D1400"/>
      <c r="E1400"/>
      <c r="F1400"/>
    </row>
    <row r="1401" spans="1:6" ht="15" x14ac:dyDescent="0.25">
      <c r="A1401"/>
      <c r="B1401"/>
      <c r="C1401"/>
      <c r="D1401"/>
      <c r="E1401"/>
      <c r="F1401"/>
    </row>
    <row r="1402" spans="1:6" ht="15" x14ac:dyDescent="0.25">
      <c r="A1402"/>
      <c r="B1402"/>
      <c r="C1402"/>
      <c r="D1402"/>
      <c r="E1402"/>
      <c r="F1402"/>
    </row>
    <row r="1403" spans="1:6" ht="15" x14ac:dyDescent="0.25">
      <c r="A1403"/>
      <c r="B1403"/>
      <c r="C1403"/>
      <c r="D1403"/>
      <c r="E1403"/>
      <c r="F1403"/>
    </row>
    <row r="1404" spans="1:6" ht="15" x14ac:dyDescent="0.25">
      <c r="A1404"/>
      <c r="B1404"/>
      <c r="C1404"/>
      <c r="D1404"/>
      <c r="E1404"/>
      <c r="F1404"/>
    </row>
    <row r="1405" spans="1:6" ht="15" x14ac:dyDescent="0.25">
      <c r="A1405"/>
      <c r="B1405"/>
      <c r="C1405"/>
      <c r="D1405"/>
      <c r="E1405"/>
      <c r="F1405"/>
    </row>
    <row r="1406" spans="1:6" ht="15" x14ac:dyDescent="0.25">
      <c r="A1406"/>
      <c r="B1406"/>
      <c r="C1406"/>
      <c r="D1406"/>
      <c r="E1406"/>
      <c r="F1406"/>
    </row>
    <row r="1407" spans="1:6" ht="15" x14ac:dyDescent="0.25">
      <c r="A1407"/>
      <c r="B1407"/>
      <c r="C1407"/>
      <c r="D1407"/>
      <c r="E1407"/>
      <c r="F1407"/>
    </row>
    <row r="1408" spans="1:6" ht="15" x14ac:dyDescent="0.25">
      <c r="A1408"/>
      <c r="B1408"/>
      <c r="C1408"/>
      <c r="D1408"/>
      <c r="E1408"/>
      <c r="F1408"/>
    </row>
    <row r="1409" spans="1:6" ht="15" x14ac:dyDescent="0.25">
      <c r="A1409"/>
      <c r="B1409"/>
      <c r="C1409"/>
      <c r="D1409"/>
      <c r="E1409"/>
      <c r="F1409"/>
    </row>
    <row r="1410" spans="1:6" ht="15" x14ac:dyDescent="0.25">
      <c r="A1410"/>
      <c r="B1410"/>
      <c r="C1410"/>
      <c r="D1410"/>
      <c r="E1410"/>
      <c r="F1410"/>
    </row>
    <row r="1411" spans="1:6" ht="15" x14ac:dyDescent="0.25">
      <c r="A1411"/>
      <c r="B1411"/>
      <c r="C1411"/>
      <c r="D1411"/>
      <c r="E1411"/>
      <c r="F1411"/>
    </row>
    <row r="1412" spans="1:6" ht="15" x14ac:dyDescent="0.25">
      <c r="A1412"/>
      <c r="B1412"/>
      <c r="C1412"/>
      <c r="D1412"/>
      <c r="E1412"/>
      <c r="F1412"/>
    </row>
    <row r="1413" spans="1:6" ht="15" x14ac:dyDescent="0.25">
      <c r="A1413"/>
      <c r="B1413"/>
      <c r="C1413"/>
      <c r="D1413"/>
      <c r="E1413"/>
      <c r="F1413"/>
    </row>
    <row r="1414" spans="1:6" ht="15" x14ac:dyDescent="0.25">
      <c r="A1414"/>
      <c r="B1414"/>
      <c r="C1414"/>
      <c r="D1414"/>
      <c r="E1414"/>
      <c r="F1414"/>
    </row>
    <row r="1415" spans="1:6" ht="15" x14ac:dyDescent="0.25">
      <c r="A1415"/>
      <c r="B1415"/>
      <c r="C1415"/>
      <c r="D1415"/>
      <c r="E1415"/>
      <c r="F1415"/>
    </row>
    <row r="1416" spans="1:6" ht="15" x14ac:dyDescent="0.25">
      <c r="A1416"/>
      <c r="B1416"/>
      <c r="C1416"/>
      <c r="D1416"/>
      <c r="E1416"/>
      <c r="F1416"/>
    </row>
    <row r="1417" spans="1:6" ht="15" x14ac:dyDescent="0.25">
      <c r="A1417"/>
      <c r="B1417"/>
      <c r="C1417"/>
      <c r="D1417"/>
      <c r="E1417"/>
      <c r="F1417"/>
    </row>
    <row r="1418" spans="1:6" ht="15" x14ac:dyDescent="0.25">
      <c r="A1418"/>
      <c r="B1418"/>
      <c r="C1418"/>
      <c r="D1418"/>
      <c r="E1418"/>
      <c r="F1418"/>
    </row>
    <row r="1419" spans="1:6" ht="15" x14ac:dyDescent="0.25">
      <c r="A1419"/>
      <c r="B1419"/>
      <c r="C1419"/>
      <c r="D1419"/>
      <c r="E1419"/>
      <c r="F1419"/>
    </row>
    <row r="1420" spans="1:6" ht="15" x14ac:dyDescent="0.25">
      <c r="A1420"/>
      <c r="B1420"/>
      <c r="C1420"/>
      <c r="D1420"/>
      <c r="E1420"/>
      <c r="F1420"/>
    </row>
    <row r="1421" spans="1:6" ht="15" x14ac:dyDescent="0.25">
      <c r="A1421"/>
      <c r="B1421"/>
      <c r="C1421"/>
      <c r="D1421"/>
      <c r="E1421"/>
      <c r="F1421"/>
    </row>
    <row r="1422" spans="1:6" ht="15" x14ac:dyDescent="0.25">
      <c r="A1422"/>
      <c r="B1422"/>
      <c r="C1422"/>
      <c r="D1422"/>
      <c r="E1422"/>
      <c r="F1422"/>
    </row>
    <row r="1423" spans="1:6" ht="15" x14ac:dyDescent="0.25">
      <c r="A1423"/>
      <c r="B1423"/>
      <c r="C1423"/>
      <c r="D1423"/>
      <c r="E1423"/>
      <c r="F1423"/>
    </row>
    <row r="1424" spans="1:6" ht="15" x14ac:dyDescent="0.25">
      <c r="A1424"/>
      <c r="B1424"/>
      <c r="C1424"/>
      <c r="D1424"/>
      <c r="E1424"/>
      <c r="F1424"/>
    </row>
    <row r="1425" spans="1:6" ht="15" x14ac:dyDescent="0.25">
      <c r="A1425"/>
      <c r="B1425"/>
      <c r="C1425"/>
      <c r="D1425"/>
      <c r="E1425"/>
      <c r="F1425"/>
    </row>
    <row r="1426" spans="1:6" ht="15" x14ac:dyDescent="0.25">
      <c r="A1426"/>
      <c r="B1426"/>
      <c r="C1426"/>
      <c r="D1426"/>
      <c r="E1426"/>
      <c r="F1426"/>
    </row>
    <row r="1427" spans="1:6" ht="15" x14ac:dyDescent="0.25">
      <c r="A1427"/>
      <c r="B1427"/>
      <c r="C1427"/>
      <c r="D1427"/>
      <c r="E1427"/>
      <c r="F1427"/>
    </row>
    <row r="1428" spans="1:6" ht="15" x14ac:dyDescent="0.25">
      <c r="A1428"/>
      <c r="B1428"/>
      <c r="C1428"/>
      <c r="D1428"/>
      <c r="E1428"/>
      <c r="F1428"/>
    </row>
    <row r="1429" spans="1:6" ht="15" x14ac:dyDescent="0.25">
      <c r="A1429"/>
      <c r="B1429"/>
      <c r="C1429"/>
      <c r="D1429"/>
      <c r="E1429"/>
      <c r="F1429"/>
    </row>
    <row r="1430" spans="1:6" ht="15" x14ac:dyDescent="0.25">
      <c r="A1430"/>
      <c r="B1430"/>
      <c r="C1430"/>
      <c r="D1430"/>
      <c r="E1430"/>
      <c r="F1430"/>
    </row>
    <row r="1431" spans="1:6" ht="15" x14ac:dyDescent="0.25">
      <c r="A1431"/>
      <c r="B1431"/>
      <c r="C1431"/>
      <c r="D1431"/>
      <c r="E1431"/>
      <c r="F1431"/>
    </row>
    <row r="1432" spans="1:6" ht="15" x14ac:dyDescent="0.25">
      <c r="A1432"/>
      <c r="B1432"/>
      <c r="C1432"/>
      <c r="D1432"/>
      <c r="E1432"/>
      <c r="F1432"/>
    </row>
    <row r="1433" spans="1:6" ht="15" x14ac:dyDescent="0.25">
      <c r="A1433"/>
      <c r="B1433"/>
      <c r="C1433"/>
      <c r="D1433"/>
      <c r="E1433"/>
      <c r="F1433"/>
    </row>
    <row r="1434" spans="1:6" ht="15" x14ac:dyDescent="0.25">
      <c r="A1434"/>
      <c r="B1434"/>
      <c r="C1434"/>
      <c r="D1434"/>
      <c r="E1434"/>
      <c r="F1434"/>
    </row>
    <row r="1435" spans="1:6" ht="15" x14ac:dyDescent="0.25">
      <c r="A1435"/>
      <c r="B1435"/>
      <c r="C1435"/>
      <c r="D1435"/>
      <c r="E1435"/>
      <c r="F1435"/>
    </row>
    <row r="1436" spans="1:6" ht="15" x14ac:dyDescent="0.25">
      <c r="A1436"/>
      <c r="B1436"/>
      <c r="C1436"/>
      <c r="D1436"/>
      <c r="E1436"/>
      <c r="F1436"/>
    </row>
    <row r="1437" spans="1:6" ht="15" x14ac:dyDescent="0.25">
      <c r="A1437"/>
      <c r="B1437"/>
      <c r="C1437"/>
      <c r="D1437"/>
      <c r="E1437"/>
      <c r="F1437"/>
    </row>
    <row r="1438" spans="1:6" ht="15" x14ac:dyDescent="0.25">
      <c r="A1438"/>
      <c r="B1438"/>
      <c r="C1438"/>
      <c r="D1438"/>
      <c r="E1438"/>
      <c r="F1438"/>
    </row>
    <row r="1439" spans="1:6" ht="15" x14ac:dyDescent="0.25">
      <c r="A1439"/>
      <c r="B1439"/>
      <c r="C1439"/>
      <c r="D1439"/>
      <c r="E1439"/>
      <c r="F1439"/>
    </row>
    <row r="1440" spans="1:6" ht="15" x14ac:dyDescent="0.25">
      <c r="A1440"/>
      <c r="B1440"/>
      <c r="C1440"/>
      <c r="D1440"/>
      <c r="E1440"/>
      <c r="F1440"/>
    </row>
    <row r="1441" spans="1:6" ht="15" x14ac:dyDescent="0.25">
      <c r="A1441"/>
      <c r="B1441"/>
      <c r="C1441"/>
      <c r="D1441"/>
      <c r="E1441"/>
      <c r="F1441"/>
    </row>
    <row r="1442" spans="1:6" ht="15" x14ac:dyDescent="0.25">
      <c r="A1442"/>
      <c r="B1442"/>
      <c r="C1442"/>
      <c r="D1442"/>
      <c r="E1442"/>
      <c r="F1442"/>
    </row>
    <row r="1443" spans="1:6" ht="15" x14ac:dyDescent="0.25">
      <c r="A1443"/>
      <c r="B1443"/>
      <c r="C1443"/>
      <c r="D1443"/>
      <c r="E1443"/>
      <c r="F1443"/>
    </row>
    <row r="1444" spans="1:6" ht="15" x14ac:dyDescent="0.25">
      <c r="A1444"/>
      <c r="B1444"/>
      <c r="C1444"/>
      <c r="D1444"/>
      <c r="E1444"/>
      <c r="F1444"/>
    </row>
    <row r="1445" spans="1:6" ht="15" x14ac:dyDescent="0.25">
      <c r="A1445"/>
      <c r="B1445"/>
      <c r="C1445"/>
      <c r="D1445"/>
      <c r="E1445"/>
      <c r="F1445"/>
    </row>
    <row r="1446" spans="1:6" ht="15" x14ac:dyDescent="0.25">
      <c r="A1446"/>
      <c r="B1446"/>
      <c r="C1446"/>
      <c r="D1446"/>
      <c r="E1446"/>
      <c r="F1446"/>
    </row>
    <row r="1447" spans="1:6" ht="15" x14ac:dyDescent="0.25">
      <c r="A1447"/>
      <c r="B1447"/>
      <c r="C1447"/>
      <c r="D1447"/>
      <c r="E1447"/>
      <c r="F1447"/>
    </row>
    <row r="1448" spans="1:6" ht="15" x14ac:dyDescent="0.25">
      <c r="A1448"/>
      <c r="B1448"/>
      <c r="C1448"/>
      <c r="D1448"/>
      <c r="E1448"/>
      <c r="F1448"/>
    </row>
    <row r="1449" spans="1:6" ht="15" x14ac:dyDescent="0.25">
      <c r="A1449"/>
      <c r="B1449"/>
      <c r="C1449"/>
      <c r="D1449"/>
      <c r="E1449"/>
      <c r="F1449"/>
    </row>
    <row r="1450" spans="1:6" ht="15" x14ac:dyDescent="0.25">
      <c r="A1450"/>
      <c r="B1450"/>
      <c r="C1450"/>
      <c r="D1450"/>
      <c r="E1450"/>
      <c r="F1450"/>
    </row>
    <row r="1451" spans="1:6" ht="15" x14ac:dyDescent="0.25">
      <c r="A1451"/>
      <c r="B1451"/>
      <c r="C1451"/>
      <c r="D1451"/>
      <c r="E1451"/>
      <c r="F1451"/>
    </row>
    <row r="1452" spans="1:6" ht="15" x14ac:dyDescent="0.25">
      <c r="A1452"/>
      <c r="B1452"/>
      <c r="C1452"/>
      <c r="D1452"/>
      <c r="E1452"/>
      <c r="F1452"/>
    </row>
    <row r="1453" spans="1:6" ht="15" x14ac:dyDescent="0.25">
      <c r="A1453"/>
      <c r="B1453"/>
      <c r="C1453"/>
      <c r="D1453"/>
      <c r="E1453"/>
      <c r="F1453"/>
    </row>
    <row r="1454" spans="1:6" ht="15" x14ac:dyDescent="0.25">
      <c r="A1454"/>
      <c r="B1454"/>
      <c r="C1454"/>
      <c r="D1454"/>
      <c r="E1454"/>
      <c r="F1454"/>
    </row>
    <row r="1455" spans="1:6" ht="15" x14ac:dyDescent="0.25">
      <c r="A1455"/>
      <c r="B1455"/>
      <c r="C1455"/>
      <c r="D1455"/>
      <c r="E1455"/>
      <c r="F1455"/>
    </row>
    <row r="1456" spans="1:6" ht="15" x14ac:dyDescent="0.25">
      <c r="A1456"/>
      <c r="B1456"/>
      <c r="C1456"/>
      <c r="D1456"/>
      <c r="E1456"/>
      <c r="F1456"/>
    </row>
    <row r="1457" spans="1:6" ht="15" x14ac:dyDescent="0.25">
      <c r="A1457"/>
      <c r="B1457"/>
      <c r="C1457"/>
      <c r="D1457"/>
      <c r="E1457"/>
      <c r="F1457"/>
    </row>
    <row r="1458" spans="1:6" ht="15" x14ac:dyDescent="0.25">
      <c r="A1458"/>
      <c r="B1458"/>
      <c r="C1458"/>
      <c r="D1458"/>
      <c r="E1458"/>
      <c r="F1458"/>
    </row>
    <row r="1459" spans="1:6" ht="15" x14ac:dyDescent="0.25">
      <c r="A1459"/>
      <c r="B1459"/>
      <c r="C1459"/>
      <c r="D1459"/>
      <c r="E1459"/>
      <c r="F1459"/>
    </row>
    <row r="1460" spans="1:6" ht="15" x14ac:dyDescent="0.25">
      <c r="A1460"/>
      <c r="B1460"/>
      <c r="C1460"/>
      <c r="D1460"/>
      <c r="E1460"/>
      <c r="F1460"/>
    </row>
    <row r="1461" spans="1:6" ht="15" x14ac:dyDescent="0.25">
      <c r="A1461"/>
      <c r="B1461"/>
      <c r="C1461"/>
      <c r="D1461"/>
      <c r="E1461"/>
      <c r="F1461"/>
    </row>
    <row r="1462" spans="1:6" ht="15" x14ac:dyDescent="0.25">
      <c r="A1462"/>
      <c r="B1462"/>
      <c r="C1462"/>
      <c r="D1462"/>
      <c r="E1462"/>
      <c r="F1462"/>
    </row>
    <row r="1463" spans="1:6" ht="15" x14ac:dyDescent="0.25">
      <c r="A1463"/>
      <c r="B1463"/>
      <c r="C1463"/>
      <c r="D1463"/>
      <c r="E1463"/>
      <c r="F1463"/>
    </row>
    <row r="1464" spans="1:6" ht="15" x14ac:dyDescent="0.25">
      <c r="A1464"/>
      <c r="B1464"/>
      <c r="C1464"/>
      <c r="D1464"/>
      <c r="E1464"/>
      <c r="F1464"/>
    </row>
    <row r="1465" spans="1:6" ht="15" x14ac:dyDescent="0.25">
      <c r="A1465"/>
      <c r="B1465"/>
      <c r="C1465"/>
      <c r="D1465"/>
      <c r="E1465"/>
      <c r="F1465"/>
    </row>
    <row r="1466" spans="1:6" ht="15" x14ac:dyDescent="0.25">
      <c r="A1466"/>
      <c r="B1466"/>
      <c r="C1466"/>
      <c r="D1466"/>
      <c r="E1466"/>
      <c r="F1466"/>
    </row>
    <row r="1467" spans="1:6" ht="15" x14ac:dyDescent="0.25">
      <c r="A1467"/>
      <c r="B1467"/>
      <c r="C1467"/>
      <c r="D1467"/>
      <c r="E1467"/>
      <c r="F1467"/>
    </row>
    <row r="1468" spans="1:6" ht="15" x14ac:dyDescent="0.25">
      <c r="A1468"/>
      <c r="B1468"/>
      <c r="C1468"/>
      <c r="D1468"/>
      <c r="E1468"/>
      <c r="F1468"/>
    </row>
    <row r="1469" spans="1:6" ht="15" x14ac:dyDescent="0.25">
      <c r="A1469"/>
      <c r="B1469"/>
      <c r="C1469"/>
      <c r="D1469"/>
      <c r="E1469"/>
      <c r="F1469"/>
    </row>
    <row r="1470" spans="1:6" ht="15" x14ac:dyDescent="0.25">
      <c r="A1470"/>
      <c r="B1470"/>
      <c r="C1470"/>
      <c r="D1470"/>
      <c r="E1470"/>
      <c r="F1470"/>
    </row>
    <row r="1471" spans="1:6" ht="15" x14ac:dyDescent="0.25">
      <c r="A1471"/>
      <c r="B1471"/>
      <c r="C1471"/>
      <c r="D1471"/>
      <c r="E1471"/>
      <c r="F1471"/>
    </row>
    <row r="1472" spans="1:6" ht="15" x14ac:dyDescent="0.25">
      <c r="A1472"/>
      <c r="B1472"/>
      <c r="C1472"/>
      <c r="D1472"/>
      <c r="E1472"/>
      <c r="F1472"/>
    </row>
    <row r="1473" spans="1:6" ht="15" x14ac:dyDescent="0.25">
      <c r="A1473"/>
      <c r="B1473"/>
      <c r="C1473"/>
      <c r="D1473"/>
      <c r="E1473"/>
      <c r="F1473"/>
    </row>
    <row r="1474" spans="1:6" ht="15" x14ac:dyDescent="0.25">
      <c r="A1474"/>
      <c r="B1474"/>
      <c r="C1474"/>
      <c r="D1474"/>
      <c r="E1474"/>
      <c r="F1474"/>
    </row>
    <row r="1475" spans="1:6" ht="15" x14ac:dyDescent="0.25">
      <c r="A1475"/>
      <c r="B1475"/>
      <c r="C1475"/>
      <c r="D1475"/>
      <c r="E1475"/>
      <c r="F1475"/>
    </row>
    <row r="1476" spans="1:6" ht="15" x14ac:dyDescent="0.25">
      <c r="A1476"/>
      <c r="B1476"/>
      <c r="C1476"/>
      <c r="D1476"/>
      <c r="E1476"/>
      <c r="F1476"/>
    </row>
    <row r="1477" spans="1:6" ht="15" x14ac:dyDescent="0.25">
      <c r="A1477"/>
      <c r="B1477"/>
      <c r="C1477"/>
      <c r="D1477"/>
      <c r="E1477"/>
      <c r="F1477"/>
    </row>
    <row r="1478" spans="1:6" ht="15" x14ac:dyDescent="0.25">
      <c r="A1478"/>
      <c r="B1478"/>
      <c r="C1478"/>
      <c r="D1478"/>
      <c r="E1478"/>
      <c r="F1478"/>
    </row>
    <row r="1479" spans="1:6" ht="15" x14ac:dyDescent="0.25">
      <c r="A1479"/>
      <c r="B1479"/>
      <c r="C1479"/>
      <c r="D1479"/>
      <c r="E1479"/>
      <c r="F1479"/>
    </row>
    <row r="1480" spans="1:6" ht="15" x14ac:dyDescent="0.25">
      <c r="A1480"/>
      <c r="B1480"/>
      <c r="C1480"/>
      <c r="D1480"/>
      <c r="E1480"/>
      <c r="F1480"/>
    </row>
    <row r="1481" spans="1:6" ht="15" x14ac:dyDescent="0.25">
      <c r="A1481"/>
      <c r="B1481"/>
      <c r="C1481"/>
      <c r="D1481"/>
      <c r="E1481"/>
      <c r="F1481"/>
    </row>
    <row r="1482" spans="1:6" ht="15" x14ac:dyDescent="0.25">
      <c r="A1482"/>
      <c r="B1482"/>
      <c r="C1482"/>
      <c r="D1482"/>
      <c r="E1482"/>
      <c r="F1482"/>
    </row>
    <row r="1483" spans="1:6" ht="15" x14ac:dyDescent="0.25">
      <c r="A1483"/>
      <c r="B1483"/>
      <c r="C1483"/>
      <c r="D1483"/>
      <c r="E1483"/>
      <c r="F1483"/>
    </row>
    <row r="1484" spans="1:6" ht="15" x14ac:dyDescent="0.25">
      <c r="A1484"/>
      <c r="B1484"/>
      <c r="C1484"/>
      <c r="D1484"/>
      <c r="E1484"/>
      <c r="F1484"/>
    </row>
    <row r="1485" spans="1:6" ht="15" x14ac:dyDescent="0.25">
      <c r="A1485"/>
      <c r="B1485"/>
      <c r="C1485"/>
      <c r="D1485"/>
      <c r="E1485"/>
      <c r="F1485"/>
    </row>
    <row r="1486" spans="1:6" ht="15" x14ac:dyDescent="0.25">
      <c r="A1486"/>
      <c r="B1486"/>
      <c r="C1486"/>
      <c r="D1486"/>
      <c r="E1486"/>
      <c r="F1486"/>
    </row>
    <row r="1487" spans="1:6" ht="15" x14ac:dyDescent="0.25">
      <c r="A1487"/>
      <c r="B1487"/>
      <c r="C1487"/>
      <c r="D1487"/>
      <c r="E1487"/>
      <c r="F1487"/>
    </row>
    <row r="1488" spans="1:6" ht="15" x14ac:dyDescent="0.25">
      <c r="A1488"/>
      <c r="B1488"/>
      <c r="C1488"/>
      <c r="D1488"/>
      <c r="E1488"/>
      <c r="F1488"/>
    </row>
    <row r="1489" spans="1:6" ht="15" x14ac:dyDescent="0.25">
      <c r="A1489"/>
      <c r="B1489"/>
      <c r="C1489"/>
      <c r="D1489"/>
      <c r="E1489"/>
      <c r="F1489"/>
    </row>
    <row r="1490" spans="1:6" ht="15" x14ac:dyDescent="0.25">
      <c r="A1490"/>
      <c r="B1490"/>
      <c r="C1490"/>
      <c r="D1490"/>
      <c r="E1490"/>
      <c r="F1490"/>
    </row>
    <row r="1491" spans="1:6" ht="15" x14ac:dyDescent="0.25">
      <c r="A1491"/>
      <c r="B1491"/>
      <c r="C1491"/>
      <c r="D1491"/>
      <c r="E1491"/>
      <c r="F1491"/>
    </row>
    <row r="1492" spans="1:6" ht="15" x14ac:dyDescent="0.25">
      <c r="A1492"/>
      <c r="B1492"/>
      <c r="C1492"/>
      <c r="D1492"/>
      <c r="E1492"/>
      <c r="F1492"/>
    </row>
    <row r="1493" spans="1:6" ht="15" x14ac:dyDescent="0.25">
      <c r="A1493"/>
      <c r="B1493"/>
      <c r="C1493"/>
      <c r="D1493"/>
      <c r="E1493"/>
      <c r="F1493"/>
    </row>
    <row r="1494" spans="1:6" ht="15" x14ac:dyDescent="0.25">
      <c r="A1494"/>
      <c r="B1494"/>
      <c r="C1494"/>
      <c r="D1494"/>
      <c r="E1494"/>
      <c r="F1494"/>
    </row>
    <row r="1495" spans="1:6" ht="15" x14ac:dyDescent="0.25">
      <c r="A1495"/>
      <c r="B1495"/>
      <c r="C1495"/>
      <c r="D1495"/>
      <c r="E1495"/>
      <c r="F1495"/>
    </row>
    <row r="1496" spans="1:6" ht="15" x14ac:dyDescent="0.25">
      <c r="A1496"/>
      <c r="B1496"/>
      <c r="C1496"/>
      <c r="D1496"/>
      <c r="E1496"/>
      <c r="F1496"/>
    </row>
    <row r="1497" spans="1:6" ht="15" x14ac:dyDescent="0.25">
      <c r="A1497"/>
      <c r="B1497"/>
      <c r="C1497"/>
      <c r="D1497"/>
      <c r="E1497"/>
      <c r="F1497"/>
    </row>
    <row r="1498" spans="1:6" ht="15" x14ac:dyDescent="0.25">
      <c r="A1498"/>
      <c r="B1498"/>
      <c r="C1498"/>
      <c r="D1498"/>
      <c r="E1498"/>
      <c r="F1498"/>
    </row>
    <row r="1499" spans="1:6" ht="15" x14ac:dyDescent="0.25">
      <c r="A1499"/>
      <c r="B1499"/>
      <c r="C1499"/>
      <c r="D1499"/>
      <c r="E1499"/>
      <c r="F1499"/>
    </row>
    <row r="1500" spans="1:6" ht="15" x14ac:dyDescent="0.25">
      <c r="A1500"/>
      <c r="B1500"/>
      <c r="C1500"/>
      <c r="D1500"/>
      <c r="E1500"/>
      <c r="F1500"/>
    </row>
    <row r="1501" spans="1:6" ht="15" x14ac:dyDescent="0.25">
      <c r="A1501"/>
      <c r="B1501"/>
      <c r="C1501"/>
      <c r="D1501"/>
      <c r="E1501"/>
      <c r="F1501"/>
    </row>
    <row r="1502" spans="1:6" ht="15" x14ac:dyDescent="0.25">
      <c r="A1502"/>
      <c r="B1502"/>
      <c r="C1502"/>
      <c r="D1502"/>
      <c r="E1502"/>
      <c r="F1502"/>
    </row>
    <row r="1503" spans="1:6" ht="15" x14ac:dyDescent="0.25">
      <c r="A1503"/>
      <c r="B1503"/>
      <c r="C1503"/>
      <c r="D1503"/>
      <c r="E1503"/>
      <c r="F1503"/>
    </row>
    <row r="1504" spans="1:6" ht="15" x14ac:dyDescent="0.25">
      <c r="A1504"/>
      <c r="B1504"/>
      <c r="C1504"/>
      <c r="D1504"/>
      <c r="E1504"/>
      <c r="F1504"/>
    </row>
    <row r="1505" spans="1:6" ht="15" x14ac:dyDescent="0.25">
      <c r="A1505"/>
      <c r="B1505"/>
      <c r="C1505"/>
      <c r="D1505"/>
      <c r="E1505"/>
      <c r="F1505"/>
    </row>
    <row r="1506" spans="1:6" ht="15" x14ac:dyDescent="0.25">
      <c r="A1506"/>
      <c r="B1506"/>
      <c r="C1506"/>
      <c r="D1506"/>
      <c r="E1506"/>
      <c r="F1506"/>
    </row>
    <row r="1507" spans="1:6" ht="15" x14ac:dyDescent="0.25">
      <c r="A1507"/>
      <c r="B1507"/>
      <c r="C1507"/>
      <c r="D1507"/>
      <c r="E1507"/>
      <c r="F1507"/>
    </row>
    <row r="1508" spans="1:6" ht="15" x14ac:dyDescent="0.25">
      <c r="A1508"/>
      <c r="B1508"/>
      <c r="C1508"/>
      <c r="D1508"/>
      <c r="E1508"/>
      <c r="F1508"/>
    </row>
    <row r="1509" spans="1:6" ht="15" x14ac:dyDescent="0.25">
      <c r="A1509"/>
      <c r="B1509"/>
      <c r="C1509"/>
      <c r="D1509"/>
      <c r="E1509"/>
      <c r="F1509"/>
    </row>
    <row r="1510" spans="1:6" ht="15" x14ac:dyDescent="0.25">
      <c r="A1510"/>
      <c r="B1510"/>
      <c r="C1510"/>
      <c r="D1510"/>
      <c r="E1510"/>
      <c r="F1510"/>
    </row>
    <row r="1511" spans="1:6" ht="15" x14ac:dyDescent="0.25">
      <c r="A1511"/>
      <c r="B1511"/>
      <c r="C1511"/>
      <c r="D1511"/>
      <c r="E1511"/>
      <c r="F1511"/>
    </row>
    <row r="1512" spans="1:6" ht="15" x14ac:dyDescent="0.25">
      <c r="A1512"/>
      <c r="B1512"/>
      <c r="C1512"/>
      <c r="D1512"/>
      <c r="E1512"/>
      <c r="F1512"/>
    </row>
    <row r="1513" spans="1:6" ht="15" x14ac:dyDescent="0.25">
      <c r="A1513"/>
      <c r="B1513"/>
      <c r="C1513"/>
      <c r="D1513"/>
      <c r="E1513"/>
      <c r="F1513"/>
    </row>
    <row r="1514" spans="1:6" ht="15" x14ac:dyDescent="0.25">
      <c r="A1514"/>
      <c r="B1514"/>
      <c r="C1514"/>
      <c r="D1514"/>
      <c r="E1514"/>
      <c r="F1514"/>
    </row>
    <row r="1515" spans="1:6" ht="15" x14ac:dyDescent="0.25">
      <c r="A1515"/>
      <c r="B1515"/>
      <c r="C1515"/>
      <c r="D1515"/>
      <c r="E1515"/>
      <c r="F1515"/>
    </row>
    <row r="1516" spans="1:6" ht="15" x14ac:dyDescent="0.25">
      <c r="A1516"/>
      <c r="B1516"/>
      <c r="C1516"/>
      <c r="D1516"/>
      <c r="E1516"/>
      <c r="F1516"/>
    </row>
    <row r="1517" spans="1:6" ht="15" x14ac:dyDescent="0.25">
      <c r="A1517"/>
      <c r="B1517"/>
      <c r="C1517"/>
      <c r="D1517"/>
      <c r="E1517"/>
      <c r="F1517"/>
    </row>
    <row r="1518" spans="1:6" ht="15" x14ac:dyDescent="0.25">
      <c r="A1518"/>
      <c r="B1518"/>
      <c r="C1518"/>
      <c r="D1518"/>
      <c r="E1518"/>
      <c r="F1518"/>
    </row>
    <row r="1519" spans="1:6" ht="15" x14ac:dyDescent="0.25">
      <c r="A1519"/>
      <c r="B1519"/>
      <c r="C1519"/>
      <c r="D1519"/>
      <c r="E1519"/>
      <c r="F1519"/>
    </row>
    <row r="1520" spans="1:6" ht="15" x14ac:dyDescent="0.25">
      <c r="A1520"/>
      <c r="B1520"/>
      <c r="C1520"/>
      <c r="D1520"/>
      <c r="E1520"/>
      <c r="F1520"/>
    </row>
    <row r="1521" spans="1:6" ht="15" x14ac:dyDescent="0.25">
      <c r="A1521"/>
      <c r="B1521"/>
      <c r="C1521"/>
      <c r="D1521"/>
      <c r="E1521"/>
      <c r="F1521"/>
    </row>
    <row r="1522" spans="1:6" ht="15" x14ac:dyDescent="0.25">
      <c r="A1522"/>
      <c r="B1522"/>
      <c r="C1522"/>
      <c r="D1522"/>
      <c r="E1522"/>
      <c r="F1522"/>
    </row>
    <row r="1523" spans="1:6" ht="15" x14ac:dyDescent="0.25">
      <c r="A1523"/>
      <c r="B1523"/>
      <c r="C1523"/>
      <c r="D1523"/>
      <c r="E1523"/>
      <c r="F1523"/>
    </row>
    <row r="1524" spans="1:6" ht="15" x14ac:dyDescent="0.25">
      <c r="A1524"/>
      <c r="B1524"/>
      <c r="C1524"/>
      <c r="D1524"/>
      <c r="E1524"/>
      <c r="F1524"/>
    </row>
    <row r="1525" spans="1:6" ht="15" x14ac:dyDescent="0.25">
      <c r="A1525"/>
      <c r="B1525"/>
      <c r="C1525"/>
      <c r="D1525"/>
      <c r="E1525"/>
      <c r="F1525"/>
    </row>
    <row r="1526" spans="1:6" ht="15" x14ac:dyDescent="0.25">
      <c r="A1526"/>
      <c r="B1526"/>
      <c r="C1526"/>
      <c r="D1526"/>
      <c r="E1526"/>
      <c r="F1526"/>
    </row>
    <row r="1527" spans="1:6" ht="15" x14ac:dyDescent="0.25">
      <c r="A1527"/>
      <c r="B1527"/>
      <c r="C1527"/>
      <c r="D1527"/>
      <c r="E1527"/>
      <c r="F1527"/>
    </row>
    <row r="1528" spans="1:6" ht="15" x14ac:dyDescent="0.25">
      <c r="A1528"/>
      <c r="B1528"/>
      <c r="C1528"/>
      <c r="D1528"/>
      <c r="E1528"/>
      <c r="F1528"/>
    </row>
    <row r="1529" spans="1:6" ht="15" x14ac:dyDescent="0.25">
      <c r="A1529"/>
      <c r="B1529"/>
      <c r="C1529"/>
      <c r="D1529"/>
      <c r="E1529"/>
      <c r="F1529"/>
    </row>
    <row r="1530" spans="1:6" ht="15" x14ac:dyDescent="0.25">
      <c r="A1530"/>
      <c r="B1530"/>
      <c r="C1530"/>
      <c r="D1530"/>
      <c r="E1530"/>
      <c r="F1530"/>
    </row>
    <row r="1531" spans="1:6" ht="15" x14ac:dyDescent="0.25">
      <c r="A1531"/>
      <c r="B1531"/>
      <c r="C1531"/>
      <c r="D1531"/>
      <c r="E1531"/>
      <c r="F1531"/>
    </row>
    <row r="1532" spans="1:6" ht="15" x14ac:dyDescent="0.25">
      <c r="A1532"/>
      <c r="B1532"/>
      <c r="C1532"/>
      <c r="D1532"/>
      <c r="E1532"/>
      <c r="F1532"/>
    </row>
    <row r="1533" spans="1:6" ht="15" x14ac:dyDescent="0.25">
      <c r="A1533"/>
      <c r="B1533"/>
      <c r="C1533"/>
      <c r="D1533"/>
      <c r="E1533"/>
      <c r="F1533"/>
    </row>
    <row r="1534" spans="1:6" ht="15" x14ac:dyDescent="0.25">
      <c r="A1534"/>
      <c r="B1534"/>
      <c r="C1534"/>
      <c r="D1534"/>
      <c r="E1534"/>
      <c r="F1534"/>
    </row>
    <row r="1535" spans="1:6" ht="15" x14ac:dyDescent="0.25">
      <c r="A1535"/>
      <c r="B1535"/>
      <c r="C1535"/>
      <c r="D1535"/>
      <c r="E1535"/>
      <c r="F1535"/>
    </row>
    <row r="1536" spans="1:6" ht="15" x14ac:dyDescent="0.25">
      <c r="A1536"/>
      <c r="B1536"/>
      <c r="C1536"/>
      <c r="D1536"/>
      <c r="E1536"/>
      <c r="F1536"/>
    </row>
    <row r="1537" spans="1:6" ht="15" x14ac:dyDescent="0.25">
      <c r="A1537"/>
      <c r="B1537"/>
      <c r="C1537"/>
      <c r="D1537"/>
      <c r="E1537"/>
      <c r="F1537"/>
    </row>
    <row r="1538" spans="1:6" ht="15" x14ac:dyDescent="0.25">
      <c r="A1538"/>
      <c r="B1538"/>
      <c r="C1538"/>
      <c r="D1538"/>
      <c r="E1538"/>
      <c r="F1538"/>
    </row>
    <row r="1539" spans="1:6" ht="15" x14ac:dyDescent="0.25">
      <c r="A1539"/>
      <c r="B1539"/>
      <c r="C1539"/>
      <c r="D1539"/>
      <c r="E1539"/>
      <c r="F1539"/>
    </row>
    <row r="1540" spans="1:6" ht="15" x14ac:dyDescent="0.25">
      <c r="A1540"/>
      <c r="B1540"/>
      <c r="C1540"/>
      <c r="D1540"/>
      <c r="E1540"/>
      <c r="F1540"/>
    </row>
    <row r="1541" spans="1:6" ht="15" x14ac:dyDescent="0.25">
      <c r="A1541"/>
      <c r="B1541"/>
      <c r="C1541"/>
      <c r="D1541"/>
      <c r="E1541"/>
      <c r="F1541"/>
    </row>
    <row r="1542" spans="1:6" ht="15" x14ac:dyDescent="0.25">
      <c r="A1542"/>
      <c r="B1542"/>
      <c r="C1542"/>
      <c r="D1542"/>
      <c r="E1542"/>
      <c r="F1542"/>
    </row>
    <row r="1543" spans="1:6" ht="15" x14ac:dyDescent="0.25">
      <c r="A1543"/>
      <c r="B1543"/>
      <c r="C1543"/>
      <c r="D1543"/>
      <c r="E1543"/>
      <c r="F1543"/>
    </row>
    <row r="1544" spans="1:6" ht="15" x14ac:dyDescent="0.25">
      <c r="A1544"/>
      <c r="B1544"/>
      <c r="C1544"/>
      <c r="D1544"/>
      <c r="E1544"/>
      <c r="F1544"/>
    </row>
    <row r="1545" spans="1:6" ht="15" x14ac:dyDescent="0.25">
      <c r="A1545"/>
      <c r="B1545"/>
      <c r="C1545"/>
      <c r="D1545"/>
      <c r="E1545"/>
      <c r="F1545"/>
    </row>
    <row r="1546" spans="1:6" ht="15" x14ac:dyDescent="0.25">
      <c r="A1546"/>
      <c r="B1546"/>
      <c r="C1546"/>
      <c r="D1546"/>
      <c r="E1546"/>
      <c r="F1546"/>
    </row>
    <row r="1547" spans="1:6" ht="15" x14ac:dyDescent="0.25">
      <c r="A1547"/>
      <c r="B1547"/>
      <c r="C1547"/>
      <c r="D1547"/>
      <c r="E1547"/>
      <c r="F1547"/>
    </row>
    <row r="1548" spans="1:6" ht="15" x14ac:dyDescent="0.25">
      <c r="A1548"/>
      <c r="B1548"/>
      <c r="C1548"/>
      <c r="D1548"/>
      <c r="E1548"/>
      <c r="F1548"/>
    </row>
    <row r="1549" spans="1:6" ht="15" x14ac:dyDescent="0.25">
      <c r="A1549"/>
      <c r="B1549"/>
      <c r="C1549"/>
      <c r="D1549"/>
      <c r="E1549"/>
      <c r="F1549"/>
    </row>
    <row r="1550" spans="1:6" ht="15" x14ac:dyDescent="0.25">
      <c r="A1550"/>
      <c r="B1550"/>
      <c r="C1550"/>
      <c r="D1550"/>
      <c r="E1550"/>
      <c r="F1550"/>
    </row>
    <row r="1551" spans="1:6" ht="15" x14ac:dyDescent="0.25">
      <c r="A1551"/>
      <c r="B1551"/>
      <c r="C1551"/>
      <c r="D1551"/>
      <c r="E1551"/>
      <c r="F1551"/>
    </row>
    <row r="1552" spans="1:6" ht="15" x14ac:dyDescent="0.25">
      <c r="A1552"/>
      <c r="B1552"/>
      <c r="C1552"/>
      <c r="D1552"/>
      <c r="E1552"/>
      <c r="F1552"/>
    </row>
    <row r="1553" spans="1:6" ht="15" x14ac:dyDescent="0.25">
      <c r="A1553"/>
      <c r="B1553"/>
      <c r="C1553"/>
      <c r="D1553"/>
      <c r="E1553"/>
      <c r="F1553"/>
    </row>
    <row r="1554" spans="1:6" ht="15" x14ac:dyDescent="0.25">
      <c r="A1554"/>
      <c r="B1554"/>
      <c r="C1554"/>
      <c r="D1554"/>
      <c r="E1554"/>
      <c r="F1554"/>
    </row>
    <row r="1555" spans="1:6" ht="15" x14ac:dyDescent="0.25">
      <c r="A1555"/>
      <c r="B1555"/>
      <c r="C1555"/>
      <c r="D1555"/>
      <c r="E1555"/>
      <c r="F1555"/>
    </row>
    <row r="1556" spans="1:6" ht="15" x14ac:dyDescent="0.25">
      <c r="A1556"/>
      <c r="B1556"/>
      <c r="C1556"/>
      <c r="D1556"/>
      <c r="E1556"/>
      <c r="F1556"/>
    </row>
    <row r="1557" spans="1:6" ht="15" x14ac:dyDescent="0.25">
      <c r="A1557"/>
      <c r="B1557"/>
      <c r="C1557"/>
      <c r="D1557"/>
      <c r="E1557"/>
      <c r="F1557"/>
    </row>
    <row r="1558" spans="1:6" ht="15" x14ac:dyDescent="0.25">
      <c r="A1558"/>
      <c r="B1558"/>
      <c r="C1558"/>
      <c r="D1558"/>
      <c r="E1558"/>
      <c r="F1558"/>
    </row>
    <row r="1559" spans="1:6" ht="15" x14ac:dyDescent="0.25">
      <c r="A1559"/>
      <c r="B1559"/>
      <c r="C1559"/>
      <c r="D1559"/>
      <c r="E1559"/>
      <c r="F1559"/>
    </row>
    <row r="1560" spans="1:6" ht="15" x14ac:dyDescent="0.25">
      <c r="A1560"/>
      <c r="B1560"/>
      <c r="C1560"/>
      <c r="D1560"/>
      <c r="E1560"/>
      <c r="F1560"/>
    </row>
    <row r="1561" spans="1:6" ht="15" x14ac:dyDescent="0.25">
      <c r="A1561"/>
      <c r="B1561"/>
      <c r="C1561"/>
      <c r="D1561"/>
      <c r="E1561"/>
      <c r="F1561"/>
    </row>
    <row r="1562" spans="1:6" ht="15" x14ac:dyDescent="0.25">
      <c r="A1562"/>
      <c r="B1562"/>
      <c r="C1562"/>
      <c r="D1562"/>
      <c r="E1562"/>
      <c r="F1562"/>
    </row>
    <row r="1563" spans="1:6" ht="15" x14ac:dyDescent="0.25">
      <c r="A1563"/>
      <c r="B1563"/>
      <c r="C1563"/>
      <c r="D1563"/>
      <c r="E1563"/>
      <c r="F1563"/>
    </row>
    <row r="1564" spans="1:6" ht="15" x14ac:dyDescent="0.25">
      <c r="A1564"/>
      <c r="B1564"/>
      <c r="C1564"/>
      <c r="D1564"/>
      <c r="E1564"/>
      <c r="F1564"/>
    </row>
    <row r="1565" spans="1:6" ht="15" x14ac:dyDescent="0.25">
      <c r="A1565"/>
      <c r="B1565"/>
      <c r="C1565"/>
      <c r="D1565"/>
      <c r="E1565"/>
      <c r="F1565"/>
    </row>
    <row r="1566" spans="1:6" ht="15" x14ac:dyDescent="0.25">
      <c r="A1566"/>
      <c r="B1566"/>
      <c r="C1566"/>
      <c r="D1566"/>
      <c r="E1566"/>
      <c r="F1566"/>
    </row>
    <row r="1567" spans="1:6" ht="15" x14ac:dyDescent="0.25">
      <c r="A1567"/>
      <c r="B1567"/>
      <c r="C1567"/>
      <c r="D1567"/>
      <c r="E1567"/>
      <c r="F1567"/>
    </row>
    <row r="1568" spans="1:6" ht="15" x14ac:dyDescent="0.25">
      <c r="A1568"/>
      <c r="B1568"/>
      <c r="C1568"/>
      <c r="D1568"/>
      <c r="E1568"/>
      <c r="F1568"/>
    </row>
    <row r="1569" spans="1:6" ht="15" x14ac:dyDescent="0.25">
      <c r="A1569"/>
      <c r="B1569"/>
      <c r="C1569"/>
      <c r="D1569"/>
      <c r="E1569"/>
      <c r="F1569"/>
    </row>
    <row r="1570" spans="1:6" ht="15" x14ac:dyDescent="0.25">
      <c r="A1570"/>
      <c r="B1570"/>
      <c r="C1570"/>
      <c r="D1570"/>
      <c r="E1570"/>
      <c r="F1570"/>
    </row>
    <row r="1571" spans="1:6" ht="15" x14ac:dyDescent="0.25">
      <c r="A1571"/>
      <c r="B1571"/>
      <c r="C1571"/>
      <c r="D1571"/>
      <c r="E1571"/>
      <c r="F1571"/>
    </row>
    <row r="1572" spans="1:6" ht="15" x14ac:dyDescent="0.25">
      <c r="A1572"/>
      <c r="B1572"/>
      <c r="C1572"/>
      <c r="D1572"/>
      <c r="E1572"/>
      <c r="F1572"/>
    </row>
    <row r="1573" spans="1:6" ht="15" x14ac:dyDescent="0.25">
      <c r="A1573"/>
      <c r="B1573"/>
      <c r="C1573"/>
      <c r="D1573"/>
      <c r="E1573"/>
      <c r="F1573"/>
    </row>
    <row r="1574" spans="1:6" ht="15" x14ac:dyDescent="0.25">
      <c r="A1574"/>
      <c r="B1574"/>
      <c r="C1574"/>
      <c r="D1574"/>
      <c r="E1574"/>
      <c r="F1574"/>
    </row>
    <row r="1575" spans="1:6" ht="15" x14ac:dyDescent="0.25">
      <c r="A1575"/>
      <c r="B1575"/>
      <c r="C1575"/>
      <c r="D1575"/>
      <c r="E1575"/>
      <c r="F1575"/>
    </row>
    <row r="1576" spans="1:6" ht="15" x14ac:dyDescent="0.25">
      <c r="A1576"/>
      <c r="B1576"/>
      <c r="C1576"/>
      <c r="D1576"/>
      <c r="E1576"/>
      <c r="F1576"/>
    </row>
    <row r="1577" spans="1:6" ht="15" x14ac:dyDescent="0.25">
      <c r="A1577"/>
      <c r="B1577"/>
      <c r="C1577"/>
      <c r="D1577"/>
      <c r="E1577"/>
      <c r="F1577"/>
    </row>
    <row r="1578" spans="1:6" ht="15" x14ac:dyDescent="0.25">
      <c r="A1578"/>
      <c r="B1578"/>
      <c r="C1578"/>
      <c r="D1578"/>
      <c r="E1578"/>
      <c r="F1578"/>
    </row>
    <row r="1579" spans="1:6" ht="15" x14ac:dyDescent="0.25">
      <c r="A1579"/>
      <c r="B1579"/>
      <c r="C1579"/>
      <c r="D1579"/>
      <c r="E1579"/>
      <c r="F1579"/>
    </row>
    <row r="1580" spans="1:6" ht="15" x14ac:dyDescent="0.25">
      <c r="A1580"/>
      <c r="B1580"/>
      <c r="C1580"/>
      <c r="D1580"/>
      <c r="E1580"/>
      <c r="F1580"/>
    </row>
    <row r="1581" spans="1:6" ht="15" x14ac:dyDescent="0.25">
      <c r="A1581"/>
      <c r="B1581"/>
      <c r="C1581"/>
      <c r="D1581"/>
      <c r="E1581"/>
      <c r="F1581"/>
    </row>
    <row r="1582" spans="1:6" ht="15" x14ac:dyDescent="0.25">
      <c r="A1582"/>
      <c r="B1582"/>
      <c r="C1582"/>
      <c r="D1582"/>
      <c r="E1582"/>
      <c r="F1582"/>
    </row>
    <row r="1583" spans="1:6" ht="15" x14ac:dyDescent="0.25">
      <c r="A1583"/>
      <c r="B1583"/>
      <c r="C1583"/>
      <c r="D1583"/>
      <c r="E1583"/>
      <c r="F1583"/>
    </row>
    <row r="1584" spans="1:6" ht="15" x14ac:dyDescent="0.25">
      <c r="A1584"/>
      <c r="B1584"/>
      <c r="C1584"/>
      <c r="D1584"/>
      <c r="E1584"/>
      <c r="F1584"/>
    </row>
    <row r="1585" spans="1:6" ht="15" x14ac:dyDescent="0.25">
      <c r="A1585"/>
      <c r="B1585"/>
      <c r="C1585"/>
      <c r="D1585"/>
      <c r="E1585"/>
      <c r="F1585"/>
    </row>
    <row r="1586" spans="1:6" ht="15" x14ac:dyDescent="0.25">
      <c r="A1586"/>
      <c r="B1586"/>
      <c r="C1586"/>
      <c r="D1586"/>
      <c r="E1586"/>
      <c r="F1586"/>
    </row>
    <row r="1587" spans="1:6" ht="15" x14ac:dyDescent="0.25">
      <c r="A1587"/>
      <c r="B1587"/>
      <c r="C1587"/>
      <c r="D1587"/>
      <c r="E1587"/>
      <c r="F1587"/>
    </row>
    <row r="1588" spans="1:6" ht="15" x14ac:dyDescent="0.25">
      <c r="A1588"/>
      <c r="B1588"/>
      <c r="C1588"/>
      <c r="D1588"/>
      <c r="E1588"/>
      <c r="F1588"/>
    </row>
    <row r="1589" spans="1:6" ht="15" x14ac:dyDescent="0.25">
      <c r="A1589"/>
      <c r="B1589"/>
      <c r="C1589"/>
      <c r="D1589"/>
      <c r="E1589"/>
      <c r="F1589"/>
    </row>
    <row r="1590" spans="1:6" ht="15" x14ac:dyDescent="0.25">
      <c r="A1590"/>
      <c r="B1590"/>
      <c r="C1590"/>
      <c r="D1590"/>
      <c r="E1590"/>
      <c r="F1590"/>
    </row>
    <row r="1591" spans="1:6" ht="15" x14ac:dyDescent="0.25">
      <c r="A1591"/>
      <c r="B1591"/>
      <c r="C1591"/>
      <c r="D1591"/>
      <c r="E1591"/>
      <c r="F1591"/>
    </row>
    <row r="1592" spans="1:6" ht="15" x14ac:dyDescent="0.25">
      <c r="A1592"/>
      <c r="B1592"/>
      <c r="C1592"/>
      <c r="D1592"/>
      <c r="E1592"/>
      <c r="F1592"/>
    </row>
    <row r="1593" spans="1:6" ht="15" x14ac:dyDescent="0.25">
      <c r="A1593"/>
      <c r="B1593"/>
      <c r="C1593"/>
      <c r="D1593"/>
      <c r="E1593"/>
      <c r="F1593"/>
    </row>
    <row r="1594" spans="1:6" ht="15" x14ac:dyDescent="0.25">
      <c r="A1594"/>
      <c r="B1594"/>
      <c r="C1594"/>
      <c r="D1594"/>
      <c r="E1594"/>
      <c r="F1594"/>
    </row>
    <row r="1595" spans="1:6" ht="15" x14ac:dyDescent="0.25">
      <c r="A1595"/>
      <c r="B1595"/>
      <c r="C1595"/>
      <c r="D1595"/>
      <c r="E1595"/>
      <c r="F1595"/>
    </row>
    <row r="1596" spans="1:6" ht="15" x14ac:dyDescent="0.25">
      <c r="A1596"/>
      <c r="B1596"/>
      <c r="C1596"/>
      <c r="D1596"/>
      <c r="E1596"/>
      <c r="F1596"/>
    </row>
    <row r="1597" spans="1:6" ht="15" x14ac:dyDescent="0.25">
      <c r="A1597"/>
      <c r="B1597"/>
      <c r="C1597"/>
      <c r="D1597"/>
      <c r="E1597"/>
      <c r="F1597"/>
    </row>
    <row r="1598" spans="1:6" ht="15" x14ac:dyDescent="0.25">
      <c r="A1598"/>
      <c r="B1598"/>
      <c r="C1598"/>
      <c r="D1598"/>
      <c r="E1598"/>
      <c r="F1598"/>
    </row>
    <row r="1599" spans="1:6" ht="15" x14ac:dyDescent="0.25">
      <c r="A1599"/>
      <c r="B1599"/>
      <c r="C1599"/>
      <c r="D1599"/>
      <c r="E1599"/>
      <c r="F1599"/>
    </row>
    <row r="1600" spans="1:6" ht="15" x14ac:dyDescent="0.25">
      <c r="A1600"/>
      <c r="B1600"/>
      <c r="C1600"/>
      <c r="D1600"/>
      <c r="E1600"/>
      <c r="F1600"/>
    </row>
    <row r="1601" spans="1:6" ht="15" x14ac:dyDescent="0.25">
      <c r="A1601"/>
      <c r="B1601"/>
      <c r="C1601"/>
      <c r="D1601"/>
      <c r="E1601"/>
      <c r="F1601"/>
    </row>
    <row r="1602" spans="1:6" ht="15" x14ac:dyDescent="0.25">
      <c r="A1602"/>
      <c r="B1602"/>
      <c r="C1602"/>
      <c r="D1602"/>
      <c r="E1602"/>
      <c r="F1602"/>
    </row>
    <row r="1603" spans="1:6" ht="15" x14ac:dyDescent="0.25">
      <c r="A1603"/>
      <c r="B1603"/>
      <c r="C1603"/>
      <c r="D1603"/>
      <c r="E1603"/>
      <c r="F1603"/>
    </row>
    <row r="1604" spans="1:6" ht="15" x14ac:dyDescent="0.25">
      <c r="A1604"/>
      <c r="B1604"/>
      <c r="C1604"/>
      <c r="D1604"/>
      <c r="E1604"/>
      <c r="F1604"/>
    </row>
    <row r="1605" spans="1:6" ht="15" x14ac:dyDescent="0.25">
      <c r="A1605"/>
      <c r="B1605"/>
      <c r="C1605"/>
      <c r="D1605"/>
      <c r="E1605"/>
      <c r="F1605"/>
    </row>
    <row r="1606" spans="1:6" ht="15" x14ac:dyDescent="0.25">
      <c r="A1606"/>
      <c r="B1606"/>
      <c r="C1606"/>
      <c r="D1606"/>
      <c r="E1606"/>
      <c r="F1606"/>
    </row>
    <row r="1607" spans="1:6" ht="15" x14ac:dyDescent="0.25">
      <c r="A1607"/>
      <c r="B1607"/>
      <c r="C1607"/>
      <c r="D1607"/>
      <c r="E1607"/>
      <c r="F1607"/>
    </row>
    <row r="1608" spans="1:6" ht="15" x14ac:dyDescent="0.25">
      <c r="A1608"/>
      <c r="B1608"/>
      <c r="C1608"/>
      <c r="D1608"/>
      <c r="E1608"/>
      <c r="F1608"/>
    </row>
    <row r="1609" spans="1:6" ht="15" x14ac:dyDescent="0.25">
      <c r="A1609"/>
      <c r="B1609"/>
      <c r="C1609"/>
      <c r="D1609"/>
      <c r="E1609"/>
      <c r="F1609"/>
    </row>
    <row r="1610" spans="1:6" ht="15" x14ac:dyDescent="0.25">
      <c r="A1610"/>
      <c r="B1610"/>
      <c r="C1610"/>
      <c r="D1610"/>
      <c r="E1610"/>
      <c r="F1610"/>
    </row>
    <row r="1611" spans="1:6" ht="15" x14ac:dyDescent="0.25">
      <c r="A1611"/>
      <c r="B1611"/>
      <c r="C1611"/>
      <c r="D1611"/>
      <c r="E1611"/>
      <c r="F1611"/>
    </row>
    <row r="1612" spans="1:6" ht="15" x14ac:dyDescent="0.25">
      <c r="A1612"/>
      <c r="B1612"/>
      <c r="C1612"/>
      <c r="D1612"/>
      <c r="E1612"/>
      <c r="F1612"/>
    </row>
    <row r="1613" spans="1:6" ht="15" x14ac:dyDescent="0.25">
      <c r="A1613"/>
      <c r="B1613"/>
      <c r="C1613"/>
      <c r="D1613"/>
      <c r="E1613"/>
      <c r="F1613"/>
    </row>
    <row r="1614" spans="1:6" ht="15" x14ac:dyDescent="0.25">
      <c r="A1614"/>
      <c r="B1614"/>
      <c r="C1614"/>
      <c r="D1614"/>
      <c r="E1614"/>
      <c r="F1614"/>
    </row>
    <row r="1615" spans="1:6" ht="15" x14ac:dyDescent="0.25">
      <c r="A1615"/>
      <c r="B1615"/>
      <c r="C1615"/>
      <c r="D1615"/>
      <c r="E1615"/>
      <c r="F1615"/>
    </row>
    <row r="1616" spans="1:6" ht="15" x14ac:dyDescent="0.25">
      <c r="A1616"/>
      <c r="B1616"/>
      <c r="C1616"/>
      <c r="D1616"/>
      <c r="E1616"/>
      <c r="F1616"/>
    </row>
    <row r="1617" spans="1:6" ht="15" x14ac:dyDescent="0.25">
      <c r="A1617"/>
      <c r="B1617"/>
      <c r="C1617"/>
      <c r="D1617"/>
      <c r="E1617"/>
      <c r="F1617"/>
    </row>
    <row r="1618" spans="1:6" ht="15" x14ac:dyDescent="0.25">
      <c r="A1618"/>
      <c r="B1618"/>
      <c r="C1618"/>
      <c r="D1618"/>
      <c r="E1618"/>
      <c r="F1618"/>
    </row>
    <row r="1619" spans="1:6" ht="15" x14ac:dyDescent="0.25">
      <c r="A1619"/>
      <c r="B1619"/>
      <c r="C1619"/>
      <c r="D1619"/>
      <c r="E1619"/>
      <c r="F1619"/>
    </row>
    <row r="1620" spans="1:6" ht="15" x14ac:dyDescent="0.25">
      <c r="A1620"/>
      <c r="B1620"/>
      <c r="C1620"/>
      <c r="D1620"/>
      <c r="E1620"/>
      <c r="F1620"/>
    </row>
    <row r="1621" spans="1:6" ht="15" x14ac:dyDescent="0.25">
      <c r="A1621"/>
      <c r="B1621"/>
      <c r="C1621"/>
      <c r="D1621"/>
      <c r="E1621"/>
      <c r="F1621"/>
    </row>
    <row r="1622" spans="1:6" ht="15" x14ac:dyDescent="0.25">
      <c r="A1622"/>
      <c r="B1622"/>
      <c r="C1622"/>
      <c r="D1622"/>
      <c r="E1622"/>
      <c r="F1622"/>
    </row>
    <row r="1623" spans="1:6" ht="15" x14ac:dyDescent="0.25">
      <c r="A1623"/>
      <c r="B1623"/>
      <c r="C1623"/>
      <c r="D1623"/>
      <c r="E1623"/>
      <c r="F1623"/>
    </row>
    <row r="1624" spans="1:6" ht="15" x14ac:dyDescent="0.25">
      <c r="A1624"/>
      <c r="B1624"/>
      <c r="C1624"/>
      <c r="D1624"/>
      <c r="E1624"/>
      <c r="F1624"/>
    </row>
    <row r="1625" spans="1:6" ht="15" x14ac:dyDescent="0.25">
      <c r="A1625"/>
      <c r="B1625"/>
      <c r="C1625"/>
      <c r="D1625"/>
      <c r="E1625"/>
      <c r="F1625"/>
    </row>
    <row r="1626" spans="1:6" ht="15" x14ac:dyDescent="0.25">
      <c r="A1626"/>
      <c r="B1626"/>
      <c r="C1626"/>
      <c r="D1626"/>
      <c r="E1626"/>
      <c r="F1626"/>
    </row>
    <row r="1627" spans="1:6" ht="15" x14ac:dyDescent="0.25">
      <c r="A1627"/>
      <c r="B1627"/>
      <c r="C1627"/>
      <c r="D1627"/>
      <c r="E1627"/>
      <c r="F1627"/>
    </row>
    <row r="1628" spans="1:6" ht="15" x14ac:dyDescent="0.25">
      <c r="A1628"/>
      <c r="B1628"/>
      <c r="C1628"/>
      <c r="D1628"/>
      <c r="E1628"/>
      <c r="F1628"/>
    </row>
    <row r="1629" spans="1:6" ht="15" x14ac:dyDescent="0.25">
      <c r="A1629"/>
      <c r="B1629"/>
      <c r="C1629"/>
      <c r="D1629"/>
      <c r="E1629"/>
      <c r="F1629"/>
    </row>
    <row r="1630" spans="1:6" ht="15" x14ac:dyDescent="0.25">
      <c r="A1630"/>
      <c r="B1630"/>
      <c r="C1630"/>
      <c r="D1630"/>
      <c r="E1630"/>
      <c r="F1630"/>
    </row>
    <row r="1631" spans="1:6" ht="15" x14ac:dyDescent="0.25">
      <c r="A1631"/>
      <c r="B1631"/>
      <c r="C1631"/>
      <c r="D1631"/>
      <c r="E1631"/>
      <c r="F1631"/>
    </row>
    <row r="1632" spans="1:6" ht="15" x14ac:dyDescent="0.25">
      <c r="A1632"/>
      <c r="B1632"/>
      <c r="C1632"/>
      <c r="D1632"/>
      <c r="E1632"/>
      <c r="F1632"/>
    </row>
    <row r="1633" spans="1:6" ht="15" x14ac:dyDescent="0.25">
      <c r="A1633"/>
      <c r="B1633"/>
      <c r="C1633"/>
      <c r="D1633"/>
      <c r="E1633"/>
      <c r="F1633"/>
    </row>
    <row r="1634" spans="1:6" ht="15" x14ac:dyDescent="0.25">
      <c r="A1634"/>
      <c r="B1634"/>
      <c r="C1634"/>
      <c r="D1634"/>
      <c r="E1634"/>
      <c r="F1634"/>
    </row>
    <row r="1635" spans="1:6" ht="15" x14ac:dyDescent="0.25">
      <c r="A1635"/>
      <c r="B1635"/>
      <c r="C1635"/>
      <c r="D1635"/>
      <c r="E1635"/>
      <c r="F1635"/>
    </row>
    <row r="1636" spans="1:6" ht="15" x14ac:dyDescent="0.25">
      <c r="A1636"/>
      <c r="B1636"/>
      <c r="C1636"/>
      <c r="D1636"/>
      <c r="E1636"/>
      <c r="F1636"/>
    </row>
    <row r="1637" spans="1:6" ht="15" x14ac:dyDescent="0.25">
      <c r="A1637"/>
      <c r="B1637"/>
      <c r="C1637"/>
      <c r="D1637"/>
      <c r="E1637"/>
      <c r="F1637"/>
    </row>
    <row r="1638" spans="1:6" ht="15" x14ac:dyDescent="0.25">
      <c r="A1638"/>
      <c r="B1638"/>
      <c r="C1638"/>
      <c r="D1638"/>
      <c r="E1638"/>
      <c r="F1638"/>
    </row>
    <row r="1639" spans="1:6" ht="15" x14ac:dyDescent="0.25">
      <c r="A1639"/>
      <c r="B1639"/>
      <c r="C1639"/>
      <c r="D1639"/>
      <c r="E1639"/>
      <c r="F1639"/>
    </row>
    <row r="1640" spans="1:6" ht="15" x14ac:dyDescent="0.25">
      <c r="A1640"/>
      <c r="B1640"/>
      <c r="C1640"/>
      <c r="D1640"/>
      <c r="E1640"/>
      <c r="F1640"/>
    </row>
    <row r="1641" spans="1:6" ht="15" x14ac:dyDescent="0.25">
      <c r="A1641"/>
      <c r="B1641"/>
      <c r="C1641"/>
      <c r="D1641"/>
      <c r="E1641"/>
      <c r="F1641"/>
    </row>
    <row r="1642" spans="1:6" ht="15" x14ac:dyDescent="0.25">
      <c r="A1642"/>
      <c r="B1642"/>
      <c r="C1642"/>
      <c r="D1642"/>
      <c r="E1642"/>
      <c r="F1642"/>
    </row>
    <row r="1643" spans="1:6" ht="15" x14ac:dyDescent="0.25">
      <c r="A1643"/>
      <c r="B1643"/>
      <c r="C1643"/>
      <c r="D1643"/>
      <c r="E1643"/>
      <c r="F1643"/>
    </row>
    <row r="1644" spans="1:6" ht="15" x14ac:dyDescent="0.25">
      <c r="A1644"/>
      <c r="B1644"/>
      <c r="C1644"/>
      <c r="D1644"/>
      <c r="E1644"/>
      <c r="F1644"/>
    </row>
    <row r="1645" spans="1:6" ht="15" x14ac:dyDescent="0.25">
      <c r="A1645"/>
      <c r="B1645"/>
      <c r="C1645"/>
      <c r="D1645"/>
      <c r="E1645"/>
      <c r="F1645"/>
    </row>
    <row r="1646" spans="1:6" ht="15" x14ac:dyDescent="0.25">
      <c r="A1646"/>
      <c r="B1646"/>
      <c r="C1646"/>
      <c r="D1646"/>
      <c r="E1646"/>
      <c r="F1646"/>
    </row>
    <row r="1647" spans="1:6" ht="15" x14ac:dyDescent="0.25">
      <c r="A1647"/>
      <c r="B1647"/>
      <c r="C1647"/>
      <c r="D1647"/>
      <c r="E1647"/>
      <c r="F1647"/>
    </row>
    <row r="1648" spans="1:6" ht="15" x14ac:dyDescent="0.25">
      <c r="A1648"/>
      <c r="B1648"/>
      <c r="C1648"/>
      <c r="D1648"/>
      <c r="E1648"/>
      <c r="F1648"/>
    </row>
    <row r="1649" spans="1:6" ht="15" x14ac:dyDescent="0.25">
      <c r="A1649"/>
      <c r="B1649"/>
      <c r="C1649"/>
      <c r="D1649"/>
      <c r="E1649"/>
      <c r="F1649"/>
    </row>
    <row r="1650" spans="1:6" ht="15" x14ac:dyDescent="0.25">
      <c r="A1650"/>
      <c r="B1650"/>
      <c r="C1650"/>
      <c r="D1650"/>
      <c r="E1650"/>
      <c r="F1650"/>
    </row>
    <row r="1651" spans="1:6" ht="15" x14ac:dyDescent="0.25">
      <c r="A1651"/>
      <c r="B1651"/>
      <c r="C1651"/>
      <c r="D1651"/>
      <c r="E1651"/>
      <c r="F1651"/>
    </row>
    <row r="1652" spans="1:6" ht="15" x14ac:dyDescent="0.25">
      <c r="A1652"/>
      <c r="B1652"/>
      <c r="C1652"/>
      <c r="D1652"/>
      <c r="E1652"/>
      <c r="F1652"/>
    </row>
    <row r="1653" spans="1:6" ht="15" x14ac:dyDescent="0.25">
      <c r="A1653"/>
      <c r="B1653"/>
      <c r="C1653"/>
      <c r="D1653"/>
      <c r="E1653"/>
      <c r="F1653"/>
    </row>
    <row r="1654" spans="1:6" ht="15" x14ac:dyDescent="0.25">
      <c r="A1654"/>
      <c r="B1654"/>
      <c r="C1654"/>
      <c r="D1654"/>
      <c r="E1654"/>
      <c r="F1654"/>
    </row>
    <row r="1655" spans="1:6" ht="15" x14ac:dyDescent="0.25">
      <c r="A1655"/>
      <c r="B1655"/>
      <c r="C1655"/>
      <c r="D1655"/>
      <c r="E1655"/>
      <c r="F1655"/>
    </row>
    <row r="1656" spans="1:6" ht="15" x14ac:dyDescent="0.25">
      <c r="A1656"/>
      <c r="B1656"/>
      <c r="C1656"/>
      <c r="D1656"/>
      <c r="E1656"/>
      <c r="F1656"/>
    </row>
    <row r="1657" spans="1:6" ht="15" x14ac:dyDescent="0.25">
      <c r="A1657"/>
      <c r="B1657"/>
      <c r="C1657"/>
      <c r="D1657"/>
      <c r="E1657"/>
      <c r="F1657"/>
    </row>
    <row r="1658" spans="1:6" ht="15" x14ac:dyDescent="0.25">
      <c r="A1658"/>
      <c r="B1658"/>
      <c r="C1658"/>
      <c r="D1658"/>
      <c r="E1658"/>
      <c r="F1658"/>
    </row>
    <row r="1659" spans="1:6" ht="15" x14ac:dyDescent="0.25">
      <c r="A1659"/>
      <c r="B1659"/>
      <c r="C1659"/>
      <c r="D1659"/>
      <c r="E1659"/>
      <c r="F1659"/>
    </row>
    <row r="1660" spans="1:6" ht="15" x14ac:dyDescent="0.25">
      <c r="A1660"/>
      <c r="B1660"/>
      <c r="C1660"/>
      <c r="D1660"/>
      <c r="E1660"/>
      <c r="F1660"/>
    </row>
    <row r="1661" spans="1:6" ht="15" x14ac:dyDescent="0.25">
      <c r="A1661"/>
      <c r="B1661"/>
      <c r="C1661"/>
      <c r="D1661"/>
      <c r="E1661"/>
      <c r="F1661"/>
    </row>
    <row r="1662" spans="1:6" ht="15" x14ac:dyDescent="0.25">
      <c r="A1662"/>
      <c r="B1662"/>
      <c r="C1662"/>
      <c r="D1662"/>
      <c r="E1662"/>
      <c r="F1662"/>
    </row>
    <row r="1663" spans="1:6" ht="15" x14ac:dyDescent="0.25">
      <c r="A1663"/>
      <c r="B1663"/>
      <c r="C1663"/>
      <c r="D1663"/>
      <c r="E1663"/>
      <c r="F1663"/>
    </row>
    <row r="1664" spans="1:6" ht="15" x14ac:dyDescent="0.25">
      <c r="A1664"/>
      <c r="B1664"/>
      <c r="C1664"/>
      <c r="D1664"/>
      <c r="E1664"/>
      <c r="F1664"/>
    </row>
    <row r="1665" spans="1:6" ht="15" x14ac:dyDescent="0.25">
      <c r="A1665"/>
      <c r="B1665"/>
      <c r="C1665"/>
      <c r="D1665"/>
      <c r="E1665"/>
      <c r="F1665"/>
    </row>
    <row r="1666" spans="1:6" ht="15" x14ac:dyDescent="0.25">
      <c r="A1666"/>
      <c r="B1666"/>
      <c r="C1666"/>
      <c r="D1666"/>
      <c r="E1666"/>
      <c r="F1666"/>
    </row>
    <row r="1667" spans="1:6" ht="15" x14ac:dyDescent="0.25">
      <c r="A1667"/>
      <c r="B1667"/>
      <c r="C1667"/>
      <c r="D1667"/>
      <c r="E1667"/>
      <c r="F1667"/>
    </row>
    <row r="1668" spans="1:6" ht="15" x14ac:dyDescent="0.25">
      <c r="A1668"/>
      <c r="B1668"/>
      <c r="C1668"/>
      <c r="D1668"/>
      <c r="E1668"/>
      <c r="F1668"/>
    </row>
    <row r="1669" spans="1:6" ht="15" x14ac:dyDescent="0.25">
      <c r="A1669"/>
      <c r="B1669"/>
      <c r="C1669"/>
      <c r="D1669"/>
      <c r="E1669"/>
      <c r="F1669"/>
    </row>
    <row r="1670" spans="1:6" ht="15" x14ac:dyDescent="0.25">
      <c r="A1670"/>
      <c r="B1670"/>
      <c r="C1670"/>
      <c r="D1670"/>
      <c r="E1670"/>
      <c r="F1670"/>
    </row>
    <row r="1671" spans="1:6" ht="15" x14ac:dyDescent="0.25">
      <c r="A1671"/>
      <c r="B1671"/>
      <c r="C1671"/>
      <c r="D1671"/>
      <c r="E1671"/>
      <c r="F1671"/>
    </row>
    <row r="1672" spans="1:6" ht="15" x14ac:dyDescent="0.25">
      <c r="A1672"/>
      <c r="B1672"/>
      <c r="C1672"/>
      <c r="D1672"/>
      <c r="E1672"/>
      <c r="F1672"/>
    </row>
    <row r="1673" spans="1:6" ht="15" x14ac:dyDescent="0.25">
      <c r="A1673"/>
      <c r="B1673"/>
      <c r="C1673"/>
      <c r="D1673"/>
      <c r="E1673"/>
      <c r="F1673"/>
    </row>
    <row r="1674" spans="1:6" ht="15" x14ac:dyDescent="0.25">
      <c r="A1674"/>
      <c r="B1674"/>
      <c r="C1674"/>
      <c r="D1674"/>
      <c r="E1674"/>
      <c r="F1674"/>
    </row>
    <row r="1675" spans="1:6" ht="15" x14ac:dyDescent="0.25">
      <c r="A1675"/>
      <c r="B1675"/>
      <c r="C1675"/>
      <c r="D1675"/>
      <c r="E1675"/>
      <c r="F1675"/>
    </row>
    <row r="1676" spans="1:6" ht="15" x14ac:dyDescent="0.25">
      <c r="A1676"/>
      <c r="B1676"/>
      <c r="C1676"/>
      <c r="D1676"/>
      <c r="E1676"/>
      <c r="F1676"/>
    </row>
    <row r="1677" spans="1:6" ht="15" x14ac:dyDescent="0.25">
      <c r="A1677"/>
      <c r="B1677"/>
      <c r="C1677"/>
      <c r="D1677"/>
      <c r="E1677"/>
      <c r="F1677"/>
    </row>
    <row r="1678" spans="1:6" ht="15" x14ac:dyDescent="0.25">
      <c r="A1678"/>
      <c r="B1678"/>
      <c r="C1678"/>
      <c r="D1678"/>
      <c r="E1678"/>
      <c r="F1678"/>
    </row>
    <row r="1679" spans="1:6" ht="15" x14ac:dyDescent="0.25">
      <c r="A1679"/>
      <c r="B1679"/>
      <c r="C1679"/>
      <c r="D1679"/>
      <c r="E1679"/>
      <c r="F1679"/>
    </row>
    <row r="1680" spans="1:6" ht="15" x14ac:dyDescent="0.25">
      <c r="A1680"/>
      <c r="B1680"/>
      <c r="C1680"/>
      <c r="D1680"/>
      <c r="E1680"/>
      <c r="F1680"/>
    </row>
    <row r="1681" spans="1:6" ht="15" x14ac:dyDescent="0.25">
      <c r="A1681"/>
      <c r="B1681"/>
      <c r="C1681"/>
      <c r="D1681"/>
      <c r="E1681"/>
      <c r="F1681"/>
    </row>
    <row r="1682" spans="1:6" ht="15" x14ac:dyDescent="0.25">
      <c r="A1682"/>
      <c r="B1682"/>
      <c r="C1682"/>
      <c r="D1682"/>
      <c r="E1682"/>
      <c r="F1682"/>
    </row>
    <row r="1683" spans="1:6" ht="15" x14ac:dyDescent="0.25">
      <c r="A1683"/>
      <c r="B1683"/>
      <c r="C1683"/>
      <c r="D1683"/>
      <c r="E1683"/>
      <c r="F1683"/>
    </row>
    <row r="1684" spans="1:6" ht="15" x14ac:dyDescent="0.25">
      <c r="A1684"/>
      <c r="B1684"/>
      <c r="C1684"/>
      <c r="D1684"/>
      <c r="E1684"/>
      <c r="F1684"/>
    </row>
    <row r="1685" spans="1:6" ht="15" x14ac:dyDescent="0.25">
      <c r="A1685"/>
      <c r="B1685"/>
      <c r="C1685"/>
      <c r="D1685"/>
      <c r="E1685"/>
      <c r="F1685"/>
    </row>
    <row r="1686" spans="1:6" ht="15" x14ac:dyDescent="0.25">
      <c r="A1686"/>
      <c r="B1686"/>
      <c r="C1686"/>
      <c r="D1686"/>
      <c r="E1686"/>
      <c r="F1686"/>
    </row>
    <row r="1687" spans="1:6" ht="15" x14ac:dyDescent="0.25">
      <c r="A1687"/>
      <c r="B1687"/>
      <c r="C1687"/>
      <c r="D1687"/>
      <c r="E1687"/>
      <c r="F1687"/>
    </row>
    <row r="1688" spans="1:6" ht="15" x14ac:dyDescent="0.25">
      <c r="A1688"/>
      <c r="B1688"/>
      <c r="C1688"/>
      <c r="D1688"/>
      <c r="E1688"/>
      <c r="F1688"/>
    </row>
    <row r="1689" spans="1:6" ht="15" x14ac:dyDescent="0.25">
      <c r="A1689"/>
      <c r="B1689"/>
      <c r="C1689"/>
      <c r="D1689"/>
      <c r="E1689"/>
      <c r="F1689"/>
    </row>
    <row r="1690" spans="1:6" ht="15" x14ac:dyDescent="0.25">
      <c r="A1690"/>
      <c r="B1690"/>
      <c r="C1690"/>
      <c r="D1690"/>
      <c r="E1690"/>
      <c r="F1690"/>
    </row>
    <row r="1691" spans="1:6" ht="15" x14ac:dyDescent="0.25">
      <c r="A1691"/>
      <c r="B1691"/>
      <c r="C1691"/>
      <c r="D1691"/>
      <c r="E1691"/>
      <c r="F1691"/>
    </row>
    <row r="1692" spans="1:6" ht="15" x14ac:dyDescent="0.25">
      <c r="A1692"/>
      <c r="B1692"/>
      <c r="C1692"/>
      <c r="D1692"/>
      <c r="E1692"/>
      <c r="F1692"/>
    </row>
    <row r="1693" spans="1:6" ht="15" x14ac:dyDescent="0.25">
      <c r="A1693"/>
      <c r="B1693"/>
      <c r="C1693"/>
      <c r="D1693"/>
      <c r="E1693"/>
      <c r="F1693"/>
    </row>
    <row r="1694" spans="1:6" ht="15" x14ac:dyDescent="0.25">
      <c r="A1694"/>
      <c r="B1694"/>
      <c r="C1694"/>
      <c r="D1694"/>
      <c r="E1694"/>
      <c r="F1694"/>
    </row>
    <row r="1695" spans="1:6" ht="15" x14ac:dyDescent="0.25">
      <c r="A1695"/>
      <c r="B1695"/>
      <c r="C1695"/>
      <c r="D1695"/>
      <c r="E1695"/>
      <c r="F1695"/>
    </row>
    <row r="1696" spans="1:6" ht="15" x14ac:dyDescent="0.25">
      <c r="A1696"/>
      <c r="B1696"/>
      <c r="C1696"/>
      <c r="D1696"/>
      <c r="E1696"/>
      <c r="F1696"/>
    </row>
    <row r="1697" spans="1:6" ht="15" x14ac:dyDescent="0.25">
      <c r="A1697"/>
      <c r="B1697"/>
      <c r="C1697"/>
      <c r="D1697"/>
      <c r="E1697"/>
      <c r="F1697"/>
    </row>
    <row r="1698" spans="1:6" ht="15" x14ac:dyDescent="0.25">
      <c r="A1698"/>
      <c r="B1698"/>
      <c r="C1698"/>
      <c r="D1698"/>
      <c r="E1698"/>
      <c r="F1698"/>
    </row>
    <row r="1699" spans="1:6" ht="15" x14ac:dyDescent="0.25">
      <c r="A1699"/>
      <c r="B1699"/>
      <c r="C1699"/>
      <c r="D1699"/>
      <c r="E1699"/>
      <c r="F1699"/>
    </row>
    <row r="1700" spans="1:6" ht="15" x14ac:dyDescent="0.25">
      <c r="A1700"/>
      <c r="B1700"/>
      <c r="C1700"/>
      <c r="D1700"/>
      <c r="E1700"/>
      <c r="F1700"/>
    </row>
    <row r="1701" spans="1:6" ht="15" x14ac:dyDescent="0.25">
      <c r="A1701"/>
      <c r="B1701"/>
      <c r="C1701"/>
      <c r="D1701"/>
      <c r="E1701"/>
      <c r="F1701"/>
    </row>
    <row r="1702" spans="1:6" ht="15" x14ac:dyDescent="0.25">
      <c r="A1702"/>
      <c r="B1702"/>
      <c r="C1702"/>
      <c r="D1702"/>
      <c r="E1702"/>
      <c r="F1702"/>
    </row>
    <row r="1703" spans="1:6" ht="15" x14ac:dyDescent="0.25">
      <c r="A1703"/>
      <c r="B1703"/>
      <c r="C1703"/>
      <c r="D1703"/>
      <c r="E1703"/>
      <c r="F1703"/>
    </row>
    <row r="1704" spans="1:6" ht="15" x14ac:dyDescent="0.25">
      <c r="A1704"/>
      <c r="B1704"/>
      <c r="C1704"/>
      <c r="D1704"/>
      <c r="E1704"/>
      <c r="F1704"/>
    </row>
    <row r="1705" spans="1:6" ht="15" x14ac:dyDescent="0.25">
      <c r="A1705"/>
      <c r="B1705"/>
      <c r="C1705"/>
      <c r="D1705"/>
      <c r="E1705"/>
      <c r="F1705"/>
    </row>
    <row r="1706" spans="1:6" ht="15" x14ac:dyDescent="0.25">
      <c r="A1706"/>
      <c r="B1706"/>
      <c r="C1706"/>
      <c r="D1706"/>
      <c r="E1706"/>
      <c r="F1706"/>
    </row>
    <row r="1707" spans="1:6" ht="15" x14ac:dyDescent="0.25">
      <c r="A1707"/>
      <c r="B1707"/>
      <c r="C1707"/>
      <c r="D1707"/>
      <c r="E1707"/>
      <c r="F1707"/>
    </row>
    <row r="1708" spans="1:6" ht="15" x14ac:dyDescent="0.25">
      <c r="A1708"/>
      <c r="B1708"/>
      <c r="C1708"/>
      <c r="D1708"/>
      <c r="E1708"/>
      <c r="F1708"/>
    </row>
    <row r="1709" spans="1:6" ht="15" x14ac:dyDescent="0.25">
      <c r="A1709"/>
      <c r="B1709"/>
      <c r="C1709"/>
      <c r="D1709"/>
      <c r="E1709"/>
      <c r="F1709"/>
    </row>
    <row r="1710" spans="1:6" ht="15" x14ac:dyDescent="0.25">
      <c r="A1710"/>
      <c r="B1710"/>
      <c r="C1710"/>
      <c r="D1710"/>
      <c r="E1710"/>
      <c r="F1710"/>
    </row>
    <row r="1711" spans="1:6" ht="15" x14ac:dyDescent="0.25">
      <c r="A1711"/>
      <c r="B1711"/>
      <c r="C1711"/>
      <c r="D1711"/>
      <c r="E1711"/>
      <c r="F1711"/>
    </row>
    <row r="1712" spans="1:6" ht="15" x14ac:dyDescent="0.25">
      <c r="A1712"/>
      <c r="B1712"/>
      <c r="C1712"/>
      <c r="D1712"/>
      <c r="E1712"/>
      <c r="F1712"/>
    </row>
    <row r="1713" spans="1:6" ht="15" x14ac:dyDescent="0.25">
      <c r="A1713"/>
      <c r="B1713"/>
      <c r="C1713"/>
      <c r="D1713"/>
      <c r="E1713"/>
      <c r="F1713"/>
    </row>
    <row r="1714" spans="1:6" ht="15" x14ac:dyDescent="0.25">
      <c r="A1714"/>
      <c r="B1714"/>
      <c r="C1714"/>
      <c r="D1714"/>
      <c r="E1714"/>
      <c r="F1714"/>
    </row>
    <row r="1715" spans="1:6" ht="15" x14ac:dyDescent="0.25">
      <c r="A1715"/>
      <c r="B1715"/>
      <c r="C1715"/>
      <c r="D1715"/>
      <c r="E1715"/>
      <c r="F1715"/>
    </row>
    <row r="1716" spans="1:6" ht="15" x14ac:dyDescent="0.25">
      <c r="A1716"/>
      <c r="B1716"/>
      <c r="C1716"/>
      <c r="D1716"/>
      <c r="E1716"/>
      <c r="F1716"/>
    </row>
    <row r="1717" spans="1:6" ht="15" x14ac:dyDescent="0.25">
      <c r="A1717"/>
      <c r="B1717"/>
      <c r="C1717"/>
      <c r="D1717"/>
      <c r="E1717"/>
      <c r="F1717"/>
    </row>
    <row r="1718" spans="1:6" ht="15" x14ac:dyDescent="0.25">
      <c r="A1718"/>
      <c r="B1718"/>
      <c r="C1718"/>
      <c r="D1718"/>
      <c r="E1718"/>
      <c r="F1718"/>
    </row>
    <row r="1719" spans="1:6" ht="15" x14ac:dyDescent="0.25">
      <c r="A1719"/>
      <c r="B1719"/>
      <c r="C1719"/>
      <c r="D1719"/>
      <c r="E1719"/>
      <c r="F1719"/>
    </row>
    <row r="1720" spans="1:6" ht="15" x14ac:dyDescent="0.25">
      <c r="A1720"/>
      <c r="B1720"/>
      <c r="C1720"/>
      <c r="D1720"/>
      <c r="E1720"/>
      <c r="F1720"/>
    </row>
    <row r="1721" spans="1:6" ht="15" x14ac:dyDescent="0.25">
      <c r="A1721"/>
      <c r="B1721"/>
      <c r="C1721"/>
      <c r="D1721"/>
      <c r="E1721"/>
      <c r="F1721"/>
    </row>
    <row r="1722" spans="1:6" ht="15" x14ac:dyDescent="0.25">
      <c r="A1722"/>
      <c r="B1722"/>
      <c r="C1722"/>
      <c r="D1722"/>
      <c r="E1722"/>
      <c r="F1722"/>
    </row>
    <row r="1723" spans="1:6" ht="15" x14ac:dyDescent="0.25">
      <c r="A1723"/>
      <c r="B1723"/>
      <c r="C1723"/>
      <c r="D1723"/>
      <c r="E1723"/>
      <c r="F1723"/>
    </row>
    <row r="1724" spans="1:6" ht="15" x14ac:dyDescent="0.25">
      <c r="A1724"/>
      <c r="B1724"/>
      <c r="C1724"/>
      <c r="D1724"/>
      <c r="E1724"/>
      <c r="F1724"/>
    </row>
    <row r="1725" spans="1:6" ht="15" x14ac:dyDescent="0.25">
      <c r="A1725"/>
      <c r="B1725"/>
      <c r="C1725"/>
      <c r="D1725"/>
      <c r="E1725"/>
      <c r="F1725"/>
    </row>
    <row r="1726" spans="1:6" ht="15" x14ac:dyDescent="0.25">
      <c r="A1726"/>
      <c r="B1726"/>
      <c r="C1726"/>
      <c r="D1726"/>
      <c r="E1726"/>
      <c r="F1726"/>
    </row>
    <row r="1727" spans="1:6" ht="15" x14ac:dyDescent="0.25">
      <c r="A1727"/>
      <c r="B1727"/>
      <c r="C1727"/>
      <c r="D1727"/>
      <c r="E1727"/>
      <c r="F1727"/>
    </row>
    <row r="1728" spans="1:6" ht="15" x14ac:dyDescent="0.25">
      <c r="A1728"/>
      <c r="B1728"/>
      <c r="C1728"/>
      <c r="D1728"/>
      <c r="E1728"/>
      <c r="F1728"/>
    </row>
    <row r="1729" spans="1:6" ht="15" x14ac:dyDescent="0.25">
      <c r="A1729"/>
      <c r="B1729"/>
      <c r="C1729"/>
      <c r="D1729"/>
      <c r="E1729"/>
      <c r="F1729"/>
    </row>
    <row r="1730" spans="1:6" ht="15" x14ac:dyDescent="0.25">
      <c r="A1730"/>
      <c r="B1730"/>
      <c r="C1730"/>
      <c r="D1730"/>
      <c r="E1730"/>
      <c r="F1730"/>
    </row>
    <row r="1731" spans="1:6" ht="15" x14ac:dyDescent="0.25">
      <c r="A1731"/>
      <c r="B1731"/>
      <c r="C1731"/>
      <c r="D1731"/>
      <c r="E1731"/>
      <c r="F1731"/>
    </row>
    <row r="1732" spans="1:6" ht="15" x14ac:dyDescent="0.25">
      <c r="A1732"/>
      <c r="B1732"/>
      <c r="C1732"/>
      <c r="D1732"/>
      <c r="E1732"/>
      <c r="F1732"/>
    </row>
    <row r="1733" spans="1:6" ht="15" x14ac:dyDescent="0.25">
      <c r="A1733"/>
      <c r="B1733"/>
      <c r="C1733"/>
      <c r="D1733"/>
      <c r="E1733"/>
      <c r="F1733"/>
    </row>
    <row r="1734" spans="1:6" ht="15" x14ac:dyDescent="0.25">
      <c r="A1734"/>
      <c r="B1734"/>
      <c r="C1734"/>
      <c r="D1734"/>
      <c r="E1734"/>
      <c r="F1734"/>
    </row>
    <row r="1735" spans="1:6" ht="15" x14ac:dyDescent="0.25">
      <c r="A1735"/>
      <c r="B1735"/>
      <c r="C1735"/>
      <c r="D1735"/>
      <c r="E1735"/>
      <c r="F1735"/>
    </row>
    <row r="1736" spans="1:6" ht="15" x14ac:dyDescent="0.25">
      <c r="A1736"/>
      <c r="B1736"/>
      <c r="C1736"/>
      <c r="D1736"/>
      <c r="E1736"/>
      <c r="F1736"/>
    </row>
    <row r="1737" spans="1:6" ht="15" x14ac:dyDescent="0.25">
      <c r="A1737"/>
      <c r="B1737"/>
      <c r="C1737"/>
      <c r="D1737"/>
      <c r="E1737"/>
      <c r="F1737"/>
    </row>
    <row r="1738" spans="1:6" ht="15" x14ac:dyDescent="0.25">
      <c r="A1738"/>
      <c r="B1738"/>
      <c r="C1738"/>
      <c r="D1738"/>
      <c r="E1738"/>
      <c r="F1738"/>
    </row>
    <row r="1739" spans="1:6" ht="15" x14ac:dyDescent="0.25">
      <c r="A1739"/>
      <c r="B1739"/>
      <c r="C1739"/>
      <c r="D1739"/>
      <c r="E1739"/>
      <c r="F1739"/>
    </row>
    <row r="1740" spans="1:6" ht="15" x14ac:dyDescent="0.25">
      <c r="A1740"/>
      <c r="B1740"/>
      <c r="C1740"/>
      <c r="D1740"/>
      <c r="E1740"/>
      <c r="F1740"/>
    </row>
    <row r="1741" spans="1:6" ht="15" x14ac:dyDescent="0.25">
      <c r="A1741"/>
      <c r="B1741"/>
      <c r="C1741"/>
      <c r="D1741"/>
      <c r="E1741"/>
      <c r="F1741"/>
    </row>
    <row r="1742" spans="1:6" ht="15" x14ac:dyDescent="0.25">
      <c r="A1742"/>
      <c r="B1742"/>
      <c r="C1742"/>
      <c r="D1742"/>
      <c r="E1742"/>
      <c r="F1742"/>
    </row>
    <row r="1743" spans="1:6" ht="15" x14ac:dyDescent="0.25">
      <c r="A1743"/>
      <c r="B1743"/>
      <c r="C1743"/>
      <c r="D1743"/>
      <c r="E1743"/>
      <c r="F1743"/>
    </row>
    <row r="1744" spans="1:6" ht="15" x14ac:dyDescent="0.25">
      <c r="A1744"/>
      <c r="B1744"/>
      <c r="C1744"/>
      <c r="D1744"/>
      <c r="E1744"/>
      <c r="F1744"/>
    </row>
    <row r="1745" spans="1:6" ht="15" x14ac:dyDescent="0.25">
      <c r="A1745"/>
      <c r="B1745"/>
      <c r="C1745"/>
      <c r="D1745"/>
      <c r="E1745"/>
      <c r="F1745"/>
    </row>
    <row r="1746" spans="1:6" ht="15" x14ac:dyDescent="0.25">
      <c r="A1746"/>
      <c r="B1746"/>
      <c r="C1746"/>
      <c r="D1746"/>
      <c r="E1746"/>
      <c r="F1746"/>
    </row>
    <row r="1747" spans="1:6" ht="15" x14ac:dyDescent="0.25">
      <c r="A1747"/>
      <c r="B1747"/>
      <c r="C1747"/>
      <c r="D1747"/>
      <c r="E1747"/>
      <c r="F1747"/>
    </row>
    <row r="1748" spans="1:6" ht="15" x14ac:dyDescent="0.25">
      <c r="A1748"/>
      <c r="B1748"/>
      <c r="C1748"/>
      <c r="D1748"/>
      <c r="E1748"/>
      <c r="F1748"/>
    </row>
    <row r="1749" spans="1:6" ht="15" x14ac:dyDescent="0.25">
      <c r="A1749"/>
      <c r="B1749"/>
      <c r="C1749"/>
      <c r="D1749"/>
      <c r="E1749"/>
      <c r="F1749"/>
    </row>
    <row r="1750" spans="1:6" ht="15" x14ac:dyDescent="0.25">
      <c r="A1750"/>
      <c r="B1750"/>
      <c r="C1750"/>
      <c r="D1750"/>
      <c r="E1750"/>
      <c r="F1750"/>
    </row>
    <row r="1751" spans="1:6" ht="15" x14ac:dyDescent="0.25">
      <c r="A1751"/>
      <c r="B1751"/>
      <c r="C1751"/>
      <c r="D1751"/>
      <c r="E1751"/>
      <c r="F1751"/>
    </row>
    <row r="1752" spans="1:6" ht="15" x14ac:dyDescent="0.25">
      <c r="A1752"/>
      <c r="B1752"/>
      <c r="C1752"/>
      <c r="D1752"/>
      <c r="E1752"/>
      <c r="F1752"/>
    </row>
    <row r="1753" spans="1:6" ht="15" x14ac:dyDescent="0.25">
      <c r="A1753"/>
      <c r="B1753"/>
      <c r="C1753"/>
      <c r="D1753"/>
      <c r="E1753"/>
      <c r="F1753"/>
    </row>
    <row r="1754" spans="1:6" ht="15" x14ac:dyDescent="0.25">
      <c r="A1754"/>
      <c r="B1754"/>
      <c r="C1754"/>
      <c r="D1754"/>
      <c r="E1754"/>
      <c r="F1754"/>
    </row>
    <row r="1755" spans="1:6" ht="15" x14ac:dyDescent="0.25">
      <c r="A1755"/>
      <c r="B1755"/>
      <c r="C1755"/>
      <c r="D1755"/>
      <c r="E1755"/>
      <c r="F1755"/>
    </row>
    <row r="1756" spans="1:6" ht="15" x14ac:dyDescent="0.25">
      <c r="A1756"/>
      <c r="B1756"/>
      <c r="C1756"/>
      <c r="D1756"/>
      <c r="E1756"/>
      <c r="F1756"/>
    </row>
    <row r="1757" spans="1:6" ht="15" x14ac:dyDescent="0.25">
      <c r="A1757"/>
      <c r="B1757"/>
      <c r="C1757"/>
      <c r="D1757"/>
      <c r="E1757"/>
      <c r="F1757"/>
    </row>
    <row r="1758" spans="1:6" ht="15" x14ac:dyDescent="0.25">
      <c r="A1758"/>
      <c r="B1758"/>
      <c r="C1758"/>
      <c r="D1758"/>
      <c r="E1758"/>
      <c r="F1758"/>
    </row>
    <row r="1759" spans="1:6" ht="15" x14ac:dyDescent="0.25">
      <c r="A1759"/>
      <c r="B1759"/>
      <c r="C1759"/>
      <c r="D1759"/>
      <c r="E1759"/>
      <c r="F1759"/>
    </row>
    <row r="1760" spans="1:6" ht="15" x14ac:dyDescent="0.25">
      <c r="A1760"/>
      <c r="B1760"/>
      <c r="C1760"/>
      <c r="D1760"/>
      <c r="E1760"/>
      <c r="F1760"/>
    </row>
    <row r="1761" spans="1:6" ht="15" x14ac:dyDescent="0.25">
      <c r="A1761"/>
      <c r="B1761"/>
      <c r="C1761"/>
      <c r="D1761"/>
      <c r="E1761"/>
      <c r="F1761"/>
    </row>
    <row r="1762" spans="1:6" ht="15" x14ac:dyDescent="0.25">
      <c r="A1762"/>
      <c r="B1762"/>
      <c r="C1762"/>
      <c r="D1762"/>
      <c r="E1762"/>
      <c r="F1762"/>
    </row>
    <row r="1763" spans="1:6" ht="15" x14ac:dyDescent="0.25">
      <c r="A1763"/>
      <c r="B1763"/>
      <c r="C1763"/>
      <c r="D1763"/>
      <c r="E1763"/>
      <c r="F1763"/>
    </row>
    <row r="1764" spans="1:6" ht="15" x14ac:dyDescent="0.25">
      <c r="A1764"/>
      <c r="B1764"/>
      <c r="C1764"/>
      <c r="D1764"/>
      <c r="E1764"/>
      <c r="F1764"/>
    </row>
    <row r="1765" spans="1:6" ht="15" x14ac:dyDescent="0.25">
      <c r="A1765"/>
      <c r="B1765"/>
      <c r="C1765"/>
      <c r="D1765"/>
      <c r="E1765"/>
      <c r="F1765"/>
    </row>
    <row r="1766" spans="1:6" ht="15" x14ac:dyDescent="0.25">
      <c r="A1766"/>
      <c r="B1766"/>
      <c r="C1766"/>
      <c r="D1766"/>
      <c r="E1766"/>
      <c r="F1766"/>
    </row>
    <row r="1767" spans="1:6" ht="15" x14ac:dyDescent="0.25">
      <c r="A1767"/>
      <c r="B1767"/>
      <c r="C1767"/>
      <c r="D1767"/>
      <c r="E1767"/>
      <c r="F1767"/>
    </row>
    <row r="1768" spans="1:6" ht="15" x14ac:dyDescent="0.25">
      <c r="A1768"/>
      <c r="B1768"/>
      <c r="C1768"/>
      <c r="D1768"/>
      <c r="E1768"/>
      <c r="F1768"/>
    </row>
    <row r="1769" spans="1:6" ht="15" x14ac:dyDescent="0.25">
      <c r="A1769"/>
      <c r="B1769"/>
      <c r="C1769"/>
      <c r="D1769"/>
      <c r="E1769"/>
      <c r="F1769"/>
    </row>
    <row r="1770" spans="1:6" ht="15" x14ac:dyDescent="0.25">
      <c r="A1770"/>
      <c r="B1770"/>
      <c r="C1770"/>
      <c r="D1770"/>
      <c r="E1770"/>
      <c r="F1770"/>
    </row>
    <row r="1771" spans="1:6" ht="15" x14ac:dyDescent="0.25">
      <c r="A1771"/>
      <c r="B1771"/>
      <c r="C1771"/>
      <c r="D1771"/>
      <c r="E1771"/>
      <c r="F1771"/>
    </row>
    <row r="1772" spans="1:6" ht="15" x14ac:dyDescent="0.25">
      <c r="A1772"/>
      <c r="B1772"/>
      <c r="C1772"/>
      <c r="D1772"/>
      <c r="E1772"/>
      <c r="F1772"/>
    </row>
    <row r="1773" spans="1:6" ht="15" x14ac:dyDescent="0.25">
      <c r="A1773"/>
      <c r="B1773"/>
      <c r="C1773"/>
      <c r="D1773"/>
      <c r="E1773"/>
      <c r="F1773"/>
    </row>
    <row r="1774" spans="1:6" ht="15" x14ac:dyDescent="0.25">
      <c r="A1774"/>
      <c r="B1774"/>
      <c r="C1774"/>
      <c r="D1774"/>
      <c r="E1774"/>
      <c r="F1774"/>
    </row>
    <row r="1775" spans="1:6" ht="15" x14ac:dyDescent="0.25">
      <c r="A1775"/>
      <c r="B1775"/>
      <c r="C1775"/>
      <c r="D1775"/>
      <c r="E1775"/>
      <c r="F1775"/>
    </row>
    <row r="1776" spans="1:6" ht="15" x14ac:dyDescent="0.25">
      <c r="A1776"/>
      <c r="B1776"/>
      <c r="C1776"/>
      <c r="D1776"/>
      <c r="E1776"/>
      <c r="F1776"/>
    </row>
    <row r="1777" spans="1:6" ht="15" x14ac:dyDescent="0.25">
      <c r="A1777"/>
      <c r="B1777"/>
      <c r="C1777"/>
      <c r="D1777"/>
      <c r="E1777"/>
      <c r="F1777"/>
    </row>
    <row r="1778" spans="1:6" ht="15" x14ac:dyDescent="0.25">
      <c r="A1778"/>
      <c r="B1778"/>
      <c r="C1778"/>
      <c r="D1778"/>
      <c r="E1778"/>
      <c r="F1778"/>
    </row>
    <row r="1779" spans="1:6" ht="15" x14ac:dyDescent="0.25">
      <c r="A1779"/>
      <c r="B1779"/>
      <c r="C1779"/>
      <c r="D1779"/>
      <c r="E1779"/>
      <c r="F1779"/>
    </row>
    <row r="1780" spans="1:6" ht="15" x14ac:dyDescent="0.25">
      <c r="A1780"/>
      <c r="B1780"/>
      <c r="C1780"/>
      <c r="D1780"/>
      <c r="E1780"/>
      <c r="F1780"/>
    </row>
    <row r="1781" spans="1:6" ht="15" x14ac:dyDescent="0.25">
      <c r="A1781"/>
      <c r="B1781"/>
      <c r="C1781"/>
      <c r="D1781"/>
      <c r="E1781"/>
      <c r="F1781"/>
    </row>
    <row r="1782" spans="1:6" ht="15" x14ac:dyDescent="0.25">
      <c r="A1782"/>
      <c r="B1782"/>
      <c r="C1782"/>
      <c r="D1782"/>
      <c r="E1782"/>
      <c r="F1782"/>
    </row>
    <row r="1783" spans="1:6" ht="15" x14ac:dyDescent="0.25">
      <c r="A1783"/>
      <c r="B1783"/>
      <c r="C1783"/>
      <c r="D1783"/>
      <c r="E1783"/>
      <c r="F1783"/>
    </row>
    <row r="1784" spans="1:6" ht="15" x14ac:dyDescent="0.25">
      <c r="A1784"/>
      <c r="B1784"/>
      <c r="C1784"/>
      <c r="D1784"/>
      <c r="E1784"/>
      <c r="F1784"/>
    </row>
    <row r="1785" spans="1:6" ht="15" x14ac:dyDescent="0.25">
      <c r="A1785"/>
      <c r="B1785"/>
      <c r="C1785"/>
      <c r="D1785"/>
      <c r="E1785"/>
      <c r="F1785"/>
    </row>
    <row r="1786" spans="1:6" ht="15" x14ac:dyDescent="0.25">
      <c r="A1786"/>
      <c r="B1786"/>
      <c r="C1786"/>
      <c r="D1786"/>
      <c r="E1786"/>
      <c r="F1786"/>
    </row>
    <row r="1787" spans="1:6" ht="15" x14ac:dyDescent="0.25">
      <c r="A1787"/>
      <c r="B1787"/>
      <c r="C1787"/>
      <c r="D1787"/>
      <c r="E1787"/>
      <c r="F1787"/>
    </row>
    <row r="1788" spans="1:6" ht="15" x14ac:dyDescent="0.25">
      <c r="A1788"/>
      <c r="B1788"/>
      <c r="C1788"/>
      <c r="D1788"/>
      <c r="E1788"/>
      <c r="F1788"/>
    </row>
    <row r="1789" spans="1:6" ht="15" x14ac:dyDescent="0.25">
      <c r="A1789"/>
      <c r="B1789"/>
      <c r="C1789"/>
      <c r="D1789"/>
      <c r="E1789"/>
      <c r="F1789"/>
    </row>
    <row r="1790" spans="1:6" ht="15" x14ac:dyDescent="0.25">
      <c r="A1790"/>
      <c r="B1790"/>
      <c r="C1790"/>
      <c r="D1790"/>
      <c r="E1790"/>
      <c r="F1790"/>
    </row>
    <row r="1791" spans="1:6" ht="15" x14ac:dyDescent="0.25">
      <c r="A1791"/>
      <c r="B1791"/>
      <c r="C1791"/>
      <c r="D1791"/>
      <c r="E1791"/>
      <c r="F1791"/>
    </row>
    <row r="1792" spans="1:6" ht="15" x14ac:dyDescent="0.25">
      <c r="A1792"/>
      <c r="B1792"/>
      <c r="C1792"/>
      <c r="D1792"/>
      <c r="E1792"/>
      <c r="F1792"/>
    </row>
    <row r="1793" spans="1:6" ht="15" x14ac:dyDescent="0.25">
      <c r="A1793"/>
      <c r="B1793"/>
      <c r="C1793"/>
      <c r="D1793"/>
      <c r="E1793"/>
      <c r="F1793"/>
    </row>
    <row r="1794" spans="1:6" ht="15" x14ac:dyDescent="0.25">
      <c r="A1794"/>
      <c r="B1794"/>
      <c r="C1794"/>
      <c r="D1794"/>
      <c r="E1794"/>
      <c r="F1794"/>
    </row>
    <row r="1795" spans="1:6" ht="15" x14ac:dyDescent="0.25">
      <c r="A1795"/>
      <c r="B1795"/>
      <c r="C1795"/>
      <c r="D1795"/>
      <c r="E1795"/>
      <c r="F1795"/>
    </row>
    <row r="1796" spans="1:6" ht="15" x14ac:dyDescent="0.25">
      <c r="A1796"/>
      <c r="B1796"/>
      <c r="C1796"/>
      <c r="D1796"/>
      <c r="E1796"/>
      <c r="F1796"/>
    </row>
    <row r="1797" spans="1:6" ht="15" x14ac:dyDescent="0.25">
      <c r="A1797"/>
      <c r="B1797"/>
      <c r="C1797"/>
      <c r="D1797"/>
      <c r="E1797"/>
      <c r="F1797"/>
    </row>
    <row r="1798" spans="1:6" ht="15" x14ac:dyDescent="0.25">
      <c r="A1798"/>
      <c r="B1798"/>
      <c r="C1798"/>
      <c r="D1798"/>
      <c r="E1798"/>
      <c r="F1798"/>
    </row>
    <row r="1799" spans="1:6" ht="15" x14ac:dyDescent="0.25">
      <c r="A1799"/>
      <c r="B1799"/>
      <c r="C1799"/>
      <c r="D1799"/>
      <c r="E1799"/>
      <c r="F1799"/>
    </row>
    <row r="1800" spans="1:6" ht="15" x14ac:dyDescent="0.25">
      <c r="A1800"/>
      <c r="B1800"/>
      <c r="C1800"/>
      <c r="D1800"/>
      <c r="E1800"/>
      <c r="F1800"/>
    </row>
    <row r="1801" spans="1:6" ht="15" x14ac:dyDescent="0.25">
      <c r="A1801"/>
      <c r="B1801"/>
      <c r="C1801"/>
      <c r="D1801"/>
      <c r="E1801"/>
      <c r="F1801"/>
    </row>
    <row r="1802" spans="1:6" ht="15" x14ac:dyDescent="0.25">
      <c r="A1802"/>
      <c r="B1802"/>
      <c r="C1802"/>
      <c r="D1802"/>
      <c r="E1802"/>
      <c r="F1802"/>
    </row>
    <row r="1803" spans="1:6" ht="15" x14ac:dyDescent="0.25">
      <c r="A1803"/>
      <c r="B1803"/>
      <c r="C1803"/>
      <c r="D1803"/>
      <c r="E1803"/>
      <c r="F1803"/>
    </row>
    <row r="1804" spans="1:6" ht="15" x14ac:dyDescent="0.25">
      <c r="A1804"/>
      <c r="B1804"/>
      <c r="C1804"/>
      <c r="D1804"/>
      <c r="E1804"/>
      <c r="F1804"/>
    </row>
    <row r="1805" spans="1:6" ht="15" x14ac:dyDescent="0.25">
      <c r="A1805"/>
      <c r="B1805"/>
      <c r="C1805"/>
      <c r="D1805"/>
      <c r="E1805"/>
      <c r="F1805"/>
    </row>
    <row r="1806" spans="1:6" ht="15" x14ac:dyDescent="0.25">
      <c r="A1806"/>
      <c r="B1806"/>
      <c r="C1806"/>
      <c r="D1806"/>
      <c r="E1806"/>
      <c r="F1806"/>
    </row>
    <row r="1807" spans="1:6" ht="15" x14ac:dyDescent="0.25">
      <c r="A1807"/>
      <c r="B1807"/>
      <c r="C1807"/>
      <c r="D1807"/>
      <c r="E1807"/>
      <c r="F1807"/>
    </row>
    <row r="1808" spans="1:6" ht="15" x14ac:dyDescent="0.25">
      <c r="A1808"/>
      <c r="B1808"/>
      <c r="C1808"/>
      <c r="D1808"/>
      <c r="E1808"/>
      <c r="F1808"/>
    </row>
    <row r="1809" spans="1:6" ht="15" x14ac:dyDescent="0.25">
      <c r="A1809"/>
      <c r="B1809"/>
      <c r="C1809"/>
      <c r="D1809"/>
      <c r="E1809"/>
      <c r="F1809"/>
    </row>
    <row r="1810" spans="1:6" ht="15" x14ac:dyDescent="0.25">
      <c r="A1810"/>
      <c r="B1810"/>
      <c r="C1810"/>
      <c r="D1810"/>
      <c r="E1810"/>
      <c r="F1810"/>
    </row>
    <row r="1811" spans="1:6" ht="15" x14ac:dyDescent="0.25">
      <c r="A1811"/>
      <c r="B1811"/>
      <c r="C1811"/>
      <c r="D1811"/>
      <c r="E1811"/>
      <c r="F1811"/>
    </row>
    <row r="1812" spans="1:6" ht="15" x14ac:dyDescent="0.25">
      <c r="A1812"/>
      <c r="B1812"/>
      <c r="C1812"/>
      <c r="D1812"/>
      <c r="E1812"/>
      <c r="F1812"/>
    </row>
    <row r="1813" spans="1:6" ht="15" x14ac:dyDescent="0.25">
      <c r="A1813"/>
      <c r="B1813"/>
      <c r="C1813"/>
      <c r="D1813"/>
      <c r="E1813"/>
      <c r="F1813"/>
    </row>
    <row r="1814" spans="1:6" ht="15" x14ac:dyDescent="0.25">
      <c r="A1814"/>
      <c r="B1814"/>
      <c r="C1814"/>
      <c r="D1814"/>
      <c r="E1814"/>
      <c r="F1814"/>
    </row>
    <row r="1815" spans="1:6" ht="15" x14ac:dyDescent="0.25">
      <c r="A1815"/>
      <c r="B1815"/>
      <c r="C1815"/>
      <c r="D1815"/>
      <c r="E1815"/>
      <c r="F1815"/>
    </row>
    <row r="1816" spans="1:6" ht="15" x14ac:dyDescent="0.25">
      <c r="A1816"/>
      <c r="B1816"/>
      <c r="C1816"/>
      <c r="D1816"/>
      <c r="E1816"/>
      <c r="F1816"/>
    </row>
    <row r="1817" spans="1:6" ht="15" x14ac:dyDescent="0.25">
      <c r="A1817"/>
      <c r="B1817"/>
      <c r="C1817"/>
      <c r="D1817"/>
      <c r="E1817"/>
      <c r="F1817"/>
    </row>
    <row r="1818" spans="1:6" ht="15" x14ac:dyDescent="0.25">
      <c r="A1818"/>
      <c r="B1818"/>
      <c r="C1818"/>
      <c r="D1818"/>
      <c r="E1818"/>
      <c r="F1818"/>
    </row>
    <row r="1819" spans="1:6" ht="15" x14ac:dyDescent="0.25">
      <c r="A1819"/>
      <c r="B1819"/>
      <c r="C1819"/>
      <c r="D1819"/>
      <c r="E1819"/>
      <c r="F1819"/>
    </row>
    <row r="1820" spans="1:6" ht="15" x14ac:dyDescent="0.25">
      <c r="A1820"/>
      <c r="B1820"/>
      <c r="C1820"/>
      <c r="D1820"/>
      <c r="E1820"/>
      <c r="F1820"/>
    </row>
    <row r="1821" spans="1:6" ht="15" x14ac:dyDescent="0.25">
      <c r="A1821"/>
      <c r="B1821"/>
      <c r="C1821"/>
      <c r="D1821"/>
      <c r="E1821"/>
      <c r="F1821"/>
    </row>
    <row r="1822" spans="1:6" ht="15" x14ac:dyDescent="0.25">
      <c r="A1822"/>
      <c r="B1822"/>
      <c r="C1822"/>
      <c r="D1822"/>
      <c r="E1822"/>
      <c r="F1822"/>
    </row>
    <row r="1823" spans="1:6" ht="15" x14ac:dyDescent="0.25">
      <c r="A1823"/>
      <c r="B1823"/>
      <c r="C1823"/>
      <c r="D1823"/>
      <c r="E1823"/>
      <c r="F1823"/>
    </row>
    <row r="1824" spans="1:6" ht="15" x14ac:dyDescent="0.25">
      <c r="A1824"/>
      <c r="B1824"/>
      <c r="C1824"/>
      <c r="D1824"/>
      <c r="E1824"/>
      <c r="F1824"/>
    </row>
    <row r="1825" spans="1:6" ht="15" x14ac:dyDescent="0.25">
      <c r="A1825"/>
      <c r="B1825"/>
      <c r="C1825"/>
      <c r="D1825"/>
      <c r="E1825"/>
      <c r="F1825"/>
    </row>
    <row r="1826" spans="1:6" ht="15" x14ac:dyDescent="0.25">
      <c r="A1826"/>
      <c r="B1826"/>
      <c r="C1826"/>
      <c r="D1826"/>
      <c r="E1826"/>
      <c r="F1826"/>
    </row>
    <row r="1827" spans="1:6" ht="15" x14ac:dyDescent="0.25">
      <c r="A1827"/>
      <c r="B1827"/>
      <c r="C1827"/>
      <c r="D1827"/>
      <c r="E1827"/>
      <c r="F1827"/>
    </row>
    <row r="1828" spans="1:6" ht="15" x14ac:dyDescent="0.25">
      <c r="A1828"/>
      <c r="B1828"/>
      <c r="C1828"/>
      <c r="D1828"/>
      <c r="E1828"/>
      <c r="F1828"/>
    </row>
    <row r="1829" spans="1:6" ht="15" x14ac:dyDescent="0.25">
      <c r="A1829"/>
      <c r="B1829"/>
      <c r="C1829"/>
      <c r="D1829"/>
      <c r="E1829"/>
      <c r="F1829"/>
    </row>
    <row r="1830" spans="1:6" ht="15" x14ac:dyDescent="0.25">
      <c r="A1830"/>
      <c r="B1830"/>
      <c r="C1830"/>
      <c r="D1830"/>
      <c r="E1830"/>
      <c r="F1830"/>
    </row>
    <row r="1831" spans="1:6" ht="15" x14ac:dyDescent="0.25">
      <c r="A1831"/>
      <c r="B1831"/>
      <c r="C1831"/>
      <c r="D1831"/>
      <c r="E1831"/>
      <c r="F1831"/>
    </row>
    <row r="1832" spans="1:6" ht="15" x14ac:dyDescent="0.25">
      <c r="A1832"/>
      <c r="B1832"/>
      <c r="C1832"/>
      <c r="D1832"/>
      <c r="E1832"/>
      <c r="F1832"/>
    </row>
    <row r="1833" spans="1:6" ht="15" x14ac:dyDescent="0.25">
      <c r="A1833"/>
      <c r="B1833"/>
      <c r="C1833"/>
      <c r="D1833"/>
      <c r="E1833"/>
      <c r="F1833"/>
    </row>
    <row r="1834" spans="1:6" ht="15" x14ac:dyDescent="0.25">
      <c r="A1834"/>
      <c r="B1834"/>
      <c r="C1834"/>
      <c r="D1834"/>
      <c r="E1834"/>
      <c r="F1834"/>
    </row>
    <row r="1835" spans="1:6" ht="15" x14ac:dyDescent="0.25">
      <c r="A1835"/>
      <c r="B1835"/>
      <c r="C1835"/>
      <c r="D1835"/>
      <c r="E1835"/>
      <c r="F1835"/>
    </row>
    <row r="1836" spans="1:6" ht="15" x14ac:dyDescent="0.25">
      <c r="A1836"/>
      <c r="B1836"/>
      <c r="C1836"/>
      <c r="D1836"/>
      <c r="E1836"/>
      <c r="F1836"/>
    </row>
    <row r="1837" spans="1:6" ht="15" x14ac:dyDescent="0.25">
      <c r="A1837"/>
      <c r="B1837"/>
      <c r="C1837"/>
      <c r="D1837"/>
      <c r="E1837"/>
      <c r="F1837"/>
    </row>
    <row r="1838" spans="1:6" ht="15" x14ac:dyDescent="0.25">
      <c r="A1838"/>
      <c r="B1838"/>
      <c r="C1838"/>
      <c r="D1838"/>
      <c r="E1838"/>
      <c r="F1838"/>
    </row>
    <row r="1839" spans="1:6" ht="15" x14ac:dyDescent="0.25">
      <c r="A1839"/>
      <c r="B1839"/>
      <c r="C1839"/>
      <c r="D1839"/>
      <c r="E1839"/>
      <c r="F1839"/>
    </row>
    <row r="1840" spans="1:6" ht="15" x14ac:dyDescent="0.25">
      <c r="A1840"/>
      <c r="B1840"/>
      <c r="C1840"/>
      <c r="D1840"/>
      <c r="E1840"/>
      <c r="F1840"/>
    </row>
    <row r="1841" spans="1:6" ht="15" x14ac:dyDescent="0.25">
      <c r="A1841"/>
      <c r="B1841"/>
      <c r="C1841"/>
      <c r="D1841"/>
      <c r="E1841"/>
      <c r="F1841"/>
    </row>
    <row r="1842" spans="1:6" ht="15" x14ac:dyDescent="0.25">
      <c r="A1842"/>
      <c r="B1842"/>
      <c r="C1842"/>
      <c r="D1842"/>
      <c r="E1842"/>
      <c r="F1842"/>
    </row>
    <row r="1843" spans="1:6" ht="15" x14ac:dyDescent="0.25">
      <c r="A1843"/>
      <c r="B1843"/>
      <c r="C1843"/>
      <c r="D1843"/>
      <c r="E1843"/>
      <c r="F1843"/>
    </row>
    <row r="1844" spans="1:6" ht="15" x14ac:dyDescent="0.25">
      <c r="A1844"/>
      <c r="B1844"/>
      <c r="C1844"/>
      <c r="D1844"/>
      <c r="E1844"/>
      <c r="F1844"/>
    </row>
    <row r="1845" spans="1:6" ht="15" x14ac:dyDescent="0.25">
      <c r="A1845"/>
      <c r="B1845"/>
      <c r="C1845"/>
      <c r="D1845"/>
      <c r="E1845"/>
      <c r="F1845"/>
    </row>
    <row r="1846" spans="1:6" ht="15" x14ac:dyDescent="0.25">
      <c r="A1846"/>
      <c r="B1846"/>
      <c r="C1846"/>
      <c r="D1846"/>
      <c r="E1846"/>
      <c r="F1846"/>
    </row>
    <row r="1847" spans="1:6" ht="15" x14ac:dyDescent="0.25">
      <c r="A1847"/>
      <c r="B1847"/>
      <c r="C1847"/>
      <c r="D1847"/>
      <c r="E1847"/>
      <c r="F1847"/>
    </row>
    <row r="1848" spans="1:6" ht="15" x14ac:dyDescent="0.25">
      <c r="A1848"/>
      <c r="B1848"/>
      <c r="C1848"/>
      <c r="D1848"/>
      <c r="E1848"/>
      <c r="F1848"/>
    </row>
    <row r="1849" spans="1:6" ht="15" x14ac:dyDescent="0.25">
      <c r="A1849"/>
      <c r="B1849"/>
      <c r="C1849"/>
      <c r="D1849"/>
      <c r="E1849"/>
      <c r="F1849"/>
    </row>
    <row r="1850" spans="1:6" ht="15" x14ac:dyDescent="0.25">
      <c r="A1850"/>
      <c r="B1850"/>
      <c r="C1850"/>
      <c r="D1850"/>
      <c r="E1850"/>
      <c r="F1850"/>
    </row>
    <row r="1851" spans="1:6" ht="15" x14ac:dyDescent="0.25">
      <c r="A1851"/>
      <c r="B1851"/>
      <c r="C1851"/>
      <c r="D1851"/>
      <c r="E1851"/>
      <c r="F1851"/>
    </row>
    <row r="1852" spans="1:6" ht="15" x14ac:dyDescent="0.25">
      <c r="A1852"/>
      <c r="B1852"/>
      <c r="C1852"/>
      <c r="D1852"/>
      <c r="E1852"/>
      <c r="F1852"/>
    </row>
    <row r="1853" spans="1:6" ht="15" x14ac:dyDescent="0.25">
      <c r="A1853"/>
      <c r="B1853"/>
      <c r="C1853"/>
      <c r="D1853"/>
      <c r="E1853"/>
      <c r="F1853"/>
    </row>
    <row r="1854" spans="1:6" ht="15" x14ac:dyDescent="0.25">
      <c r="A1854"/>
      <c r="B1854"/>
      <c r="C1854"/>
      <c r="D1854"/>
      <c r="E1854"/>
      <c r="F1854"/>
    </row>
    <row r="1855" spans="1:6" ht="15" x14ac:dyDescent="0.25">
      <c r="A1855"/>
      <c r="B1855"/>
      <c r="C1855"/>
      <c r="D1855"/>
      <c r="E1855"/>
      <c r="F1855"/>
    </row>
    <row r="1856" spans="1:6" ht="15" x14ac:dyDescent="0.25">
      <c r="A1856"/>
      <c r="B1856"/>
      <c r="C1856"/>
      <c r="D1856"/>
      <c r="E1856"/>
      <c r="F1856"/>
    </row>
    <row r="1857" spans="1:6" ht="15" x14ac:dyDescent="0.25">
      <c r="A1857"/>
      <c r="B1857"/>
      <c r="C1857"/>
      <c r="D1857"/>
      <c r="E1857"/>
      <c r="F1857"/>
    </row>
    <row r="1858" spans="1:6" ht="15" x14ac:dyDescent="0.25">
      <c r="A1858"/>
      <c r="B1858"/>
      <c r="C1858"/>
      <c r="D1858"/>
      <c r="E1858"/>
      <c r="F1858"/>
    </row>
    <row r="1859" spans="1:6" ht="15" x14ac:dyDescent="0.25">
      <c r="A1859"/>
      <c r="B1859"/>
      <c r="C1859"/>
      <c r="D1859"/>
      <c r="E1859"/>
      <c r="F1859"/>
    </row>
    <row r="1860" spans="1:6" ht="15" x14ac:dyDescent="0.25">
      <c r="A1860"/>
      <c r="B1860"/>
      <c r="C1860"/>
      <c r="D1860"/>
      <c r="E1860"/>
      <c r="F1860"/>
    </row>
    <row r="1861" spans="1:6" ht="15" x14ac:dyDescent="0.25">
      <c r="A1861"/>
      <c r="B1861"/>
      <c r="C1861"/>
      <c r="D1861"/>
      <c r="E1861"/>
      <c r="F1861"/>
    </row>
    <row r="1862" spans="1:6" ht="15" x14ac:dyDescent="0.25">
      <c r="A1862"/>
      <c r="B1862"/>
      <c r="C1862"/>
      <c r="D1862"/>
      <c r="E1862"/>
      <c r="F1862"/>
    </row>
    <row r="1863" spans="1:6" ht="15" x14ac:dyDescent="0.25">
      <c r="A1863"/>
      <c r="B1863"/>
      <c r="C1863"/>
      <c r="D1863"/>
      <c r="E1863"/>
      <c r="F1863"/>
    </row>
    <row r="1864" spans="1:6" ht="15" x14ac:dyDescent="0.25">
      <c r="A1864"/>
      <c r="B1864"/>
      <c r="C1864"/>
      <c r="D1864"/>
      <c r="E1864"/>
      <c r="F1864"/>
    </row>
    <row r="1865" spans="1:6" ht="15" x14ac:dyDescent="0.25">
      <c r="A1865"/>
      <c r="B1865"/>
      <c r="C1865"/>
      <c r="D1865"/>
      <c r="E1865"/>
      <c r="F1865"/>
    </row>
    <row r="1866" spans="1:6" ht="15" x14ac:dyDescent="0.25">
      <c r="A1866"/>
      <c r="B1866"/>
      <c r="C1866"/>
      <c r="D1866"/>
      <c r="E1866"/>
      <c r="F1866"/>
    </row>
    <row r="1867" spans="1:6" ht="15" x14ac:dyDescent="0.25">
      <c r="A1867"/>
      <c r="B1867"/>
      <c r="C1867"/>
      <c r="D1867"/>
      <c r="E1867"/>
      <c r="F1867"/>
    </row>
    <row r="1868" spans="1:6" ht="15" x14ac:dyDescent="0.25">
      <c r="A1868"/>
      <c r="B1868"/>
      <c r="C1868"/>
      <c r="D1868"/>
      <c r="E1868"/>
      <c r="F1868"/>
    </row>
    <row r="1869" spans="1:6" ht="15" x14ac:dyDescent="0.25">
      <c r="A1869"/>
      <c r="B1869"/>
      <c r="C1869"/>
      <c r="D1869"/>
      <c r="E1869"/>
      <c r="F1869"/>
    </row>
    <row r="1870" spans="1:6" ht="15" x14ac:dyDescent="0.25">
      <c r="A1870"/>
      <c r="B1870"/>
      <c r="C1870"/>
      <c r="D1870"/>
      <c r="E1870"/>
      <c r="F1870"/>
    </row>
    <row r="1871" spans="1:6" ht="15" x14ac:dyDescent="0.25">
      <c r="A1871"/>
      <c r="B1871"/>
      <c r="C1871"/>
      <c r="D1871"/>
      <c r="E1871"/>
      <c r="F1871"/>
    </row>
    <row r="1872" spans="1:6" ht="15" x14ac:dyDescent="0.25">
      <c r="A1872"/>
      <c r="B1872"/>
      <c r="C1872"/>
      <c r="D1872"/>
      <c r="E1872"/>
      <c r="F1872"/>
    </row>
    <row r="1873" spans="1:6" ht="15" x14ac:dyDescent="0.25">
      <c r="A1873"/>
      <c r="B1873"/>
      <c r="C1873"/>
      <c r="D1873"/>
      <c r="E1873"/>
      <c r="F1873"/>
    </row>
    <row r="1874" spans="1:6" ht="15" x14ac:dyDescent="0.25">
      <c r="A1874"/>
      <c r="B1874"/>
      <c r="C1874"/>
      <c r="D1874"/>
      <c r="E1874"/>
      <c r="F1874"/>
    </row>
    <row r="1875" spans="1:6" ht="15" x14ac:dyDescent="0.25">
      <c r="A1875"/>
      <c r="B1875"/>
      <c r="C1875"/>
      <c r="D1875"/>
      <c r="E1875"/>
      <c r="F1875"/>
    </row>
    <row r="1876" spans="1:6" ht="15" x14ac:dyDescent="0.25">
      <c r="A1876"/>
      <c r="B1876"/>
      <c r="C1876"/>
      <c r="D1876"/>
      <c r="E1876"/>
      <c r="F1876"/>
    </row>
    <row r="1877" spans="1:6" ht="15" x14ac:dyDescent="0.25">
      <c r="A1877"/>
      <c r="B1877"/>
      <c r="C1877"/>
      <c r="D1877"/>
      <c r="E1877"/>
      <c r="F1877"/>
    </row>
    <row r="1878" spans="1:6" ht="15" x14ac:dyDescent="0.25">
      <c r="A1878"/>
      <c r="B1878"/>
      <c r="C1878"/>
      <c r="D1878"/>
      <c r="E1878"/>
      <c r="F1878"/>
    </row>
    <row r="1879" spans="1:6" ht="15" x14ac:dyDescent="0.25">
      <c r="A1879"/>
      <c r="B1879"/>
      <c r="C1879"/>
      <c r="D1879"/>
      <c r="E1879"/>
      <c r="F1879"/>
    </row>
    <row r="1880" spans="1:6" ht="15" x14ac:dyDescent="0.25">
      <c r="A1880"/>
      <c r="B1880"/>
      <c r="C1880"/>
      <c r="D1880"/>
      <c r="E1880"/>
      <c r="F1880"/>
    </row>
    <row r="1881" spans="1:6" ht="15" x14ac:dyDescent="0.25">
      <c r="A1881"/>
      <c r="B1881"/>
      <c r="C1881"/>
      <c r="D1881"/>
      <c r="E1881"/>
      <c r="F1881"/>
    </row>
    <row r="1882" spans="1:6" ht="15" x14ac:dyDescent="0.25">
      <c r="A1882"/>
      <c r="B1882"/>
      <c r="C1882"/>
      <c r="D1882"/>
      <c r="E1882"/>
      <c r="F1882"/>
    </row>
    <row r="1883" spans="1:6" ht="15" x14ac:dyDescent="0.25">
      <c r="A1883"/>
      <c r="B1883"/>
      <c r="C1883"/>
      <c r="D1883"/>
      <c r="E1883"/>
      <c r="F1883"/>
    </row>
    <row r="1884" spans="1:6" ht="15" x14ac:dyDescent="0.25">
      <c r="A1884"/>
      <c r="B1884"/>
      <c r="C1884"/>
      <c r="D1884"/>
      <c r="E1884"/>
      <c r="F1884"/>
    </row>
    <row r="1885" spans="1:6" ht="15" x14ac:dyDescent="0.25">
      <c r="A1885"/>
      <c r="B1885"/>
      <c r="C1885"/>
      <c r="D1885"/>
      <c r="E1885"/>
      <c r="F1885"/>
    </row>
    <row r="1886" spans="1:6" ht="15" x14ac:dyDescent="0.25">
      <c r="A1886"/>
      <c r="B1886"/>
      <c r="C1886"/>
      <c r="D1886"/>
      <c r="E1886"/>
      <c r="F1886"/>
    </row>
    <row r="1887" spans="1:6" ht="15" x14ac:dyDescent="0.25">
      <c r="A1887"/>
      <c r="B1887"/>
      <c r="C1887"/>
      <c r="D1887"/>
      <c r="E1887"/>
      <c r="F1887"/>
    </row>
    <row r="1888" spans="1:6" ht="15" x14ac:dyDescent="0.25">
      <c r="A1888"/>
      <c r="B1888"/>
      <c r="C1888"/>
      <c r="D1888"/>
      <c r="E1888"/>
      <c r="F1888"/>
    </row>
    <row r="1889" spans="1:6" ht="15" x14ac:dyDescent="0.25">
      <c r="A1889"/>
      <c r="B1889"/>
      <c r="C1889"/>
      <c r="D1889"/>
      <c r="E1889"/>
      <c r="F1889"/>
    </row>
    <row r="1890" spans="1:6" ht="15" x14ac:dyDescent="0.25">
      <c r="A1890"/>
      <c r="B1890"/>
      <c r="C1890"/>
      <c r="D1890"/>
      <c r="E1890"/>
      <c r="F1890"/>
    </row>
    <row r="1891" spans="1:6" ht="15" x14ac:dyDescent="0.25">
      <c r="A1891"/>
      <c r="B1891"/>
      <c r="C1891"/>
      <c r="D1891"/>
      <c r="E1891"/>
      <c r="F1891"/>
    </row>
    <row r="1892" spans="1:6" ht="15" x14ac:dyDescent="0.25">
      <c r="A1892"/>
      <c r="B1892"/>
      <c r="C1892"/>
      <c r="D1892"/>
      <c r="E1892"/>
      <c r="F1892"/>
    </row>
    <row r="1893" spans="1:6" ht="15" x14ac:dyDescent="0.25">
      <c r="A1893"/>
      <c r="B1893"/>
      <c r="C1893"/>
      <c r="D1893"/>
      <c r="E1893"/>
      <c r="F1893"/>
    </row>
    <row r="1894" spans="1:6" ht="15" x14ac:dyDescent="0.25">
      <c r="A1894"/>
      <c r="B1894"/>
      <c r="C1894"/>
      <c r="D1894"/>
      <c r="E1894"/>
      <c r="F1894"/>
    </row>
    <row r="1895" spans="1:6" ht="15" x14ac:dyDescent="0.25">
      <c r="A1895"/>
      <c r="B1895"/>
      <c r="C1895"/>
      <c r="D1895"/>
      <c r="E1895"/>
      <c r="F1895"/>
    </row>
    <row r="1896" spans="1:6" ht="15" x14ac:dyDescent="0.25">
      <c r="A1896"/>
      <c r="B1896"/>
      <c r="C1896"/>
      <c r="D1896"/>
      <c r="E1896"/>
      <c r="F1896"/>
    </row>
    <row r="1897" spans="1:6" ht="15" x14ac:dyDescent="0.25">
      <c r="A1897"/>
      <c r="B1897"/>
      <c r="C1897"/>
      <c r="D1897"/>
      <c r="E1897"/>
      <c r="F1897"/>
    </row>
    <row r="1898" spans="1:6" ht="15" x14ac:dyDescent="0.25">
      <c r="A1898"/>
      <c r="B1898"/>
      <c r="C1898"/>
      <c r="D1898"/>
      <c r="E1898"/>
      <c r="F1898"/>
    </row>
    <row r="1899" spans="1:6" ht="15" x14ac:dyDescent="0.25">
      <c r="A1899"/>
      <c r="B1899"/>
      <c r="C1899"/>
      <c r="D1899"/>
      <c r="E1899"/>
      <c r="F1899"/>
    </row>
    <row r="1900" spans="1:6" ht="15" x14ac:dyDescent="0.25">
      <c r="A1900"/>
      <c r="B1900"/>
      <c r="C1900"/>
      <c r="D1900"/>
      <c r="E1900"/>
      <c r="F1900"/>
    </row>
    <row r="1901" spans="1:6" ht="15" x14ac:dyDescent="0.25">
      <c r="A1901"/>
      <c r="B1901"/>
      <c r="C1901"/>
      <c r="D1901"/>
      <c r="E1901"/>
      <c r="F1901"/>
    </row>
    <row r="1902" spans="1:6" ht="15" x14ac:dyDescent="0.25">
      <c r="A1902"/>
      <c r="B1902"/>
      <c r="C1902"/>
      <c r="D1902"/>
      <c r="E1902"/>
      <c r="F1902"/>
    </row>
    <row r="1903" spans="1:6" ht="15" x14ac:dyDescent="0.25">
      <c r="A1903"/>
      <c r="B1903"/>
      <c r="C1903"/>
      <c r="D1903"/>
      <c r="E1903"/>
      <c r="F1903"/>
    </row>
    <row r="1904" spans="1:6" ht="15" x14ac:dyDescent="0.25">
      <c r="A1904"/>
      <c r="B1904"/>
      <c r="C1904"/>
      <c r="D1904"/>
      <c r="E1904"/>
      <c r="F1904"/>
    </row>
    <row r="1905" spans="1:6" ht="15" x14ac:dyDescent="0.25">
      <c r="A1905"/>
      <c r="B1905"/>
      <c r="C1905"/>
      <c r="D1905"/>
      <c r="E1905"/>
      <c r="F1905"/>
    </row>
    <row r="1906" spans="1:6" ht="15" x14ac:dyDescent="0.25">
      <c r="A1906"/>
      <c r="B1906"/>
      <c r="C1906"/>
      <c r="D1906"/>
      <c r="E1906"/>
      <c r="F1906"/>
    </row>
    <row r="1907" spans="1:6" ht="15" x14ac:dyDescent="0.25">
      <c r="A1907"/>
      <c r="B1907"/>
      <c r="C1907"/>
      <c r="D1907"/>
      <c r="E1907"/>
      <c r="F1907"/>
    </row>
    <row r="1908" spans="1:6" ht="15" x14ac:dyDescent="0.25">
      <c r="A1908"/>
      <c r="B1908"/>
      <c r="C1908"/>
      <c r="D1908"/>
      <c r="E1908"/>
      <c r="F1908"/>
    </row>
    <row r="1909" spans="1:6" ht="15" x14ac:dyDescent="0.25">
      <c r="A1909"/>
      <c r="B1909"/>
      <c r="C1909"/>
      <c r="D1909"/>
      <c r="E1909"/>
      <c r="F1909"/>
    </row>
    <row r="1910" spans="1:6" ht="15" x14ac:dyDescent="0.25">
      <c r="A1910"/>
      <c r="B1910"/>
      <c r="C1910"/>
      <c r="D1910"/>
      <c r="E1910"/>
      <c r="F1910"/>
    </row>
    <row r="1911" spans="1:6" ht="15" x14ac:dyDescent="0.25">
      <c r="A1911"/>
      <c r="B1911"/>
      <c r="C1911"/>
      <c r="D1911"/>
      <c r="E1911"/>
      <c r="F1911"/>
    </row>
    <row r="1912" spans="1:6" ht="15" x14ac:dyDescent="0.25">
      <c r="A1912"/>
      <c r="B1912"/>
      <c r="C1912"/>
      <c r="D1912"/>
      <c r="E1912"/>
      <c r="F1912"/>
    </row>
    <row r="1913" spans="1:6" ht="15" x14ac:dyDescent="0.25">
      <c r="A1913"/>
      <c r="B1913"/>
      <c r="C1913"/>
      <c r="D1913"/>
      <c r="E1913"/>
      <c r="F1913"/>
    </row>
    <row r="1914" spans="1:6" ht="15" x14ac:dyDescent="0.25">
      <c r="A1914"/>
      <c r="B1914"/>
      <c r="C1914"/>
      <c r="D1914"/>
      <c r="E1914"/>
      <c r="F1914"/>
    </row>
    <row r="1915" spans="1:6" ht="15" x14ac:dyDescent="0.25">
      <c r="A1915"/>
      <c r="B1915"/>
      <c r="C1915"/>
      <c r="D1915"/>
      <c r="E1915"/>
      <c r="F1915"/>
    </row>
    <row r="1916" spans="1:6" ht="15" x14ac:dyDescent="0.25">
      <c r="A1916"/>
      <c r="B1916"/>
      <c r="C1916"/>
      <c r="D1916"/>
      <c r="E1916"/>
      <c r="F1916"/>
    </row>
    <row r="1917" spans="1:6" ht="15" x14ac:dyDescent="0.25">
      <c r="A1917"/>
      <c r="B1917"/>
      <c r="C1917"/>
      <c r="D1917"/>
      <c r="E1917"/>
      <c r="F1917"/>
    </row>
    <row r="1918" spans="1:6" ht="15" x14ac:dyDescent="0.25">
      <c r="A1918"/>
      <c r="B1918"/>
      <c r="C1918"/>
      <c r="D1918"/>
      <c r="E1918"/>
      <c r="F1918"/>
    </row>
    <row r="1919" spans="1:6" ht="15" x14ac:dyDescent="0.25">
      <c r="A1919"/>
      <c r="B1919"/>
      <c r="C1919"/>
      <c r="D1919"/>
      <c r="E1919"/>
      <c r="F1919"/>
    </row>
    <row r="1920" spans="1:6" ht="15" x14ac:dyDescent="0.25">
      <c r="A1920"/>
      <c r="B1920"/>
      <c r="C1920"/>
      <c r="D1920"/>
      <c r="E1920"/>
      <c r="F1920"/>
    </row>
    <row r="1921" spans="1:6" ht="15" x14ac:dyDescent="0.25">
      <c r="A1921"/>
      <c r="B1921"/>
      <c r="C1921"/>
      <c r="D1921"/>
      <c r="E1921"/>
      <c r="F1921"/>
    </row>
    <row r="1922" spans="1:6" ht="15" x14ac:dyDescent="0.25">
      <c r="A1922"/>
      <c r="B1922"/>
      <c r="C1922"/>
      <c r="D1922"/>
      <c r="E1922"/>
      <c r="F1922"/>
    </row>
    <row r="1923" spans="1:6" ht="15" x14ac:dyDescent="0.25">
      <c r="A1923"/>
      <c r="B1923"/>
      <c r="C1923"/>
      <c r="D1923"/>
      <c r="E1923"/>
      <c r="F1923"/>
    </row>
    <row r="1924" spans="1:6" ht="15" x14ac:dyDescent="0.25">
      <c r="A1924"/>
      <c r="B1924"/>
      <c r="C1924"/>
      <c r="D1924"/>
      <c r="E1924"/>
      <c r="F1924"/>
    </row>
    <row r="1925" spans="1:6" ht="15" x14ac:dyDescent="0.25">
      <c r="A1925"/>
      <c r="B1925"/>
      <c r="C1925"/>
      <c r="D1925"/>
      <c r="E1925"/>
      <c r="F1925"/>
    </row>
    <row r="1926" spans="1:6" ht="15" x14ac:dyDescent="0.25">
      <c r="A1926"/>
      <c r="B1926"/>
      <c r="C1926"/>
      <c r="D1926"/>
      <c r="E1926"/>
      <c r="F1926"/>
    </row>
    <row r="1927" spans="1:6" ht="15" x14ac:dyDescent="0.25">
      <c r="A1927"/>
      <c r="B1927"/>
      <c r="C1927"/>
      <c r="D1927"/>
      <c r="E1927"/>
      <c r="F1927"/>
    </row>
    <row r="1928" spans="1:6" ht="15" x14ac:dyDescent="0.25">
      <c r="A1928"/>
      <c r="B1928"/>
      <c r="C1928"/>
      <c r="D1928"/>
      <c r="E1928"/>
      <c r="F1928"/>
    </row>
    <row r="1929" spans="1:6" ht="15" x14ac:dyDescent="0.25">
      <c r="A1929"/>
      <c r="B1929"/>
      <c r="C1929"/>
      <c r="D1929"/>
      <c r="E1929"/>
      <c r="F1929"/>
    </row>
    <row r="1930" spans="1:6" ht="15" x14ac:dyDescent="0.25">
      <c r="A1930"/>
      <c r="B1930"/>
      <c r="C1930"/>
      <c r="D1930"/>
      <c r="E1930"/>
      <c r="F1930"/>
    </row>
    <row r="1931" spans="1:6" ht="15" x14ac:dyDescent="0.25">
      <c r="A1931"/>
      <c r="B1931"/>
      <c r="C1931"/>
      <c r="D1931"/>
      <c r="E1931"/>
      <c r="F1931"/>
    </row>
    <row r="1932" spans="1:6" ht="15" x14ac:dyDescent="0.25">
      <c r="A1932"/>
      <c r="B1932"/>
      <c r="C1932"/>
      <c r="D1932"/>
      <c r="E1932"/>
      <c r="F1932"/>
    </row>
    <row r="1933" spans="1:6" ht="15" x14ac:dyDescent="0.25">
      <c r="A1933"/>
      <c r="B1933"/>
      <c r="C1933"/>
      <c r="D1933"/>
      <c r="E1933"/>
      <c r="F1933"/>
    </row>
    <row r="1934" spans="1:6" ht="15" x14ac:dyDescent="0.25">
      <c r="A1934"/>
      <c r="B1934"/>
      <c r="C1934"/>
      <c r="D1934"/>
      <c r="E1934"/>
      <c r="F1934"/>
    </row>
    <row r="1935" spans="1:6" ht="15" x14ac:dyDescent="0.25">
      <c r="A1935"/>
      <c r="B1935"/>
      <c r="C1935"/>
      <c r="D1935"/>
      <c r="E1935"/>
      <c r="F1935"/>
    </row>
    <row r="1936" spans="1:6" ht="15" x14ac:dyDescent="0.25">
      <c r="A1936"/>
      <c r="B1936"/>
      <c r="C1936"/>
      <c r="D1936"/>
      <c r="E1936"/>
      <c r="F1936"/>
    </row>
    <row r="1937" spans="1:6" ht="15" x14ac:dyDescent="0.25">
      <c r="A1937"/>
      <c r="B1937"/>
      <c r="C1937"/>
      <c r="D1937"/>
      <c r="E1937"/>
      <c r="F1937"/>
    </row>
    <row r="1938" spans="1:6" ht="15" x14ac:dyDescent="0.25">
      <c r="A1938"/>
      <c r="B1938"/>
      <c r="C1938"/>
      <c r="D1938"/>
      <c r="E1938"/>
      <c r="F1938"/>
    </row>
    <row r="1939" spans="1:6" ht="15" x14ac:dyDescent="0.25">
      <c r="A1939"/>
      <c r="B1939"/>
      <c r="C1939"/>
      <c r="D1939"/>
      <c r="E1939"/>
      <c r="F1939"/>
    </row>
    <row r="1940" spans="1:6" ht="15" x14ac:dyDescent="0.25">
      <c r="A1940"/>
      <c r="B1940"/>
      <c r="C1940"/>
      <c r="D1940"/>
      <c r="E1940"/>
      <c r="F1940"/>
    </row>
    <row r="1941" spans="1:6" ht="15" x14ac:dyDescent="0.25">
      <c r="A1941"/>
      <c r="B1941"/>
      <c r="C1941"/>
      <c r="D1941"/>
      <c r="E1941"/>
      <c r="F1941"/>
    </row>
    <row r="1942" spans="1:6" ht="15" x14ac:dyDescent="0.25">
      <c r="A1942"/>
      <c r="B1942"/>
      <c r="C1942"/>
      <c r="D1942"/>
      <c r="E1942"/>
      <c r="F1942"/>
    </row>
    <row r="1943" spans="1:6" ht="15" x14ac:dyDescent="0.25">
      <c r="A1943"/>
      <c r="B1943"/>
      <c r="C1943"/>
      <c r="D1943"/>
      <c r="E1943"/>
      <c r="F1943"/>
    </row>
    <row r="1944" spans="1:6" ht="15" x14ac:dyDescent="0.25">
      <c r="A1944"/>
      <c r="B1944"/>
      <c r="C1944"/>
      <c r="D1944"/>
      <c r="E1944"/>
      <c r="F1944"/>
    </row>
    <row r="1945" spans="1:6" ht="15" x14ac:dyDescent="0.25">
      <c r="A1945"/>
      <c r="B1945"/>
      <c r="C1945"/>
      <c r="D1945"/>
      <c r="E1945"/>
      <c r="F1945"/>
    </row>
    <row r="1946" spans="1:6" ht="15" x14ac:dyDescent="0.25">
      <c r="A1946"/>
      <c r="B1946"/>
      <c r="C1946"/>
      <c r="D1946"/>
      <c r="E1946"/>
      <c r="F1946"/>
    </row>
    <row r="1947" spans="1:6" ht="15" x14ac:dyDescent="0.25">
      <c r="A1947"/>
      <c r="B1947"/>
      <c r="C1947"/>
      <c r="D1947"/>
      <c r="E1947"/>
      <c r="F1947"/>
    </row>
    <row r="1948" spans="1:6" ht="15" x14ac:dyDescent="0.25">
      <c r="A1948"/>
      <c r="B1948"/>
      <c r="C1948"/>
      <c r="D1948"/>
      <c r="E1948"/>
      <c r="F1948"/>
    </row>
    <row r="1949" spans="1:6" ht="15" x14ac:dyDescent="0.25">
      <c r="A1949"/>
      <c r="B1949"/>
      <c r="C1949"/>
      <c r="D1949"/>
      <c r="E1949"/>
      <c r="F1949"/>
    </row>
    <row r="1950" spans="1:6" ht="15" x14ac:dyDescent="0.25">
      <c r="A1950"/>
      <c r="B1950"/>
      <c r="C1950"/>
      <c r="D1950"/>
      <c r="E1950"/>
      <c r="F1950"/>
    </row>
    <row r="1951" spans="1:6" ht="15" x14ac:dyDescent="0.25">
      <c r="A1951"/>
      <c r="B1951"/>
      <c r="C1951"/>
      <c r="D1951"/>
      <c r="E1951"/>
      <c r="F1951"/>
    </row>
    <row r="1952" spans="1:6" ht="15" x14ac:dyDescent="0.25">
      <c r="A1952"/>
      <c r="B1952"/>
      <c r="C1952"/>
      <c r="D1952"/>
      <c r="E1952"/>
      <c r="F1952"/>
    </row>
    <row r="1953" spans="1:6" ht="15" x14ac:dyDescent="0.25">
      <c r="A1953"/>
      <c r="B1953"/>
      <c r="C1953"/>
      <c r="D1953"/>
      <c r="E1953"/>
      <c r="F1953"/>
    </row>
    <row r="1954" spans="1:6" ht="15" x14ac:dyDescent="0.25">
      <c r="A1954"/>
      <c r="B1954"/>
      <c r="C1954"/>
      <c r="D1954"/>
      <c r="E1954"/>
      <c r="F1954"/>
    </row>
    <row r="1955" spans="1:6" ht="15" x14ac:dyDescent="0.25">
      <c r="A1955"/>
      <c r="B1955"/>
      <c r="C1955"/>
      <c r="D1955"/>
      <c r="E1955"/>
      <c r="F1955"/>
    </row>
    <row r="1956" spans="1:6" ht="15" x14ac:dyDescent="0.25">
      <c r="A1956"/>
      <c r="B1956"/>
      <c r="C1956"/>
      <c r="D1956"/>
      <c r="E1956"/>
      <c r="F1956"/>
    </row>
    <row r="1957" spans="1:6" ht="15" x14ac:dyDescent="0.25">
      <c r="A1957"/>
      <c r="B1957"/>
      <c r="C1957"/>
      <c r="D1957"/>
      <c r="E1957"/>
      <c r="F1957"/>
    </row>
    <row r="1958" spans="1:6" ht="15" x14ac:dyDescent="0.25">
      <c r="A1958"/>
      <c r="B1958"/>
      <c r="C1958"/>
      <c r="D1958"/>
      <c r="E1958"/>
      <c r="F1958"/>
    </row>
    <row r="1959" spans="1:6" ht="15" x14ac:dyDescent="0.25">
      <c r="A1959"/>
      <c r="B1959"/>
      <c r="C1959"/>
      <c r="D1959"/>
      <c r="E1959"/>
      <c r="F1959"/>
    </row>
    <row r="1960" spans="1:6" ht="15" x14ac:dyDescent="0.25">
      <c r="A1960"/>
      <c r="B1960"/>
      <c r="C1960"/>
      <c r="D1960"/>
      <c r="E1960"/>
      <c r="F1960"/>
    </row>
    <row r="1961" spans="1:6" ht="15" x14ac:dyDescent="0.25">
      <c r="A1961"/>
      <c r="B1961"/>
      <c r="C1961"/>
      <c r="D1961"/>
      <c r="E1961"/>
      <c r="F1961"/>
    </row>
    <row r="1962" spans="1:6" ht="15" x14ac:dyDescent="0.25">
      <c r="A1962"/>
      <c r="B1962"/>
      <c r="C1962"/>
      <c r="D1962"/>
      <c r="E1962"/>
      <c r="F1962"/>
    </row>
    <row r="1963" spans="1:6" ht="15" x14ac:dyDescent="0.25">
      <c r="A1963"/>
      <c r="B1963"/>
      <c r="C1963"/>
      <c r="D1963"/>
      <c r="E1963"/>
      <c r="F1963"/>
    </row>
    <row r="1964" spans="1:6" ht="15" x14ac:dyDescent="0.25">
      <c r="A1964"/>
      <c r="B1964"/>
      <c r="C1964"/>
      <c r="D1964"/>
      <c r="E1964"/>
      <c r="F1964"/>
    </row>
    <row r="1965" spans="1:6" ht="15" x14ac:dyDescent="0.25">
      <c r="A1965"/>
      <c r="B1965"/>
      <c r="C1965"/>
      <c r="D1965"/>
      <c r="E1965"/>
      <c r="F1965"/>
    </row>
    <row r="1966" spans="1:6" ht="15" x14ac:dyDescent="0.25">
      <c r="A1966"/>
      <c r="B1966"/>
      <c r="C1966"/>
      <c r="D1966"/>
      <c r="E1966"/>
      <c r="F1966"/>
    </row>
    <row r="1967" spans="1:6" ht="15" x14ac:dyDescent="0.25">
      <c r="A1967"/>
      <c r="B1967"/>
      <c r="C1967"/>
      <c r="D1967"/>
      <c r="E1967"/>
      <c r="F1967"/>
    </row>
    <row r="1968" spans="1:6" ht="15" x14ac:dyDescent="0.25">
      <c r="A1968"/>
      <c r="B1968"/>
      <c r="C1968"/>
      <c r="D1968"/>
      <c r="E1968"/>
      <c r="F1968"/>
    </row>
    <row r="1969" spans="1:6" ht="15" x14ac:dyDescent="0.25">
      <c r="A1969"/>
      <c r="B1969"/>
      <c r="C1969"/>
      <c r="D1969"/>
      <c r="E1969"/>
      <c r="F1969"/>
    </row>
    <row r="1970" spans="1:6" ht="15" x14ac:dyDescent="0.25">
      <c r="A1970"/>
      <c r="B1970"/>
      <c r="C1970"/>
      <c r="D1970"/>
      <c r="E1970"/>
      <c r="F1970"/>
    </row>
    <row r="1971" spans="1:6" ht="15" x14ac:dyDescent="0.25">
      <c r="A1971"/>
      <c r="B1971"/>
      <c r="C1971"/>
      <c r="D1971"/>
      <c r="E1971"/>
      <c r="F1971"/>
    </row>
    <row r="1972" spans="1:6" ht="15" x14ac:dyDescent="0.25">
      <c r="A1972"/>
      <c r="B1972"/>
      <c r="C1972"/>
      <c r="D1972"/>
      <c r="E1972"/>
      <c r="F1972"/>
    </row>
    <row r="1973" spans="1:6" ht="15" x14ac:dyDescent="0.25">
      <c r="A1973"/>
      <c r="B1973"/>
      <c r="C1973"/>
      <c r="D1973"/>
      <c r="E1973"/>
      <c r="F1973"/>
    </row>
    <row r="1974" spans="1:6" ht="15" x14ac:dyDescent="0.25">
      <c r="A1974"/>
      <c r="B1974"/>
      <c r="C1974"/>
      <c r="D1974"/>
      <c r="E1974"/>
      <c r="F1974"/>
    </row>
    <row r="1975" spans="1:6" ht="15" x14ac:dyDescent="0.25">
      <c r="A1975"/>
      <c r="B1975"/>
      <c r="C1975"/>
      <c r="D1975"/>
      <c r="E1975"/>
      <c r="F1975"/>
    </row>
    <row r="1976" spans="1:6" ht="15" x14ac:dyDescent="0.25">
      <c r="A1976"/>
      <c r="B1976"/>
      <c r="C1976"/>
      <c r="D1976"/>
      <c r="E1976"/>
      <c r="F1976"/>
    </row>
    <row r="1977" spans="1:6" ht="15" x14ac:dyDescent="0.25">
      <c r="A1977"/>
      <c r="B1977"/>
      <c r="C1977"/>
      <c r="D1977"/>
      <c r="E1977"/>
      <c r="F1977"/>
    </row>
    <row r="1978" spans="1:6" ht="15" x14ac:dyDescent="0.25">
      <c r="A1978"/>
      <c r="B1978"/>
      <c r="C1978"/>
      <c r="D1978"/>
      <c r="E1978"/>
      <c r="F1978"/>
    </row>
    <row r="1979" spans="1:6" ht="15" x14ac:dyDescent="0.25">
      <c r="A1979"/>
      <c r="B1979"/>
      <c r="C1979"/>
      <c r="D1979"/>
      <c r="E1979"/>
      <c r="F1979"/>
    </row>
    <row r="1980" spans="1:6" ht="15" x14ac:dyDescent="0.25">
      <c r="A1980"/>
      <c r="B1980"/>
      <c r="C1980"/>
      <c r="D1980"/>
      <c r="E1980"/>
      <c r="F1980"/>
    </row>
    <row r="1981" spans="1:6" ht="15" x14ac:dyDescent="0.25">
      <c r="A1981"/>
      <c r="B1981"/>
      <c r="C1981"/>
      <c r="D1981"/>
      <c r="E1981"/>
      <c r="F1981"/>
    </row>
    <row r="1982" spans="1:6" ht="15" x14ac:dyDescent="0.25">
      <c r="A1982"/>
      <c r="B1982"/>
      <c r="C1982"/>
      <c r="D1982"/>
      <c r="E1982"/>
      <c r="F1982"/>
    </row>
    <row r="1983" spans="1:6" ht="15" x14ac:dyDescent="0.25">
      <c r="A1983"/>
      <c r="B1983"/>
      <c r="C1983"/>
      <c r="D1983"/>
      <c r="E1983"/>
      <c r="F1983"/>
    </row>
    <row r="1984" spans="1:6" ht="15" x14ac:dyDescent="0.25">
      <c r="A1984"/>
      <c r="B1984"/>
      <c r="C1984"/>
      <c r="D1984"/>
      <c r="E1984"/>
      <c r="F1984"/>
    </row>
    <row r="1985" spans="1:6" ht="15" x14ac:dyDescent="0.25">
      <c r="A1985"/>
      <c r="B1985"/>
      <c r="C1985"/>
      <c r="D1985"/>
      <c r="E1985"/>
      <c r="F1985"/>
    </row>
    <row r="1986" spans="1:6" ht="15" x14ac:dyDescent="0.25">
      <c r="A1986"/>
      <c r="B1986"/>
      <c r="C1986"/>
      <c r="D1986"/>
      <c r="E1986"/>
      <c r="F1986"/>
    </row>
    <row r="1987" spans="1:6" ht="15" x14ac:dyDescent="0.25">
      <c r="A1987"/>
      <c r="B1987"/>
      <c r="C1987"/>
      <c r="D1987"/>
      <c r="E1987"/>
      <c r="F1987"/>
    </row>
    <row r="1988" spans="1:6" ht="15" x14ac:dyDescent="0.25">
      <c r="A1988"/>
      <c r="B1988"/>
      <c r="C1988"/>
      <c r="D1988"/>
      <c r="E1988"/>
      <c r="F1988"/>
    </row>
    <row r="1989" spans="1:6" ht="15" x14ac:dyDescent="0.25">
      <c r="A1989"/>
      <c r="B1989"/>
      <c r="C1989"/>
      <c r="D1989"/>
      <c r="E1989"/>
      <c r="F1989"/>
    </row>
    <row r="1990" spans="1:6" ht="15" x14ac:dyDescent="0.25">
      <c r="A1990"/>
      <c r="B1990"/>
      <c r="C1990"/>
      <c r="D1990"/>
      <c r="E1990"/>
      <c r="F1990"/>
    </row>
    <row r="1991" spans="1:6" ht="15" x14ac:dyDescent="0.25">
      <c r="A1991"/>
      <c r="B1991"/>
      <c r="C1991"/>
      <c r="D1991"/>
      <c r="E1991"/>
      <c r="F1991"/>
    </row>
    <row r="1992" spans="1:6" ht="15" x14ac:dyDescent="0.25">
      <c r="A1992"/>
      <c r="B1992"/>
      <c r="C1992"/>
      <c r="D1992"/>
      <c r="E1992"/>
      <c r="F1992"/>
    </row>
    <row r="1993" spans="1:6" ht="15" x14ac:dyDescent="0.25">
      <c r="A1993"/>
      <c r="B1993"/>
      <c r="C1993"/>
      <c r="D1993"/>
      <c r="E1993"/>
      <c r="F1993"/>
    </row>
    <row r="1994" spans="1:6" ht="15" x14ac:dyDescent="0.25">
      <c r="A1994"/>
      <c r="B1994"/>
      <c r="C1994"/>
      <c r="D1994"/>
      <c r="E1994"/>
      <c r="F1994"/>
    </row>
    <row r="1995" spans="1:6" ht="15" x14ac:dyDescent="0.25">
      <c r="A1995"/>
      <c r="B1995"/>
      <c r="C1995"/>
      <c r="D1995"/>
      <c r="E1995"/>
      <c r="F1995"/>
    </row>
    <row r="1996" spans="1:6" ht="15" x14ac:dyDescent="0.25">
      <c r="A1996"/>
      <c r="B1996"/>
      <c r="C1996"/>
      <c r="D1996"/>
      <c r="E1996"/>
      <c r="F1996"/>
    </row>
    <row r="1997" spans="1:6" ht="15" x14ac:dyDescent="0.25">
      <c r="A1997"/>
      <c r="B1997"/>
      <c r="C1997"/>
      <c r="D1997"/>
      <c r="E1997"/>
      <c r="F1997"/>
    </row>
    <row r="1998" spans="1:6" ht="15" x14ac:dyDescent="0.25">
      <c r="A1998"/>
      <c r="B1998"/>
      <c r="C1998"/>
      <c r="D1998"/>
      <c r="E1998"/>
      <c r="F1998"/>
    </row>
    <row r="1999" spans="1:6" ht="15" x14ac:dyDescent="0.25">
      <c r="A1999"/>
      <c r="B1999"/>
      <c r="C1999"/>
      <c r="D1999"/>
      <c r="E1999"/>
      <c r="F1999"/>
    </row>
    <row r="2000" spans="1:6" ht="15" x14ac:dyDescent="0.25">
      <c r="A2000"/>
      <c r="B2000"/>
      <c r="C2000"/>
      <c r="D2000"/>
      <c r="E2000"/>
      <c r="F2000"/>
    </row>
    <row r="2001" spans="1:6" ht="15" x14ac:dyDescent="0.25">
      <c r="A2001"/>
      <c r="B2001"/>
      <c r="C2001"/>
      <c r="D2001"/>
      <c r="E2001"/>
      <c r="F2001"/>
    </row>
    <row r="2002" spans="1:6" ht="15" x14ac:dyDescent="0.25">
      <c r="A2002"/>
      <c r="B2002"/>
      <c r="C2002"/>
      <c r="D2002"/>
      <c r="E2002"/>
      <c r="F2002"/>
    </row>
    <row r="2003" spans="1:6" ht="15" x14ac:dyDescent="0.25">
      <c r="A2003"/>
      <c r="B2003"/>
      <c r="C2003"/>
      <c r="D2003"/>
      <c r="E2003"/>
      <c r="F2003"/>
    </row>
    <row r="2004" spans="1:6" ht="15" x14ac:dyDescent="0.25">
      <c r="A2004"/>
      <c r="B2004"/>
      <c r="C2004"/>
      <c r="D2004"/>
      <c r="E2004"/>
      <c r="F2004"/>
    </row>
    <row r="2005" spans="1:6" ht="15" x14ac:dyDescent="0.25">
      <c r="A2005"/>
      <c r="B2005"/>
      <c r="C2005"/>
      <c r="D2005"/>
      <c r="E2005"/>
      <c r="F2005"/>
    </row>
    <row r="2006" spans="1:6" ht="15" x14ac:dyDescent="0.25">
      <c r="A2006"/>
      <c r="B2006"/>
      <c r="C2006"/>
      <c r="D2006"/>
      <c r="E2006"/>
      <c r="F2006"/>
    </row>
    <row r="2007" spans="1:6" ht="15" x14ac:dyDescent="0.25">
      <c r="A2007"/>
      <c r="B2007"/>
      <c r="C2007"/>
      <c r="D2007"/>
      <c r="E2007"/>
      <c r="F2007"/>
    </row>
    <row r="2008" spans="1:6" ht="15" x14ac:dyDescent="0.25">
      <c r="A2008"/>
      <c r="B2008"/>
      <c r="C2008"/>
      <c r="D2008"/>
      <c r="E2008"/>
      <c r="F2008"/>
    </row>
    <row r="2009" spans="1:6" ht="15" x14ac:dyDescent="0.25">
      <c r="A2009"/>
      <c r="B2009"/>
      <c r="C2009"/>
      <c r="D2009"/>
      <c r="E2009"/>
      <c r="F2009"/>
    </row>
    <row r="2010" spans="1:6" ht="15" x14ac:dyDescent="0.25">
      <c r="A2010"/>
      <c r="B2010"/>
      <c r="C2010"/>
      <c r="D2010"/>
      <c r="E2010"/>
      <c r="F2010"/>
    </row>
    <row r="2011" spans="1:6" ht="15" x14ac:dyDescent="0.25">
      <c r="A2011"/>
      <c r="B2011"/>
      <c r="C2011"/>
      <c r="D2011"/>
      <c r="E2011"/>
      <c r="F2011"/>
    </row>
    <row r="2012" spans="1:6" ht="15" x14ac:dyDescent="0.25">
      <c r="A2012"/>
      <c r="B2012"/>
      <c r="C2012"/>
      <c r="D2012"/>
      <c r="E2012"/>
      <c r="F2012"/>
    </row>
    <row r="2013" spans="1:6" ht="15" x14ac:dyDescent="0.25">
      <c r="A2013"/>
      <c r="B2013"/>
      <c r="C2013"/>
      <c r="D2013"/>
      <c r="E2013"/>
      <c r="F2013"/>
    </row>
    <row r="2014" spans="1:6" ht="15" x14ac:dyDescent="0.25">
      <c r="A2014"/>
      <c r="B2014"/>
      <c r="C2014"/>
      <c r="D2014"/>
      <c r="E2014"/>
      <c r="F2014"/>
    </row>
    <row r="2015" spans="1:6" ht="15" x14ac:dyDescent="0.25">
      <c r="A2015"/>
      <c r="B2015"/>
      <c r="C2015"/>
      <c r="D2015"/>
      <c r="E2015"/>
      <c r="F2015"/>
    </row>
    <row r="2016" spans="1:6" ht="15" x14ac:dyDescent="0.25">
      <c r="A2016"/>
      <c r="B2016"/>
      <c r="C2016"/>
      <c r="D2016"/>
      <c r="E2016"/>
      <c r="F2016"/>
    </row>
    <row r="2017" spans="1:6" ht="15" x14ac:dyDescent="0.25">
      <c r="A2017"/>
      <c r="B2017"/>
      <c r="C2017"/>
      <c r="D2017"/>
      <c r="E2017"/>
      <c r="F2017"/>
    </row>
    <row r="2018" spans="1:6" ht="15" x14ac:dyDescent="0.25">
      <c r="A2018"/>
      <c r="B2018"/>
      <c r="C2018"/>
      <c r="D2018"/>
      <c r="E2018"/>
      <c r="F2018"/>
    </row>
    <row r="2019" spans="1:6" ht="15" x14ac:dyDescent="0.25">
      <c r="A2019"/>
      <c r="B2019"/>
      <c r="C2019"/>
      <c r="D2019"/>
      <c r="E2019"/>
      <c r="F2019"/>
    </row>
    <row r="2020" spans="1:6" ht="15" x14ac:dyDescent="0.25">
      <c r="A2020"/>
      <c r="B2020"/>
      <c r="C2020"/>
      <c r="D2020"/>
      <c r="E2020"/>
      <c r="F2020"/>
    </row>
    <row r="2021" spans="1:6" ht="15" x14ac:dyDescent="0.25">
      <c r="A2021"/>
      <c r="B2021"/>
      <c r="C2021"/>
      <c r="D2021"/>
      <c r="E2021"/>
      <c r="F2021"/>
    </row>
    <row r="2022" spans="1:6" ht="15" x14ac:dyDescent="0.25">
      <c r="A2022"/>
      <c r="B2022"/>
      <c r="C2022"/>
      <c r="D2022"/>
      <c r="E2022"/>
      <c r="F2022"/>
    </row>
    <row r="2023" spans="1:6" ht="15" x14ac:dyDescent="0.25">
      <c r="A2023"/>
      <c r="B2023"/>
      <c r="C2023"/>
      <c r="D2023"/>
      <c r="E2023"/>
      <c r="F2023"/>
    </row>
    <row r="2024" spans="1:6" ht="15" x14ac:dyDescent="0.25">
      <c r="A2024"/>
      <c r="B2024"/>
      <c r="C2024"/>
      <c r="D2024"/>
      <c r="E2024"/>
      <c r="F2024"/>
    </row>
    <row r="2025" spans="1:6" ht="15" x14ac:dyDescent="0.25">
      <c r="A2025"/>
      <c r="B2025"/>
      <c r="C2025"/>
      <c r="D2025"/>
      <c r="E2025"/>
      <c r="F2025"/>
    </row>
    <row r="2026" spans="1:6" ht="15" x14ac:dyDescent="0.25">
      <c r="A2026"/>
      <c r="B2026"/>
      <c r="C2026"/>
      <c r="D2026"/>
      <c r="E2026"/>
      <c r="F2026"/>
    </row>
    <row r="2027" spans="1:6" ht="15" x14ac:dyDescent="0.25">
      <c r="A2027"/>
      <c r="B2027"/>
      <c r="C2027"/>
      <c r="D2027"/>
      <c r="E2027"/>
      <c r="F2027"/>
    </row>
    <row r="2028" spans="1:6" ht="15" x14ac:dyDescent="0.25">
      <c r="A2028"/>
      <c r="B2028"/>
      <c r="C2028"/>
      <c r="D2028"/>
      <c r="E2028"/>
      <c r="F2028"/>
    </row>
    <row r="2029" spans="1:6" ht="15" x14ac:dyDescent="0.25">
      <c r="A2029"/>
      <c r="B2029"/>
      <c r="C2029"/>
      <c r="D2029"/>
      <c r="E2029"/>
      <c r="F2029"/>
    </row>
    <row r="2030" spans="1:6" ht="15" x14ac:dyDescent="0.25">
      <c r="A2030"/>
      <c r="B2030"/>
      <c r="C2030"/>
      <c r="D2030"/>
      <c r="E2030"/>
      <c r="F2030"/>
    </row>
    <row r="2031" spans="1:6" ht="15" x14ac:dyDescent="0.25">
      <c r="A2031"/>
      <c r="B2031"/>
      <c r="C2031"/>
      <c r="D2031"/>
      <c r="E2031"/>
      <c r="F2031"/>
    </row>
    <row r="2032" spans="1:6" ht="15" x14ac:dyDescent="0.25">
      <c r="A2032"/>
      <c r="B2032"/>
      <c r="C2032"/>
      <c r="D2032"/>
      <c r="E2032"/>
      <c r="F2032"/>
    </row>
    <row r="2033" spans="1:6" ht="15" x14ac:dyDescent="0.25">
      <c r="A2033"/>
      <c r="B2033"/>
      <c r="C2033"/>
      <c r="D2033"/>
      <c r="E2033"/>
      <c r="F2033"/>
    </row>
    <row r="2034" spans="1:6" ht="15" x14ac:dyDescent="0.25">
      <c r="A2034"/>
      <c r="B2034"/>
      <c r="C2034"/>
      <c r="D2034"/>
      <c r="E2034"/>
      <c r="F2034"/>
    </row>
    <row r="2035" spans="1:6" ht="15" x14ac:dyDescent="0.25">
      <c r="A2035"/>
      <c r="B2035"/>
      <c r="C2035"/>
      <c r="D2035"/>
      <c r="E2035"/>
      <c r="F2035"/>
    </row>
    <row r="2036" spans="1:6" ht="15" x14ac:dyDescent="0.25">
      <c r="A2036"/>
      <c r="B2036"/>
      <c r="C2036"/>
      <c r="D2036"/>
      <c r="E2036"/>
      <c r="F2036"/>
    </row>
    <row r="2037" spans="1:6" ht="15" x14ac:dyDescent="0.25">
      <c r="A2037"/>
      <c r="B2037"/>
      <c r="C2037"/>
      <c r="D2037"/>
      <c r="E2037"/>
      <c r="F2037"/>
    </row>
    <row r="2038" spans="1:6" ht="15" x14ac:dyDescent="0.25">
      <c r="A2038"/>
      <c r="B2038"/>
      <c r="C2038"/>
      <c r="D2038"/>
      <c r="E2038"/>
      <c r="F2038"/>
    </row>
    <row r="2039" spans="1:6" ht="15" x14ac:dyDescent="0.25">
      <c r="A2039"/>
      <c r="B2039"/>
      <c r="C2039"/>
      <c r="D2039"/>
      <c r="E2039"/>
      <c r="F2039"/>
    </row>
    <row r="2040" spans="1:6" ht="15" x14ac:dyDescent="0.25">
      <c r="A2040"/>
      <c r="B2040"/>
      <c r="C2040"/>
      <c r="D2040"/>
      <c r="E2040"/>
      <c r="F2040"/>
    </row>
    <row r="2041" spans="1:6" ht="15" x14ac:dyDescent="0.25">
      <c r="A2041"/>
      <c r="B2041"/>
      <c r="C2041"/>
      <c r="D2041"/>
      <c r="E2041"/>
      <c r="F2041"/>
    </row>
    <row r="2042" spans="1:6" ht="15" x14ac:dyDescent="0.25">
      <c r="A2042"/>
      <c r="B2042"/>
      <c r="C2042"/>
      <c r="D2042"/>
      <c r="E2042"/>
      <c r="F2042"/>
    </row>
    <row r="2043" spans="1:6" ht="15" x14ac:dyDescent="0.25">
      <c r="A2043"/>
      <c r="B2043"/>
      <c r="C2043"/>
      <c r="D2043"/>
      <c r="E2043"/>
      <c r="F2043"/>
    </row>
    <row r="2044" spans="1:6" ht="15" x14ac:dyDescent="0.25">
      <c r="A2044"/>
      <c r="B2044"/>
      <c r="C2044"/>
      <c r="D2044"/>
      <c r="E2044"/>
      <c r="F2044"/>
    </row>
    <row r="2045" spans="1:6" ht="15" x14ac:dyDescent="0.25">
      <c r="A2045"/>
      <c r="B2045"/>
      <c r="C2045"/>
      <c r="D2045"/>
      <c r="E2045"/>
      <c r="F2045"/>
    </row>
    <row r="2046" spans="1:6" ht="15" x14ac:dyDescent="0.25">
      <c r="A2046"/>
      <c r="B2046"/>
      <c r="C2046"/>
      <c r="D2046"/>
      <c r="E2046"/>
      <c r="F2046"/>
    </row>
    <row r="2047" spans="1:6" ht="15" x14ac:dyDescent="0.25">
      <c r="A2047"/>
      <c r="B2047"/>
      <c r="C2047"/>
      <c r="D2047"/>
      <c r="E2047"/>
      <c r="F2047"/>
    </row>
    <row r="2048" spans="1:6" ht="15" x14ac:dyDescent="0.25">
      <c r="A2048"/>
      <c r="B2048"/>
      <c r="C2048"/>
      <c r="D2048"/>
      <c r="E2048"/>
      <c r="F2048"/>
    </row>
    <row r="2049" spans="1:6" ht="15" x14ac:dyDescent="0.25">
      <c r="A2049"/>
      <c r="B2049"/>
      <c r="C2049"/>
      <c r="D2049"/>
      <c r="E2049"/>
      <c r="F2049"/>
    </row>
    <row r="2050" spans="1:6" ht="15" x14ac:dyDescent="0.25">
      <c r="A2050"/>
      <c r="B2050"/>
      <c r="C2050"/>
      <c r="D2050"/>
      <c r="E2050"/>
      <c r="F2050"/>
    </row>
    <row r="2051" spans="1:6" ht="15" x14ac:dyDescent="0.25">
      <c r="A2051"/>
      <c r="B2051"/>
      <c r="C2051"/>
      <c r="D2051"/>
      <c r="E2051"/>
      <c r="F2051"/>
    </row>
    <row r="2052" spans="1:6" ht="15" x14ac:dyDescent="0.25">
      <c r="A2052"/>
      <c r="B2052"/>
      <c r="C2052"/>
      <c r="D2052"/>
      <c r="E2052"/>
      <c r="F2052"/>
    </row>
    <row r="2053" spans="1:6" ht="15" x14ac:dyDescent="0.25">
      <c r="A2053"/>
      <c r="B2053"/>
      <c r="C2053"/>
      <c r="D2053"/>
      <c r="E2053"/>
      <c r="F2053"/>
    </row>
    <row r="2054" spans="1:6" ht="15" x14ac:dyDescent="0.25">
      <c r="A2054"/>
      <c r="B2054"/>
      <c r="C2054"/>
      <c r="D2054"/>
      <c r="E2054"/>
      <c r="F2054"/>
    </row>
    <row r="2055" spans="1:6" ht="15" x14ac:dyDescent="0.25">
      <c r="A2055"/>
      <c r="B2055"/>
      <c r="C2055"/>
      <c r="D2055"/>
      <c r="E2055"/>
      <c r="F2055"/>
    </row>
    <row r="2056" spans="1:6" ht="15" x14ac:dyDescent="0.25">
      <c r="A2056"/>
      <c r="B2056"/>
      <c r="C2056"/>
      <c r="D2056"/>
      <c r="E2056"/>
      <c r="F2056"/>
    </row>
    <row r="2057" spans="1:6" ht="15" x14ac:dyDescent="0.25">
      <c r="A2057"/>
      <c r="B2057"/>
      <c r="C2057"/>
      <c r="D2057"/>
      <c r="E2057"/>
      <c r="F2057"/>
    </row>
    <row r="2058" spans="1:6" ht="15" x14ac:dyDescent="0.25">
      <c r="A2058"/>
      <c r="B2058"/>
      <c r="C2058"/>
      <c r="D2058"/>
      <c r="E2058"/>
      <c r="F2058"/>
    </row>
    <row r="2059" spans="1:6" ht="15" x14ac:dyDescent="0.25">
      <c r="A2059"/>
      <c r="B2059"/>
      <c r="C2059"/>
      <c r="D2059"/>
      <c r="E2059"/>
      <c r="F2059"/>
    </row>
    <row r="2060" spans="1:6" ht="15" x14ac:dyDescent="0.25">
      <c r="A2060"/>
      <c r="B2060"/>
      <c r="C2060"/>
      <c r="D2060"/>
      <c r="E2060"/>
      <c r="F2060"/>
    </row>
    <row r="2061" spans="1:6" ht="15" x14ac:dyDescent="0.25">
      <c r="A2061"/>
      <c r="B2061"/>
      <c r="C2061"/>
      <c r="D2061"/>
      <c r="E2061"/>
      <c r="F2061"/>
    </row>
    <row r="2062" spans="1:6" ht="15" x14ac:dyDescent="0.25">
      <c r="A2062"/>
      <c r="B2062"/>
      <c r="C2062"/>
      <c r="D2062"/>
      <c r="E2062"/>
      <c r="F2062"/>
    </row>
    <row r="2063" spans="1:6" ht="15" x14ac:dyDescent="0.25">
      <c r="A2063"/>
      <c r="B2063"/>
      <c r="C2063"/>
      <c r="D2063"/>
      <c r="E2063"/>
      <c r="F2063"/>
    </row>
    <row r="2064" spans="1:6" ht="15" x14ac:dyDescent="0.25">
      <c r="A2064"/>
      <c r="B2064"/>
      <c r="C2064"/>
      <c r="D2064"/>
      <c r="E2064"/>
      <c r="F2064"/>
    </row>
    <row r="2065" spans="1:6" ht="15" x14ac:dyDescent="0.25">
      <c r="A2065"/>
      <c r="B2065"/>
      <c r="C2065"/>
      <c r="D2065"/>
      <c r="E2065"/>
      <c r="F2065"/>
    </row>
    <row r="2066" spans="1:6" ht="15" x14ac:dyDescent="0.25">
      <c r="A2066"/>
      <c r="B2066"/>
      <c r="C2066"/>
      <c r="D2066"/>
      <c r="E2066"/>
      <c r="F2066"/>
    </row>
    <row r="2067" spans="1:6" ht="15" x14ac:dyDescent="0.25">
      <c r="A2067"/>
      <c r="B2067"/>
      <c r="C2067"/>
      <c r="D2067"/>
      <c r="E2067"/>
      <c r="F2067"/>
    </row>
    <row r="2068" spans="1:6" ht="15" x14ac:dyDescent="0.25">
      <c r="A2068"/>
      <c r="B2068"/>
      <c r="C2068"/>
      <c r="D2068"/>
      <c r="E2068"/>
      <c r="F2068"/>
    </row>
    <row r="2069" spans="1:6" ht="15" x14ac:dyDescent="0.25">
      <c r="A2069"/>
      <c r="B2069"/>
      <c r="C2069"/>
      <c r="D2069"/>
      <c r="E2069"/>
      <c r="F2069"/>
    </row>
    <row r="2070" spans="1:6" ht="15" x14ac:dyDescent="0.25">
      <c r="A2070"/>
      <c r="B2070"/>
      <c r="C2070"/>
      <c r="D2070"/>
      <c r="E2070"/>
      <c r="F2070"/>
    </row>
    <row r="2071" spans="1:6" ht="15" x14ac:dyDescent="0.25">
      <c r="A2071"/>
      <c r="B2071"/>
      <c r="C2071"/>
      <c r="D2071"/>
      <c r="E2071"/>
      <c r="F2071"/>
    </row>
    <row r="2072" spans="1:6" ht="15" x14ac:dyDescent="0.25">
      <c r="A2072"/>
      <c r="B2072"/>
      <c r="C2072"/>
      <c r="D2072"/>
      <c r="E2072"/>
      <c r="F2072"/>
    </row>
    <row r="2073" spans="1:6" ht="15" x14ac:dyDescent="0.25">
      <c r="A2073"/>
      <c r="B2073"/>
      <c r="C2073"/>
      <c r="D2073"/>
      <c r="E2073"/>
      <c r="F2073"/>
    </row>
    <row r="2074" spans="1:6" ht="15" x14ac:dyDescent="0.25">
      <c r="A2074"/>
      <c r="B2074"/>
      <c r="C2074"/>
      <c r="D2074"/>
      <c r="E2074"/>
      <c r="F2074"/>
    </row>
    <row r="2075" spans="1:6" ht="15" x14ac:dyDescent="0.25">
      <c r="A2075"/>
      <c r="B2075"/>
      <c r="C2075"/>
      <c r="D2075"/>
      <c r="E2075"/>
      <c r="F2075"/>
    </row>
    <row r="2076" spans="1:6" ht="15" x14ac:dyDescent="0.25">
      <c r="A2076"/>
      <c r="B2076"/>
      <c r="C2076"/>
      <c r="D2076"/>
      <c r="E2076"/>
      <c r="F2076"/>
    </row>
    <row r="2077" spans="1:6" ht="15" x14ac:dyDescent="0.25">
      <c r="A2077"/>
      <c r="B2077"/>
      <c r="C2077"/>
      <c r="D2077"/>
      <c r="E2077"/>
      <c r="F2077"/>
    </row>
    <row r="2078" spans="1:6" ht="15" x14ac:dyDescent="0.25">
      <c r="A2078"/>
      <c r="B2078"/>
      <c r="C2078"/>
      <c r="D2078"/>
      <c r="E2078"/>
      <c r="F2078"/>
    </row>
    <row r="2079" spans="1:6" ht="15" x14ac:dyDescent="0.25">
      <c r="A2079"/>
      <c r="B2079"/>
      <c r="C2079"/>
      <c r="D2079"/>
      <c r="E2079"/>
      <c r="F2079"/>
    </row>
    <row r="2080" spans="1:6" ht="15" x14ac:dyDescent="0.25">
      <c r="A2080"/>
      <c r="B2080"/>
      <c r="C2080"/>
      <c r="D2080"/>
      <c r="E2080"/>
      <c r="F2080"/>
    </row>
    <row r="2081" spans="1:6" ht="15" x14ac:dyDescent="0.25">
      <c r="A2081"/>
      <c r="B2081"/>
      <c r="C2081"/>
      <c r="D2081"/>
      <c r="E2081"/>
      <c r="F2081"/>
    </row>
    <row r="2082" spans="1:6" ht="15" x14ac:dyDescent="0.25">
      <c r="A2082"/>
      <c r="B2082"/>
      <c r="C2082"/>
      <c r="D2082"/>
      <c r="E2082"/>
      <c r="F2082"/>
    </row>
    <row r="2083" spans="1:6" ht="15" x14ac:dyDescent="0.25">
      <c r="A2083"/>
      <c r="B2083"/>
      <c r="C2083"/>
      <c r="D2083"/>
      <c r="E2083"/>
      <c r="F2083"/>
    </row>
    <row r="2084" spans="1:6" ht="15" x14ac:dyDescent="0.25">
      <c r="A2084"/>
      <c r="B2084"/>
      <c r="C2084"/>
      <c r="D2084"/>
      <c r="E2084"/>
      <c r="F2084"/>
    </row>
    <row r="2085" spans="1:6" ht="15" x14ac:dyDescent="0.25">
      <c r="A2085"/>
      <c r="B2085"/>
      <c r="C2085"/>
      <c r="D2085"/>
      <c r="E2085"/>
      <c r="F2085"/>
    </row>
    <row r="2086" spans="1:6" ht="15" x14ac:dyDescent="0.25">
      <c r="A2086"/>
      <c r="B2086"/>
      <c r="C2086"/>
      <c r="D2086"/>
      <c r="E2086"/>
      <c r="F2086"/>
    </row>
    <row r="2087" spans="1:6" ht="15" x14ac:dyDescent="0.25">
      <c r="A2087"/>
      <c r="B2087"/>
      <c r="C2087"/>
      <c r="D2087"/>
      <c r="E2087"/>
      <c r="F2087"/>
    </row>
    <row r="2088" spans="1:6" ht="15" x14ac:dyDescent="0.25">
      <c r="A2088"/>
      <c r="B2088"/>
      <c r="C2088"/>
      <c r="D2088"/>
      <c r="E2088"/>
      <c r="F2088"/>
    </row>
    <row r="2089" spans="1:6" ht="15" x14ac:dyDescent="0.25">
      <c r="A2089"/>
      <c r="B2089"/>
      <c r="C2089"/>
      <c r="D2089"/>
      <c r="E2089"/>
      <c r="F2089"/>
    </row>
    <row r="2090" spans="1:6" ht="15" x14ac:dyDescent="0.25">
      <c r="A2090"/>
      <c r="B2090"/>
      <c r="C2090"/>
      <c r="D2090"/>
      <c r="E2090"/>
      <c r="F2090"/>
    </row>
    <row r="2091" spans="1:6" ht="15" x14ac:dyDescent="0.25">
      <c r="A2091"/>
      <c r="B2091"/>
      <c r="C2091"/>
      <c r="D2091"/>
      <c r="E2091"/>
      <c r="F2091"/>
    </row>
    <row r="2092" spans="1:6" ht="15" x14ac:dyDescent="0.25">
      <c r="A2092"/>
      <c r="B2092"/>
      <c r="C2092"/>
      <c r="D2092"/>
      <c r="E2092"/>
      <c r="F2092"/>
    </row>
    <row r="2093" spans="1:6" ht="15" x14ac:dyDescent="0.25">
      <c r="A2093"/>
      <c r="B2093"/>
      <c r="C2093"/>
      <c r="D2093"/>
      <c r="E2093"/>
      <c r="F2093"/>
    </row>
    <row r="2094" spans="1:6" ht="15" x14ac:dyDescent="0.25">
      <c r="A2094"/>
      <c r="B2094"/>
      <c r="C2094"/>
      <c r="D2094"/>
      <c r="E2094"/>
      <c r="F2094"/>
    </row>
    <row r="2095" spans="1:6" ht="15" x14ac:dyDescent="0.25">
      <c r="A2095"/>
      <c r="B2095"/>
      <c r="C2095"/>
      <c r="D2095"/>
      <c r="E2095"/>
      <c r="F2095"/>
    </row>
    <row r="2096" spans="1:6" ht="15" x14ac:dyDescent="0.25">
      <c r="A2096"/>
      <c r="B2096"/>
      <c r="C2096"/>
      <c r="D2096"/>
      <c r="E2096"/>
      <c r="F2096"/>
    </row>
    <row r="2097" spans="1:6" ht="15" x14ac:dyDescent="0.25">
      <c r="A2097"/>
      <c r="B2097"/>
      <c r="C2097"/>
      <c r="D2097"/>
      <c r="E2097"/>
      <c r="F2097"/>
    </row>
    <row r="2098" spans="1:6" ht="15" x14ac:dyDescent="0.25">
      <c r="A2098"/>
      <c r="B2098"/>
      <c r="C2098"/>
      <c r="D2098"/>
      <c r="E2098"/>
      <c r="F2098"/>
    </row>
    <row r="2099" spans="1:6" ht="15" x14ac:dyDescent="0.25">
      <c r="A2099"/>
      <c r="B2099"/>
      <c r="C2099"/>
      <c r="D2099"/>
      <c r="E2099"/>
      <c r="F2099"/>
    </row>
    <row r="2100" spans="1:6" ht="15" x14ac:dyDescent="0.25">
      <c r="A2100"/>
      <c r="B2100"/>
      <c r="C2100"/>
      <c r="D2100"/>
      <c r="E2100"/>
      <c r="F2100"/>
    </row>
    <row r="2101" spans="1:6" ht="15" x14ac:dyDescent="0.25">
      <c r="A2101"/>
      <c r="B2101"/>
      <c r="C2101"/>
      <c r="D2101"/>
      <c r="E2101"/>
      <c r="F2101"/>
    </row>
    <row r="2102" spans="1:6" ht="15" x14ac:dyDescent="0.25">
      <c r="A2102"/>
      <c r="B2102"/>
      <c r="C2102"/>
      <c r="D2102"/>
      <c r="E2102"/>
      <c r="F2102"/>
    </row>
    <row r="2103" spans="1:6" ht="15" x14ac:dyDescent="0.25">
      <c r="A2103"/>
      <c r="B2103"/>
      <c r="C2103"/>
      <c r="D2103"/>
      <c r="E2103"/>
      <c r="F2103"/>
    </row>
    <row r="2104" spans="1:6" ht="15" x14ac:dyDescent="0.25">
      <c r="A2104"/>
      <c r="B2104"/>
      <c r="C2104"/>
      <c r="D2104"/>
      <c r="E2104"/>
      <c r="F2104"/>
    </row>
    <row r="2105" spans="1:6" ht="15" x14ac:dyDescent="0.25">
      <c r="A2105"/>
      <c r="B2105"/>
      <c r="C2105"/>
      <c r="D2105"/>
      <c r="E2105"/>
      <c r="F2105"/>
    </row>
    <row r="2106" spans="1:6" ht="15" x14ac:dyDescent="0.25">
      <c r="A2106"/>
      <c r="B2106"/>
      <c r="C2106"/>
      <c r="D2106"/>
      <c r="E2106"/>
      <c r="F2106"/>
    </row>
    <row r="2107" spans="1:6" ht="15" x14ac:dyDescent="0.25">
      <c r="A2107"/>
      <c r="B2107"/>
      <c r="C2107"/>
      <c r="D2107"/>
      <c r="E2107"/>
      <c r="F2107"/>
    </row>
    <row r="2108" spans="1:6" ht="15" x14ac:dyDescent="0.25">
      <c r="A2108"/>
      <c r="B2108"/>
      <c r="C2108"/>
      <c r="D2108"/>
      <c r="E2108"/>
      <c r="F2108"/>
    </row>
    <row r="2109" spans="1:6" ht="15" x14ac:dyDescent="0.25">
      <c r="A2109"/>
      <c r="B2109"/>
      <c r="C2109"/>
      <c r="D2109"/>
      <c r="E2109"/>
      <c r="F2109"/>
    </row>
    <row r="2110" spans="1:6" ht="15" x14ac:dyDescent="0.25">
      <c r="A2110"/>
      <c r="B2110"/>
      <c r="C2110"/>
      <c r="D2110"/>
      <c r="E2110"/>
      <c r="F2110"/>
    </row>
    <row r="2111" spans="1:6" ht="15" x14ac:dyDescent="0.25">
      <c r="A2111"/>
      <c r="B2111"/>
      <c r="C2111"/>
      <c r="D2111"/>
      <c r="E2111"/>
      <c r="F2111"/>
    </row>
    <row r="2112" spans="1:6" ht="15" x14ac:dyDescent="0.25">
      <c r="A2112"/>
      <c r="B2112"/>
      <c r="C2112"/>
      <c r="D2112"/>
      <c r="E2112"/>
      <c r="F2112"/>
    </row>
    <row r="2113" spans="1:6" ht="15" x14ac:dyDescent="0.25">
      <c r="A2113"/>
      <c r="B2113"/>
      <c r="C2113"/>
      <c r="D2113"/>
      <c r="E2113"/>
      <c r="F2113"/>
    </row>
    <row r="2114" spans="1:6" ht="15" x14ac:dyDescent="0.25">
      <c r="A2114"/>
      <c r="B2114"/>
      <c r="C2114"/>
      <c r="D2114"/>
      <c r="E2114"/>
      <c r="F2114"/>
    </row>
    <row r="2115" spans="1:6" ht="15" x14ac:dyDescent="0.25">
      <c r="A2115"/>
      <c r="B2115"/>
      <c r="C2115"/>
      <c r="D2115"/>
      <c r="E2115"/>
      <c r="F2115"/>
    </row>
    <row r="2116" spans="1:6" ht="15" x14ac:dyDescent="0.25">
      <c r="A2116"/>
      <c r="B2116"/>
      <c r="C2116"/>
      <c r="D2116"/>
      <c r="E2116"/>
      <c r="F2116"/>
    </row>
    <row r="2117" spans="1:6" ht="15" x14ac:dyDescent="0.25">
      <c r="A2117"/>
      <c r="B2117"/>
      <c r="C2117"/>
      <c r="D2117"/>
      <c r="E2117"/>
      <c r="F2117"/>
    </row>
    <row r="2118" spans="1:6" ht="15" x14ac:dyDescent="0.25">
      <c r="A2118"/>
      <c r="B2118"/>
      <c r="C2118"/>
      <c r="D2118"/>
      <c r="E2118"/>
      <c r="F2118"/>
    </row>
    <row r="2119" spans="1:6" ht="15" x14ac:dyDescent="0.25">
      <c r="A2119"/>
      <c r="B2119"/>
      <c r="C2119"/>
      <c r="D2119"/>
      <c r="E2119"/>
      <c r="F2119"/>
    </row>
    <row r="2120" spans="1:6" ht="15" x14ac:dyDescent="0.25">
      <c r="A2120"/>
      <c r="B2120"/>
      <c r="C2120"/>
      <c r="D2120"/>
      <c r="E2120"/>
      <c r="F2120"/>
    </row>
    <row r="2121" spans="1:6" ht="15" x14ac:dyDescent="0.25">
      <c r="A2121"/>
      <c r="B2121"/>
      <c r="C2121"/>
      <c r="D2121"/>
      <c r="E2121"/>
      <c r="F2121"/>
    </row>
    <row r="2122" spans="1:6" ht="15" x14ac:dyDescent="0.25">
      <c r="A2122"/>
      <c r="B2122"/>
      <c r="C2122"/>
      <c r="D2122"/>
      <c r="E2122"/>
      <c r="F2122"/>
    </row>
    <row r="2123" spans="1:6" ht="15" x14ac:dyDescent="0.25">
      <c r="A2123"/>
      <c r="B2123"/>
      <c r="C2123"/>
      <c r="D2123"/>
      <c r="E2123"/>
      <c r="F2123"/>
    </row>
    <row r="2124" spans="1:6" ht="15" x14ac:dyDescent="0.25">
      <c r="A2124"/>
      <c r="B2124"/>
      <c r="C2124"/>
      <c r="D2124"/>
      <c r="E2124"/>
      <c r="F2124"/>
    </row>
    <row r="2125" spans="1:6" ht="15" x14ac:dyDescent="0.25">
      <c r="A2125"/>
      <c r="B2125"/>
      <c r="C2125"/>
      <c r="D2125"/>
      <c r="E2125"/>
      <c r="F2125"/>
    </row>
    <row r="2126" spans="1:6" ht="15" x14ac:dyDescent="0.25">
      <c r="A2126"/>
      <c r="B2126"/>
      <c r="C2126"/>
      <c r="D2126"/>
      <c r="E2126"/>
      <c r="F2126"/>
    </row>
    <row r="2127" spans="1:6" ht="15" x14ac:dyDescent="0.25">
      <c r="A2127"/>
      <c r="B2127"/>
      <c r="C2127"/>
      <c r="D2127"/>
      <c r="E2127"/>
      <c r="F2127"/>
    </row>
    <row r="2128" spans="1:6" ht="15" x14ac:dyDescent="0.25">
      <c r="A2128"/>
      <c r="B2128"/>
      <c r="C2128"/>
      <c r="D2128"/>
      <c r="E2128"/>
      <c r="F2128"/>
    </row>
    <row r="2129" spans="1:6" ht="15" x14ac:dyDescent="0.25">
      <c r="A2129"/>
      <c r="B2129"/>
      <c r="C2129"/>
      <c r="D2129"/>
      <c r="E2129"/>
      <c r="F2129"/>
    </row>
    <row r="2130" spans="1:6" ht="15" x14ac:dyDescent="0.25">
      <c r="A2130"/>
      <c r="B2130"/>
      <c r="C2130"/>
      <c r="D2130"/>
      <c r="E2130"/>
      <c r="F2130"/>
    </row>
    <row r="2131" spans="1:6" ht="15" x14ac:dyDescent="0.25">
      <c r="A2131"/>
      <c r="B2131"/>
      <c r="C2131"/>
      <c r="D2131"/>
      <c r="E2131"/>
      <c r="F2131"/>
    </row>
    <row r="2132" spans="1:6" ht="15" x14ac:dyDescent="0.25">
      <c r="A2132"/>
      <c r="B2132"/>
      <c r="C2132"/>
      <c r="D2132"/>
      <c r="E2132"/>
      <c r="F2132"/>
    </row>
    <row r="2133" spans="1:6" ht="15" x14ac:dyDescent="0.25">
      <c r="A2133"/>
      <c r="B2133"/>
      <c r="C2133"/>
      <c r="D2133"/>
      <c r="E2133"/>
      <c r="F2133"/>
    </row>
    <row r="2134" spans="1:6" ht="15" x14ac:dyDescent="0.25">
      <c r="A2134"/>
      <c r="B2134"/>
      <c r="C2134"/>
      <c r="D2134"/>
      <c r="E2134"/>
      <c r="F2134"/>
    </row>
    <row r="2135" spans="1:6" ht="15" x14ac:dyDescent="0.25">
      <c r="A2135"/>
      <c r="B2135"/>
      <c r="C2135"/>
      <c r="D2135"/>
      <c r="E2135"/>
      <c r="F2135"/>
    </row>
    <row r="2136" spans="1:6" ht="15" x14ac:dyDescent="0.25">
      <c r="A2136"/>
      <c r="B2136"/>
      <c r="C2136"/>
      <c r="D2136"/>
      <c r="E2136"/>
      <c r="F2136"/>
    </row>
    <row r="2137" spans="1:6" ht="15" x14ac:dyDescent="0.25">
      <c r="A2137"/>
      <c r="B2137"/>
      <c r="C2137"/>
      <c r="D2137"/>
      <c r="E2137"/>
      <c r="F2137"/>
    </row>
    <row r="2138" spans="1:6" ht="15" x14ac:dyDescent="0.25">
      <c r="A2138"/>
      <c r="B2138"/>
      <c r="C2138"/>
      <c r="D2138"/>
      <c r="E2138"/>
      <c r="F2138"/>
    </row>
    <row r="2139" spans="1:6" ht="15" x14ac:dyDescent="0.25">
      <c r="A2139"/>
      <c r="B2139"/>
      <c r="C2139"/>
      <c r="D2139"/>
      <c r="E2139"/>
      <c r="F2139"/>
    </row>
    <row r="2140" spans="1:6" ht="15" x14ac:dyDescent="0.25">
      <c r="A2140"/>
      <c r="B2140"/>
      <c r="C2140"/>
      <c r="D2140"/>
      <c r="E2140"/>
      <c r="F2140"/>
    </row>
    <row r="2141" spans="1:6" ht="15" x14ac:dyDescent="0.25">
      <c r="A2141"/>
      <c r="B2141"/>
      <c r="C2141"/>
      <c r="D2141"/>
      <c r="E2141"/>
      <c r="F2141"/>
    </row>
    <row r="2142" spans="1:6" ht="15" x14ac:dyDescent="0.25">
      <c r="A2142"/>
      <c r="B2142"/>
      <c r="C2142"/>
      <c r="D2142"/>
      <c r="E2142"/>
      <c r="F2142"/>
    </row>
    <row r="2143" spans="1:6" ht="15" x14ac:dyDescent="0.25">
      <c r="A2143"/>
      <c r="B2143"/>
      <c r="C2143"/>
      <c r="D2143"/>
      <c r="E2143"/>
      <c r="F2143"/>
    </row>
    <row r="2144" spans="1:6" ht="15" x14ac:dyDescent="0.25">
      <c r="A2144"/>
      <c r="B2144"/>
      <c r="C2144"/>
      <c r="D2144"/>
      <c r="E2144"/>
      <c r="F2144"/>
    </row>
    <row r="2145" spans="1:6" ht="15" x14ac:dyDescent="0.25">
      <c r="A2145"/>
      <c r="B2145"/>
      <c r="C2145"/>
      <c r="D2145"/>
      <c r="E2145"/>
      <c r="F2145"/>
    </row>
    <row r="2146" spans="1:6" ht="15" x14ac:dyDescent="0.25">
      <c r="A2146"/>
      <c r="B2146"/>
      <c r="C2146"/>
      <c r="D2146"/>
      <c r="E2146"/>
      <c r="F2146"/>
    </row>
    <row r="2147" spans="1:6" ht="15" x14ac:dyDescent="0.25">
      <c r="A2147"/>
      <c r="B2147"/>
      <c r="C2147"/>
      <c r="D2147"/>
      <c r="E2147"/>
      <c r="F2147"/>
    </row>
    <row r="2148" spans="1:6" ht="15" x14ac:dyDescent="0.25">
      <c r="A2148"/>
      <c r="B2148"/>
      <c r="C2148"/>
      <c r="D2148"/>
      <c r="E2148"/>
      <c r="F2148"/>
    </row>
    <row r="2149" spans="1:6" ht="15" x14ac:dyDescent="0.25">
      <c r="A2149"/>
      <c r="B2149"/>
      <c r="C2149"/>
      <c r="D2149"/>
      <c r="E2149"/>
      <c r="F2149"/>
    </row>
    <row r="2150" spans="1:6" ht="15" x14ac:dyDescent="0.25">
      <c r="A2150"/>
      <c r="B2150"/>
      <c r="C2150"/>
      <c r="D2150"/>
      <c r="E2150"/>
      <c r="F2150"/>
    </row>
    <row r="2151" spans="1:6" ht="15" x14ac:dyDescent="0.25">
      <c r="A2151"/>
      <c r="B2151"/>
      <c r="C2151"/>
      <c r="D2151"/>
      <c r="E2151"/>
      <c r="F2151"/>
    </row>
    <row r="2152" spans="1:6" ht="15" x14ac:dyDescent="0.25">
      <c r="A2152"/>
      <c r="B2152"/>
      <c r="C2152"/>
      <c r="D2152"/>
      <c r="E2152"/>
      <c r="F2152"/>
    </row>
    <row r="2153" spans="1:6" ht="15" x14ac:dyDescent="0.25">
      <c r="A2153"/>
      <c r="B2153"/>
      <c r="C2153"/>
      <c r="D2153"/>
      <c r="E2153"/>
      <c r="F2153"/>
    </row>
    <row r="2154" spans="1:6" ht="15" x14ac:dyDescent="0.25">
      <c r="A2154"/>
      <c r="B2154"/>
      <c r="C2154"/>
      <c r="D2154"/>
      <c r="E2154"/>
      <c r="F2154"/>
    </row>
    <row r="2155" spans="1:6" ht="15" x14ac:dyDescent="0.25">
      <c r="A2155"/>
      <c r="B2155"/>
      <c r="C2155"/>
      <c r="D2155"/>
      <c r="E2155"/>
      <c r="F2155"/>
    </row>
    <row r="2156" spans="1:6" ht="15" x14ac:dyDescent="0.25">
      <c r="A2156"/>
      <c r="B2156"/>
      <c r="C2156"/>
      <c r="D2156"/>
      <c r="E2156"/>
      <c r="F2156"/>
    </row>
    <row r="2157" spans="1:6" ht="15" x14ac:dyDescent="0.25">
      <c r="A2157"/>
      <c r="B2157"/>
      <c r="C2157"/>
      <c r="D2157"/>
      <c r="E2157"/>
      <c r="F2157"/>
    </row>
    <row r="2158" spans="1:6" ht="15" x14ac:dyDescent="0.25">
      <c r="A2158"/>
      <c r="B2158"/>
      <c r="C2158"/>
      <c r="D2158"/>
      <c r="E2158"/>
      <c r="F2158"/>
    </row>
    <row r="2159" spans="1:6" ht="15" x14ac:dyDescent="0.25">
      <c r="A2159"/>
      <c r="B2159"/>
      <c r="C2159"/>
      <c r="D2159"/>
      <c r="E2159"/>
      <c r="F2159"/>
    </row>
    <row r="2160" spans="1:6" ht="15" x14ac:dyDescent="0.25">
      <c r="A2160"/>
      <c r="B2160"/>
      <c r="C2160"/>
      <c r="D2160"/>
      <c r="E2160"/>
      <c r="F2160"/>
    </row>
    <row r="2161" spans="1:6" ht="15" x14ac:dyDescent="0.25">
      <c r="A2161"/>
      <c r="B2161"/>
      <c r="C2161"/>
      <c r="D2161"/>
      <c r="E2161"/>
      <c r="F2161"/>
    </row>
    <row r="2162" spans="1:6" ht="15" x14ac:dyDescent="0.25">
      <c r="A2162"/>
      <c r="B2162"/>
      <c r="C2162"/>
      <c r="D2162"/>
      <c r="E2162"/>
      <c r="F2162"/>
    </row>
    <row r="2163" spans="1:6" ht="15" x14ac:dyDescent="0.25">
      <c r="A2163"/>
      <c r="B2163"/>
      <c r="C2163"/>
      <c r="D2163"/>
      <c r="E2163"/>
      <c r="F2163"/>
    </row>
    <row r="2164" spans="1:6" ht="15" x14ac:dyDescent="0.25">
      <c r="A2164"/>
      <c r="B2164"/>
      <c r="C2164"/>
      <c r="D2164"/>
      <c r="E2164"/>
      <c r="F2164"/>
    </row>
    <row r="2165" spans="1:6" ht="15" x14ac:dyDescent="0.25">
      <c r="A2165"/>
      <c r="B2165"/>
      <c r="C2165"/>
      <c r="D2165"/>
      <c r="E2165"/>
      <c r="F2165"/>
    </row>
    <row r="2166" spans="1:6" ht="15" x14ac:dyDescent="0.25">
      <c r="A2166"/>
      <c r="B2166"/>
      <c r="C2166"/>
      <c r="D2166"/>
      <c r="E2166"/>
      <c r="F2166"/>
    </row>
    <row r="2167" spans="1:6" ht="15" x14ac:dyDescent="0.25">
      <c r="A2167"/>
      <c r="B2167"/>
      <c r="C2167"/>
      <c r="D2167"/>
      <c r="E2167"/>
      <c r="F2167"/>
    </row>
    <row r="2168" spans="1:6" ht="15" x14ac:dyDescent="0.25">
      <c r="A2168"/>
      <c r="B2168"/>
      <c r="C2168"/>
      <c r="D2168"/>
      <c r="E2168"/>
      <c r="F2168"/>
    </row>
    <row r="2169" spans="1:6" ht="15" x14ac:dyDescent="0.25">
      <c r="A2169"/>
      <c r="B2169"/>
      <c r="C2169"/>
      <c r="D2169"/>
      <c r="E2169"/>
      <c r="F2169"/>
    </row>
    <row r="2170" spans="1:6" ht="15" x14ac:dyDescent="0.25">
      <c r="A2170"/>
      <c r="B2170"/>
      <c r="C2170"/>
      <c r="D2170"/>
      <c r="E2170"/>
      <c r="F2170"/>
    </row>
    <row r="2171" spans="1:6" ht="15" x14ac:dyDescent="0.25">
      <c r="A2171"/>
      <c r="B2171"/>
      <c r="C2171"/>
      <c r="D2171"/>
      <c r="E2171"/>
      <c r="F2171"/>
    </row>
    <row r="2172" spans="1:6" ht="15" x14ac:dyDescent="0.25">
      <c r="A2172"/>
      <c r="B2172"/>
      <c r="C2172"/>
      <c r="D2172"/>
      <c r="E2172"/>
      <c r="F2172"/>
    </row>
    <row r="2173" spans="1:6" ht="15" x14ac:dyDescent="0.25">
      <c r="A2173"/>
      <c r="B2173"/>
      <c r="C2173"/>
      <c r="D2173"/>
      <c r="E2173"/>
      <c r="F2173"/>
    </row>
    <row r="2174" spans="1:6" ht="15" x14ac:dyDescent="0.25">
      <c r="A2174"/>
      <c r="B2174"/>
      <c r="C2174"/>
      <c r="D2174"/>
      <c r="E2174"/>
      <c r="F2174"/>
    </row>
    <row r="2175" spans="1:6" ht="15" x14ac:dyDescent="0.25">
      <c r="A2175"/>
      <c r="B2175"/>
      <c r="C2175"/>
      <c r="D2175"/>
      <c r="E2175"/>
      <c r="F2175"/>
    </row>
    <row r="2176" spans="1:6" ht="15" x14ac:dyDescent="0.25">
      <c r="A2176"/>
      <c r="B2176"/>
      <c r="C2176"/>
      <c r="D2176"/>
      <c r="E2176"/>
      <c r="F2176"/>
    </row>
    <row r="2177" spans="1:6" ht="15" x14ac:dyDescent="0.25">
      <c r="A2177"/>
      <c r="B2177"/>
      <c r="C2177"/>
      <c r="D2177"/>
      <c r="E2177"/>
      <c r="F2177"/>
    </row>
    <row r="2178" spans="1:6" ht="15" x14ac:dyDescent="0.25">
      <c r="A2178"/>
      <c r="B2178"/>
      <c r="C2178"/>
      <c r="D2178"/>
      <c r="E2178"/>
      <c r="F2178"/>
    </row>
    <row r="2179" spans="1:6" ht="15" x14ac:dyDescent="0.25">
      <c r="A2179"/>
      <c r="B2179"/>
      <c r="C2179"/>
      <c r="D2179"/>
      <c r="E2179"/>
      <c r="F2179"/>
    </row>
    <row r="2180" spans="1:6" ht="15" x14ac:dyDescent="0.25">
      <c r="A2180"/>
      <c r="B2180"/>
      <c r="C2180"/>
      <c r="D2180"/>
      <c r="E2180"/>
      <c r="F2180"/>
    </row>
    <row r="2181" spans="1:6" ht="15" x14ac:dyDescent="0.25">
      <c r="A2181"/>
      <c r="B2181"/>
      <c r="C2181"/>
      <c r="D2181"/>
      <c r="E2181"/>
      <c r="F2181"/>
    </row>
    <row r="2182" spans="1:6" ht="15" x14ac:dyDescent="0.25">
      <c r="A2182"/>
      <c r="B2182"/>
      <c r="C2182"/>
      <c r="D2182"/>
      <c r="E2182"/>
      <c r="F2182"/>
    </row>
    <row r="2183" spans="1:6" ht="15" x14ac:dyDescent="0.25">
      <c r="A2183"/>
      <c r="B2183"/>
      <c r="C2183"/>
      <c r="D2183"/>
      <c r="E2183"/>
      <c r="F2183"/>
    </row>
    <row r="2184" spans="1:6" ht="15" x14ac:dyDescent="0.25">
      <c r="A2184"/>
      <c r="B2184"/>
      <c r="C2184"/>
      <c r="D2184"/>
      <c r="E2184"/>
      <c r="F2184"/>
    </row>
    <row r="2185" spans="1:6" ht="15" x14ac:dyDescent="0.25">
      <c r="A2185"/>
      <c r="B2185"/>
      <c r="C2185"/>
      <c r="D2185"/>
      <c r="E2185"/>
      <c r="F2185"/>
    </row>
    <row r="2186" spans="1:6" ht="15" x14ac:dyDescent="0.25">
      <c r="A2186"/>
      <c r="B2186"/>
      <c r="C2186"/>
      <c r="D2186"/>
      <c r="E2186"/>
      <c r="F2186"/>
    </row>
    <row r="2187" spans="1:6" ht="15" x14ac:dyDescent="0.25">
      <c r="A2187"/>
      <c r="B2187"/>
      <c r="C2187"/>
      <c r="D2187"/>
      <c r="E2187"/>
      <c r="F2187"/>
    </row>
    <row r="2188" spans="1:6" ht="15" x14ac:dyDescent="0.25">
      <c r="A2188"/>
      <c r="B2188"/>
      <c r="C2188"/>
      <c r="D2188"/>
      <c r="E2188"/>
      <c r="F2188"/>
    </row>
    <row r="2189" spans="1:6" ht="15" x14ac:dyDescent="0.25">
      <c r="A2189"/>
      <c r="B2189"/>
      <c r="C2189"/>
      <c r="D2189"/>
      <c r="E2189"/>
      <c r="F2189"/>
    </row>
    <row r="2190" spans="1:6" ht="15" x14ac:dyDescent="0.25">
      <c r="A2190"/>
      <c r="B2190"/>
      <c r="C2190"/>
      <c r="D2190"/>
      <c r="E2190"/>
      <c r="F2190"/>
    </row>
    <row r="2191" spans="1:6" ht="15" x14ac:dyDescent="0.25">
      <c r="A2191"/>
      <c r="B2191"/>
      <c r="C2191"/>
      <c r="D2191"/>
      <c r="E2191"/>
      <c r="F2191"/>
    </row>
    <row r="2192" spans="1:6" ht="15" x14ac:dyDescent="0.25">
      <c r="A2192"/>
      <c r="B2192"/>
      <c r="C2192"/>
      <c r="D2192"/>
      <c r="E2192"/>
      <c r="F2192"/>
    </row>
    <row r="2193" spans="1:6" ht="15" x14ac:dyDescent="0.25">
      <c r="A2193"/>
      <c r="B2193"/>
      <c r="C2193"/>
      <c r="D2193"/>
      <c r="E2193"/>
      <c r="F2193"/>
    </row>
    <row r="2194" spans="1:6" ht="15" x14ac:dyDescent="0.25">
      <c r="A2194"/>
      <c r="B2194"/>
      <c r="C2194"/>
      <c r="D2194"/>
      <c r="E2194"/>
      <c r="F2194"/>
    </row>
    <row r="2195" spans="1:6" ht="15" x14ac:dyDescent="0.25">
      <c r="A2195"/>
      <c r="B2195"/>
      <c r="C2195"/>
      <c r="D2195"/>
      <c r="E2195"/>
      <c r="F2195"/>
    </row>
    <row r="2196" spans="1:6" ht="15" x14ac:dyDescent="0.25">
      <c r="A2196"/>
      <c r="B2196"/>
      <c r="C2196"/>
      <c r="D2196"/>
      <c r="E2196"/>
      <c r="F2196"/>
    </row>
    <row r="2197" spans="1:6" ht="15" x14ac:dyDescent="0.25">
      <c r="A2197"/>
      <c r="B2197"/>
      <c r="C2197"/>
      <c r="D2197"/>
      <c r="E2197"/>
      <c r="F2197"/>
    </row>
    <row r="2198" spans="1:6" ht="15" x14ac:dyDescent="0.25">
      <c r="A2198"/>
      <c r="B2198"/>
      <c r="C2198"/>
      <c r="D2198"/>
      <c r="E2198"/>
      <c r="F2198"/>
    </row>
    <row r="2199" spans="1:6" ht="15" x14ac:dyDescent="0.25">
      <c r="A2199"/>
      <c r="B2199"/>
      <c r="C2199"/>
      <c r="D2199"/>
      <c r="E2199"/>
      <c r="F2199"/>
    </row>
    <row r="2200" spans="1:6" ht="15" x14ac:dyDescent="0.25">
      <c r="A2200"/>
      <c r="B2200"/>
      <c r="C2200"/>
      <c r="D2200"/>
      <c r="E2200"/>
      <c r="F2200"/>
    </row>
    <row r="2201" spans="1:6" ht="15" x14ac:dyDescent="0.25">
      <c r="A2201"/>
      <c r="B2201"/>
      <c r="C2201"/>
      <c r="D2201"/>
      <c r="E2201"/>
      <c r="F2201"/>
    </row>
    <row r="2202" spans="1:6" ht="15" x14ac:dyDescent="0.25">
      <c r="A2202"/>
      <c r="B2202"/>
      <c r="C2202"/>
      <c r="D2202"/>
      <c r="E2202"/>
      <c r="F2202"/>
    </row>
    <row r="2203" spans="1:6" ht="15" x14ac:dyDescent="0.25">
      <c r="A2203"/>
      <c r="B2203"/>
      <c r="C2203"/>
      <c r="D2203"/>
      <c r="E2203"/>
      <c r="F2203"/>
    </row>
    <row r="2204" spans="1:6" ht="15" x14ac:dyDescent="0.25">
      <c r="A2204"/>
      <c r="B2204"/>
      <c r="C2204"/>
      <c r="D2204"/>
      <c r="E2204"/>
      <c r="F2204"/>
    </row>
    <row r="2205" spans="1:6" ht="15" x14ac:dyDescent="0.25">
      <c r="A2205"/>
      <c r="B2205"/>
      <c r="C2205"/>
      <c r="D2205"/>
      <c r="E2205"/>
      <c r="F2205"/>
    </row>
    <row r="2206" spans="1:6" ht="15" x14ac:dyDescent="0.25">
      <c r="A2206"/>
      <c r="B2206"/>
      <c r="C2206"/>
      <c r="D2206"/>
      <c r="E2206"/>
      <c r="F2206"/>
    </row>
    <row r="2207" spans="1:6" ht="15" x14ac:dyDescent="0.25">
      <c r="A2207"/>
      <c r="B2207"/>
      <c r="C2207"/>
      <c r="D2207"/>
      <c r="E2207"/>
      <c r="F2207"/>
    </row>
    <row r="2208" spans="1:6" ht="15" x14ac:dyDescent="0.25">
      <c r="A2208"/>
      <c r="B2208"/>
      <c r="C2208"/>
      <c r="D2208"/>
      <c r="E2208"/>
      <c r="F2208"/>
    </row>
    <row r="2209" spans="1:6" ht="15" x14ac:dyDescent="0.25">
      <c r="A2209"/>
      <c r="B2209"/>
      <c r="C2209"/>
      <c r="D2209"/>
      <c r="E2209"/>
      <c r="F2209"/>
    </row>
    <row r="2210" spans="1:6" ht="15" x14ac:dyDescent="0.25">
      <c r="A2210"/>
      <c r="B2210"/>
      <c r="C2210"/>
      <c r="D2210"/>
      <c r="E2210"/>
      <c r="F2210"/>
    </row>
    <row r="2211" spans="1:6" ht="15" x14ac:dyDescent="0.25">
      <c r="A2211"/>
      <c r="B2211"/>
      <c r="C2211"/>
      <c r="D2211"/>
      <c r="E2211"/>
      <c r="F2211"/>
    </row>
    <row r="2212" spans="1:6" ht="15" x14ac:dyDescent="0.25">
      <c r="A2212"/>
      <c r="B2212"/>
      <c r="C2212"/>
      <c r="D2212"/>
      <c r="E2212"/>
      <c r="F2212"/>
    </row>
    <row r="2213" spans="1:6" ht="15" x14ac:dyDescent="0.25">
      <c r="A2213"/>
      <c r="B2213"/>
      <c r="C2213"/>
      <c r="D2213"/>
      <c r="E2213"/>
      <c r="F2213"/>
    </row>
    <row r="2214" spans="1:6" ht="15" x14ac:dyDescent="0.25">
      <c r="A2214"/>
      <c r="B2214"/>
      <c r="C2214"/>
      <c r="D2214"/>
      <c r="E2214"/>
      <c r="F2214"/>
    </row>
    <row r="2215" spans="1:6" ht="15" x14ac:dyDescent="0.25">
      <c r="A2215"/>
      <c r="B2215"/>
      <c r="C2215"/>
      <c r="D2215"/>
      <c r="E2215"/>
      <c r="F2215"/>
    </row>
    <row r="2216" spans="1:6" ht="15" x14ac:dyDescent="0.25">
      <c r="A2216"/>
      <c r="B2216"/>
      <c r="C2216"/>
      <c r="D2216"/>
      <c r="E2216"/>
      <c r="F2216"/>
    </row>
    <row r="2217" spans="1:6" ht="15" x14ac:dyDescent="0.25">
      <c r="A2217"/>
      <c r="B2217"/>
      <c r="C2217"/>
      <c r="D2217"/>
      <c r="E2217"/>
      <c r="F2217"/>
    </row>
    <row r="2218" spans="1:6" ht="15" x14ac:dyDescent="0.25">
      <c r="A2218"/>
      <c r="B2218"/>
      <c r="C2218"/>
      <c r="D2218"/>
      <c r="E2218"/>
      <c r="F2218"/>
    </row>
    <row r="2219" spans="1:6" ht="15" x14ac:dyDescent="0.25">
      <c r="A2219"/>
      <c r="B2219"/>
      <c r="C2219"/>
      <c r="D2219"/>
      <c r="E2219"/>
      <c r="F2219"/>
    </row>
    <row r="2220" spans="1:6" ht="15" x14ac:dyDescent="0.25">
      <c r="A2220"/>
      <c r="B2220"/>
      <c r="C2220"/>
      <c r="D2220"/>
      <c r="E2220"/>
      <c r="F2220"/>
    </row>
    <row r="2221" spans="1:6" ht="15" x14ac:dyDescent="0.25">
      <c r="A2221"/>
      <c r="B2221"/>
      <c r="C2221"/>
      <c r="D2221"/>
      <c r="E2221"/>
      <c r="F2221"/>
    </row>
    <row r="2222" spans="1:6" ht="15" x14ac:dyDescent="0.25">
      <c r="A2222"/>
      <c r="B2222"/>
      <c r="C2222"/>
      <c r="D2222"/>
      <c r="E2222"/>
      <c r="F2222"/>
    </row>
    <row r="2223" spans="1:6" ht="15" x14ac:dyDescent="0.25">
      <c r="A2223"/>
      <c r="B2223"/>
      <c r="C2223"/>
      <c r="D2223"/>
      <c r="E2223"/>
      <c r="F2223"/>
    </row>
    <row r="2224" spans="1:6" ht="15" x14ac:dyDescent="0.25">
      <c r="A2224"/>
      <c r="B2224"/>
      <c r="C2224"/>
      <c r="D2224"/>
      <c r="E2224"/>
      <c r="F2224"/>
    </row>
    <row r="2225" spans="1:6" ht="15" x14ac:dyDescent="0.25">
      <c r="A2225"/>
      <c r="B2225"/>
      <c r="C2225"/>
      <c r="D2225"/>
      <c r="E2225"/>
      <c r="F2225"/>
    </row>
    <row r="2226" spans="1:6" ht="15" x14ac:dyDescent="0.25">
      <c r="A2226"/>
      <c r="B2226"/>
      <c r="C2226"/>
      <c r="D2226"/>
      <c r="E2226"/>
      <c r="F2226"/>
    </row>
    <row r="2227" spans="1:6" ht="15" x14ac:dyDescent="0.25">
      <c r="A2227"/>
      <c r="B2227"/>
      <c r="C2227"/>
      <c r="D2227"/>
      <c r="E2227"/>
      <c r="F2227"/>
    </row>
    <row r="2228" spans="1:6" ht="15" x14ac:dyDescent="0.25">
      <c r="A2228"/>
      <c r="B2228"/>
      <c r="C2228"/>
      <c r="D2228"/>
      <c r="E2228"/>
      <c r="F2228"/>
    </row>
    <row r="2229" spans="1:6" ht="15" x14ac:dyDescent="0.25">
      <c r="A2229"/>
      <c r="B2229"/>
      <c r="C2229"/>
      <c r="D2229"/>
      <c r="E2229"/>
      <c r="F2229"/>
    </row>
    <row r="2230" spans="1:6" ht="15" x14ac:dyDescent="0.25">
      <c r="A2230"/>
      <c r="B2230"/>
      <c r="C2230"/>
      <c r="D2230"/>
      <c r="E2230"/>
      <c r="F2230"/>
    </row>
    <row r="2231" spans="1:6" ht="15" x14ac:dyDescent="0.25">
      <c r="A2231"/>
      <c r="B2231"/>
      <c r="C2231"/>
      <c r="D2231"/>
      <c r="E2231"/>
      <c r="F2231"/>
    </row>
    <row r="2232" spans="1:6" ht="15" x14ac:dyDescent="0.25">
      <c r="A2232"/>
      <c r="B2232"/>
      <c r="C2232"/>
      <c r="D2232"/>
      <c r="E2232"/>
      <c r="F2232"/>
    </row>
    <row r="2233" spans="1:6" ht="15" x14ac:dyDescent="0.25">
      <c r="A2233"/>
      <c r="B2233"/>
      <c r="C2233"/>
      <c r="D2233"/>
      <c r="E2233"/>
      <c r="F2233"/>
    </row>
    <row r="2234" spans="1:6" ht="15" x14ac:dyDescent="0.25">
      <c r="A2234"/>
      <c r="B2234"/>
      <c r="C2234"/>
      <c r="D2234"/>
      <c r="E2234"/>
      <c r="F2234"/>
    </row>
    <row r="2235" spans="1:6" ht="15" x14ac:dyDescent="0.25">
      <c r="A2235"/>
      <c r="B2235"/>
      <c r="C2235"/>
      <c r="D2235"/>
      <c r="E2235"/>
      <c r="F2235"/>
    </row>
    <row r="2236" spans="1:6" ht="15" x14ac:dyDescent="0.25">
      <c r="A2236"/>
      <c r="B2236"/>
      <c r="C2236"/>
      <c r="D2236"/>
      <c r="E2236"/>
      <c r="F2236"/>
    </row>
    <row r="2237" spans="1:6" ht="15" x14ac:dyDescent="0.25">
      <c r="A2237"/>
      <c r="B2237"/>
      <c r="C2237"/>
      <c r="D2237"/>
      <c r="E2237"/>
      <c r="F2237"/>
    </row>
    <row r="2238" spans="1:6" ht="15" x14ac:dyDescent="0.25">
      <c r="A2238"/>
      <c r="B2238"/>
      <c r="C2238"/>
      <c r="D2238"/>
      <c r="E2238"/>
      <c r="F2238"/>
    </row>
    <row r="2239" spans="1:6" ht="15" x14ac:dyDescent="0.25">
      <c r="A2239"/>
      <c r="B2239"/>
      <c r="C2239"/>
      <c r="D2239"/>
      <c r="E2239"/>
      <c r="F2239"/>
    </row>
    <row r="2240" spans="1:6" ht="15" x14ac:dyDescent="0.25">
      <c r="A2240"/>
      <c r="B2240"/>
      <c r="C2240"/>
      <c r="D2240"/>
      <c r="E2240"/>
      <c r="F2240"/>
    </row>
    <row r="2241" spans="1:6" ht="15" x14ac:dyDescent="0.25">
      <c r="A2241"/>
      <c r="B2241"/>
      <c r="C2241"/>
      <c r="D2241"/>
      <c r="E2241"/>
      <c r="F2241"/>
    </row>
    <row r="2242" spans="1:6" ht="15" x14ac:dyDescent="0.25">
      <c r="A2242"/>
      <c r="B2242"/>
      <c r="C2242"/>
      <c r="D2242"/>
      <c r="E2242"/>
      <c r="F2242"/>
    </row>
    <row r="2243" spans="1:6" ht="15" x14ac:dyDescent="0.25">
      <c r="A2243"/>
      <c r="B2243"/>
      <c r="C2243"/>
      <c r="D2243"/>
      <c r="E2243"/>
      <c r="F2243"/>
    </row>
    <row r="2244" spans="1:6" ht="15" x14ac:dyDescent="0.25">
      <c r="A2244"/>
      <c r="B2244"/>
      <c r="C2244"/>
      <c r="D2244"/>
      <c r="E2244"/>
      <c r="F2244"/>
    </row>
    <row r="2245" spans="1:6" ht="15" x14ac:dyDescent="0.25">
      <c r="A2245"/>
      <c r="B2245"/>
      <c r="C2245"/>
      <c r="D2245"/>
      <c r="E2245"/>
      <c r="F2245"/>
    </row>
    <row r="2246" spans="1:6" ht="15" x14ac:dyDescent="0.25">
      <c r="A2246"/>
      <c r="B2246"/>
      <c r="C2246"/>
      <c r="D2246"/>
      <c r="E2246"/>
      <c r="F2246"/>
    </row>
    <row r="2247" spans="1:6" ht="15" x14ac:dyDescent="0.25">
      <c r="A2247"/>
      <c r="B2247"/>
      <c r="C2247"/>
      <c r="D2247"/>
      <c r="E2247"/>
      <c r="F2247"/>
    </row>
    <row r="2248" spans="1:6" ht="15" x14ac:dyDescent="0.25">
      <c r="A2248"/>
      <c r="B2248"/>
      <c r="C2248"/>
      <c r="D2248"/>
      <c r="E2248"/>
      <c r="F2248"/>
    </row>
    <row r="2249" spans="1:6" ht="15" x14ac:dyDescent="0.25">
      <c r="A2249"/>
      <c r="B2249"/>
      <c r="C2249"/>
      <c r="D2249"/>
      <c r="E2249"/>
      <c r="F2249"/>
    </row>
    <row r="2250" spans="1:6" ht="15" x14ac:dyDescent="0.25">
      <c r="A2250"/>
      <c r="B2250"/>
      <c r="C2250"/>
      <c r="D2250"/>
      <c r="E2250"/>
      <c r="F2250"/>
    </row>
    <row r="2251" spans="1:6" ht="15" x14ac:dyDescent="0.25">
      <c r="A2251"/>
      <c r="B2251"/>
      <c r="C2251"/>
      <c r="D2251"/>
      <c r="E2251"/>
      <c r="F2251"/>
    </row>
    <row r="2252" spans="1:6" ht="15" x14ac:dyDescent="0.25">
      <c r="A2252"/>
      <c r="B2252"/>
      <c r="C2252"/>
      <c r="D2252"/>
      <c r="E2252"/>
      <c r="F2252"/>
    </row>
    <row r="2253" spans="1:6" ht="15" x14ac:dyDescent="0.25">
      <c r="A2253"/>
      <c r="B2253"/>
      <c r="C2253"/>
      <c r="D2253"/>
      <c r="E2253"/>
      <c r="F2253"/>
    </row>
    <row r="2254" spans="1:6" ht="15" x14ac:dyDescent="0.25">
      <c r="A2254"/>
      <c r="B2254"/>
      <c r="C2254"/>
      <c r="D2254"/>
      <c r="E2254"/>
      <c r="F2254"/>
    </row>
    <row r="2255" spans="1:6" ht="15" x14ac:dyDescent="0.25">
      <c r="A2255"/>
      <c r="B2255"/>
      <c r="C2255"/>
      <c r="D2255"/>
      <c r="E2255"/>
      <c r="F2255"/>
    </row>
    <row r="2256" spans="1:6" ht="15" x14ac:dyDescent="0.25">
      <c r="A2256"/>
      <c r="B2256"/>
      <c r="C2256"/>
      <c r="D2256"/>
      <c r="E2256"/>
      <c r="F2256"/>
    </row>
    <row r="2257" spans="1:6" ht="15" x14ac:dyDescent="0.25">
      <c r="A2257"/>
      <c r="B2257"/>
      <c r="C2257"/>
      <c r="D2257"/>
      <c r="E2257"/>
      <c r="F2257"/>
    </row>
    <row r="2258" spans="1:6" ht="15" x14ac:dyDescent="0.25">
      <c r="A2258"/>
      <c r="B2258"/>
      <c r="C2258"/>
      <c r="D2258"/>
      <c r="E2258"/>
      <c r="F2258"/>
    </row>
    <row r="2259" spans="1:6" ht="15" x14ac:dyDescent="0.25">
      <c r="A2259"/>
      <c r="B2259"/>
      <c r="C2259"/>
      <c r="D2259"/>
      <c r="E2259"/>
      <c r="F2259"/>
    </row>
    <row r="2260" spans="1:6" ht="15" x14ac:dyDescent="0.25">
      <c r="A2260"/>
      <c r="B2260"/>
      <c r="C2260"/>
      <c r="D2260"/>
      <c r="E2260"/>
      <c r="F2260"/>
    </row>
    <row r="2261" spans="1:6" ht="15" x14ac:dyDescent="0.25">
      <c r="A2261"/>
      <c r="B2261"/>
      <c r="C2261"/>
      <c r="D2261"/>
      <c r="E2261"/>
      <c r="F2261"/>
    </row>
    <row r="2262" spans="1:6" ht="15" x14ac:dyDescent="0.25">
      <c r="A2262"/>
      <c r="B2262"/>
      <c r="C2262"/>
      <c r="D2262"/>
      <c r="E2262"/>
      <c r="F2262"/>
    </row>
    <row r="2263" spans="1:6" ht="15" x14ac:dyDescent="0.25">
      <c r="A2263"/>
      <c r="B2263"/>
      <c r="C2263"/>
      <c r="D2263"/>
      <c r="E2263"/>
      <c r="F2263"/>
    </row>
    <row r="2264" spans="1:6" ht="15" x14ac:dyDescent="0.25">
      <c r="A2264"/>
      <c r="B2264"/>
      <c r="C2264"/>
      <c r="D2264"/>
      <c r="E2264"/>
      <c r="F2264"/>
    </row>
    <row r="2265" spans="1:6" ht="15" x14ac:dyDescent="0.25">
      <c r="A2265"/>
      <c r="B2265"/>
      <c r="C2265"/>
      <c r="D2265"/>
      <c r="E2265"/>
      <c r="F2265"/>
    </row>
    <row r="2266" spans="1:6" ht="15" x14ac:dyDescent="0.25">
      <c r="A2266"/>
      <c r="B2266"/>
      <c r="C2266"/>
      <c r="D2266"/>
      <c r="E2266"/>
      <c r="F2266"/>
    </row>
    <row r="2267" spans="1:6" ht="15" x14ac:dyDescent="0.25">
      <c r="A2267"/>
      <c r="B2267"/>
      <c r="C2267"/>
      <c r="D2267"/>
      <c r="E2267"/>
      <c r="F2267"/>
    </row>
    <row r="2268" spans="1:6" ht="15" x14ac:dyDescent="0.25">
      <c r="A2268"/>
      <c r="B2268"/>
      <c r="C2268"/>
      <c r="D2268"/>
      <c r="E2268"/>
      <c r="F2268"/>
    </row>
    <row r="2269" spans="1:6" ht="15" x14ac:dyDescent="0.25">
      <c r="A2269"/>
      <c r="B2269"/>
      <c r="C2269"/>
      <c r="D2269"/>
      <c r="E2269"/>
      <c r="F2269"/>
    </row>
    <row r="2270" spans="1:6" ht="15" x14ac:dyDescent="0.25">
      <c r="A2270"/>
      <c r="B2270"/>
      <c r="C2270"/>
      <c r="D2270"/>
      <c r="E2270"/>
      <c r="F2270"/>
    </row>
    <row r="2271" spans="1:6" ht="15" x14ac:dyDescent="0.25">
      <c r="A2271"/>
      <c r="B2271"/>
      <c r="C2271"/>
      <c r="D2271"/>
      <c r="E2271"/>
      <c r="F2271"/>
    </row>
    <row r="2272" spans="1:6" ht="15" x14ac:dyDescent="0.25">
      <c r="A2272"/>
      <c r="B2272"/>
      <c r="C2272"/>
      <c r="D2272"/>
      <c r="E2272"/>
      <c r="F2272"/>
    </row>
    <row r="2273" spans="1:6" ht="15" x14ac:dyDescent="0.25">
      <c r="A2273"/>
      <c r="B2273"/>
      <c r="C2273"/>
      <c r="D2273"/>
      <c r="E2273"/>
      <c r="F2273"/>
    </row>
    <row r="2274" spans="1:6" ht="15" x14ac:dyDescent="0.25">
      <c r="A2274"/>
      <c r="B2274"/>
      <c r="C2274"/>
      <c r="D2274"/>
      <c r="E2274"/>
      <c r="F2274"/>
    </row>
    <row r="2275" spans="1:6" ht="15" x14ac:dyDescent="0.25">
      <c r="A2275"/>
      <c r="B2275"/>
      <c r="C2275"/>
      <c r="D2275"/>
      <c r="E2275"/>
      <c r="F2275"/>
    </row>
    <row r="2276" spans="1:6" ht="15" x14ac:dyDescent="0.25">
      <c r="A2276"/>
      <c r="B2276"/>
      <c r="C2276"/>
      <c r="D2276"/>
      <c r="E2276"/>
      <c r="F2276"/>
    </row>
    <row r="2277" spans="1:6" ht="15" x14ac:dyDescent="0.25">
      <c r="A2277"/>
      <c r="B2277"/>
      <c r="C2277"/>
      <c r="D2277"/>
      <c r="E2277"/>
      <c r="F2277"/>
    </row>
    <row r="2278" spans="1:6" ht="15" x14ac:dyDescent="0.25">
      <c r="A2278"/>
      <c r="B2278"/>
      <c r="C2278"/>
      <c r="D2278"/>
      <c r="E2278"/>
      <c r="F2278"/>
    </row>
    <row r="2279" spans="1:6" ht="15" x14ac:dyDescent="0.25">
      <c r="A2279"/>
      <c r="B2279"/>
      <c r="C2279"/>
      <c r="D2279"/>
      <c r="E2279"/>
      <c r="F2279"/>
    </row>
    <row r="2280" spans="1:6" ht="15" x14ac:dyDescent="0.25">
      <c r="A2280"/>
      <c r="B2280"/>
      <c r="C2280"/>
      <c r="D2280"/>
      <c r="E2280"/>
      <c r="F2280"/>
    </row>
    <row r="2281" spans="1:6" ht="15" x14ac:dyDescent="0.25">
      <c r="A2281"/>
      <c r="B2281"/>
      <c r="C2281"/>
      <c r="D2281"/>
      <c r="E2281"/>
      <c r="F2281"/>
    </row>
    <row r="2282" spans="1:6" ht="15" x14ac:dyDescent="0.25">
      <c r="A2282"/>
      <c r="B2282"/>
      <c r="C2282"/>
      <c r="D2282"/>
      <c r="E2282"/>
      <c r="F2282"/>
    </row>
    <row r="2283" spans="1:6" ht="15" x14ac:dyDescent="0.25">
      <c r="A2283"/>
      <c r="B2283"/>
      <c r="C2283"/>
      <c r="D2283"/>
      <c r="E2283"/>
      <c r="F2283"/>
    </row>
    <row r="2284" spans="1:6" ht="15" x14ac:dyDescent="0.25">
      <c r="A2284"/>
      <c r="B2284"/>
      <c r="C2284"/>
      <c r="D2284"/>
      <c r="E2284"/>
      <c r="F2284"/>
    </row>
    <row r="2285" spans="1:6" ht="15" x14ac:dyDescent="0.25">
      <c r="A2285"/>
      <c r="B2285"/>
      <c r="C2285"/>
      <c r="D2285"/>
      <c r="E2285"/>
      <c r="F2285"/>
    </row>
    <row r="2286" spans="1:6" ht="15" x14ac:dyDescent="0.25">
      <c r="A2286"/>
      <c r="B2286"/>
      <c r="C2286"/>
      <c r="D2286"/>
      <c r="E2286"/>
      <c r="F2286"/>
    </row>
    <row r="2287" spans="1:6" ht="15" x14ac:dyDescent="0.25">
      <c r="A2287"/>
      <c r="B2287"/>
      <c r="C2287"/>
      <c r="D2287"/>
      <c r="E2287"/>
      <c r="F2287"/>
    </row>
    <row r="2288" spans="1:6" ht="15" x14ac:dyDescent="0.25">
      <c r="A2288"/>
      <c r="B2288"/>
      <c r="C2288"/>
      <c r="D2288"/>
      <c r="E2288"/>
      <c r="F2288"/>
    </row>
    <row r="2289" spans="1:6" ht="15" x14ac:dyDescent="0.25">
      <c r="A2289"/>
      <c r="B2289"/>
      <c r="C2289"/>
      <c r="D2289"/>
      <c r="E2289"/>
      <c r="F2289"/>
    </row>
    <row r="2290" spans="1:6" ht="15" x14ac:dyDescent="0.25">
      <c r="A2290"/>
      <c r="B2290"/>
      <c r="C2290"/>
      <c r="D2290"/>
      <c r="E2290"/>
      <c r="F2290"/>
    </row>
    <row r="2291" spans="1:6" ht="15" x14ac:dyDescent="0.25">
      <c r="A2291"/>
      <c r="B2291"/>
      <c r="C2291"/>
      <c r="D2291"/>
      <c r="E2291"/>
      <c r="F2291"/>
    </row>
    <row r="2292" spans="1:6" ht="15" x14ac:dyDescent="0.25">
      <c r="A2292"/>
      <c r="B2292"/>
      <c r="C2292"/>
      <c r="D2292"/>
      <c r="E2292"/>
      <c r="F2292"/>
    </row>
    <row r="2293" spans="1:6" ht="15" x14ac:dyDescent="0.25">
      <c r="A2293"/>
      <c r="B2293"/>
      <c r="C2293"/>
      <c r="D2293"/>
      <c r="E2293"/>
      <c r="F2293"/>
    </row>
    <row r="2294" spans="1:6" ht="15" x14ac:dyDescent="0.25">
      <c r="A2294"/>
      <c r="B2294"/>
      <c r="C2294"/>
      <c r="D2294"/>
      <c r="E2294"/>
      <c r="F2294"/>
    </row>
    <row r="2295" spans="1:6" ht="15" x14ac:dyDescent="0.25">
      <c r="A2295"/>
      <c r="B2295"/>
      <c r="C2295"/>
      <c r="D2295"/>
      <c r="E2295"/>
      <c r="F2295"/>
    </row>
    <row r="2296" spans="1:6" ht="15" x14ac:dyDescent="0.25">
      <c r="A2296"/>
      <c r="B2296"/>
      <c r="C2296"/>
      <c r="D2296"/>
      <c r="E2296"/>
      <c r="F2296"/>
    </row>
    <row r="2297" spans="1:6" ht="15" x14ac:dyDescent="0.25">
      <c r="A2297"/>
      <c r="B2297"/>
      <c r="C2297"/>
      <c r="D2297"/>
      <c r="E2297"/>
      <c r="F2297"/>
    </row>
    <row r="2298" spans="1:6" ht="15" x14ac:dyDescent="0.25">
      <c r="A2298"/>
      <c r="B2298"/>
      <c r="C2298"/>
      <c r="D2298"/>
      <c r="E2298"/>
      <c r="F2298"/>
    </row>
    <row r="2299" spans="1:6" ht="15" x14ac:dyDescent="0.25">
      <c r="A2299"/>
      <c r="B2299"/>
      <c r="C2299"/>
      <c r="D2299"/>
      <c r="E2299"/>
      <c r="F2299"/>
    </row>
    <row r="2300" spans="1:6" ht="15" x14ac:dyDescent="0.25">
      <c r="A2300"/>
      <c r="B2300"/>
      <c r="C2300"/>
      <c r="D2300"/>
      <c r="E2300"/>
      <c r="F2300"/>
    </row>
    <row r="2301" spans="1:6" ht="15" x14ac:dyDescent="0.25">
      <c r="A2301"/>
      <c r="B2301"/>
      <c r="C2301"/>
      <c r="D2301"/>
      <c r="E2301"/>
      <c r="F2301"/>
    </row>
    <row r="2302" spans="1:6" ht="15" x14ac:dyDescent="0.25">
      <c r="A2302"/>
      <c r="B2302"/>
      <c r="C2302"/>
      <c r="D2302"/>
      <c r="E2302"/>
      <c r="F2302"/>
    </row>
    <row r="2303" spans="1:6" ht="15" x14ac:dyDescent="0.25">
      <c r="A2303"/>
      <c r="B2303"/>
      <c r="C2303"/>
      <c r="D2303"/>
      <c r="E2303"/>
      <c r="F2303"/>
    </row>
    <row r="2304" spans="1:6" ht="15" x14ac:dyDescent="0.25">
      <c r="A2304"/>
      <c r="B2304"/>
      <c r="C2304"/>
      <c r="D2304"/>
      <c r="E2304"/>
      <c r="F2304"/>
    </row>
    <row r="2305" spans="1:6" ht="15" x14ac:dyDescent="0.25">
      <c r="A2305"/>
      <c r="B2305"/>
      <c r="C2305"/>
      <c r="D2305"/>
      <c r="E2305"/>
      <c r="F2305"/>
    </row>
    <row r="2306" spans="1:6" ht="15" x14ac:dyDescent="0.25">
      <c r="A2306"/>
      <c r="B2306"/>
      <c r="C2306"/>
      <c r="D2306"/>
      <c r="E2306"/>
      <c r="F2306"/>
    </row>
    <row r="2307" spans="1:6" ht="15" x14ac:dyDescent="0.25">
      <c r="A2307"/>
      <c r="B2307"/>
      <c r="C2307"/>
      <c r="D2307"/>
      <c r="E2307"/>
      <c r="F2307"/>
    </row>
    <row r="2308" spans="1:6" ht="15" x14ac:dyDescent="0.25">
      <c r="A2308"/>
      <c r="B2308"/>
      <c r="C2308"/>
      <c r="D2308"/>
      <c r="E2308"/>
      <c r="F2308"/>
    </row>
    <row r="2309" spans="1:6" ht="15" x14ac:dyDescent="0.25">
      <c r="A2309"/>
      <c r="B2309"/>
      <c r="C2309"/>
      <c r="D2309"/>
      <c r="E2309"/>
      <c r="F2309"/>
    </row>
    <row r="2310" spans="1:6" ht="15" x14ac:dyDescent="0.25">
      <c r="A2310"/>
      <c r="B2310"/>
      <c r="C2310"/>
      <c r="D2310"/>
      <c r="E2310"/>
      <c r="F2310"/>
    </row>
    <row r="2311" spans="1:6" ht="15" x14ac:dyDescent="0.25">
      <c r="A2311"/>
      <c r="B2311"/>
      <c r="C2311"/>
      <c r="D2311"/>
      <c r="E2311"/>
      <c r="F2311"/>
    </row>
    <row r="2312" spans="1:6" ht="15" x14ac:dyDescent="0.25">
      <c r="A2312"/>
      <c r="B2312"/>
      <c r="C2312"/>
      <c r="D2312"/>
      <c r="E2312"/>
      <c r="F2312"/>
    </row>
    <row r="2313" spans="1:6" ht="15" x14ac:dyDescent="0.25">
      <c r="A2313"/>
      <c r="B2313"/>
      <c r="C2313"/>
      <c r="D2313"/>
      <c r="E2313"/>
      <c r="F2313"/>
    </row>
    <row r="2314" spans="1:6" ht="15" x14ac:dyDescent="0.25">
      <c r="A2314"/>
      <c r="B2314"/>
      <c r="C2314"/>
      <c r="D2314"/>
      <c r="E2314"/>
      <c r="F2314"/>
    </row>
    <row r="2315" spans="1:6" ht="15" x14ac:dyDescent="0.25">
      <c r="A2315"/>
      <c r="B2315"/>
      <c r="C2315"/>
      <c r="D2315"/>
      <c r="E2315"/>
      <c r="F2315"/>
    </row>
    <row r="2316" spans="1:6" ht="15" x14ac:dyDescent="0.25">
      <c r="A2316"/>
      <c r="B2316"/>
      <c r="C2316"/>
      <c r="D2316"/>
      <c r="E2316"/>
      <c r="F2316"/>
    </row>
    <row r="2317" spans="1:6" ht="15" x14ac:dyDescent="0.25">
      <c r="A2317"/>
      <c r="B2317"/>
      <c r="C2317"/>
      <c r="D2317"/>
      <c r="E2317"/>
      <c r="F2317"/>
    </row>
    <row r="2318" spans="1:6" ht="15" x14ac:dyDescent="0.25">
      <c r="A2318"/>
      <c r="B2318"/>
      <c r="C2318"/>
      <c r="D2318"/>
      <c r="E2318"/>
      <c r="F2318"/>
    </row>
    <row r="2319" spans="1:6" ht="15" x14ac:dyDescent="0.25">
      <c r="A2319"/>
      <c r="B2319"/>
      <c r="C2319"/>
      <c r="D2319"/>
      <c r="E2319"/>
      <c r="F2319"/>
    </row>
    <row r="2320" spans="1:6" ht="15" x14ac:dyDescent="0.25">
      <c r="A2320"/>
      <c r="B2320"/>
      <c r="C2320"/>
      <c r="D2320"/>
      <c r="E2320"/>
      <c r="F2320"/>
    </row>
    <row r="2321" spans="1:6" ht="15" x14ac:dyDescent="0.25">
      <c r="A2321"/>
      <c r="B2321"/>
      <c r="C2321"/>
      <c r="D2321"/>
      <c r="E2321"/>
      <c r="F2321"/>
    </row>
    <row r="2322" spans="1:6" ht="15" x14ac:dyDescent="0.25">
      <c r="A2322"/>
      <c r="B2322"/>
      <c r="C2322"/>
      <c r="D2322"/>
      <c r="E2322"/>
      <c r="F2322"/>
    </row>
    <row r="2323" spans="1:6" ht="15" x14ac:dyDescent="0.25">
      <c r="A2323"/>
      <c r="B2323"/>
      <c r="C2323"/>
      <c r="D2323"/>
      <c r="E2323"/>
      <c r="F2323"/>
    </row>
    <row r="2324" spans="1:6" ht="15" x14ac:dyDescent="0.25">
      <c r="A2324"/>
      <c r="B2324"/>
      <c r="C2324"/>
      <c r="D2324"/>
      <c r="E2324"/>
      <c r="F2324"/>
    </row>
    <row r="2325" spans="1:6" ht="15" x14ac:dyDescent="0.25">
      <c r="A2325"/>
      <c r="B2325"/>
      <c r="C2325"/>
      <c r="D2325"/>
      <c r="E2325"/>
      <c r="F2325"/>
    </row>
    <row r="2326" spans="1:6" ht="15" x14ac:dyDescent="0.25">
      <c r="A2326"/>
      <c r="B2326"/>
      <c r="C2326"/>
      <c r="D2326"/>
      <c r="E2326"/>
      <c r="F2326"/>
    </row>
    <row r="2327" spans="1:6" ht="15" x14ac:dyDescent="0.25">
      <c r="A2327"/>
      <c r="B2327"/>
      <c r="C2327"/>
      <c r="D2327"/>
      <c r="E2327"/>
      <c r="F2327"/>
    </row>
    <row r="2328" spans="1:6" ht="15" x14ac:dyDescent="0.25">
      <c r="A2328"/>
      <c r="B2328"/>
      <c r="C2328"/>
      <c r="D2328"/>
      <c r="E2328"/>
      <c r="F2328"/>
    </row>
    <row r="2329" spans="1:6" ht="15" x14ac:dyDescent="0.25">
      <c r="A2329"/>
      <c r="B2329"/>
      <c r="C2329"/>
      <c r="D2329"/>
      <c r="E2329"/>
      <c r="F2329"/>
    </row>
    <row r="2330" spans="1:6" ht="15" x14ac:dyDescent="0.25">
      <c r="A2330"/>
      <c r="B2330"/>
      <c r="C2330"/>
      <c r="D2330"/>
      <c r="E2330"/>
      <c r="F2330"/>
    </row>
    <row r="2331" spans="1:6" ht="15" x14ac:dyDescent="0.25">
      <c r="A2331"/>
      <c r="B2331"/>
      <c r="C2331"/>
      <c r="D2331"/>
      <c r="E2331"/>
      <c r="F2331"/>
    </row>
    <row r="2332" spans="1:6" ht="15" x14ac:dyDescent="0.25">
      <c r="A2332"/>
      <c r="B2332"/>
      <c r="C2332"/>
      <c r="D2332"/>
      <c r="E2332"/>
      <c r="F2332"/>
    </row>
    <row r="2333" spans="1:6" ht="15" x14ac:dyDescent="0.25">
      <c r="A2333"/>
      <c r="B2333"/>
      <c r="C2333"/>
      <c r="D2333"/>
      <c r="E2333"/>
      <c r="F2333"/>
    </row>
    <row r="2334" spans="1:6" ht="15" x14ac:dyDescent="0.25">
      <c r="A2334"/>
      <c r="B2334"/>
      <c r="C2334"/>
      <c r="D2334"/>
      <c r="E2334"/>
      <c r="F2334"/>
    </row>
    <row r="2335" spans="1:6" ht="15" x14ac:dyDescent="0.25">
      <c r="A2335"/>
      <c r="B2335"/>
      <c r="C2335"/>
      <c r="D2335"/>
      <c r="E2335"/>
      <c r="F2335"/>
    </row>
    <row r="2336" spans="1:6" ht="15" x14ac:dyDescent="0.25">
      <c r="A2336"/>
      <c r="B2336"/>
      <c r="C2336"/>
      <c r="D2336"/>
      <c r="E2336"/>
      <c r="F2336"/>
    </row>
    <row r="2337" spans="1:6" ht="15" x14ac:dyDescent="0.25">
      <c r="A2337"/>
      <c r="B2337"/>
      <c r="C2337"/>
      <c r="D2337"/>
      <c r="E2337"/>
      <c r="F2337"/>
    </row>
    <row r="2338" spans="1:6" ht="15" x14ac:dyDescent="0.25">
      <c r="A2338"/>
      <c r="B2338"/>
      <c r="C2338"/>
      <c r="D2338"/>
      <c r="E2338"/>
      <c r="F2338"/>
    </row>
    <row r="2339" spans="1:6" ht="15" x14ac:dyDescent="0.25">
      <c r="A2339"/>
      <c r="B2339"/>
      <c r="C2339"/>
      <c r="D2339"/>
      <c r="E2339"/>
      <c r="F2339"/>
    </row>
    <row r="2340" spans="1:6" ht="15" x14ac:dyDescent="0.25">
      <c r="A2340"/>
      <c r="B2340"/>
      <c r="C2340"/>
      <c r="D2340"/>
      <c r="E2340"/>
      <c r="F2340"/>
    </row>
    <row r="2341" spans="1:6" ht="15" x14ac:dyDescent="0.25">
      <c r="A2341"/>
      <c r="B2341"/>
      <c r="C2341"/>
      <c r="D2341"/>
      <c r="E2341"/>
      <c r="F2341"/>
    </row>
    <row r="2342" spans="1:6" ht="15" x14ac:dyDescent="0.25">
      <c r="A2342"/>
      <c r="B2342"/>
      <c r="C2342"/>
      <c r="D2342"/>
      <c r="E2342"/>
      <c r="F2342"/>
    </row>
    <row r="2343" spans="1:6" ht="15" x14ac:dyDescent="0.25">
      <c r="A2343"/>
      <c r="B2343"/>
      <c r="C2343"/>
      <c r="D2343"/>
      <c r="E2343"/>
      <c r="F2343"/>
    </row>
    <row r="2344" spans="1:6" ht="15" x14ac:dyDescent="0.25">
      <c r="A2344"/>
      <c r="B2344"/>
      <c r="C2344"/>
      <c r="D2344"/>
      <c r="E2344"/>
      <c r="F2344"/>
    </row>
    <row r="2345" spans="1:6" ht="15" x14ac:dyDescent="0.25">
      <c r="A2345"/>
      <c r="B2345"/>
      <c r="C2345"/>
      <c r="D2345"/>
      <c r="E2345"/>
      <c r="F2345"/>
    </row>
    <row r="2346" spans="1:6" ht="15" x14ac:dyDescent="0.25">
      <c r="A2346"/>
      <c r="B2346"/>
      <c r="C2346"/>
      <c r="D2346"/>
      <c r="E2346"/>
      <c r="F2346"/>
    </row>
    <row r="2347" spans="1:6" ht="15" x14ac:dyDescent="0.25">
      <c r="A2347"/>
      <c r="B2347"/>
      <c r="C2347"/>
      <c r="D2347"/>
      <c r="E2347"/>
      <c r="F2347"/>
    </row>
    <row r="2348" spans="1:6" ht="15" x14ac:dyDescent="0.25">
      <c r="A2348"/>
      <c r="B2348"/>
      <c r="C2348"/>
      <c r="D2348"/>
      <c r="E2348"/>
      <c r="F2348"/>
    </row>
    <row r="2349" spans="1:6" ht="15" x14ac:dyDescent="0.25">
      <c r="A2349"/>
      <c r="B2349"/>
      <c r="C2349"/>
      <c r="D2349"/>
      <c r="E2349"/>
      <c r="F2349"/>
    </row>
    <row r="2350" spans="1:6" ht="15" x14ac:dyDescent="0.25">
      <c r="A2350"/>
      <c r="B2350"/>
      <c r="C2350"/>
      <c r="D2350"/>
      <c r="E2350"/>
      <c r="F2350"/>
    </row>
    <row r="2351" spans="1:6" ht="15" x14ac:dyDescent="0.25">
      <c r="A2351"/>
      <c r="B2351"/>
      <c r="C2351"/>
      <c r="D2351"/>
      <c r="E2351"/>
      <c r="F2351"/>
    </row>
    <row r="2352" spans="1:6" ht="15" x14ac:dyDescent="0.25">
      <c r="A2352"/>
      <c r="B2352"/>
      <c r="C2352"/>
      <c r="D2352"/>
      <c r="E2352"/>
      <c r="F2352"/>
    </row>
    <row r="2353" spans="1:6" ht="15" x14ac:dyDescent="0.25">
      <c r="A2353"/>
      <c r="B2353"/>
      <c r="C2353"/>
      <c r="D2353"/>
      <c r="E2353"/>
      <c r="F2353"/>
    </row>
    <row r="2354" spans="1:6" ht="15" x14ac:dyDescent="0.25">
      <c r="A2354"/>
      <c r="B2354"/>
      <c r="C2354"/>
      <c r="D2354"/>
      <c r="E2354"/>
      <c r="F2354"/>
    </row>
    <row r="2355" spans="1:6" ht="15" x14ac:dyDescent="0.25">
      <c r="A2355"/>
      <c r="B2355"/>
      <c r="C2355"/>
      <c r="D2355"/>
      <c r="E2355"/>
      <c r="F2355"/>
    </row>
    <row r="2356" spans="1:6" ht="15" x14ac:dyDescent="0.25">
      <c r="A2356"/>
      <c r="B2356"/>
      <c r="C2356"/>
      <c r="D2356"/>
      <c r="E2356"/>
      <c r="F2356"/>
    </row>
    <row r="2357" spans="1:6" ht="15" x14ac:dyDescent="0.25">
      <c r="A2357"/>
      <c r="B2357"/>
      <c r="C2357"/>
      <c r="D2357"/>
      <c r="E2357"/>
      <c r="F2357"/>
    </row>
    <row r="2358" spans="1:6" ht="15" x14ac:dyDescent="0.25">
      <c r="A2358"/>
      <c r="B2358"/>
      <c r="C2358"/>
      <c r="D2358"/>
      <c r="E2358"/>
      <c r="F2358"/>
    </row>
    <row r="2359" spans="1:6" ht="15" x14ac:dyDescent="0.25">
      <c r="A2359"/>
      <c r="B2359"/>
      <c r="C2359"/>
      <c r="D2359"/>
      <c r="E2359"/>
      <c r="F2359"/>
    </row>
    <row r="2360" spans="1:6" ht="15" x14ac:dyDescent="0.25">
      <c r="A2360"/>
      <c r="B2360"/>
      <c r="C2360"/>
      <c r="D2360"/>
      <c r="E2360"/>
      <c r="F2360"/>
    </row>
    <row r="2361" spans="1:6" ht="15" x14ac:dyDescent="0.25">
      <c r="A2361"/>
      <c r="B2361"/>
      <c r="C2361"/>
      <c r="D2361"/>
      <c r="E2361"/>
      <c r="F2361"/>
    </row>
    <row r="2362" spans="1:6" ht="15" x14ac:dyDescent="0.25">
      <c r="A2362"/>
      <c r="B2362"/>
      <c r="C2362"/>
      <c r="D2362"/>
      <c r="E2362"/>
      <c r="F2362"/>
    </row>
    <row r="2363" spans="1:6" ht="15" x14ac:dyDescent="0.25">
      <c r="A2363"/>
      <c r="B2363"/>
      <c r="C2363"/>
      <c r="D2363"/>
      <c r="E2363"/>
      <c r="F2363"/>
    </row>
    <row r="2364" spans="1:6" ht="15" x14ac:dyDescent="0.25">
      <c r="A2364"/>
      <c r="B2364"/>
      <c r="C2364"/>
      <c r="D2364"/>
      <c r="E2364"/>
      <c r="F2364"/>
    </row>
    <row r="2365" spans="1:6" ht="15" x14ac:dyDescent="0.25">
      <c r="A2365"/>
      <c r="B2365"/>
      <c r="C2365"/>
      <c r="D2365"/>
      <c r="E2365"/>
      <c r="F2365"/>
    </row>
    <row r="2366" spans="1:6" ht="15" x14ac:dyDescent="0.25">
      <c r="A2366"/>
      <c r="B2366"/>
      <c r="C2366"/>
      <c r="D2366"/>
      <c r="E2366"/>
      <c r="F2366"/>
    </row>
    <row r="2367" spans="1:6" ht="15" x14ac:dyDescent="0.25">
      <c r="A2367"/>
      <c r="B2367"/>
      <c r="C2367"/>
      <c r="D2367"/>
      <c r="E2367"/>
      <c r="F2367"/>
    </row>
    <row r="2368" spans="1:6" ht="15" x14ac:dyDescent="0.25">
      <c r="A2368"/>
      <c r="B2368"/>
      <c r="C2368"/>
      <c r="D2368"/>
      <c r="E2368"/>
      <c r="F2368"/>
    </row>
    <row r="2369" spans="1:6" ht="15" x14ac:dyDescent="0.25">
      <c r="A2369"/>
      <c r="B2369"/>
      <c r="C2369"/>
      <c r="D2369"/>
      <c r="E2369"/>
      <c r="F2369"/>
    </row>
    <row r="2370" spans="1:6" ht="15" x14ac:dyDescent="0.25">
      <c r="A2370"/>
      <c r="B2370"/>
      <c r="C2370"/>
      <c r="D2370"/>
      <c r="E2370"/>
      <c r="F2370"/>
    </row>
    <row r="2371" spans="1:6" ht="15" x14ac:dyDescent="0.25">
      <c r="A2371"/>
      <c r="B2371"/>
      <c r="C2371"/>
      <c r="D2371"/>
      <c r="E2371"/>
      <c r="F2371"/>
    </row>
    <row r="2372" spans="1:6" ht="15" x14ac:dyDescent="0.25">
      <c r="A2372"/>
      <c r="B2372"/>
      <c r="C2372"/>
      <c r="D2372"/>
      <c r="E2372"/>
      <c r="F2372"/>
    </row>
    <row r="2373" spans="1:6" ht="15" x14ac:dyDescent="0.25">
      <c r="A2373"/>
      <c r="B2373"/>
      <c r="C2373"/>
      <c r="D2373"/>
      <c r="E2373"/>
      <c r="F2373"/>
    </row>
    <row r="2374" spans="1:6" ht="15" x14ac:dyDescent="0.25">
      <c r="A2374"/>
      <c r="B2374"/>
      <c r="C2374"/>
      <c r="D2374"/>
      <c r="E2374"/>
      <c r="F2374"/>
    </row>
    <row r="2375" spans="1:6" ht="15" x14ac:dyDescent="0.25">
      <c r="A2375"/>
      <c r="B2375"/>
      <c r="C2375"/>
      <c r="D2375"/>
      <c r="E2375"/>
      <c r="F2375"/>
    </row>
    <row r="2376" spans="1:6" ht="15" x14ac:dyDescent="0.25">
      <c r="A2376"/>
      <c r="B2376"/>
      <c r="C2376"/>
      <c r="D2376"/>
      <c r="E2376"/>
      <c r="F2376"/>
    </row>
    <row r="2377" spans="1:6" ht="15" x14ac:dyDescent="0.25">
      <c r="A2377"/>
      <c r="B2377"/>
      <c r="C2377"/>
      <c r="D2377"/>
      <c r="E2377"/>
      <c r="F2377"/>
    </row>
    <row r="2378" spans="1:6" ht="15" x14ac:dyDescent="0.25">
      <c r="A2378"/>
      <c r="B2378"/>
      <c r="C2378"/>
      <c r="D2378"/>
      <c r="E2378"/>
      <c r="F2378"/>
    </row>
    <row r="2379" spans="1:6" ht="15" x14ac:dyDescent="0.25">
      <c r="A2379"/>
      <c r="B2379"/>
      <c r="C2379"/>
      <c r="D2379"/>
      <c r="E2379"/>
      <c r="F2379"/>
    </row>
    <row r="2380" spans="1:6" ht="15" x14ac:dyDescent="0.25">
      <c r="A2380"/>
      <c r="B2380"/>
      <c r="C2380"/>
      <c r="D2380"/>
      <c r="E2380"/>
      <c r="F2380"/>
    </row>
    <row r="2381" spans="1:6" ht="15" x14ac:dyDescent="0.25">
      <c r="A2381"/>
      <c r="B2381"/>
      <c r="C2381"/>
      <c r="D2381"/>
      <c r="E2381"/>
      <c r="F2381"/>
    </row>
    <row r="2382" spans="1:6" ht="15" x14ac:dyDescent="0.25">
      <c r="A2382"/>
      <c r="B2382"/>
      <c r="C2382"/>
      <c r="D2382"/>
      <c r="E2382"/>
      <c r="F2382"/>
    </row>
    <row r="2383" spans="1:6" ht="15" x14ac:dyDescent="0.25">
      <c r="A2383"/>
      <c r="B2383"/>
      <c r="C2383"/>
      <c r="D2383"/>
      <c r="E2383"/>
      <c r="F2383"/>
    </row>
    <row r="2384" spans="1:6" ht="15" x14ac:dyDescent="0.25">
      <c r="A2384"/>
      <c r="B2384"/>
      <c r="C2384"/>
      <c r="D2384"/>
      <c r="E2384"/>
      <c r="F2384"/>
    </row>
    <row r="2385" spans="1:6" ht="15" x14ac:dyDescent="0.25">
      <c r="A2385"/>
      <c r="B2385"/>
      <c r="C2385"/>
      <c r="D2385"/>
      <c r="E2385"/>
      <c r="F2385"/>
    </row>
    <row r="2386" spans="1:6" ht="15" x14ac:dyDescent="0.25">
      <c r="A2386"/>
      <c r="B2386"/>
      <c r="C2386"/>
      <c r="D2386"/>
      <c r="E2386"/>
      <c r="F2386"/>
    </row>
    <row r="2387" spans="1:6" ht="15" x14ac:dyDescent="0.25">
      <c r="A2387"/>
      <c r="B2387"/>
      <c r="C2387"/>
      <c r="D2387"/>
      <c r="E2387"/>
      <c r="F2387"/>
    </row>
    <row r="2388" spans="1:6" ht="15" x14ac:dyDescent="0.25">
      <c r="A2388"/>
      <c r="B2388"/>
      <c r="C2388"/>
      <c r="D2388"/>
      <c r="E2388"/>
      <c r="F2388"/>
    </row>
    <row r="2389" spans="1:6" ht="15" x14ac:dyDescent="0.25">
      <c r="A2389"/>
      <c r="B2389"/>
      <c r="C2389"/>
      <c r="D2389"/>
      <c r="E2389"/>
      <c r="F2389"/>
    </row>
    <row r="2390" spans="1:6" ht="15" x14ac:dyDescent="0.25">
      <c r="A2390"/>
      <c r="B2390"/>
      <c r="C2390"/>
      <c r="D2390"/>
      <c r="E2390"/>
      <c r="F2390"/>
    </row>
    <row r="2391" spans="1:6" ht="15" x14ac:dyDescent="0.25">
      <c r="A2391"/>
      <c r="B2391"/>
      <c r="C2391"/>
      <c r="D2391"/>
      <c r="E2391"/>
      <c r="F2391"/>
    </row>
    <row r="2392" spans="1:6" ht="15" x14ac:dyDescent="0.25">
      <c r="A2392"/>
      <c r="B2392"/>
      <c r="C2392"/>
      <c r="D2392"/>
      <c r="E2392"/>
      <c r="F2392"/>
    </row>
    <row r="2393" spans="1:6" ht="15" x14ac:dyDescent="0.25">
      <c r="A2393"/>
      <c r="B2393"/>
      <c r="C2393"/>
      <c r="D2393"/>
      <c r="E2393"/>
      <c r="F2393"/>
    </row>
    <row r="2394" spans="1:6" ht="15" x14ac:dyDescent="0.25">
      <c r="A2394"/>
      <c r="B2394"/>
      <c r="C2394"/>
      <c r="D2394"/>
      <c r="E2394"/>
      <c r="F2394"/>
    </row>
    <row r="2395" spans="1:6" ht="15" x14ac:dyDescent="0.25">
      <c r="A2395"/>
      <c r="B2395"/>
      <c r="C2395"/>
      <c r="D2395"/>
      <c r="E2395"/>
      <c r="F2395"/>
    </row>
    <row r="2396" spans="1:6" ht="15" x14ac:dyDescent="0.25">
      <c r="A2396"/>
      <c r="B2396"/>
      <c r="C2396"/>
      <c r="D2396"/>
      <c r="E2396"/>
      <c r="F2396"/>
    </row>
    <row r="2397" spans="1:6" ht="15" x14ac:dyDescent="0.25">
      <c r="A2397"/>
      <c r="B2397"/>
      <c r="C2397"/>
      <c r="D2397"/>
      <c r="E2397"/>
      <c r="F2397"/>
    </row>
    <row r="2398" spans="1:6" ht="15" x14ac:dyDescent="0.25">
      <c r="A2398"/>
      <c r="B2398"/>
      <c r="C2398"/>
      <c r="D2398"/>
      <c r="E2398"/>
      <c r="F2398"/>
    </row>
    <row r="2399" spans="1:6" ht="15" x14ac:dyDescent="0.25">
      <c r="A2399"/>
      <c r="B2399"/>
      <c r="C2399"/>
      <c r="D2399"/>
      <c r="E2399"/>
      <c r="F2399"/>
    </row>
    <row r="2400" spans="1:6" ht="15" x14ac:dyDescent="0.25">
      <c r="A2400"/>
      <c r="B2400"/>
      <c r="C2400"/>
      <c r="D2400"/>
      <c r="E2400"/>
      <c r="F2400"/>
    </row>
    <row r="2401" spans="1:6" ht="15" x14ac:dyDescent="0.25">
      <c r="A2401"/>
      <c r="B2401"/>
      <c r="C2401"/>
      <c r="D2401"/>
      <c r="E2401"/>
      <c r="F2401"/>
    </row>
    <row r="2402" spans="1:6" ht="15" x14ac:dyDescent="0.25">
      <c r="A2402"/>
      <c r="B2402"/>
      <c r="C2402"/>
      <c r="D2402"/>
      <c r="E2402"/>
      <c r="F2402"/>
    </row>
    <row r="2403" spans="1:6" ht="15" x14ac:dyDescent="0.25">
      <c r="A2403"/>
      <c r="B2403"/>
      <c r="C2403"/>
      <c r="D2403"/>
      <c r="E2403"/>
      <c r="F2403"/>
    </row>
    <row r="2404" spans="1:6" ht="15" x14ac:dyDescent="0.25">
      <c r="A2404"/>
      <c r="B2404"/>
      <c r="C2404"/>
      <c r="D2404"/>
      <c r="E2404"/>
      <c r="F2404"/>
    </row>
    <row r="2405" spans="1:6" ht="15" x14ac:dyDescent="0.25">
      <c r="A2405"/>
      <c r="B2405"/>
      <c r="C2405"/>
      <c r="D2405"/>
      <c r="E2405"/>
      <c r="F2405"/>
    </row>
    <row r="2406" spans="1:6" ht="15" x14ac:dyDescent="0.25">
      <c r="A2406"/>
      <c r="B2406"/>
      <c r="C2406"/>
      <c r="D2406"/>
      <c r="E2406"/>
      <c r="F2406"/>
    </row>
    <row r="2407" spans="1:6" ht="15" x14ac:dyDescent="0.25">
      <c r="A2407"/>
      <c r="B2407"/>
      <c r="C2407"/>
      <c r="D2407"/>
      <c r="E2407"/>
      <c r="F2407"/>
    </row>
    <row r="2408" spans="1:6" ht="15" x14ac:dyDescent="0.25">
      <c r="A2408"/>
      <c r="B2408"/>
      <c r="C2408"/>
      <c r="D2408"/>
      <c r="E2408"/>
      <c r="F2408"/>
    </row>
    <row r="2409" spans="1:6" ht="15" x14ac:dyDescent="0.25">
      <c r="A2409"/>
      <c r="B2409"/>
      <c r="C2409"/>
      <c r="D2409"/>
      <c r="E2409"/>
      <c r="F2409"/>
    </row>
    <row r="2410" spans="1:6" ht="15" x14ac:dyDescent="0.25">
      <c r="A2410"/>
      <c r="B2410"/>
      <c r="C2410"/>
      <c r="D2410"/>
      <c r="E2410"/>
      <c r="F2410"/>
    </row>
    <row r="2411" spans="1:6" ht="15" x14ac:dyDescent="0.25">
      <c r="A2411"/>
      <c r="B2411"/>
      <c r="C2411"/>
      <c r="D2411"/>
      <c r="E2411"/>
      <c r="F2411"/>
    </row>
    <row r="2412" spans="1:6" ht="15" x14ac:dyDescent="0.25">
      <c r="A2412"/>
      <c r="B2412"/>
      <c r="C2412"/>
      <c r="D2412"/>
      <c r="E2412"/>
      <c r="F2412"/>
    </row>
    <row r="2413" spans="1:6" ht="15" x14ac:dyDescent="0.25">
      <c r="A2413"/>
      <c r="B2413"/>
      <c r="C2413"/>
      <c r="D2413"/>
      <c r="E2413"/>
      <c r="F2413"/>
    </row>
    <row r="2414" spans="1:6" ht="15" x14ac:dyDescent="0.25">
      <c r="A2414"/>
      <c r="B2414"/>
      <c r="C2414"/>
      <c r="D2414"/>
      <c r="E2414"/>
      <c r="F2414"/>
    </row>
    <row r="2415" spans="1:6" ht="15" x14ac:dyDescent="0.25">
      <c r="A2415"/>
      <c r="B2415"/>
      <c r="C2415"/>
      <c r="D2415"/>
      <c r="E2415"/>
      <c r="F2415"/>
    </row>
    <row r="2416" spans="1:6" ht="15" x14ac:dyDescent="0.25">
      <c r="A2416"/>
      <c r="B2416"/>
      <c r="C2416"/>
      <c r="D2416"/>
      <c r="E2416"/>
      <c r="F2416"/>
    </row>
    <row r="2417" spans="1:6" ht="15" x14ac:dyDescent="0.25">
      <c r="A2417"/>
      <c r="B2417"/>
      <c r="C2417"/>
      <c r="D2417"/>
      <c r="E2417"/>
      <c r="F2417"/>
    </row>
    <row r="2418" spans="1:6" ht="15" x14ac:dyDescent="0.25">
      <c r="A2418"/>
      <c r="B2418"/>
      <c r="C2418"/>
      <c r="D2418"/>
      <c r="E2418"/>
      <c r="F2418"/>
    </row>
    <row r="2419" spans="1:6" ht="15" x14ac:dyDescent="0.25">
      <c r="A2419"/>
      <c r="B2419"/>
      <c r="C2419"/>
      <c r="D2419"/>
      <c r="E2419"/>
      <c r="F2419"/>
    </row>
    <row r="2420" spans="1:6" ht="15" x14ac:dyDescent="0.25">
      <c r="A2420"/>
      <c r="B2420"/>
      <c r="C2420"/>
      <c r="D2420"/>
      <c r="E2420"/>
      <c r="F2420"/>
    </row>
    <row r="2421" spans="1:6" ht="15" x14ac:dyDescent="0.25">
      <c r="A2421"/>
      <c r="B2421"/>
      <c r="C2421"/>
      <c r="D2421"/>
      <c r="E2421"/>
      <c r="F2421"/>
    </row>
    <row r="2422" spans="1:6" ht="15" x14ac:dyDescent="0.25">
      <c r="A2422"/>
      <c r="B2422"/>
      <c r="C2422"/>
      <c r="D2422"/>
      <c r="E2422"/>
      <c r="F2422"/>
    </row>
    <row r="2423" spans="1:6" ht="15" x14ac:dyDescent="0.25">
      <c r="A2423"/>
      <c r="B2423"/>
      <c r="C2423"/>
      <c r="D2423"/>
      <c r="E2423"/>
      <c r="F2423"/>
    </row>
    <row r="2424" spans="1:6" ht="15" x14ac:dyDescent="0.25">
      <c r="A2424"/>
      <c r="B2424"/>
      <c r="C2424"/>
      <c r="D2424"/>
      <c r="E2424"/>
      <c r="F2424"/>
    </row>
    <row r="2425" spans="1:6" ht="15" x14ac:dyDescent="0.25">
      <c r="A2425"/>
      <c r="B2425"/>
      <c r="C2425"/>
      <c r="D2425"/>
      <c r="E2425"/>
      <c r="F2425"/>
    </row>
    <row r="2426" spans="1:6" ht="15" x14ac:dyDescent="0.25">
      <c r="A2426"/>
      <c r="B2426"/>
      <c r="C2426"/>
      <c r="D2426"/>
      <c r="E2426"/>
      <c r="F2426"/>
    </row>
    <row r="2427" spans="1:6" ht="15" x14ac:dyDescent="0.25">
      <c r="A2427"/>
      <c r="B2427"/>
      <c r="C2427"/>
      <c r="D2427"/>
      <c r="E2427"/>
      <c r="F2427"/>
    </row>
    <row r="2428" spans="1:6" ht="15" x14ac:dyDescent="0.25">
      <c r="A2428"/>
      <c r="B2428"/>
      <c r="C2428"/>
      <c r="D2428"/>
      <c r="E2428"/>
      <c r="F2428"/>
    </row>
    <row r="2429" spans="1:6" ht="15" x14ac:dyDescent="0.25">
      <c r="A2429"/>
      <c r="B2429"/>
      <c r="C2429"/>
      <c r="D2429"/>
      <c r="E2429"/>
      <c r="F2429"/>
    </row>
    <row r="2430" spans="1:6" ht="15" x14ac:dyDescent="0.25">
      <c r="A2430"/>
      <c r="B2430"/>
      <c r="C2430"/>
      <c r="D2430"/>
      <c r="E2430"/>
      <c r="F2430"/>
    </row>
    <row r="2431" spans="1:6" ht="15" x14ac:dyDescent="0.25">
      <c r="A2431"/>
      <c r="B2431"/>
      <c r="C2431"/>
      <c r="D2431"/>
      <c r="E2431"/>
      <c r="F2431"/>
    </row>
    <row r="2432" spans="1:6" ht="15" x14ac:dyDescent="0.25">
      <c r="A2432"/>
      <c r="B2432"/>
      <c r="C2432"/>
      <c r="D2432"/>
      <c r="E2432"/>
      <c r="F2432"/>
    </row>
    <row r="2433" spans="1:6" ht="15" x14ac:dyDescent="0.25">
      <c r="A2433"/>
      <c r="B2433"/>
      <c r="C2433"/>
      <c r="D2433"/>
      <c r="E2433"/>
      <c r="F2433"/>
    </row>
    <row r="2434" spans="1:6" ht="15" x14ac:dyDescent="0.25">
      <c r="A2434"/>
      <c r="B2434"/>
      <c r="C2434"/>
      <c r="D2434"/>
      <c r="E2434"/>
      <c r="F2434"/>
    </row>
    <row r="2435" spans="1:6" ht="15" x14ac:dyDescent="0.25">
      <c r="A2435"/>
      <c r="B2435"/>
      <c r="C2435"/>
      <c r="D2435"/>
      <c r="E2435"/>
      <c r="F2435"/>
    </row>
    <row r="2436" spans="1:6" ht="15" x14ac:dyDescent="0.25">
      <c r="A2436"/>
      <c r="B2436"/>
      <c r="C2436"/>
      <c r="D2436"/>
      <c r="E2436"/>
      <c r="F2436"/>
    </row>
    <row r="2437" spans="1:6" ht="15" x14ac:dyDescent="0.25">
      <c r="A2437"/>
      <c r="B2437"/>
      <c r="C2437"/>
      <c r="D2437"/>
      <c r="E2437"/>
      <c r="F2437"/>
    </row>
    <row r="2438" spans="1:6" ht="15" x14ac:dyDescent="0.25">
      <c r="A2438"/>
      <c r="B2438"/>
      <c r="C2438"/>
      <c r="D2438"/>
      <c r="E2438"/>
      <c r="F2438"/>
    </row>
    <row r="2439" spans="1:6" ht="15" x14ac:dyDescent="0.25">
      <c r="A2439"/>
      <c r="B2439"/>
      <c r="C2439"/>
      <c r="D2439"/>
      <c r="E2439"/>
      <c r="F2439"/>
    </row>
    <row r="2440" spans="1:6" ht="15" x14ac:dyDescent="0.25">
      <c r="A2440"/>
      <c r="B2440"/>
      <c r="C2440"/>
      <c r="D2440"/>
      <c r="E2440"/>
      <c r="F2440"/>
    </row>
    <row r="2441" spans="1:6" ht="15" x14ac:dyDescent="0.25">
      <c r="A2441"/>
      <c r="B2441"/>
      <c r="C2441"/>
      <c r="D2441"/>
      <c r="E2441"/>
      <c r="F2441"/>
    </row>
    <row r="2442" spans="1:6" ht="15" x14ac:dyDescent="0.25">
      <c r="A2442"/>
      <c r="B2442"/>
      <c r="C2442"/>
      <c r="D2442"/>
      <c r="E2442"/>
      <c r="F2442"/>
    </row>
    <row r="2443" spans="1:6" ht="15" x14ac:dyDescent="0.25">
      <c r="A2443"/>
      <c r="B2443"/>
      <c r="C2443"/>
      <c r="D2443"/>
      <c r="E2443"/>
      <c r="F2443"/>
    </row>
    <row r="2444" spans="1:6" ht="15" x14ac:dyDescent="0.25">
      <c r="A2444"/>
      <c r="B2444"/>
      <c r="C2444"/>
      <c r="D2444"/>
      <c r="E2444"/>
      <c r="F2444"/>
    </row>
    <row r="2445" spans="1:6" ht="15" x14ac:dyDescent="0.25">
      <c r="A2445"/>
      <c r="B2445"/>
      <c r="C2445"/>
      <c r="D2445"/>
      <c r="E2445"/>
      <c r="F2445"/>
    </row>
    <row r="2446" spans="1:6" ht="15" x14ac:dyDescent="0.25">
      <c r="A2446"/>
      <c r="B2446"/>
      <c r="C2446"/>
      <c r="D2446"/>
      <c r="E2446"/>
      <c r="F2446"/>
    </row>
    <row r="2447" spans="1:6" ht="15" x14ac:dyDescent="0.25">
      <c r="A2447"/>
      <c r="B2447"/>
      <c r="C2447"/>
      <c r="D2447"/>
      <c r="E2447"/>
      <c r="F2447"/>
    </row>
    <row r="2448" spans="1:6" ht="15" x14ac:dyDescent="0.25">
      <c r="A2448"/>
      <c r="B2448"/>
      <c r="C2448"/>
      <c r="D2448"/>
      <c r="E2448"/>
      <c r="F2448"/>
    </row>
    <row r="2449" spans="1:6" ht="15" x14ac:dyDescent="0.25">
      <c r="A2449"/>
      <c r="B2449"/>
      <c r="C2449"/>
      <c r="D2449"/>
      <c r="E2449"/>
      <c r="F2449"/>
    </row>
    <row r="2450" spans="1:6" ht="15" x14ac:dyDescent="0.25">
      <c r="A2450"/>
      <c r="B2450"/>
      <c r="C2450"/>
      <c r="D2450"/>
      <c r="E2450"/>
      <c r="F2450"/>
    </row>
    <row r="2451" spans="1:6" ht="15" x14ac:dyDescent="0.25">
      <c r="A2451"/>
      <c r="B2451"/>
      <c r="C2451"/>
      <c r="D2451"/>
      <c r="E2451"/>
      <c r="F2451"/>
    </row>
    <row r="2452" spans="1:6" ht="15" x14ac:dyDescent="0.25">
      <c r="A2452"/>
      <c r="B2452"/>
      <c r="C2452"/>
      <c r="D2452"/>
      <c r="E2452"/>
      <c r="F2452"/>
    </row>
    <row r="2453" spans="1:6" ht="15" x14ac:dyDescent="0.25">
      <c r="A2453"/>
      <c r="B2453"/>
      <c r="C2453"/>
      <c r="D2453"/>
      <c r="E2453"/>
      <c r="F2453"/>
    </row>
    <row r="2454" spans="1:6" ht="15" x14ac:dyDescent="0.25">
      <c r="A2454"/>
      <c r="B2454"/>
      <c r="C2454"/>
      <c r="D2454"/>
      <c r="E2454"/>
      <c r="F2454"/>
    </row>
    <row r="2455" spans="1:6" ht="15" x14ac:dyDescent="0.25">
      <c r="A2455"/>
      <c r="B2455"/>
      <c r="C2455"/>
      <c r="D2455"/>
      <c r="E2455"/>
      <c r="F2455"/>
    </row>
    <row r="2456" spans="1:6" ht="15" x14ac:dyDescent="0.25">
      <c r="A2456"/>
      <c r="B2456"/>
      <c r="C2456"/>
      <c r="D2456"/>
      <c r="E2456"/>
      <c r="F2456"/>
    </row>
    <row r="2457" spans="1:6" ht="15" x14ac:dyDescent="0.25">
      <c r="A2457"/>
      <c r="B2457"/>
      <c r="C2457"/>
      <c r="D2457"/>
      <c r="E2457"/>
      <c r="F2457"/>
    </row>
    <row r="2458" spans="1:6" ht="15" x14ac:dyDescent="0.25">
      <c r="A2458"/>
      <c r="B2458"/>
      <c r="C2458"/>
      <c r="D2458"/>
      <c r="E2458"/>
      <c r="F2458"/>
    </row>
    <row r="2459" spans="1:6" ht="15" x14ac:dyDescent="0.25">
      <c r="A2459"/>
      <c r="B2459"/>
      <c r="C2459"/>
      <c r="D2459"/>
      <c r="E2459"/>
      <c r="F2459"/>
    </row>
    <row r="2460" spans="1:6" ht="15" x14ac:dyDescent="0.25">
      <c r="A2460"/>
      <c r="B2460"/>
      <c r="C2460"/>
      <c r="D2460"/>
      <c r="E2460"/>
      <c r="F2460"/>
    </row>
    <row r="2461" spans="1:6" ht="15" x14ac:dyDescent="0.25">
      <c r="A2461"/>
      <c r="B2461"/>
      <c r="C2461"/>
      <c r="D2461"/>
      <c r="E2461"/>
      <c r="F2461"/>
    </row>
    <row r="2462" spans="1:6" ht="15" x14ac:dyDescent="0.25">
      <c r="A2462"/>
      <c r="B2462"/>
      <c r="C2462"/>
      <c r="D2462"/>
      <c r="E2462"/>
      <c r="F2462"/>
    </row>
    <row r="2463" spans="1:6" ht="15" x14ac:dyDescent="0.25">
      <c r="A2463"/>
      <c r="B2463"/>
      <c r="C2463"/>
      <c r="D2463"/>
      <c r="E2463"/>
      <c r="F2463"/>
    </row>
    <row r="2464" spans="1:6" ht="15" x14ac:dyDescent="0.25">
      <c r="A2464"/>
      <c r="B2464"/>
      <c r="C2464"/>
      <c r="D2464"/>
      <c r="E2464"/>
      <c r="F2464"/>
    </row>
    <row r="2465" spans="1:6" ht="15" x14ac:dyDescent="0.25">
      <c r="A2465"/>
      <c r="B2465"/>
      <c r="C2465"/>
      <c r="D2465"/>
      <c r="E2465"/>
      <c r="F2465"/>
    </row>
    <row r="2466" spans="1:6" ht="15" x14ac:dyDescent="0.25">
      <c r="A2466"/>
      <c r="B2466"/>
      <c r="C2466"/>
      <c r="D2466"/>
      <c r="E2466"/>
      <c r="F2466"/>
    </row>
    <row r="2467" spans="1:6" ht="15" x14ac:dyDescent="0.25">
      <c r="A2467"/>
      <c r="B2467"/>
      <c r="C2467"/>
      <c r="D2467"/>
      <c r="E2467"/>
      <c r="F2467"/>
    </row>
    <row r="2468" spans="1:6" ht="15" x14ac:dyDescent="0.25">
      <c r="A2468"/>
      <c r="B2468"/>
      <c r="C2468"/>
      <c r="D2468"/>
      <c r="E2468"/>
      <c r="F2468"/>
    </row>
    <row r="2469" spans="1:6" ht="15" x14ac:dyDescent="0.25">
      <c r="A2469"/>
      <c r="B2469"/>
      <c r="C2469"/>
      <c r="D2469"/>
      <c r="E2469"/>
      <c r="F2469"/>
    </row>
    <row r="2470" spans="1:6" ht="15" x14ac:dyDescent="0.25">
      <c r="A2470"/>
      <c r="B2470"/>
      <c r="C2470"/>
      <c r="D2470"/>
      <c r="E2470"/>
      <c r="F2470"/>
    </row>
    <row r="2471" spans="1:6" ht="15" x14ac:dyDescent="0.25">
      <c r="A2471"/>
      <c r="B2471"/>
      <c r="C2471"/>
      <c r="D2471"/>
      <c r="E2471"/>
      <c r="F2471"/>
    </row>
    <row r="2472" spans="1:6" ht="15" x14ac:dyDescent="0.25">
      <c r="A2472"/>
      <c r="B2472"/>
      <c r="C2472"/>
      <c r="D2472"/>
      <c r="E2472"/>
      <c r="F2472"/>
    </row>
    <row r="2473" spans="1:6" ht="15" x14ac:dyDescent="0.25">
      <c r="A2473"/>
      <c r="B2473"/>
      <c r="C2473"/>
      <c r="D2473"/>
      <c r="E2473"/>
      <c r="F2473"/>
    </row>
    <row r="2474" spans="1:6" ht="15" x14ac:dyDescent="0.25">
      <c r="A2474"/>
      <c r="B2474"/>
      <c r="C2474"/>
      <c r="D2474"/>
      <c r="E2474"/>
      <c r="F2474"/>
    </row>
    <row r="2475" spans="1:6" ht="15" x14ac:dyDescent="0.25">
      <c r="A2475"/>
      <c r="B2475"/>
      <c r="C2475"/>
      <c r="D2475"/>
      <c r="E2475"/>
      <c r="F2475"/>
    </row>
    <row r="2476" spans="1:6" ht="15" x14ac:dyDescent="0.25">
      <c r="A2476"/>
      <c r="B2476"/>
      <c r="C2476"/>
      <c r="D2476"/>
      <c r="E2476"/>
      <c r="F2476"/>
    </row>
    <row r="2477" spans="1:6" ht="15" x14ac:dyDescent="0.25">
      <c r="A2477"/>
      <c r="B2477"/>
      <c r="C2477"/>
      <c r="D2477"/>
      <c r="E2477"/>
      <c r="F2477"/>
    </row>
    <row r="2478" spans="1:6" ht="15" x14ac:dyDescent="0.25">
      <c r="A2478"/>
      <c r="B2478"/>
      <c r="C2478"/>
      <c r="D2478"/>
      <c r="E2478"/>
      <c r="F2478"/>
    </row>
    <row r="2479" spans="1:6" ht="15" x14ac:dyDescent="0.25">
      <c r="A2479"/>
      <c r="B2479"/>
      <c r="C2479"/>
      <c r="D2479"/>
      <c r="E2479"/>
      <c r="F2479"/>
    </row>
    <row r="2480" spans="1:6" ht="15" x14ac:dyDescent="0.25">
      <c r="A2480"/>
      <c r="B2480"/>
      <c r="C2480"/>
      <c r="D2480"/>
      <c r="E2480"/>
      <c r="F2480"/>
    </row>
    <row r="2481" spans="1:6" ht="15" x14ac:dyDescent="0.25">
      <c r="A2481"/>
      <c r="B2481"/>
      <c r="C2481"/>
      <c r="D2481"/>
      <c r="E2481"/>
      <c r="F2481"/>
    </row>
    <row r="2482" spans="1:6" ht="15" x14ac:dyDescent="0.25">
      <c r="A2482"/>
      <c r="B2482"/>
      <c r="C2482"/>
      <c r="D2482"/>
      <c r="E2482"/>
      <c r="F2482"/>
    </row>
    <row r="2483" spans="1:6" ht="15" x14ac:dyDescent="0.25">
      <c r="A2483"/>
      <c r="B2483"/>
      <c r="C2483"/>
      <c r="D2483"/>
      <c r="E2483"/>
      <c r="F2483"/>
    </row>
    <row r="2484" spans="1:6" ht="15" x14ac:dyDescent="0.25">
      <c r="A2484"/>
      <c r="B2484"/>
      <c r="C2484"/>
      <c r="D2484"/>
      <c r="E2484"/>
      <c r="F2484"/>
    </row>
    <row r="2485" spans="1:6" ht="15" x14ac:dyDescent="0.25">
      <c r="A2485"/>
      <c r="B2485"/>
      <c r="C2485"/>
      <c r="D2485"/>
      <c r="E2485"/>
      <c r="F2485"/>
    </row>
    <row r="2486" spans="1:6" ht="15" x14ac:dyDescent="0.25">
      <c r="A2486"/>
      <c r="B2486"/>
      <c r="C2486"/>
      <c r="D2486"/>
      <c r="E2486"/>
      <c r="F2486"/>
    </row>
    <row r="2487" spans="1:6" ht="15" x14ac:dyDescent="0.25">
      <c r="A2487"/>
      <c r="B2487"/>
      <c r="C2487"/>
      <c r="D2487"/>
      <c r="E2487"/>
      <c r="F2487"/>
    </row>
    <row r="2488" spans="1:6" ht="15" x14ac:dyDescent="0.25">
      <c r="A2488"/>
      <c r="B2488"/>
      <c r="C2488"/>
      <c r="D2488"/>
      <c r="E2488"/>
      <c r="F2488"/>
    </row>
    <row r="2489" spans="1:6" ht="15" x14ac:dyDescent="0.25">
      <c r="A2489"/>
      <c r="B2489"/>
      <c r="C2489"/>
      <c r="D2489"/>
      <c r="E2489"/>
      <c r="F2489"/>
    </row>
    <row r="2490" spans="1:6" ht="15" x14ac:dyDescent="0.25">
      <c r="A2490"/>
      <c r="B2490"/>
      <c r="C2490"/>
      <c r="D2490"/>
      <c r="E2490"/>
      <c r="F2490"/>
    </row>
    <row r="2491" spans="1:6" ht="15" x14ac:dyDescent="0.25">
      <c r="A2491"/>
      <c r="B2491"/>
      <c r="C2491"/>
      <c r="D2491"/>
      <c r="E2491"/>
      <c r="F2491"/>
    </row>
    <row r="2492" spans="1:6" ht="15" x14ac:dyDescent="0.25">
      <c r="A2492"/>
      <c r="B2492"/>
      <c r="C2492"/>
      <c r="D2492"/>
      <c r="E2492"/>
      <c r="F2492"/>
    </row>
    <row r="2493" spans="1:6" ht="15" x14ac:dyDescent="0.25">
      <c r="A2493"/>
      <c r="B2493"/>
      <c r="C2493"/>
      <c r="D2493"/>
      <c r="E2493"/>
      <c r="F2493"/>
    </row>
    <row r="2494" spans="1:6" ht="15" x14ac:dyDescent="0.25">
      <c r="A2494"/>
      <c r="B2494"/>
      <c r="C2494"/>
      <c r="D2494"/>
      <c r="E2494"/>
      <c r="F2494"/>
    </row>
    <row r="2495" spans="1:6" ht="15" x14ac:dyDescent="0.25">
      <c r="A2495"/>
      <c r="B2495"/>
      <c r="C2495"/>
      <c r="D2495"/>
      <c r="E2495"/>
      <c r="F2495"/>
    </row>
    <row r="2496" spans="1:6" ht="15" x14ac:dyDescent="0.25">
      <c r="A2496"/>
      <c r="B2496"/>
      <c r="C2496"/>
      <c r="D2496"/>
      <c r="E2496"/>
      <c r="F2496"/>
    </row>
    <row r="2497" spans="1:6" ht="15" x14ac:dyDescent="0.25">
      <c r="A2497"/>
      <c r="B2497"/>
      <c r="C2497"/>
      <c r="D2497"/>
      <c r="E2497"/>
      <c r="F2497"/>
    </row>
    <row r="2498" spans="1:6" ht="15" x14ac:dyDescent="0.25">
      <c r="A2498"/>
      <c r="B2498"/>
      <c r="C2498"/>
      <c r="D2498"/>
      <c r="E2498"/>
      <c r="F2498"/>
    </row>
    <row r="2499" spans="1:6" ht="15" x14ac:dyDescent="0.25">
      <c r="A2499"/>
      <c r="B2499"/>
      <c r="C2499"/>
      <c r="D2499"/>
      <c r="E2499"/>
      <c r="F2499"/>
    </row>
    <row r="2500" spans="1:6" ht="15" x14ac:dyDescent="0.25">
      <c r="A2500"/>
      <c r="B2500"/>
      <c r="C2500"/>
      <c r="D2500"/>
      <c r="E2500"/>
      <c r="F2500"/>
    </row>
    <row r="2501" spans="1:6" ht="15" x14ac:dyDescent="0.25">
      <c r="A2501"/>
      <c r="B2501"/>
      <c r="C2501"/>
      <c r="D2501"/>
      <c r="E2501"/>
      <c r="F2501"/>
    </row>
    <row r="2502" spans="1:6" ht="15" x14ac:dyDescent="0.25">
      <c r="A2502"/>
      <c r="B2502"/>
      <c r="C2502"/>
      <c r="D2502"/>
      <c r="E2502"/>
      <c r="F2502"/>
    </row>
    <row r="2503" spans="1:6" ht="15" x14ac:dyDescent="0.25">
      <c r="A2503"/>
      <c r="B2503"/>
      <c r="C2503"/>
      <c r="D2503"/>
      <c r="E2503"/>
      <c r="F2503"/>
    </row>
    <row r="2504" spans="1:6" ht="15" x14ac:dyDescent="0.25">
      <c r="A2504"/>
      <c r="B2504"/>
      <c r="C2504"/>
      <c r="D2504"/>
      <c r="E2504"/>
      <c r="F2504"/>
    </row>
    <row r="2505" spans="1:6" ht="15" x14ac:dyDescent="0.25">
      <c r="A2505"/>
      <c r="B2505"/>
      <c r="C2505"/>
      <c r="D2505"/>
      <c r="E2505"/>
      <c r="F2505"/>
    </row>
    <row r="2506" spans="1:6" ht="15" x14ac:dyDescent="0.25">
      <c r="A2506"/>
      <c r="B2506"/>
      <c r="C2506"/>
      <c r="D2506"/>
      <c r="E2506"/>
      <c r="F2506"/>
    </row>
    <row r="2507" spans="1:6" ht="15" x14ac:dyDescent="0.25">
      <c r="A2507"/>
      <c r="B2507"/>
      <c r="C2507"/>
      <c r="D2507"/>
      <c r="E2507"/>
      <c r="F2507"/>
    </row>
    <row r="2508" spans="1:6" ht="15" x14ac:dyDescent="0.25">
      <c r="A2508"/>
      <c r="B2508"/>
      <c r="C2508"/>
      <c r="D2508"/>
      <c r="E2508"/>
      <c r="F2508"/>
    </row>
    <row r="2509" spans="1:6" ht="15" x14ac:dyDescent="0.25">
      <c r="A2509"/>
      <c r="B2509"/>
      <c r="C2509"/>
      <c r="D2509"/>
      <c r="E2509"/>
      <c r="F2509"/>
    </row>
    <row r="2510" spans="1:6" ht="15" x14ac:dyDescent="0.25">
      <c r="A2510"/>
      <c r="B2510"/>
      <c r="C2510"/>
      <c r="D2510"/>
      <c r="E2510"/>
      <c r="F2510"/>
    </row>
    <row r="2511" spans="1:6" ht="15" x14ac:dyDescent="0.25">
      <c r="A2511"/>
      <c r="B2511"/>
      <c r="C2511"/>
      <c r="D2511"/>
      <c r="E2511"/>
      <c r="F2511"/>
    </row>
    <row r="2512" spans="1:6" ht="15" x14ac:dyDescent="0.25">
      <c r="A2512"/>
      <c r="B2512"/>
      <c r="C2512"/>
      <c r="D2512"/>
      <c r="E2512"/>
      <c r="F2512"/>
    </row>
    <row r="2513" spans="1:6" ht="15" x14ac:dyDescent="0.25">
      <c r="A2513"/>
      <c r="B2513"/>
      <c r="C2513"/>
      <c r="D2513"/>
      <c r="E2513"/>
      <c r="F2513"/>
    </row>
    <row r="2514" spans="1:6" ht="15" x14ac:dyDescent="0.25">
      <c r="A2514"/>
      <c r="B2514"/>
      <c r="C2514"/>
      <c r="D2514"/>
      <c r="E2514"/>
      <c r="F2514"/>
    </row>
    <row r="2515" spans="1:6" ht="15" x14ac:dyDescent="0.25">
      <c r="A2515"/>
      <c r="B2515"/>
      <c r="C2515"/>
      <c r="D2515"/>
      <c r="E2515"/>
      <c r="F2515"/>
    </row>
    <row r="2516" spans="1:6" ht="15" x14ac:dyDescent="0.25">
      <c r="A2516"/>
      <c r="B2516"/>
      <c r="C2516"/>
      <c r="D2516"/>
      <c r="E2516"/>
      <c r="F2516"/>
    </row>
    <row r="2517" spans="1:6" ht="15" x14ac:dyDescent="0.25">
      <c r="A2517"/>
      <c r="B2517"/>
      <c r="C2517"/>
      <c r="D2517"/>
      <c r="E2517"/>
      <c r="F2517"/>
    </row>
    <row r="2518" spans="1:6" ht="15" x14ac:dyDescent="0.25">
      <c r="A2518"/>
      <c r="B2518"/>
      <c r="C2518"/>
      <c r="D2518"/>
      <c r="E2518"/>
      <c r="F2518"/>
    </row>
    <row r="2519" spans="1:6" ht="15" x14ac:dyDescent="0.25">
      <c r="A2519"/>
      <c r="B2519"/>
      <c r="C2519"/>
      <c r="D2519"/>
      <c r="E2519"/>
      <c r="F2519"/>
    </row>
    <row r="2520" spans="1:6" ht="15" x14ac:dyDescent="0.25">
      <c r="A2520"/>
      <c r="B2520"/>
      <c r="C2520"/>
      <c r="D2520"/>
      <c r="E2520"/>
      <c r="F2520"/>
    </row>
    <row r="2521" spans="1:6" ht="15" x14ac:dyDescent="0.25">
      <c r="A2521"/>
      <c r="B2521"/>
      <c r="C2521"/>
      <c r="D2521"/>
      <c r="E2521"/>
      <c r="F2521"/>
    </row>
    <row r="2522" spans="1:6" ht="15" x14ac:dyDescent="0.25">
      <c r="A2522"/>
      <c r="B2522"/>
      <c r="C2522"/>
      <c r="D2522"/>
      <c r="E2522"/>
      <c r="F2522"/>
    </row>
    <row r="2523" spans="1:6" ht="15" x14ac:dyDescent="0.25">
      <c r="A2523"/>
      <c r="B2523"/>
      <c r="C2523"/>
      <c r="D2523"/>
      <c r="E2523"/>
      <c r="F2523"/>
    </row>
    <row r="2524" spans="1:6" ht="15" x14ac:dyDescent="0.25">
      <c r="A2524"/>
      <c r="B2524"/>
      <c r="C2524"/>
      <c r="D2524"/>
      <c r="E2524"/>
      <c r="F2524"/>
    </row>
    <row r="2525" spans="1:6" ht="15" x14ac:dyDescent="0.25">
      <c r="A2525"/>
      <c r="B2525"/>
      <c r="C2525"/>
      <c r="D2525"/>
      <c r="E2525"/>
      <c r="F2525"/>
    </row>
    <row r="2526" spans="1:6" ht="15" x14ac:dyDescent="0.25">
      <c r="A2526"/>
      <c r="B2526"/>
      <c r="C2526"/>
      <c r="D2526"/>
      <c r="E2526"/>
      <c r="F2526"/>
    </row>
    <row r="2527" spans="1:6" ht="15" x14ac:dyDescent="0.25">
      <c r="A2527"/>
      <c r="B2527"/>
      <c r="C2527"/>
      <c r="D2527"/>
      <c r="E2527"/>
      <c r="F2527"/>
    </row>
    <row r="2528" spans="1:6" ht="15" x14ac:dyDescent="0.25">
      <c r="A2528"/>
      <c r="B2528"/>
      <c r="C2528"/>
      <c r="D2528"/>
      <c r="E2528"/>
      <c r="F2528"/>
    </row>
    <row r="2529" spans="1:6" ht="15" x14ac:dyDescent="0.25">
      <c r="A2529"/>
      <c r="B2529"/>
      <c r="C2529"/>
      <c r="D2529"/>
      <c r="E2529"/>
      <c r="F2529"/>
    </row>
    <row r="2530" spans="1:6" ht="15" x14ac:dyDescent="0.25">
      <c r="A2530"/>
      <c r="B2530"/>
      <c r="C2530"/>
      <c r="D2530"/>
      <c r="E2530"/>
      <c r="F2530"/>
    </row>
    <row r="2531" spans="1:6" ht="15" x14ac:dyDescent="0.25">
      <c r="A2531"/>
      <c r="B2531"/>
      <c r="C2531"/>
      <c r="D2531"/>
      <c r="E2531"/>
      <c r="F2531"/>
    </row>
    <row r="2532" spans="1:6" ht="15" x14ac:dyDescent="0.25">
      <c r="A2532"/>
      <c r="B2532"/>
      <c r="C2532"/>
      <c r="D2532"/>
      <c r="E2532"/>
      <c r="F2532"/>
    </row>
    <row r="2533" spans="1:6" ht="15" x14ac:dyDescent="0.25">
      <c r="A2533"/>
      <c r="B2533"/>
      <c r="C2533"/>
      <c r="D2533"/>
      <c r="E2533"/>
      <c r="F2533"/>
    </row>
    <row r="2534" spans="1:6" ht="15" x14ac:dyDescent="0.25">
      <c r="A2534"/>
      <c r="B2534"/>
      <c r="C2534"/>
      <c r="D2534"/>
      <c r="E2534"/>
      <c r="F2534"/>
    </row>
    <row r="2535" spans="1:6" ht="15" x14ac:dyDescent="0.25">
      <c r="A2535"/>
      <c r="B2535"/>
      <c r="C2535"/>
      <c r="D2535"/>
      <c r="E2535"/>
      <c r="F2535"/>
    </row>
    <row r="2536" spans="1:6" ht="15" x14ac:dyDescent="0.25">
      <c r="A2536"/>
      <c r="B2536"/>
      <c r="C2536"/>
      <c r="D2536"/>
      <c r="E2536"/>
      <c r="F2536"/>
    </row>
    <row r="2537" spans="1:6" ht="15" x14ac:dyDescent="0.25">
      <c r="A2537"/>
      <c r="B2537"/>
      <c r="C2537"/>
      <c r="D2537"/>
      <c r="E2537"/>
      <c r="F2537"/>
    </row>
    <row r="2538" spans="1:6" ht="15" x14ac:dyDescent="0.25">
      <c r="A2538"/>
      <c r="B2538"/>
      <c r="C2538"/>
      <c r="D2538"/>
      <c r="E2538"/>
      <c r="F2538"/>
    </row>
    <row r="2539" spans="1:6" ht="15" x14ac:dyDescent="0.25">
      <c r="A2539"/>
      <c r="B2539"/>
      <c r="C2539"/>
      <c r="D2539"/>
      <c r="E2539"/>
      <c r="F2539"/>
    </row>
    <row r="2540" spans="1:6" ht="15" x14ac:dyDescent="0.25">
      <c r="A2540"/>
      <c r="B2540"/>
      <c r="C2540"/>
      <c r="D2540"/>
      <c r="E2540"/>
      <c r="F2540"/>
    </row>
    <row r="2541" spans="1:6" ht="15" x14ac:dyDescent="0.25">
      <c r="A2541"/>
      <c r="B2541"/>
      <c r="C2541"/>
      <c r="D2541"/>
      <c r="E2541"/>
      <c r="F2541"/>
    </row>
    <row r="2542" spans="1:6" ht="15" x14ac:dyDescent="0.25">
      <c r="A2542"/>
      <c r="B2542"/>
      <c r="C2542"/>
      <c r="D2542"/>
      <c r="E2542"/>
      <c r="F2542"/>
    </row>
    <row r="2543" spans="1:6" ht="15" x14ac:dyDescent="0.25">
      <c r="A2543"/>
      <c r="B2543"/>
      <c r="C2543"/>
      <c r="D2543"/>
      <c r="E2543"/>
      <c r="F2543"/>
    </row>
    <row r="2544" spans="1:6" ht="15" x14ac:dyDescent="0.25">
      <c r="A2544"/>
      <c r="B2544"/>
      <c r="C2544"/>
      <c r="D2544"/>
      <c r="E2544"/>
      <c r="F2544"/>
    </row>
    <row r="2545" spans="1:6" ht="15" x14ac:dyDescent="0.25">
      <c r="A2545"/>
      <c r="B2545"/>
      <c r="C2545"/>
      <c r="D2545"/>
      <c r="E2545"/>
      <c r="F2545"/>
    </row>
    <row r="2546" spans="1:6" ht="15" x14ac:dyDescent="0.25">
      <c r="A2546"/>
      <c r="B2546"/>
      <c r="C2546"/>
      <c r="D2546"/>
      <c r="E2546"/>
      <c r="F2546"/>
    </row>
    <row r="2547" spans="1:6" ht="15" x14ac:dyDescent="0.25">
      <c r="A2547"/>
      <c r="B2547"/>
      <c r="C2547"/>
      <c r="D2547"/>
      <c r="E2547"/>
      <c r="F2547"/>
    </row>
    <row r="2548" spans="1:6" ht="15" x14ac:dyDescent="0.25">
      <c r="A2548"/>
      <c r="B2548"/>
      <c r="C2548"/>
      <c r="D2548"/>
      <c r="E2548"/>
      <c r="F2548"/>
    </row>
    <row r="2549" spans="1:6" ht="15" x14ac:dyDescent="0.25">
      <c r="A2549"/>
      <c r="B2549"/>
      <c r="C2549"/>
      <c r="D2549"/>
      <c r="E2549"/>
      <c r="F2549"/>
    </row>
    <row r="2550" spans="1:6" ht="15" x14ac:dyDescent="0.25">
      <c r="A2550"/>
      <c r="B2550"/>
      <c r="C2550"/>
      <c r="D2550"/>
      <c r="E2550"/>
      <c r="F2550"/>
    </row>
    <row r="2551" spans="1:6" ht="15" x14ac:dyDescent="0.25">
      <c r="A2551"/>
      <c r="B2551"/>
      <c r="C2551"/>
      <c r="D2551"/>
      <c r="E2551"/>
      <c r="F2551"/>
    </row>
    <row r="2552" spans="1:6" ht="15" x14ac:dyDescent="0.25">
      <c r="A2552"/>
      <c r="B2552"/>
      <c r="C2552"/>
      <c r="D2552"/>
      <c r="E2552"/>
      <c r="F2552"/>
    </row>
    <row r="2553" spans="1:6" ht="15" x14ac:dyDescent="0.25">
      <c r="A2553"/>
      <c r="B2553"/>
      <c r="C2553"/>
      <c r="D2553"/>
      <c r="E2553"/>
      <c r="F2553"/>
    </row>
    <row r="2554" spans="1:6" ht="15" x14ac:dyDescent="0.25">
      <c r="A2554"/>
      <c r="B2554"/>
      <c r="C2554"/>
      <c r="D2554"/>
      <c r="E2554"/>
      <c r="F2554"/>
    </row>
    <row r="2555" spans="1:6" ht="15" x14ac:dyDescent="0.25">
      <c r="A2555"/>
      <c r="B2555"/>
      <c r="C2555"/>
      <c r="D2555"/>
      <c r="E2555"/>
      <c r="F2555"/>
    </row>
    <row r="2556" spans="1:6" ht="15" x14ac:dyDescent="0.25">
      <c r="A2556"/>
      <c r="B2556"/>
      <c r="C2556"/>
      <c r="D2556"/>
      <c r="E2556"/>
      <c r="F2556"/>
    </row>
    <row r="2557" spans="1:6" ht="15" x14ac:dyDescent="0.25">
      <c r="A2557"/>
      <c r="B2557"/>
      <c r="C2557"/>
      <c r="D2557"/>
      <c r="E2557"/>
      <c r="F2557"/>
    </row>
    <row r="2558" spans="1:6" ht="15" x14ac:dyDescent="0.25">
      <c r="A2558"/>
      <c r="B2558"/>
      <c r="C2558"/>
      <c r="D2558"/>
      <c r="E2558"/>
      <c r="F2558"/>
    </row>
    <row r="2559" spans="1:6" ht="15" x14ac:dyDescent="0.25">
      <c r="A2559"/>
      <c r="B2559"/>
      <c r="C2559"/>
      <c r="D2559"/>
      <c r="E2559"/>
      <c r="F2559"/>
    </row>
    <row r="2560" spans="1:6" ht="15" x14ac:dyDescent="0.25">
      <c r="A2560"/>
      <c r="B2560"/>
      <c r="C2560"/>
      <c r="D2560"/>
      <c r="E2560"/>
      <c r="F2560"/>
    </row>
    <row r="2561" spans="1:6" ht="15" x14ac:dyDescent="0.25">
      <c r="A2561"/>
      <c r="B2561"/>
      <c r="C2561"/>
      <c r="D2561"/>
      <c r="E2561"/>
      <c r="F2561"/>
    </row>
    <row r="2562" spans="1:6" ht="15" x14ac:dyDescent="0.25">
      <c r="A2562"/>
      <c r="B2562"/>
      <c r="C2562"/>
      <c r="D2562"/>
      <c r="E2562"/>
      <c r="F2562"/>
    </row>
    <row r="2563" spans="1:6" ht="15" x14ac:dyDescent="0.25">
      <c r="A2563"/>
      <c r="B2563"/>
      <c r="C2563"/>
      <c r="D2563"/>
      <c r="E2563"/>
      <c r="F2563"/>
    </row>
    <row r="2564" spans="1:6" ht="15" x14ac:dyDescent="0.25">
      <c r="A2564"/>
      <c r="B2564"/>
      <c r="C2564"/>
      <c r="D2564"/>
      <c r="E2564"/>
      <c r="F2564"/>
    </row>
    <row r="2565" spans="1:6" ht="15" x14ac:dyDescent="0.25">
      <c r="A2565"/>
      <c r="B2565"/>
      <c r="C2565"/>
      <c r="D2565"/>
      <c r="E2565"/>
      <c r="F2565"/>
    </row>
    <row r="2566" spans="1:6" ht="15" x14ac:dyDescent="0.25">
      <c r="A2566"/>
      <c r="B2566"/>
      <c r="C2566"/>
      <c r="D2566"/>
      <c r="E2566"/>
      <c r="F2566"/>
    </row>
    <row r="2567" spans="1:6" ht="15" x14ac:dyDescent="0.25">
      <c r="A2567"/>
      <c r="B2567"/>
      <c r="C2567"/>
      <c r="D2567"/>
      <c r="E2567"/>
      <c r="F2567"/>
    </row>
    <row r="2568" spans="1:6" ht="15" x14ac:dyDescent="0.25">
      <c r="A2568"/>
      <c r="B2568"/>
      <c r="C2568"/>
      <c r="D2568"/>
      <c r="E2568"/>
      <c r="F2568"/>
    </row>
    <row r="2569" spans="1:6" ht="15" x14ac:dyDescent="0.25">
      <c r="A2569"/>
      <c r="B2569"/>
      <c r="C2569"/>
      <c r="D2569"/>
      <c r="E2569"/>
      <c r="F2569"/>
    </row>
    <row r="2570" spans="1:6" ht="15" x14ac:dyDescent="0.25">
      <c r="A2570"/>
      <c r="B2570"/>
      <c r="C2570"/>
      <c r="D2570"/>
      <c r="E2570"/>
      <c r="F2570"/>
    </row>
    <row r="2571" spans="1:6" ht="15" x14ac:dyDescent="0.25">
      <c r="A2571"/>
      <c r="B2571"/>
      <c r="C2571"/>
      <c r="D2571"/>
      <c r="E2571"/>
      <c r="F2571"/>
    </row>
    <row r="2572" spans="1:6" ht="15" x14ac:dyDescent="0.25">
      <c r="A2572"/>
      <c r="B2572"/>
      <c r="C2572"/>
      <c r="D2572"/>
      <c r="E2572"/>
      <c r="F2572"/>
    </row>
    <row r="2573" spans="1:6" ht="15" x14ac:dyDescent="0.25">
      <c r="A2573"/>
      <c r="B2573"/>
      <c r="C2573"/>
      <c r="D2573"/>
      <c r="E2573"/>
      <c r="F2573"/>
    </row>
    <row r="2574" spans="1:6" ht="15" x14ac:dyDescent="0.25">
      <c r="A2574"/>
      <c r="B2574"/>
      <c r="C2574"/>
      <c r="D2574"/>
      <c r="E2574"/>
      <c r="F2574"/>
    </row>
    <row r="2575" spans="1:6" ht="15" x14ac:dyDescent="0.25">
      <c r="A2575"/>
      <c r="B2575"/>
      <c r="C2575"/>
      <c r="D2575"/>
      <c r="E2575"/>
      <c r="F2575"/>
    </row>
    <row r="2576" spans="1:6" ht="15" x14ac:dyDescent="0.25">
      <c r="A2576"/>
      <c r="B2576"/>
      <c r="C2576"/>
      <c r="D2576"/>
      <c r="E2576"/>
      <c r="F2576"/>
    </row>
    <row r="2577" spans="1:6" ht="15" x14ac:dyDescent="0.25">
      <c r="A2577"/>
      <c r="B2577"/>
      <c r="C2577"/>
      <c r="D2577"/>
      <c r="E2577"/>
      <c r="F2577"/>
    </row>
    <row r="2578" spans="1:6" ht="15" x14ac:dyDescent="0.25">
      <c r="A2578"/>
      <c r="B2578"/>
      <c r="C2578"/>
      <c r="D2578"/>
      <c r="E2578"/>
      <c r="F2578"/>
    </row>
    <row r="2579" spans="1:6" ht="15" x14ac:dyDescent="0.25">
      <c r="A2579"/>
      <c r="B2579"/>
      <c r="C2579"/>
      <c r="D2579"/>
      <c r="E2579"/>
      <c r="F2579"/>
    </row>
    <row r="2580" spans="1:6" ht="15" x14ac:dyDescent="0.25">
      <c r="A2580"/>
      <c r="B2580"/>
      <c r="C2580"/>
      <c r="D2580"/>
      <c r="E2580"/>
      <c r="F2580"/>
    </row>
    <row r="2581" spans="1:6" ht="15" x14ac:dyDescent="0.25">
      <c r="A2581"/>
      <c r="B2581"/>
      <c r="C2581"/>
      <c r="D2581"/>
      <c r="E2581"/>
      <c r="F2581"/>
    </row>
    <row r="2582" spans="1:6" ht="15" x14ac:dyDescent="0.25">
      <c r="A2582"/>
      <c r="B2582"/>
      <c r="C2582"/>
      <c r="D2582"/>
      <c r="E2582"/>
      <c r="F2582"/>
    </row>
    <row r="2583" spans="1:6" ht="15" x14ac:dyDescent="0.25">
      <c r="A2583"/>
      <c r="B2583"/>
      <c r="C2583"/>
      <c r="D2583"/>
      <c r="E2583"/>
      <c r="F2583"/>
    </row>
    <row r="2584" spans="1:6" ht="15" x14ac:dyDescent="0.25">
      <c r="A2584"/>
      <c r="B2584"/>
      <c r="C2584"/>
      <c r="D2584"/>
      <c r="E2584"/>
      <c r="F2584"/>
    </row>
    <row r="2585" spans="1:6" ht="15" x14ac:dyDescent="0.25">
      <c r="A2585"/>
      <c r="B2585"/>
      <c r="C2585"/>
      <c r="D2585"/>
      <c r="E2585"/>
      <c r="F2585"/>
    </row>
    <row r="2586" spans="1:6" ht="15" x14ac:dyDescent="0.25">
      <c r="A2586"/>
      <c r="B2586"/>
      <c r="C2586"/>
      <c r="D2586"/>
      <c r="E2586"/>
      <c r="F2586"/>
    </row>
    <row r="2587" spans="1:6" ht="15" x14ac:dyDescent="0.25">
      <c r="A2587"/>
      <c r="B2587"/>
      <c r="C2587"/>
      <c r="D2587"/>
      <c r="E2587"/>
      <c r="F2587"/>
    </row>
    <row r="2588" spans="1:6" ht="15" x14ac:dyDescent="0.25">
      <c r="A2588"/>
      <c r="B2588"/>
      <c r="C2588"/>
      <c r="D2588"/>
      <c r="E2588"/>
      <c r="F2588"/>
    </row>
    <row r="2589" spans="1:6" ht="15" x14ac:dyDescent="0.25">
      <c r="A2589"/>
      <c r="B2589"/>
      <c r="C2589"/>
      <c r="D2589"/>
      <c r="E2589"/>
      <c r="F2589"/>
    </row>
    <row r="2590" spans="1:6" ht="15" x14ac:dyDescent="0.25">
      <c r="A2590"/>
      <c r="B2590"/>
      <c r="C2590"/>
      <c r="D2590"/>
      <c r="E2590"/>
      <c r="F2590"/>
    </row>
    <row r="2591" spans="1:6" ht="15" x14ac:dyDescent="0.25">
      <c r="A2591"/>
      <c r="B2591"/>
      <c r="C2591"/>
      <c r="D2591"/>
      <c r="E2591"/>
      <c r="F2591"/>
    </row>
    <row r="2592" spans="1:6" ht="15" x14ac:dyDescent="0.25">
      <c r="A2592"/>
      <c r="B2592"/>
      <c r="C2592"/>
      <c r="D2592"/>
      <c r="E2592"/>
      <c r="F2592"/>
    </row>
    <row r="2593" spans="1:6" ht="15" x14ac:dyDescent="0.25">
      <c r="A2593"/>
      <c r="B2593"/>
      <c r="C2593"/>
      <c r="D2593"/>
      <c r="E2593"/>
      <c r="F2593"/>
    </row>
    <row r="2594" spans="1:6" ht="15" x14ac:dyDescent="0.25">
      <c r="A2594"/>
      <c r="B2594"/>
      <c r="C2594"/>
      <c r="D2594"/>
      <c r="E2594"/>
      <c r="F2594"/>
    </row>
    <row r="2595" spans="1:6" ht="15" x14ac:dyDescent="0.25">
      <c r="A2595"/>
      <c r="B2595"/>
      <c r="C2595"/>
      <c r="D2595"/>
      <c r="E2595"/>
      <c r="F2595"/>
    </row>
    <row r="2596" spans="1:6" ht="15" x14ac:dyDescent="0.25">
      <c r="A2596"/>
      <c r="B2596"/>
      <c r="C2596"/>
      <c r="D2596"/>
      <c r="E2596"/>
      <c r="F2596"/>
    </row>
    <row r="2597" spans="1:6" ht="15" x14ac:dyDescent="0.25">
      <c r="A2597"/>
      <c r="B2597"/>
      <c r="C2597"/>
      <c r="D2597"/>
      <c r="E2597"/>
      <c r="F2597"/>
    </row>
    <row r="2598" spans="1:6" ht="15" x14ac:dyDescent="0.25">
      <c r="A2598"/>
      <c r="B2598"/>
      <c r="C2598"/>
      <c r="D2598"/>
      <c r="E2598"/>
      <c r="F2598"/>
    </row>
    <row r="2599" spans="1:6" ht="15" x14ac:dyDescent="0.25">
      <c r="A2599"/>
      <c r="B2599"/>
      <c r="C2599"/>
      <c r="D2599"/>
      <c r="E2599"/>
      <c r="F2599"/>
    </row>
    <row r="2600" spans="1:6" ht="15" x14ac:dyDescent="0.25">
      <c r="A2600"/>
      <c r="B2600"/>
      <c r="C2600"/>
      <c r="D2600"/>
      <c r="E2600"/>
      <c r="F2600"/>
    </row>
    <row r="2601" spans="1:6" ht="15" x14ac:dyDescent="0.25">
      <c r="A2601"/>
      <c r="B2601"/>
      <c r="C2601"/>
      <c r="D2601"/>
      <c r="E2601"/>
      <c r="F2601"/>
    </row>
    <row r="2602" spans="1:6" ht="15" x14ac:dyDescent="0.25">
      <c r="A2602"/>
      <c r="B2602"/>
      <c r="C2602"/>
      <c r="D2602"/>
      <c r="E2602"/>
      <c r="F2602"/>
    </row>
    <row r="2603" spans="1:6" ht="15" x14ac:dyDescent="0.25">
      <c r="A2603"/>
      <c r="B2603"/>
      <c r="C2603"/>
      <c r="D2603"/>
      <c r="E2603"/>
      <c r="F2603"/>
    </row>
    <row r="2604" spans="1:6" ht="15" x14ac:dyDescent="0.25">
      <c r="A2604"/>
      <c r="B2604"/>
      <c r="C2604"/>
      <c r="D2604"/>
      <c r="E2604"/>
      <c r="F2604"/>
    </row>
    <row r="2605" spans="1:6" ht="15" x14ac:dyDescent="0.25">
      <c r="A2605"/>
      <c r="B2605"/>
      <c r="C2605"/>
      <c r="D2605"/>
      <c r="E2605"/>
      <c r="F2605"/>
    </row>
    <row r="2606" spans="1:6" ht="15" x14ac:dyDescent="0.25">
      <c r="A2606"/>
      <c r="B2606"/>
      <c r="C2606"/>
      <c r="D2606"/>
      <c r="E2606"/>
      <c r="F2606"/>
    </row>
    <row r="2607" spans="1:6" ht="15" x14ac:dyDescent="0.25">
      <c r="A2607"/>
      <c r="B2607"/>
      <c r="C2607"/>
      <c r="D2607"/>
      <c r="E2607"/>
      <c r="F2607"/>
    </row>
    <row r="2608" spans="1:6" ht="15" x14ac:dyDescent="0.25">
      <c r="A2608"/>
      <c r="B2608"/>
      <c r="C2608"/>
      <c r="D2608"/>
      <c r="E2608"/>
      <c r="F2608"/>
    </row>
    <row r="2609" spans="1:6" ht="15" x14ac:dyDescent="0.25">
      <c r="A2609"/>
      <c r="B2609"/>
      <c r="C2609"/>
      <c r="D2609"/>
      <c r="E2609"/>
      <c r="F2609"/>
    </row>
    <row r="2610" spans="1:6" ht="15" x14ac:dyDescent="0.25">
      <c r="A2610"/>
      <c r="B2610"/>
      <c r="C2610"/>
      <c r="D2610"/>
      <c r="E2610"/>
      <c r="F2610"/>
    </row>
    <row r="2611" spans="1:6" ht="15" x14ac:dyDescent="0.25">
      <c r="A2611"/>
      <c r="B2611"/>
      <c r="C2611"/>
      <c r="D2611"/>
      <c r="E2611"/>
      <c r="F2611"/>
    </row>
    <row r="2612" spans="1:6" ht="15" x14ac:dyDescent="0.25">
      <c r="A2612"/>
      <c r="B2612"/>
      <c r="C2612"/>
      <c r="D2612"/>
      <c r="E2612"/>
      <c r="F2612"/>
    </row>
    <row r="2613" spans="1:6" ht="15" x14ac:dyDescent="0.25">
      <c r="A2613"/>
      <c r="B2613"/>
      <c r="C2613"/>
      <c r="D2613"/>
      <c r="E2613"/>
      <c r="F2613"/>
    </row>
    <row r="2614" spans="1:6" ht="15" x14ac:dyDescent="0.25">
      <c r="A2614"/>
      <c r="B2614"/>
      <c r="C2614"/>
      <c r="D2614"/>
      <c r="E2614"/>
      <c r="F2614"/>
    </row>
    <row r="2615" spans="1:6" ht="15" x14ac:dyDescent="0.25">
      <c r="A2615"/>
      <c r="B2615"/>
      <c r="C2615"/>
      <c r="D2615"/>
      <c r="E2615"/>
      <c r="F2615"/>
    </row>
    <row r="2616" spans="1:6" ht="15" x14ac:dyDescent="0.25">
      <c r="A2616"/>
      <c r="B2616"/>
      <c r="C2616"/>
      <c r="D2616"/>
      <c r="E2616"/>
      <c r="F2616"/>
    </row>
    <row r="2617" spans="1:6" ht="15" x14ac:dyDescent="0.25">
      <c r="A2617"/>
      <c r="B2617"/>
      <c r="C2617"/>
      <c r="D2617"/>
      <c r="E2617"/>
      <c r="F2617"/>
    </row>
    <row r="2618" spans="1:6" ht="15" x14ac:dyDescent="0.25">
      <c r="A2618"/>
      <c r="B2618"/>
      <c r="C2618"/>
      <c r="D2618"/>
      <c r="E2618"/>
      <c r="F2618"/>
    </row>
    <row r="2619" spans="1:6" ht="15" x14ac:dyDescent="0.25">
      <c r="A2619"/>
      <c r="B2619"/>
      <c r="C2619"/>
      <c r="D2619"/>
      <c r="E2619"/>
      <c r="F2619"/>
    </row>
    <row r="2620" spans="1:6" ht="15" x14ac:dyDescent="0.25">
      <c r="A2620"/>
      <c r="B2620"/>
      <c r="C2620"/>
      <c r="D2620"/>
      <c r="E2620"/>
      <c r="F2620"/>
    </row>
    <row r="2621" spans="1:6" ht="15" x14ac:dyDescent="0.25">
      <c r="A2621"/>
      <c r="B2621"/>
      <c r="C2621"/>
      <c r="D2621"/>
      <c r="E2621"/>
      <c r="F2621"/>
    </row>
    <row r="2622" spans="1:6" ht="15" x14ac:dyDescent="0.25">
      <c r="A2622"/>
      <c r="B2622"/>
      <c r="C2622"/>
      <c r="D2622"/>
      <c r="E2622"/>
      <c r="F2622"/>
    </row>
    <row r="2623" spans="1:6" ht="15" x14ac:dyDescent="0.25">
      <c r="A2623"/>
      <c r="B2623"/>
      <c r="C2623"/>
      <c r="D2623"/>
      <c r="E2623"/>
      <c r="F2623"/>
    </row>
    <row r="2624" spans="1:6" ht="15" x14ac:dyDescent="0.25">
      <c r="A2624"/>
      <c r="B2624"/>
      <c r="C2624"/>
      <c r="D2624"/>
      <c r="E2624"/>
      <c r="F2624"/>
    </row>
    <row r="2625" spans="1:6" ht="15" x14ac:dyDescent="0.25">
      <c r="A2625"/>
      <c r="B2625"/>
      <c r="C2625"/>
      <c r="D2625"/>
      <c r="E2625"/>
      <c r="F2625"/>
    </row>
    <row r="2626" spans="1:6" ht="15" x14ac:dyDescent="0.25">
      <c r="A2626"/>
      <c r="B2626"/>
      <c r="C2626"/>
      <c r="D2626"/>
      <c r="E2626"/>
      <c r="F2626"/>
    </row>
    <row r="2627" spans="1:6" ht="15" x14ac:dyDescent="0.25">
      <c r="A2627"/>
      <c r="B2627"/>
      <c r="C2627"/>
      <c r="D2627"/>
      <c r="E2627"/>
      <c r="F2627"/>
    </row>
    <row r="2628" spans="1:6" ht="15" x14ac:dyDescent="0.25">
      <c r="A2628"/>
      <c r="B2628"/>
      <c r="C2628"/>
      <c r="D2628"/>
      <c r="E2628"/>
      <c r="F2628"/>
    </row>
    <row r="2629" spans="1:6" ht="15" x14ac:dyDescent="0.25">
      <c r="A2629"/>
      <c r="B2629"/>
      <c r="C2629"/>
      <c r="D2629"/>
      <c r="E2629"/>
      <c r="F2629"/>
    </row>
    <row r="2630" spans="1:6" ht="15" x14ac:dyDescent="0.25">
      <c r="A2630"/>
      <c r="B2630"/>
      <c r="C2630"/>
      <c r="D2630"/>
      <c r="E2630"/>
      <c r="F2630"/>
    </row>
    <row r="2631" spans="1:6" ht="15" x14ac:dyDescent="0.25">
      <c r="A2631"/>
      <c r="B2631"/>
      <c r="C2631"/>
      <c r="D2631"/>
      <c r="E2631"/>
      <c r="F2631"/>
    </row>
    <row r="2632" spans="1:6" ht="15" x14ac:dyDescent="0.25">
      <c r="A2632"/>
      <c r="B2632"/>
      <c r="C2632"/>
      <c r="D2632"/>
      <c r="E2632"/>
      <c r="F2632"/>
    </row>
    <row r="2633" spans="1:6" ht="15" x14ac:dyDescent="0.25">
      <c r="A2633"/>
      <c r="B2633"/>
      <c r="C2633"/>
      <c r="D2633"/>
      <c r="E2633"/>
      <c r="F2633"/>
    </row>
    <row r="2634" spans="1:6" ht="15" x14ac:dyDescent="0.25">
      <c r="A2634"/>
      <c r="B2634"/>
      <c r="C2634"/>
      <c r="D2634"/>
      <c r="E2634"/>
      <c r="F2634"/>
    </row>
    <row r="2635" spans="1:6" ht="15" x14ac:dyDescent="0.25">
      <c r="A2635"/>
      <c r="B2635"/>
      <c r="C2635"/>
      <c r="D2635"/>
      <c r="E2635"/>
      <c r="F2635"/>
    </row>
    <row r="2636" spans="1:6" ht="15" x14ac:dyDescent="0.25">
      <c r="A2636"/>
      <c r="B2636"/>
      <c r="C2636"/>
      <c r="D2636"/>
      <c r="E2636"/>
      <c r="F2636"/>
    </row>
    <row r="2637" spans="1:6" ht="15" x14ac:dyDescent="0.25">
      <c r="A2637"/>
      <c r="B2637"/>
      <c r="C2637"/>
      <c r="D2637"/>
      <c r="E2637"/>
      <c r="F2637"/>
    </row>
    <row r="2638" spans="1:6" ht="15" x14ac:dyDescent="0.25">
      <c r="A2638"/>
      <c r="B2638"/>
      <c r="C2638"/>
      <c r="D2638"/>
      <c r="E2638"/>
      <c r="F2638"/>
    </row>
    <row r="2639" spans="1:6" ht="15" x14ac:dyDescent="0.25">
      <c r="A2639"/>
      <c r="B2639"/>
      <c r="C2639"/>
      <c r="D2639"/>
      <c r="E2639"/>
      <c r="F2639"/>
    </row>
    <row r="2640" spans="1:6" ht="15" x14ac:dyDescent="0.25">
      <c r="A2640"/>
      <c r="B2640"/>
      <c r="C2640"/>
      <c r="D2640"/>
      <c r="E2640"/>
      <c r="F2640"/>
    </row>
    <row r="2641" spans="1:6" ht="15" x14ac:dyDescent="0.25">
      <c r="A2641"/>
      <c r="B2641"/>
      <c r="C2641"/>
      <c r="D2641"/>
      <c r="E2641"/>
      <c r="F2641"/>
    </row>
    <row r="2642" spans="1:6" ht="15" x14ac:dyDescent="0.25">
      <c r="A2642"/>
      <c r="B2642"/>
      <c r="C2642"/>
      <c r="D2642"/>
      <c r="E2642"/>
      <c r="F2642"/>
    </row>
    <row r="2643" spans="1:6" ht="15" x14ac:dyDescent="0.25">
      <c r="A2643"/>
      <c r="B2643"/>
      <c r="C2643"/>
      <c r="D2643"/>
      <c r="E2643"/>
      <c r="F2643"/>
    </row>
    <row r="2644" spans="1:6" ht="15" x14ac:dyDescent="0.25">
      <c r="A2644"/>
      <c r="B2644"/>
      <c r="C2644"/>
      <c r="D2644"/>
      <c r="E2644"/>
      <c r="F2644"/>
    </row>
    <row r="2645" spans="1:6" ht="15" x14ac:dyDescent="0.25">
      <c r="A2645"/>
      <c r="B2645"/>
      <c r="C2645"/>
      <c r="D2645"/>
      <c r="E2645"/>
      <c r="F2645"/>
    </row>
    <row r="2646" spans="1:6" ht="15" x14ac:dyDescent="0.25">
      <c r="A2646"/>
      <c r="B2646"/>
      <c r="C2646"/>
      <c r="D2646"/>
      <c r="E2646"/>
      <c r="F2646"/>
    </row>
    <row r="2647" spans="1:6" ht="15" x14ac:dyDescent="0.25">
      <c r="A2647"/>
      <c r="B2647"/>
      <c r="C2647"/>
      <c r="D2647"/>
      <c r="E2647"/>
      <c r="F2647"/>
    </row>
    <row r="2648" spans="1:6" ht="15" x14ac:dyDescent="0.25">
      <c r="A2648"/>
      <c r="B2648"/>
      <c r="C2648"/>
      <c r="D2648"/>
      <c r="E2648"/>
      <c r="F2648"/>
    </row>
    <row r="2649" spans="1:6" ht="15" x14ac:dyDescent="0.25">
      <c r="A2649"/>
      <c r="B2649"/>
      <c r="C2649"/>
      <c r="D2649"/>
      <c r="E2649"/>
      <c r="F2649"/>
    </row>
    <row r="2650" spans="1:6" ht="15" x14ac:dyDescent="0.25">
      <c r="A2650"/>
      <c r="B2650"/>
      <c r="C2650"/>
      <c r="D2650"/>
      <c r="E2650"/>
      <c r="F2650"/>
    </row>
    <row r="2651" spans="1:6" ht="15" x14ac:dyDescent="0.25">
      <c r="A2651"/>
      <c r="B2651"/>
      <c r="C2651"/>
      <c r="D2651"/>
      <c r="E2651"/>
      <c r="F2651"/>
    </row>
    <row r="2652" spans="1:6" ht="15" x14ac:dyDescent="0.25">
      <c r="A2652"/>
      <c r="B2652"/>
      <c r="C2652"/>
      <c r="D2652"/>
      <c r="E2652"/>
      <c r="F2652"/>
    </row>
    <row r="2653" spans="1:6" ht="15" x14ac:dyDescent="0.25">
      <c r="A2653"/>
      <c r="B2653"/>
      <c r="C2653"/>
      <c r="D2653"/>
      <c r="E2653"/>
      <c r="F2653"/>
    </row>
    <row r="2654" spans="1:6" ht="15" x14ac:dyDescent="0.25">
      <c r="A2654"/>
      <c r="B2654"/>
      <c r="C2654"/>
      <c r="D2654"/>
      <c r="E2654"/>
      <c r="F2654"/>
    </row>
    <row r="2655" spans="1:6" ht="15" x14ac:dyDescent="0.25">
      <c r="A2655"/>
      <c r="B2655"/>
      <c r="C2655"/>
      <c r="D2655"/>
      <c r="E2655"/>
      <c r="F2655"/>
    </row>
    <row r="2656" spans="1:6" ht="15" x14ac:dyDescent="0.25">
      <c r="A2656"/>
      <c r="B2656"/>
      <c r="C2656"/>
      <c r="D2656"/>
      <c r="E2656"/>
      <c r="F2656"/>
    </row>
    <row r="2657" spans="1:6" ht="15" x14ac:dyDescent="0.25">
      <c r="A2657"/>
      <c r="B2657"/>
      <c r="C2657"/>
      <c r="D2657"/>
      <c r="E2657"/>
      <c r="F2657"/>
    </row>
    <row r="2658" spans="1:6" ht="15" x14ac:dyDescent="0.25">
      <c r="A2658"/>
      <c r="B2658"/>
      <c r="C2658"/>
      <c r="D2658"/>
      <c r="E2658"/>
      <c r="F2658"/>
    </row>
    <row r="2659" spans="1:6" ht="15" x14ac:dyDescent="0.25">
      <c r="A2659"/>
      <c r="B2659"/>
      <c r="C2659"/>
      <c r="D2659"/>
      <c r="E2659"/>
      <c r="F2659"/>
    </row>
    <row r="2660" spans="1:6" ht="15" x14ac:dyDescent="0.25">
      <c r="A2660"/>
      <c r="B2660"/>
      <c r="C2660"/>
      <c r="D2660"/>
      <c r="E2660"/>
      <c r="F2660"/>
    </row>
    <row r="2661" spans="1:6" ht="15" x14ac:dyDescent="0.25">
      <c r="A2661"/>
      <c r="B2661"/>
      <c r="C2661"/>
      <c r="D2661"/>
      <c r="E2661"/>
      <c r="F2661"/>
    </row>
    <row r="2662" spans="1:6" ht="15" x14ac:dyDescent="0.25">
      <c r="A2662"/>
      <c r="B2662"/>
      <c r="C2662"/>
      <c r="D2662"/>
      <c r="E2662"/>
      <c r="F2662"/>
    </row>
    <row r="2663" spans="1:6" ht="15" x14ac:dyDescent="0.25">
      <c r="A2663"/>
      <c r="B2663"/>
      <c r="C2663"/>
      <c r="D2663"/>
      <c r="E2663"/>
      <c r="F2663"/>
    </row>
    <row r="2664" spans="1:6" ht="15" x14ac:dyDescent="0.25">
      <c r="A2664"/>
      <c r="B2664"/>
      <c r="C2664"/>
      <c r="D2664"/>
      <c r="E2664"/>
      <c r="F2664"/>
    </row>
    <row r="2665" spans="1:6" ht="15" x14ac:dyDescent="0.25">
      <c r="A2665"/>
      <c r="B2665"/>
      <c r="C2665"/>
      <c r="D2665"/>
      <c r="E2665"/>
      <c r="F2665"/>
    </row>
    <row r="2666" spans="1:6" ht="15" x14ac:dyDescent="0.25">
      <c r="A2666"/>
      <c r="B2666"/>
      <c r="C2666"/>
      <c r="D2666"/>
      <c r="E2666"/>
      <c r="F2666"/>
    </row>
    <row r="2667" spans="1:6" ht="15" x14ac:dyDescent="0.25">
      <c r="A2667"/>
      <c r="B2667"/>
      <c r="C2667"/>
      <c r="D2667"/>
      <c r="E2667"/>
      <c r="F2667"/>
    </row>
    <row r="2668" spans="1:6" ht="15" x14ac:dyDescent="0.25">
      <c r="A2668"/>
      <c r="B2668"/>
      <c r="C2668"/>
      <c r="D2668"/>
      <c r="E2668"/>
      <c r="F2668"/>
    </row>
    <row r="2669" spans="1:6" ht="15" x14ac:dyDescent="0.25">
      <c r="A2669"/>
      <c r="B2669"/>
      <c r="C2669"/>
      <c r="D2669"/>
      <c r="E2669"/>
      <c r="F2669"/>
    </row>
    <row r="2670" spans="1:6" ht="15" x14ac:dyDescent="0.25">
      <c r="A2670"/>
      <c r="B2670"/>
      <c r="C2670"/>
      <c r="D2670"/>
      <c r="E2670"/>
      <c r="F2670"/>
    </row>
    <row r="2671" spans="1:6" ht="15" x14ac:dyDescent="0.25">
      <c r="A2671"/>
      <c r="B2671"/>
      <c r="C2671"/>
      <c r="D2671"/>
      <c r="E2671"/>
      <c r="F2671"/>
    </row>
    <row r="2672" spans="1:6" ht="15" x14ac:dyDescent="0.25">
      <c r="A2672"/>
      <c r="B2672"/>
      <c r="C2672"/>
      <c r="D2672"/>
      <c r="E2672"/>
      <c r="F2672"/>
    </row>
    <row r="2673" spans="1:6" ht="15" x14ac:dyDescent="0.25">
      <c r="A2673"/>
      <c r="B2673"/>
      <c r="C2673"/>
      <c r="D2673"/>
      <c r="E2673"/>
      <c r="F2673"/>
    </row>
    <row r="2674" spans="1:6" ht="15" x14ac:dyDescent="0.25">
      <c r="A2674"/>
      <c r="B2674"/>
      <c r="C2674"/>
      <c r="D2674"/>
      <c r="E2674"/>
      <c r="F2674"/>
    </row>
    <row r="2675" spans="1:6" ht="15" x14ac:dyDescent="0.25">
      <c r="A2675"/>
      <c r="B2675"/>
      <c r="C2675"/>
      <c r="D2675"/>
      <c r="E2675"/>
      <c r="F2675"/>
    </row>
    <row r="2676" spans="1:6" ht="15" x14ac:dyDescent="0.25">
      <c r="A2676"/>
      <c r="B2676"/>
      <c r="C2676"/>
      <c r="D2676"/>
      <c r="E2676"/>
      <c r="F2676"/>
    </row>
    <row r="2677" spans="1:6" ht="15" x14ac:dyDescent="0.25">
      <c r="A2677"/>
      <c r="B2677"/>
      <c r="C2677"/>
      <c r="D2677"/>
      <c r="E2677"/>
      <c r="F2677"/>
    </row>
    <row r="2678" spans="1:6" ht="15" x14ac:dyDescent="0.25">
      <c r="A2678"/>
      <c r="B2678"/>
      <c r="C2678"/>
      <c r="D2678"/>
      <c r="E2678"/>
      <c r="F2678"/>
    </row>
    <row r="2679" spans="1:6" ht="15" x14ac:dyDescent="0.25">
      <c r="A2679"/>
      <c r="B2679"/>
      <c r="C2679"/>
      <c r="D2679"/>
      <c r="E2679"/>
      <c r="F2679"/>
    </row>
    <row r="2680" spans="1:6" ht="15" x14ac:dyDescent="0.25">
      <c r="A2680"/>
      <c r="B2680"/>
      <c r="C2680"/>
      <c r="D2680"/>
      <c r="E2680"/>
      <c r="F2680"/>
    </row>
    <row r="2681" spans="1:6" ht="15" x14ac:dyDescent="0.25">
      <c r="A2681"/>
      <c r="B2681"/>
      <c r="C2681"/>
      <c r="D2681"/>
      <c r="E2681"/>
      <c r="F2681"/>
    </row>
    <row r="2682" spans="1:6" ht="15" x14ac:dyDescent="0.25">
      <c r="A2682"/>
      <c r="B2682"/>
      <c r="C2682"/>
      <c r="D2682"/>
      <c r="E2682"/>
      <c r="F2682"/>
    </row>
    <row r="2683" spans="1:6" ht="15" x14ac:dyDescent="0.25">
      <c r="A2683"/>
      <c r="B2683"/>
      <c r="C2683"/>
      <c r="D2683"/>
      <c r="E2683"/>
      <c r="F2683"/>
    </row>
    <row r="2684" spans="1:6" ht="15" x14ac:dyDescent="0.25">
      <c r="A2684"/>
      <c r="B2684"/>
      <c r="C2684"/>
      <c r="D2684"/>
      <c r="E2684"/>
      <c r="F2684"/>
    </row>
    <row r="2685" spans="1:6" ht="15" x14ac:dyDescent="0.25">
      <c r="A2685"/>
      <c r="B2685"/>
      <c r="C2685"/>
      <c r="D2685"/>
      <c r="E2685"/>
      <c r="F2685"/>
    </row>
    <row r="2686" spans="1:6" ht="15" x14ac:dyDescent="0.25">
      <c r="A2686"/>
      <c r="B2686"/>
      <c r="C2686"/>
      <c r="D2686"/>
      <c r="E2686"/>
      <c r="F2686"/>
    </row>
    <row r="2687" spans="1:6" ht="15" x14ac:dyDescent="0.25">
      <c r="A2687"/>
      <c r="B2687"/>
      <c r="C2687"/>
      <c r="D2687"/>
      <c r="E2687"/>
      <c r="F2687"/>
    </row>
    <row r="2688" spans="1:6" ht="15" x14ac:dyDescent="0.25">
      <c r="A2688"/>
      <c r="B2688"/>
      <c r="C2688"/>
      <c r="D2688"/>
      <c r="E2688"/>
      <c r="F2688"/>
    </row>
    <row r="2689" spans="1:6" ht="15" x14ac:dyDescent="0.25">
      <c r="A2689"/>
      <c r="B2689"/>
      <c r="C2689"/>
      <c r="D2689"/>
      <c r="E2689"/>
      <c r="F2689"/>
    </row>
    <row r="2690" spans="1:6" ht="15" x14ac:dyDescent="0.25">
      <c r="A2690"/>
      <c r="B2690"/>
      <c r="C2690"/>
      <c r="D2690"/>
      <c r="E2690"/>
      <c r="F2690"/>
    </row>
    <row r="2691" spans="1:6" ht="15" x14ac:dyDescent="0.25">
      <c r="A2691"/>
      <c r="B2691"/>
      <c r="C2691"/>
      <c r="D2691"/>
      <c r="E2691"/>
      <c r="F2691"/>
    </row>
    <row r="2692" spans="1:6" ht="15" x14ac:dyDescent="0.25">
      <c r="A2692"/>
      <c r="B2692"/>
      <c r="C2692"/>
      <c r="D2692"/>
      <c r="E2692"/>
      <c r="F2692"/>
    </row>
    <row r="2693" spans="1:6" ht="15" x14ac:dyDescent="0.25">
      <c r="A2693"/>
      <c r="B2693"/>
      <c r="C2693"/>
      <c r="D2693"/>
      <c r="E2693"/>
      <c r="F2693"/>
    </row>
    <row r="2694" spans="1:6" ht="15" x14ac:dyDescent="0.25">
      <c r="A2694"/>
      <c r="B2694"/>
      <c r="C2694"/>
      <c r="D2694"/>
      <c r="E2694"/>
      <c r="F2694"/>
    </row>
    <row r="2695" spans="1:6" ht="15" x14ac:dyDescent="0.25">
      <c r="A2695"/>
      <c r="B2695"/>
      <c r="C2695"/>
      <c r="D2695"/>
      <c r="E2695"/>
      <c r="F2695"/>
    </row>
    <row r="2696" spans="1:6" ht="15" x14ac:dyDescent="0.25">
      <c r="A2696"/>
      <c r="B2696"/>
      <c r="C2696"/>
      <c r="D2696"/>
      <c r="E2696"/>
      <c r="F2696"/>
    </row>
    <row r="2697" spans="1:6" ht="15" x14ac:dyDescent="0.25">
      <c r="A2697"/>
      <c r="B2697"/>
      <c r="C2697"/>
      <c r="D2697"/>
      <c r="E2697"/>
      <c r="F2697"/>
    </row>
    <row r="2698" spans="1:6" ht="15" x14ac:dyDescent="0.25">
      <c r="A2698"/>
      <c r="B2698"/>
      <c r="C2698"/>
      <c r="D2698"/>
      <c r="E2698"/>
      <c r="F2698"/>
    </row>
    <row r="2699" spans="1:6" ht="15" x14ac:dyDescent="0.25">
      <c r="A2699"/>
      <c r="B2699"/>
      <c r="C2699"/>
      <c r="D2699"/>
      <c r="E2699"/>
      <c r="F2699"/>
    </row>
    <row r="2700" spans="1:6" ht="15" x14ac:dyDescent="0.25">
      <c r="A2700"/>
      <c r="B2700"/>
      <c r="C2700"/>
      <c r="D2700"/>
      <c r="E2700"/>
      <c r="F2700"/>
    </row>
    <row r="2701" spans="1:6" ht="15" x14ac:dyDescent="0.25">
      <c r="A2701"/>
      <c r="B2701"/>
      <c r="C2701"/>
      <c r="D2701"/>
      <c r="E2701"/>
      <c r="F2701"/>
    </row>
    <row r="2702" spans="1:6" ht="15" x14ac:dyDescent="0.25">
      <c r="A2702"/>
      <c r="B2702"/>
      <c r="C2702"/>
      <c r="D2702"/>
      <c r="E2702"/>
      <c r="F2702"/>
    </row>
    <row r="2703" spans="1:6" ht="15" x14ac:dyDescent="0.25">
      <c r="A2703"/>
      <c r="B2703"/>
      <c r="C2703"/>
      <c r="D2703"/>
      <c r="E2703"/>
      <c r="F2703"/>
    </row>
    <row r="2704" spans="1:6" ht="15" x14ac:dyDescent="0.25">
      <c r="A2704"/>
      <c r="B2704"/>
      <c r="C2704"/>
      <c r="D2704"/>
      <c r="E2704"/>
      <c r="F2704"/>
    </row>
    <row r="2705" spans="1:6" ht="15" x14ac:dyDescent="0.25">
      <c r="A2705"/>
      <c r="B2705"/>
      <c r="C2705"/>
      <c r="D2705"/>
      <c r="E2705"/>
      <c r="F2705"/>
    </row>
    <row r="2706" spans="1:6" ht="15" x14ac:dyDescent="0.25">
      <c r="A2706"/>
      <c r="B2706"/>
      <c r="C2706"/>
      <c r="D2706"/>
      <c r="E2706"/>
      <c r="F2706"/>
    </row>
    <row r="2707" spans="1:6" ht="15" x14ac:dyDescent="0.25">
      <c r="A2707"/>
      <c r="B2707"/>
      <c r="C2707"/>
      <c r="D2707"/>
      <c r="E2707"/>
      <c r="F2707"/>
    </row>
    <row r="2708" spans="1:6" ht="15" x14ac:dyDescent="0.25">
      <c r="A2708"/>
      <c r="B2708"/>
      <c r="C2708"/>
      <c r="D2708"/>
      <c r="E2708"/>
      <c r="F2708"/>
    </row>
    <row r="2709" spans="1:6" ht="15" x14ac:dyDescent="0.25">
      <c r="A2709"/>
      <c r="B2709"/>
      <c r="C2709"/>
      <c r="D2709"/>
      <c r="E2709"/>
      <c r="F2709"/>
    </row>
    <row r="2710" spans="1:6" ht="15" x14ac:dyDescent="0.25">
      <c r="A2710"/>
      <c r="B2710"/>
      <c r="C2710"/>
      <c r="D2710"/>
      <c r="E2710"/>
      <c r="F2710"/>
    </row>
    <row r="2711" spans="1:6" ht="15" x14ac:dyDescent="0.25">
      <c r="A2711"/>
      <c r="B2711"/>
      <c r="C2711"/>
      <c r="D2711"/>
      <c r="E2711"/>
      <c r="F2711"/>
    </row>
    <row r="2712" spans="1:6" ht="15" x14ac:dyDescent="0.25">
      <c r="A2712"/>
      <c r="B2712"/>
      <c r="C2712"/>
      <c r="D2712"/>
      <c r="E2712"/>
      <c r="F2712"/>
    </row>
    <row r="2713" spans="1:6" ht="15" x14ac:dyDescent="0.25">
      <c r="A2713"/>
      <c r="B2713"/>
      <c r="C2713"/>
      <c r="D2713"/>
      <c r="E2713"/>
      <c r="F2713"/>
    </row>
    <row r="2714" spans="1:6" ht="15" x14ac:dyDescent="0.25">
      <c r="A2714"/>
      <c r="B2714"/>
      <c r="C2714"/>
      <c r="D2714"/>
      <c r="E2714"/>
      <c r="F2714"/>
    </row>
    <row r="2715" spans="1:6" ht="15" x14ac:dyDescent="0.25">
      <c r="A2715"/>
      <c r="B2715"/>
      <c r="C2715"/>
      <c r="D2715"/>
      <c r="E2715"/>
      <c r="F2715"/>
    </row>
    <row r="2716" spans="1:6" ht="15" x14ac:dyDescent="0.25">
      <c r="A2716"/>
      <c r="B2716"/>
      <c r="C2716"/>
      <c r="D2716"/>
      <c r="E2716"/>
      <c r="F2716"/>
    </row>
    <row r="2717" spans="1:6" ht="15" x14ac:dyDescent="0.25">
      <c r="A2717"/>
      <c r="B2717"/>
      <c r="C2717"/>
      <c r="D2717"/>
      <c r="E2717"/>
      <c r="F2717"/>
    </row>
    <row r="2718" spans="1:6" ht="15" x14ac:dyDescent="0.25">
      <c r="A2718"/>
      <c r="B2718"/>
      <c r="C2718"/>
      <c r="D2718"/>
      <c r="E2718"/>
      <c r="F2718"/>
    </row>
    <row r="2719" spans="1:6" ht="15" x14ac:dyDescent="0.25">
      <c r="A2719"/>
      <c r="B2719"/>
      <c r="C2719"/>
      <c r="D2719"/>
      <c r="E2719"/>
      <c r="F2719"/>
    </row>
    <row r="2720" spans="1:6" ht="15" x14ac:dyDescent="0.25">
      <c r="A2720"/>
      <c r="B2720"/>
      <c r="C2720"/>
      <c r="D2720"/>
      <c r="E2720"/>
      <c r="F2720"/>
    </row>
    <row r="2721" spans="1:6" ht="15" x14ac:dyDescent="0.25">
      <c r="A2721"/>
      <c r="B2721"/>
      <c r="C2721"/>
      <c r="D2721"/>
      <c r="E2721"/>
      <c r="F2721"/>
    </row>
    <row r="2722" spans="1:6" ht="15" x14ac:dyDescent="0.25">
      <c r="A2722"/>
      <c r="B2722"/>
      <c r="C2722"/>
      <c r="D2722"/>
      <c r="E2722"/>
      <c r="F2722"/>
    </row>
    <row r="2723" spans="1:6" ht="15" x14ac:dyDescent="0.25">
      <c r="A2723"/>
      <c r="B2723"/>
      <c r="C2723"/>
      <c r="D2723"/>
      <c r="E2723"/>
      <c r="F2723"/>
    </row>
    <row r="2724" spans="1:6" ht="15" x14ac:dyDescent="0.25">
      <c r="A2724"/>
      <c r="B2724"/>
      <c r="C2724"/>
      <c r="D2724"/>
      <c r="E2724"/>
      <c r="F2724"/>
    </row>
    <row r="2725" spans="1:6" ht="15" x14ac:dyDescent="0.25">
      <c r="A2725"/>
      <c r="B2725"/>
      <c r="C2725"/>
      <c r="D2725"/>
      <c r="E2725"/>
      <c r="F2725"/>
    </row>
    <row r="2726" spans="1:6" ht="15" x14ac:dyDescent="0.25">
      <c r="A2726"/>
      <c r="B2726"/>
      <c r="C2726"/>
      <c r="D2726"/>
      <c r="E2726"/>
      <c r="F2726"/>
    </row>
    <row r="2727" spans="1:6" ht="15" x14ac:dyDescent="0.25">
      <c r="A2727"/>
      <c r="B2727"/>
      <c r="C2727"/>
      <c r="D2727"/>
      <c r="E2727"/>
      <c r="F2727"/>
    </row>
    <row r="2728" spans="1:6" ht="15" x14ac:dyDescent="0.25">
      <c r="A2728"/>
      <c r="B2728"/>
      <c r="C2728"/>
      <c r="D2728"/>
      <c r="E2728"/>
      <c r="F2728"/>
    </row>
    <row r="2729" spans="1:6" ht="15" x14ac:dyDescent="0.25">
      <c r="A2729"/>
      <c r="B2729"/>
      <c r="C2729"/>
      <c r="D2729"/>
      <c r="E2729"/>
      <c r="F2729"/>
    </row>
    <row r="2730" spans="1:6" ht="15" x14ac:dyDescent="0.25">
      <c r="A2730"/>
      <c r="B2730"/>
      <c r="C2730"/>
      <c r="D2730"/>
      <c r="E2730"/>
      <c r="F2730"/>
    </row>
    <row r="2731" spans="1:6" ht="15" x14ac:dyDescent="0.25">
      <c r="A2731"/>
      <c r="B2731"/>
      <c r="C2731"/>
      <c r="D2731"/>
      <c r="E2731"/>
      <c r="F2731"/>
    </row>
    <row r="2732" spans="1:6" ht="15" x14ac:dyDescent="0.25">
      <c r="A2732"/>
      <c r="B2732"/>
      <c r="C2732"/>
      <c r="D2732"/>
      <c r="E2732"/>
      <c r="F2732"/>
    </row>
    <row r="2733" spans="1:6" ht="15" x14ac:dyDescent="0.25">
      <c r="A2733"/>
      <c r="B2733"/>
      <c r="C2733"/>
      <c r="D2733"/>
      <c r="E2733"/>
      <c r="F2733"/>
    </row>
    <row r="2734" spans="1:6" ht="15" x14ac:dyDescent="0.25">
      <c r="A2734"/>
      <c r="B2734"/>
      <c r="C2734"/>
      <c r="D2734"/>
      <c r="E2734"/>
      <c r="F2734"/>
    </row>
    <row r="2735" spans="1:6" ht="15" x14ac:dyDescent="0.25">
      <c r="A2735"/>
      <c r="B2735"/>
      <c r="C2735"/>
      <c r="D2735"/>
      <c r="E2735"/>
      <c r="F2735"/>
    </row>
    <row r="2736" spans="1:6" ht="15" x14ac:dyDescent="0.25">
      <c r="A2736"/>
      <c r="B2736"/>
      <c r="C2736"/>
      <c r="D2736"/>
      <c r="E2736"/>
      <c r="F2736"/>
    </row>
    <row r="2737" spans="1:6" ht="15" x14ac:dyDescent="0.25">
      <c r="A2737"/>
      <c r="B2737"/>
      <c r="C2737"/>
      <c r="D2737"/>
      <c r="E2737"/>
      <c r="F2737"/>
    </row>
    <row r="2738" spans="1:6" ht="15" x14ac:dyDescent="0.25">
      <c r="A2738"/>
      <c r="B2738"/>
      <c r="C2738"/>
      <c r="D2738"/>
      <c r="E2738"/>
      <c r="F2738"/>
    </row>
    <row r="2739" spans="1:6" ht="15" x14ac:dyDescent="0.25">
      <c r="A2739"/>
      <c r="B2739"/>
      <c r="C2739"/>
      <c r="D2739"/>
      <c r="E2739"/>
      <c r="F2739"/>
    </row>
    <row r="2740" spans="1:6" ht="15" x14ac:dyDescent="0.25">
      <c r="A2740"/>
      <c r="B2740"/>
      <c r="C2740"/>
      <c r="D2740"/>
      <c r="E2740"/>
      <c r="F2740"/>
    </row>
    <row r="2741" spans="1:6" ht="15" x14ac:dyDescent="0.25">
      <c r="A2741"/>
      <c r="B2741"/>
      <c r="C2741"/>
      <c r="D2741"/>
      <c r="E2741"/>
      <c r="F2741"/>
    </row>
    <row r="2742" spans="1:6" ht="15" x14ac:dyDescent="0.25">
      <c r="A2742"/>
      <c r="B2742"/>
      <c r="C2742"/>
      <c r="D2742"/>
      <c r="E2742"/>
      <c r="F2742"/>
    </row>
    <row r="2743" spans="1:6" ht="15" x14ac:dyDescent="0.25">
      <c r="A2743"/>
      <c r="B2743"/>
      <c r="C2743"/>
      <c r="D2743"/>
      <c r="E2743"/>
      <c r="F2743"/>
    </row>
    <row r="2744" spans="1:6" ht="15" x14ac:dyDescent="0.25">
      <c r="A2744"/>
      <c r="B2744"/>
      <c r="C2744"/>
      <c r="D2744"/>
      <c r="E2744"/>
      <c r="F2744"/>
    </row>
    <row r="2745" spans="1:6" ht="15" x14ac:dyDescent="0.25">
      <c r="A2745"/>
      <c r="B2745"/>
      <c r="C2745"/>
      <c r="D2745"/>
      <c r="E2745"/>
      <c r="F2745"/>
    </row>
    <row r="2746" spans="1:6" ht="15" x14ac:dyDescent="0.25">
      <c r="A2746"/>
      <c r="B2746"/>
      <c r="C2746"/>
      <c r="D2746"/>
      <c r="E2746"/>
      <c r="F2746"/>
    </row>
    <row r="2747" spans="1:6" ht="15" x14ac:dyDescent="0.25">
      <c r="A2747"/>
      <c r="B2747"/>
      <c r="C2747"/>
      <c r="D2747"/>
      <c r="E2747"/>
      <c r="F2747"/>
    </row>
    <row r="2748" spans="1:6" ht="15" x14ac:dyDescent="0.25">
      <c r="A2748"/>
      <c r="B2748"/>
      <c r="C2748"/>
      <c r="D2748"/>
      <c r="E2748"/>
      <c r="F2748"/>
    </row>
    <row r="2749" spans="1:6" ht="15" x14ac:dyDescent="0.25">
      <c r="A2749"/>
      <c r="B2749"/>
      <c r="C2749"/>
      <c r="D2749"/>
      <c r="E2749"/>
      <c r="F2749"/>
    </row>
    <row r="2750" spans="1:6" ht="15" x14ac:dyDescent="0.25">
      <c r="A2750"/>
      <c r="B2750"/>
      <c r="C2750"/>
      <c r="D2750"/>
      <c r="E2750"/>
      <c r="F2750"/>
    </row>
    <row r="2751" spans="1:6" ht="15" x14ac:dyDescent="0.25">
      <c r="A2751"/>
      <c r="B2751"/>
      <c r="C2751"/>
      <c r="D2751"/>
      <c r="E2751"/>
      <c r="F2751"/>
    </row>
    <row r="2752" spans="1:6" ht="15" x14ac:dyDescent="0.25">
      <c r="A2752"/>
      <c r="B2752"/>
      <c r="C2752"/>
      <c r="D2752"/>
      <c r="E2752"/>
      <c r="F2752"/>
    </row>
    <row r="2753" spans="1:6" ht="15" x14ac:dyDescent="0.25">
      <c r="A2753"/>
      <c r="B2753"/>
      <c r="C2753"/>
      <c r="D2753"/>
      <c r="E2753"/>
      <c r="F2753"/>
    </row>
    <row r="2754" spans="1:6" ht="15" x14ac:dyDescent="0.25">
      <c r="A2754"/>
      <c r="B2754"/>
      <c r="C2754"/>
      <c r="D2754"/>
      <c r="E2754"/>
      <c r="F2754"/>
    </row>
    <row r="2755" spans="1:6" ht="15" x14ac:dyDescent="0.25">
      <c r="A2755"/>
      <c r="B2755"/>
      <c r="C2755"/>
      <c r="D2755"/>
      <c r="E2755"/>
      <c r="F2755"/>
    </row>
    <row r="2756" spans="1:6" ht="15" x14ac:dyDescent="0.25">
      <c r="A2756"/>
      <c r="B2756"/>
      <c r="C2756"/>
      <c r="D2756"/>
      <c r="E2756"/>
      <c r="F2756"/>
    </row>
    <row r="2757" spans="1:6" ht="15" x14ac:dyDescent="0.25">
      <c r="A2757"/>
      <c r="B2757"/>
      <c r="C2757"/>
      <c r="D2757"/>
      <c r="E2757"/>
      <c r="F2757"/>
    </row>
    <row r="2758" spans="1:6" ht="15" x14ac:dyDescent="0.25">
      <c r="A2758"/>
      <c r="B2758"/>
      <c r="C2758"/>
      <c r="D2758"/>
      <c r="E2758"/>
      <c r="F2758"/>
    </row>
    <row r="2759" spans="1:6" ht="15" x14ac:dyDescent="0.25">
      <c r="A2759"/>
      <c r="B2759"/>
      <c r="C2759"/>
      <c r="D2759"/>
      <c r="E2759"/>
      <c r="F2759"/>
    </row>
    <row r="2760" spans="1:6" ht="15" x14ac:dyDescent="0.25">
      <c r="A2760"/>
      <c r="B2760"/>
      <c r="C2760"/>
      <c r="D2760"/>
      <c r="E2760"/>
      <c r="F2760"/>
    </row>
    <row r="2761" spans="1:6" ht="15" x14ac:dyDescent="0.25">
      <c r="A2761"/>
      <c r="B2761"/>
      <c r="C2761"/>
      <c r="D2761"/>
      <c r="E2761"/>
      <c r="F2761"/>
    </row>
    <row r="2762" spans="1:6" ht="15" x14ac:dyDescent="0.25">
      <c r="A2762"/>
      <c r="B2762"/>
      <c r="C2762"/>
      <c r="D2762"/>
      <c r="E2762"/>
      <c r="F2762"/>
    </row>
    <row r="2763" spans="1:6" ht="15" x14ac:dyDescent="0.25">
      <c r="A2763"/>
      <c r="B2763"/>
      <c r="C2763"/>
      <c r="D2763"/>
      <c r="E2763"/>
      <c r="F2763"/>
    </row>
    <row r="2764" spans="1:6" ht="15" x14ac:dyDescent="0.25">
      <c r="A2764"/>
      <c r="B2764"/>
      <c r="C2764"/>
      <c r="D2764"/>
      <c r="E2764"/>
      <c r="F2764"/>
    </row>
    <row r="2765" spans="1:6" ht="15" x14ac:dyDescent="0.25">
      <c r="A2765"/>
      <c r="B2765"/>
      <c r="C2765"/>
      <c r="D2765"/>
      <c r="E2765"/>
      <c r="F2765"/>
    </row>
    <row r="2766" spans="1:6" ht="15" x14ac:dyDescent="0.25">
      <c r="A2766"/>
      <c r="B2766"/>
      <c r="C2766"/>
      <c r="D2766"/>
      <c r="E2766"/>
      <c r="F2766"/>
    </row>
    <row r="2767" spans="1:6" ht="15" x14ac:dyDescent="0.25">
      <c r="A2767"/>
      <c r="B2767"/>
      <c r="C2767"/>
      <c r="D2767"/>
      <c r="E2767"/>
      <c r="F2767"/>
    </row>
    <row r="2768" spans="1:6" ht="15" x14ac:dyDescent="0.25">
      <c r="A2768"/>
      <c r="B2768"/>
      <c r="C2768"/>
      <c r="D2768"/>
      <c r="E2768"/>
      <c r="F2768"/>
    </row>
    <row r="2769" spans="1:6" ht="15" x14ac:dyDescent="0.25">
      <c r="A2769"/>
      <c r="B2769"/>
      <c r="C2769"/>
      <c r="D2769"/>
      <c r="E2769"/>
      <c r="F2769"/>
    </row>
    <row r="2770" spans="1:6" ht="15" x14ac:dyDescent="0.25">
      <c r="A2770"/>
      <c r="B2770"/>
      <c r="C2770"/>
      <c r="D2770"/>
      <c r="E2770"/>
      <c r="F2770"/>
    </row>
    <row r="2771" spans="1:6" ht="15" x14ac:dyDescent="0.25">
      <c r="A2771"/>
      <c r="B2771"/>
      <c r="C2771"/>
      <c r="D2771"/>
      <c r="E2771"/>
      <c r="F2771"/>
    </row>
    <row r="2772" spans="1:6" ht="15" x14ac:dyDescent="0.25">
      <c r="A2772"/>
      <c r="B2772"/>
      <c r="C2772"/>
      <c r="D2772"/>
      <c r="E2772"/>
      <c r="F2772"/>
    </row>
    <row r="2773" spans="1:6" ht="15" x14ac:dyDescent="0.25">
      <c r="A2773"/>
      <c r="B2773"/>
      <c r="C2773"/>
      <c r="D2773"/>
      <c r="E2773"/>
      <c r="F2773"/>
    </row>
    <row r="2774" spans="1:6" ht="15" x14ac:dyDescent="0.25">
      <c r="A2774"/>
      <c r="B2774"/>
      <c r="C2774"/>
      <c r="D2774"/>
      <c r="E2774"/>
      <c r="F2774"/>
    </row>
    <row r="2775" spans="1:6" ht="15" x14ac:dyDescent="0.25">
      <c r="A2775"/>
      <c r="B2775"/>
      <c r="C2775"/>
      <c r="D2775"/>
      <c r="E2775"/>
      <c r="F2775"/>
    </row>
    <row r="2776" spans="1:6" ht="15" x14ac:dyDescent="0.25">
      <c r="A2776"/>
      <c r="B2776"/>
      <c r="C2776"/>
      <c r="D2776"/>
      <c r="E2776"/>
      <c r="F2776"/>
    </row>
    <row r="2777" spans="1:6" ht="15" x14ac:dyDescent="0.25">
      <c r="A2777"/>
      <c r="B2777"/>
      <c r="C2777"/>
      <c r="D2777"/>
      <c r="E2777"/>
      <c r="F2777"/>
    </row>
    <row r="2778" spans="1:6" ht="15" x14ac:dyDescent="0.25">
      <c r="A2778"/>
      <c r="B2778"/>
      <c r="C2778"/>
      <c r="D2778"/>
      <c r="E2778"/>
      <c r="F2778"/>
    </row>
    <row r="2779" spans="1:6" ht="15" x14ac:dyDescent="0.25">
      <c r="A2779"/>
      <c r="B2779"/>
      <c r="C2779"/>
      <c r="D2779"/>
      <c r="E2779"/>
      <c r="F2779"/>
    </row>
    <row r="2780" spans="1:6" ht="15" x14ac:dyDescent="0.25">
      <c r="A2780"/>
      <c r="B2780"/>
      <c r="C2780"/>
      <c r="D2780"/>
      <c r="E2780"/>
      <c r="F2780"/>
    </row>
    <row r="2781" spans="1:6" ht="15" x14ac:dyDescent="0.25">
      <c r="A2781"/>
      <c r="B2781"/>
      <c r="C2781"/>
      <c r="D2781"/>
      <c r="E2781"/>
      <c r="F2781"/>
    </row>
    <row r="2782" spans="1:6" ht="15" x14ac:dyDescent="0.25">
      <c r="A2782"/>
      <c r="B2782"/>
      <c r="C2782"/>
      <c r="D2782"/>
      <c r="E2782"/>
      <c r="F2782"/>
    </row>
    <row r="2783" spans="1:6" ht="15" x14ac:dyDescent="0.25">
      <c r="A2783"/>
      <c r="B2783"/>
      <c r="C2783"/>
      <c r="D2783"/>
      <c r="E2783"/>
      <c r="F2783"/>
    </row>
    <row r="2784" spans="1:6" ht="15" x14ac:dyDescent="0.25">
      <c r="A2784"/>
      <c r="B2784"/>
      <c r="C2784"/>
      <c r="D2784"/>
      <c r="E2784"/>
      <c r="F2784"/>
    </row>
    <row r="2785" spans="1:6" ht="15" x14ac:dyDescent="0.25">
      <c r="A2785"/>
      <c r="B2785"/>
      <c r="C2785"/>
      <c r="D2785"/>
      <c r="E2785"/>
      <c r="F2785"/>
    </row>
    <row r="2786" spans="1:6" ht="15" x14ac:dyDescent="0.25">
      <c r="A2786"/>
      <c r="B2786"/>
      <c r="C2786"/>
      <c r="D2786"/>
      <c r="E2786"/>
      <c r="F2786"/>
    </row>
    <row r="2787" spans="1:6" ht="15" x14ac:dyDescent="0.25">
      <c r="A2787"/>
      <c r="B2787"/>
      <c r="C2787"/>
      <c r="D2787"/>
      <c r="E2787"/>
      <c r="F2787"/>
    </row>
    <row r="2788" spans="1:6" ht="15" x14ac:dyDescent="0.25">
      <c r="A2788"/>
      <c r="B2788"/>
      <c r="C2788"/>
      <c r="D2788"/>
      <c r="E2788"/>
      <c r="F2788"/>
    </row>
    <row r="2789" spans="1:6" ht="15" x14ac:dyDescent="0.25">
      <c r="A2789"/>
      <c r="B2789"/>
      <c r="C2789"/>
      <c r="D2789"/>
      <c r="E2789"/>
      <c r="F2789"/>
    </row>
    <row r="2790" spans="1:6" ht="15" x14ac:dyDescent="0.25">
      <c r="A2790"/>
      <c r="B2790"/>
      <c r="C2790"/>
      <c r="D2790"/>
      <c r="E2790"/>
      <c r="F2790"/>
    </row>
    <row r="2791" spans="1:6" ht="15" x14ac:dyDescent="0.25">
      <c r="A2791"/>
      <c r="B2791"/>
      <c r="C2791"/>
      <c r="D2791"/>
      <c r="E2791"/>
      <c r="F2791"/>
    </row>
    <row r="2792" spans="1:6" ht="15" x14ac:dyDescent="0.25">
      <c r="A2792"/>
      <c r="B2792"/>
      <c r="C2792"/>
      <c r="D2792"/>
      <c r="E2792"/>
      <c r="F2792"/>
    </row>
    <row r="2793" spans="1:6" ht="15" x14ac:dyDescent="0.25">
      <c r="A2793"/>
      <c r="B2793"/>
      <c r="C2793"/>
      <c r="D2793"/>
      <c r="E2793"/>
      <c r="F2793"/>
    </row>
    <row r="2794" spans="1:6" ht="15" x14ac:dyDescent="0.25">
      <c r="A2794"/>
      <c r="B2794"/>
      <c r="C2794"/>
      <c r="D2794"/>
      <c r="E2794"/>
      <c r="F2794"/>
    </row>
    <row r="2795" spans="1:6" ht="15" x14ac:dyDescent="0.25">
      <c r="A2795"/>
      <c r="B2795"/>
      <c r="C2795"/>
      <c r="D2795"/>
      <c r="E2795"/>
      <c r="F2795"/>
    </row>
    <row r="2796" spans="1:6" ht="15" x14ac:dyDescent="0.25">
      <c r="A2796"/>
      <c r="B2796"/>
      <c r="C2796"/>
      <c r="D2796"/>
      <c r="E2796"/>
      <c r="F2796"/>
    </row>
    <row r="2797" spans="1:6" ht="15" x14ac:dyDescent="0.25">
      <c r="A2797"/>
      <c r="B2797"/>
      <c r="C2797"/>
      <c r="D2797"/>
      <c r="E2797"/>
      <c r="F2797"/>
    </row>
    <row r="2798" spans="1:6" ht="15" x14ac:dyDescent="0.25">
      <c r="A2798"/>
      <c r="B2798"/>
      <c r="C2798"/>
      <c r="D2798"/>
      <c r="E2798"/>
      <c r="F2798"/>
    </row>
    <row r="2799" spans="1:6" ht="15" x14ac:dyDescent="0.25">
      <c r="A2799"/>
      <c r="B2799"/>
      <c r="C2799"/>
      <c r="D2799"/>
      <c r="E2799"/>
      <c r="F2799"/>
    </row>
    <row r="2800" spans="1:6" ht="15" x14ac:dyDescent="0.25">
      <c r="A2800"/>
      <c r="B2800"/>
      <c r="C2800"/>
      <c r="D2800"/>
      <c r="E2800"/>
      <c r="F2800"/>
    </row>
    <row r="2801" spans="1:6" ht="15" x14ac:dyDescent="0.25">
      <c r="A2801"/>
      <c r="B2801"/>
      <c r="C2801"/>
      <c r="D2801"/>
      <c r="E2801"/>
      <c r="F2801"/>
    </row>
    <row r="2802" spans="1:6" ht="15" x14ac:dyDescent="0.25">
      <c r="A2802"/>
      <c r="B2802"/>
      <c r="C2802"/>
      <c r="D2802"/>
      <c r="E2802"/>
      <c r="F2802"/>
    </row>
    <row r="2803" spans="1:6" ht="15" x14ac:dyDescent="0.25">
      <c r="A2803"/>
      <c r="B2803"/>
      <c r="C2803"/>
      <c r="D2803"/>
      <c r="E2803"/>
      <c r="F2803"/>
    </row>
    <row r="2804" spans="1:6" ht="15" x14ac:dyDescent="0.25">
      <c r="A2804"/>
      <c r="B2804"/>
      <c r="C2804"/>
      <c r="D2804"/>
      <c r="E2804"/>
      <c r="F2804"/>
    </row>
    <row r="2805" spans="1:6" ht="15" x14ac:dyDescent="0.25">
      <c r="A2805"/>
      <c r="B2805"/>
      <c r="C2805"/>
      <c r="D2805"/>
      <c r="E2805"/>
      <c r="F2805"/>
    </row>
    <row r="2806" spans="1:6" ht="15" x14ac:dyDescent="0.25">
      <c r="A2806"/>
      <c r="B2806"/>
      <c r="C2806"/>
      <c r="D2806"/>
      <c r="E2806"/>
      <c r="F2806"/>
    </row>
    <row r="2807" spans="1:6" ht="15" x14ac:dyDescent="0.25">
      <c r="A2807"/>
      <c r="B2807"/>
      <c r="C2807"/>
      <c r="D2807"/>
      <c r="E2807"/>
      <c r="F2807"/>
    </row>
    <row r="2808" spans="1:6" ht="15" x14ac:dyDescent="0.25">
      <c r="A2808"/>
      <c r="B2808"/>
      <c r="C2808"/>
      <c r="D2808"/>
      <c r="E2808"/>
      <c r="F2808"/>
    </row>
    <row r="2809" spans="1:6" ht="15" x14ac:dyDescent="0.25">
      <c r="A2809"/>
      <c r="B2809"/>
      <c r="C2809"/>
      <c r="D2809"/>
      <c r="E2809"/>
      <c r="F2809"/>
    </row>
    <row r="2810" spans="1:6" ht="15" x14ac:dyDescent="0.25">
      <c r="A2810"/>
      <c r="B2810"/>
      <c r="C2810"/>
      <c r="D2810"/>
      <c r="E2810"/>
      <c r="F2810"/>
    </row>
    <row r="2811" spans="1:6" ht="15" x14ac:dyDescent="0.25">
      <c r="A2811"/>
      <c r="B2811"/>
      <c r="C2811"/>
      <c r="D2811"/>
      <c r="E2811"/>
      <c r="F2811"/>
    </row>
    <row r="2812" spans="1:6" ht="15" x14ac:dyDescent="0.25">
      <c r="A2812"/>
      <c r="B2812"/>
      <c r="C2812"/>
      <c r="D2812"/>
      <c r="E2812"/>
      <c r="F2812"/>
    </row>
    <row r="2813" spans="1:6" ht="15" x14ac:dyDescent="0.25">
      <c r="A2813"/>
      <c r="B2813"/>
      <c r="C2813"/>
      <c r="D2813"/>
      <c r="E2813"/>
      <c r="F2813"/>
    </row>
    <row r="2814" spans="1:6" ht="15" x14ac:dyDescent="0.25">
      <c r="A2814"/>
      <c r="B2814"/>
      <c r="C2814"/>
      <c r="D2814"/>
      <c r="E2814"/>
      <c r="F2814"/>
    </row>
    <row r="2815" spans="1:6" ht="15" x14ac:dyDescent="0.25">
      <c r="A2815"/>
      <c r="B2815"/>
      <c r="C2815"/>
      <c r="D2815"/>
      <c r="E2815"/>
      <c r="F2815"/>
    </row>
    <row r="2816" spans="1:6" ht="15" x14ac:dyDescent="0.25">
      <c r="A2816"/>
      <c r="B2816"/>
      <c r="C2816"/>
      <c r="D2816"/>
      <c r="E2816"/>
      <c r="F2816"/>
    </row>
    <row r="2817" spans="1:6" ht="15" x14ac:dyDescent="0.25">
      <c r="A2817"/>
      <c r="B2817"/>
      <c r="C2817"/>
      <c r="D2817"/>
      <c r="E2817"/>
      <c r="F2817"/>
    </row>
    <row r="2818" spans="1:6" ht="15" x14ac:dyDescent="0.25">
      <c r="A2818"/>
      <c r="B2818"/>
      <c r="C2818"/>
      <c r="D2818"/>
      <c r="E2818"/>
      <c r="F2818"/>
    </row>
    <row r="2819" spans="1:6" ht="15" x14ac:dyDescent="0.25">
      <c r="A2819"/>
      <c r="B2819"/>
      <c r="C2819"/>
      <c r="D2819"/>
      <c r="E2819"/>
      <c r="F2819"/>
    </row>
    <row r="2820" spans="1:6" ht="15" x14ac:dyDescent="0.25">
      <c r="A2820"/>
      <c r="B2820"/>
      <c r="C2820"/>
      <c r="D2820"/>
      <c r="E2820"/>
      <c r="F2820"/>
    </row>
    <row r="2821" spans="1:6" ht="15" x14ac:dyDescent="0.25">
      <c r="A2821"/>
      <c r="B2821"/>
      <c r="C2821"/>
      <c r="D2821"/>
      <c r="E2821"/>
      <c r="F2821"/>
    </row>
    <row r="2822" spans="1:6" ht="15" x14ac:dyDescent="0.25">
      <c r="A2822"/>
      <c r="B2822"/>
      <c r="C2822"/>
      <c r="D2822"/>
      <c r="E2822"/>
      <c r="F2822"/>
    </row>
    <row r="2823" spans="1:6" ht="15" x14ac:dyDescent="0.25">
      <c r="A2823"/>
      <c r="B2823"/>
      <c r="C2823"/>
      <c r="D2823"/>
      <c r="E2823"/>
      <c r="F2823"/>
    </row>
    <row r="2824" spans="1:6" ht="15" x14ac:dyDescent="0.25">
      <c r="A2824"/>
      <c r="B2824"/>
      <c r="C2824"/>
      <c r="D2824"/>
      <c r="E2824"/>
      <c r="F2824"/>
    </row>
    <row r="2825" spans="1:6" ht="15" x14ac:dyDescent="0.25">
      <c r="A2825"/>
      <c r="B2825"/>
      <c r="C2825"/>
      <c r="D2825"/>
      <c r="E2825"/>
      <c r="F2825"/>
    </row>
    <row r="2826" spans="1:6" ht="15" x14ac:dyDescent="0.25">
      <c r="A2826"/>
      <c r="B2826"/>
      <c r="C2826"/>
      <c r="D2826"/>
      <c r="E2826"/>
      <c r="F2826"/>
    </row>
    <row r="2827" spans="1:6" ht="15" x14ac:dyDescent="0.25">
      <c r="A2827"/>
      <c r="B2827"/>
      <c r="C2827"/>
      <c r="D2827"/>
      <c r="E2827"/>
      <c r="F2827"/>
    </row>
    <row r="2828" spans="1:6" ht="15" x14ac:dyDescent="0.25">
      <c r="A2828"/>
      <c r="B2828"/>
      <c r="C2828"/>
      <c r="D2828"/>
      <c r="E2828"/>
      <c r="F2828"/>
    </row>
    <row r="2829" spans="1:6" ht="15" x14ac:dyDescent="0.25">
      <c r="A2829"/>
      <c r="B2829"/>
      <c r="C2829"/>
      <c r="D2829"/>
      <c r="E2829"/>
      <c r="F2829"/>
    </row>
    <row r="2830" spans="1:6" ht="15" x14ac:dyDescent="0.25">
      <c r="A2830"/>
      <c r="B2830"/>
      <c r="C2830"/>
      <c r="D2830"/>
      <c r="E2830"/>
      <c r="F2830"/>
    </row>
    <row r="2831" spans="1:6" ht="15" x14ac:dyDescent="0.25">
      <c r="A2831"/>
      <c r="B2831"/>
      <c r="C2831"/>
      <c r="D2831"/>
      <c r="E2831"/>
      <c r="F2831"/>
    </row>
    <row r="2832" spans="1:6" ht="15" x14ac:dyDescent="0.25">
      <c r="A2832"/>
      <c r="B2832"/>
      <c r="C2832"/>
      <c r="D2832"/>
      <c r="E2832"/>
      <c r="F2832"/>
    </row>
    <row r="2833" spans="1:6" ht="15" x14ac:dyDescent="0.25">
      <c r="A2833"/>
      <c r="B2833"/>
      <c r="C2833"/>
      <c r="D2833"/>
      <c r="E2833"/>
      <c r="F2833"/>
    </row>
    <row r="2834" spans="1:6" ht="15" x14ac:dyDescent="0.25">
      <c r="A2834"/>
      <c r="B2834"/>
      <c r="C2834"/>
      <c r="D2834"/>
      <c r="E2834"/>
      <c r="F2834"/>
    </row>
    <row r="2835" spans="1:6" ht="15" x14ac:dyDescent="0.25">
      <c r="A2835"/>
      <c r="B2835"/>
      <c r="C2835"/>
      <c r="D2835"/>
      <c r="E2835"/>
      <c r="F2835"/>
    </row>
    <row r="2836" spans="1:6" ht="15" x14ac:dyDescent="0.25">
      <c r="A2836"/>
      <c r="B2836"/>
      <c r="C2836"/>
      <c r="D2836"/>
      <c r="E2836"/>
      <c r="F2836"/>
    </row>
    <row r="2837" spans="1:6" ht="15" x14ac:dyDescent="0.25">
      <c r="A2837"/>
      <c r="B2837"/>
      <c r="C2837"/>
      <c r="D2837"/>
      <c r="E2837"/>
      <c r="F2837"/>
    </row>
    <row r="2838" spans="1:6" ht="15" x14ac:dyDescent="0.25">
      <c r="A2838"/>
      <c r="B2838"/>
      <c r="C2838"/>
      <c r="D2838"/>
      <c r="E2838"/>
      <c r="F2838"/>
    </row>
    <row r="2839" spans="1:6" ht="15" x14ac:dyDescent="0.25">
      <c r="A2839"/>
      <c r="B2839"/>
      <c r="C2839"/>
      <c r="D2839"/>
      <c r="E2839"/>
      <c r="F2839"/>
    </row>
    <row r="2840" spans="1:6" ht="15" x14ac:dyDescent="0.25">
      <c r="A2840"/>
      <c r="B2840"/>
      <c r="C2840"/>
      <c r="D2840"/>
      <c r="E2840"/>
      <c r="F2840"/>
    </row>
    <row r="2841" spans="1:6" ht="15" x14ac:dyDescent="0.25">
      <c r="A2841"/>
      <c r="B2841"/>
      <c r="C2841"/>
      <c r="D2841"/>
      <c r="E2841"/>
      <c r="F2841"/>
    </row>
    <row r="2842" spans="1:6" ht="15" x14ac:dyDescent="0.25">
      <c r="A2842"/>
      <c r="B2842"/>
      <c r="C2842"/>
      <c r="D2842"/>
      <c r="E2842"/>
      <c r="F2842"/>
    </row>
    <row r="2843" spans="1:6" ht="15" x14ac:dyDescent="0.25">
      <c r="A2843"/>
      <c r="B2843"/>
      <c r="C2843"/>
      <c r="D2843"/>
      <c r="E2843"/>
      <c r="F2843"/>
    </row>
    <row r="2844" spans="1:6" ht="15" x14ac:dyDescent="0.25">
      <c r="A2844"/>
      <c r="B2844"/>
      <c r="C2844"/>
      <c r="D2844"/>
      <c r="E2844"/>
      <c r="F2844"/>
    </row>
    <row r="2845" spans="1:6" ht="15" x14ac:dyDescent="0.25">
      <c r="A2845"/>
      <c r="B2845"/>
      <c r="C2845"/>
      <c r="D2845"/>
      <c r="E2845"/>
      <c r="F2845"/>
    </row>
    <row r="2846" spans="1:6" ht="15" x14ac:dyDescent="0.25">
      <c r="A2846"/>
      <c r="B2846"/>
      <c r="C2846"/>
      <c r="D2846"/>
      <c r="E2846"/>
      <c r="F2846"/>
    </row>
    <row r="2847" spans="1:6" ht="15" x14ac:dyDescent="0.25">
      <c r="A2847"/>
      <c r="B2847"/>
      <c r="C2847"/>
      <c r="D2847"/>
      <c r="E2847"/>
      <c r="F2847"/>
    </row>
    <row r="2848" spans="1:6" ht="15" x14ac:dyDescent="0.25">
      <c r="A2848"/>
      <c r="B2848"/>
      <c r="C2848"/>
      <c r="D2848"/>
      <c r="E2848"/>
      <c r="F2848"/>
    </row>
    <row r="2849" spans="1:6" ht="15" x14ac:dyDescent="0.25">
      <c r="A2849"/>
      <c r="B2849"/>
      <c r="C2849"/>
      <c r="D2849"/>
      <c r="E2849"/>
      <c r="F2849"/>
    </row>
    <row r="2850" spans="1:6" ht="15" x14ac:dyDescent="0.25">
      <c r="A2850"/>
      <c r="B2850"/>
      <c r="C2850"/>
      <c r="D2850"/>
      <c r="E2850"/>
      <c r="F2850"/>
    </row>
    <row r="2851" spans="1:6" ht="15" x14ac:dyDescent="0.25">
      <c r="A2851"/>
      <c r="B2851"/>
      <c r="C2851"/>
      <c r="D2851"/>
      <c r="E2851"/>
      <c r="F2851"/>
    </row>
    <row r="2852" spans="1:6" ht="15" x14ac:dyDescent="0.25">
      <c r="A2852"/>
      <c r="B2852"/>
      <c r="C2852"/>
      <c r="D2852"/>
      <c r="E2852"/>
      <c r="F2852"/>
    </row>
    <row r="2853" spans="1:6" ht="15" x14ac:dyDescent="0.25">
      <c r="A2853"/>
      <c r="B2853"/>
      <c r="C2853"/>
      <c r="D2853"/>
      <c r="E2853"/>
      <c r="F2853"/>
    </row>
    <row r="2854" spans="1:6" ht="15" x14ac:dyDescent="0.25">
      <c r="A2854"/>
      <c r="B2854"/>
      <c r="C2854"/>
      <c r="D2854"/>
      <c r="E2854"/>
      <c r="F2854"/>
    </row>
    <row r="2855" spans="1:6" ht="15" x14ac:dyDescent="0.25">
      <c r="A2855"/>
      <c r="B2855"/>
      <c r="C2855"/>
      <c r="D2855"/>
      <c r="E2855"/>
      <c r="F2855"/>
    </row>
    <row r="2856" spans="1:6" ht="15" x14ac:dyDescent="0.25">
      <c r="A2856"/>
      <c r="B2856"/>
      <c r="C2856"/>
      <c r="D2856"/>
      <c r="E2856"/>
      <c r="F2856"/>
    </row>
    <row r="2857" spans="1:6" ht="15" x14ac:dyDescent="0.25">
      <c r="A2857"/>
      <c r="B2857"/>
      <c r="C2857"/>
      <c r="D2857"/>
      <c r="E2857"/>
      <c r="F2857"/>
    </row>
    <row r="2858" spans="1:6" ht="15" x14ac:dyDescent="0.25">
      <c r="A2858"/>
      <c r="B2858"/>
      <c r="C2858"/>
      <c r="D2858"/>
      <c r="E2858"/>
      <c r="F2858"/>
    </row>
    <row r="2859" spans="1:6" ht="15" x14ac:dyDescent="0.25">
      <c r="A2859"/>
      <c r="B2859"/>
      <c r="C2859"/>
      <c r="D2859"/>
      <c r="E2859"/>
      <c r="F2859"/>
    </row>
    <row r="2860" spans="1:6" ht="15" x14ac:dyDescent="0.25">
      <c r="A2860"/>
      <c r="B2860"/>
      <c r="C2860"/>
      <c r="D2860"/>
      <c r="E2860"/>
      <c r="F2860"/>
    </row>
    <row r="2861" spans="1:6" ht="15" x14ac:dyDescent="0.25">
      <c r="A2861"/>
      <c r="B2861"/>
      <c r="C2861"/>
      <c r="D2861"/>
      <c r="E2861"/>
      <c r="F2861"/>
    </row>
    <row r="2862" spans="1:6" ht="15" x14ac:dyDescent="0.25">
      <c r="A2862"/>
      <c r="B2862"/>
      <c r="C2862"/>
      <c r="D2862"/>
      <c r="E2862"/>
      <c r="F2862"/>
    </row>
    <row r="2863" spans="1:6" ht="15" x14ac:dyDescent="0.25">
      <c r="A2863"/>
      <c r="B2863"/>
      <c r="C2863"/>
      <c r="D2863"/>
      <c r="E2863"/>
      <c r="F2863"/>
    </row>
    <row r="2864" spans="1:6" ht="15" x14ac:dyDescent="0.25">
      <c r="A2864"/>
      <c r="B2864"/>
      <c r="C2864"/>
      <c r="D2864"/>
      <c r="E2864"/>
      <c r="F2864"/>
    </row>
    <row r="2865" spans="1:6" ht="15" x14ac:dyDescent="0.25">
      <c r="A2865"/>
      <c r="B2865"/>
      <c r="C2865"/>
      <c r="D2865"/>
      <c r="E2865"/>
      <c r="F2865"/>
    </row>
    <row r="2866" spans="1:6" ht="15" x14ac:dyDescent="0.25">
      <c r="A2866"/>
      <c r="B2866"/>
      <c r="C2866"/>
      <c r="D2866"/>
      <c r="E2866"/>
      <c r="F2866"/>
    </row>
    <row r="2867" spans="1:6" ht="15" x14ac:dyDescent="0.25">
      <c r="A2867"/>
      <c r="B2867"/>
      <c r="C2867"/>
      <c r="D2867"/>
      <c r="E2867"/>
      <c r="F2867"/>
    </row>
    <row r="2868" spans="1:6" ht="15" x14ac:dyDescent="0.25">
      <c r="A2868"/>
      <c r="B2868"/>
      <c r="C2868"/>
      <c r="D2868"/>
      <c r="E2868"/>
      <c r="F2868"/>
    </row>
    <row r="2869" spans="1:6" ht="15" x14ac:dyDescent="0.25">
      <c r="A2869"/>
      <c r="B2869"/>
      <c r="C2869"/>
      <c r="D2869"/>
      <c r="E2869"/>
      <c r="F2869"/>
    </row>
    <row r="2870" spans="1:6" ht="15" x14ac:dyDescent="0.25">
      <c r="A2870"/>
      <c r="B2870"/>
      <c r="C2870"/>
      <c r="D2870"/>
      <c r="E2870"/>
      <c r="F2870"/>
    </row>
    <row r="2871" spans="1:6" ht="15" x14ac:dyDescent="0.25">
      <c r="A2871"/>
      <c r="B2871"/>
      <c r="C2871"/>
      <c r="D2871"/>
      <c r="E2871"/>
      <c r="F2871"/>
    </row>
    <row r="2872" spans="1:6" ht="15" x14ac:dyDescent="0.25">
      <c r="A2872"/>
      <c r="B2872"/>
      <c r="C2872"/>
      <c r="D2872"/>
      <c r="E2872"/>
      <c r="F2872"/>
    </row>
    <row r="2873" spans="1:6" ht="15" x14ac:dyDescent="0.25">
      <c r="A2873"/>
      <c r="B2873"/>
      <c r="C2873"/>
      <c r="D2873"/>
      <c r="E2873"/>
      <c r="F2873"/>
    </row>
    <row r="2874" spans="1:6" ht="15" x14ac:dyDescent="0.25">
      <c r="A2874"/>
      <c r="B2874"/>
      <c r="C2874"/>
      <c r="D2874"/>
      <c r="E2874"/>
      <c r="F2874"/>
    </row>
    <row r="2875" spans="1:6" ht="15" x14ac:dyDescent="0.25">
      <c r="A2875"/>
      <c r="B2875"/>
      <c r="C2875"/>
      <c r="D2875"/>
      <c r="E2875"/>
      <c r="F2875"/>
    </row>
    <row r="2876" spans="1:6" ht="15" x14ac:dyDescent="0.25">
      <c r="A2876"/>
      <c r="B2876"/>
      <c r="C2876"/>
      <c r="D2876"/>
      <c r="E2876"/>
      <c r="F2876"/>
    </row>
    <row r="2877" spans="1:6" ht="15" x14ac:dyDescent="0.25">
      <c r="A2877"/>
      <c r="B2877"/>
      <c r="C2877"/>
      <c r="D2877"/>
      <c r="E2877"/>
      <c r="F2877"/>
    </row>
    <row r="2878" spans="1:6" ht="15" x14ac:dyDescent="0.25">
      <c r="A2878"/>
      <c r="B2878"/>
      <c r="C2878"/>
      <c r="D2878"/>
      <c r="E2878"/>
      <c r="F2878"/>
    </row>
    <row r="2879" spans="1:6" ht="15" x14ac:dyDescent="0.25">
      <c r="A2879"/>
      <c r="B2879"/>
      <c r="C2879"/>
      <c r="D2879"/>
      <c r="E2879"/>
      <c r="F2879"/>
    </row>
    <row r="2880" spans="1:6" ht="15" x14ac:dyDescent="0.25">
      <c r="A2880"/>
      <c r="B2880"/>
      <c r="C2880"/>
      <c r="D2880"/>
      <c r="E2880"/>
      <c r="F2880"/>
    </row>
    <row r="2881" spans="1:6" ht="15" x14ac:dyDescent="0.25">
      <c r="A2881"/>
      <c r="B2881"/>
      <c r="C2881"/>
      <c r="D2881"/>
      <c r="E2881"/>
      <c r="F2881"/>
    </row>
    <row r="2882" spans="1:6" ht="15" x14ac:dyDescent="0.25">
      <c r="A2882"/>
      <c r="B2882"/>
      <c r="C2882"/>
      <c r="D2882"/>
      <c r="E2882"/>
      <c r="F2882"/>
    </row>
    <row r="2883" spans="1:6" ht="15" x14ac:dyDescent="0.25">
      <c r="A2883"/>
      <c r="B2883"/>
      <c r="C2883"/>
      <c r="D2883"/>
      <c r="E2883"/>
      <c r="F2883"/>
    </row>
    <row r="2884" spans="1:6" ht="15" x14ac:dyDescent="0.25">
      <c r="A2884"/>
      <c r="B2884"/>
      <c r="C2884"/>
      <c r="D2884"/>
      <c r="E2884"/>
      <c r="F2884"/>
    </row>
    <row r="2885" spans="1:6" ht="15" x14ac:dyDescent="0.25">
      <c r="A2885"/>
      <c r="B2885"/>
      <c r="C2885"/>
      <c r="D2885"/>
      <c r="E2885"/>
      <c r="F2885"/>
    </row>
    <row r="2886" spans="1:6" ht="15" x14ac:dyDescent="0.25">
      <c r="A2886"/>
      <c r="B2886"/>
      <c r="C2886"/>
      <c r="D2886"/>
      <c r="E2886"/>
      <c r="F2886"/>
    </row>
    <row r="2887" spans="1:6" ht="15" x14ac:dyDescent="0.25">
      <c r="A2887"/>
      <c r="B2887"/>
      <c r="C2887"/>
      <c r="D2887"/>
      <c r="E2887"/>
      <c r="F2887"/>
    </row>
    <row r="2888" spans="1:6" ht="15" x14ac:dyDescent="0.25">
      <c r="A2888"/>
      <c r="B2888"/>
      <c r="C2888"/>
      <c r="D2888"/>
      <c r="E2888"/>
      <c r="F2888"/>
    </row>
    <row r="2889" spans="1:6" ht="15" x14ac:dyDescent="0.25">
      <c r="A2889"/>
      <c r="B2889"/>
      <c r="C2889"/>
      <c r="D2889"/>
      <c r="E2889"/>
      <c r="F2889"/>
    </row>
    <row r="2890" spans="1:6" ht="15" x14ac:dyDescent="0.25">
      <c r="A2890"/>
      <c r="B2890"/>
      <c r="C2890"/>
      <c r="D2890"/>
      <c r="E2890"/>
      <c r="F2890"/>
    </row>
    <row r="2891" spans="1:6" ht="15" x14ac:dyDescent="0.25">
      <c r="A2891"/>
      <c r="B2891"/>
      <c r="C2891"/>
      <c r="D2891"/>
      <c r="E2891"/>
      <c r="F2891"/>
    </row>
    <row r="2892" spans="1:6" ht="15" x14ac:dyDescent="0.25">
      <c r="A2892"/>
      <c r="B2892"/>
      <c r="C2892"/>
      <c r="D2892"/>
      <c r="E2892"/>
      <c r="F2892"/>
    </row>
    <row r="2893" spans="1:6" ht="15" x14ac:dyDescent="0.25">
      <c r="A2893"/>
      <c r="B2893"/>
      <c r="C2893"/>
      <c r="D2893"/>
      <c r="E2893"/>
      <c r="F2893"/>
    </row>
    <row r="2894" spans="1:6" ht="15" x14ac:dyDescent="0.25">
      <c r="A2894"/>
      <c r="B2894"/>
      <c r="C2894"/>
      <c r="D2894"/>
      <c r="E2894"/>
      <c r="F2894"/>
    </row>
    <row r="2895" spans="1:6" ht="15" x14ac:dyDescent="0.25">
      <c r="A2895"/>
      <c r="B2895"/>
      <c r="C2895"/>
      <c r="D2895"/>
      <c r="E2895"/>
      <c r="F2895"/>
    </row>
    <row r="2896" spans="1:6" ht="15" x14ac:dyDescent="0.25">
      <c r="A2896"/>
      <c r="B2896"/>
      <c r="C2896"/>
      <c r="D2896"/>
      <c r="E2896"/>
      <c r="F2896"/>
    </row>
    <row r="2897" spans="1:6" ht="15" x14ac:dyDescent="0.25">
      <c r="A2897"/>
      <c r="B2897"/>
      <c r="C2897"/>
      <c r="D2897"/>
      <c r="E2897"/>
      <c r="F2897"/>
    </row>
    <row r="2898" spans="1:6" ht="15" x14ac:dyDescent="0.25">
      <c r="A2898"/>
      <c r="B2898"/>
      <c r="C2898"/>
      <c r="D2898"/>
      <c r="E2898"/>
      <c r="F2898"/>
    </row>
    <row r="2899" spans="1:6" ht="15" x14ac:dyDescent="0.25">
      <c r="A2899"/>
      <c r="B2899"/>
      <c r="C2899"/>
      <c r="D2899"/>
      <c r="E2899"/>
      <c r="F2899"/>
    </row>
    <row r="2900" spans="1:6" ht="15" x14ac:dyDescent="0.25">
      <c r="A2900"/>
      <c r="B2900"/>
      <c r="C2900"/>
      <c r="D2900"/>
      <c r="E2900"/>
      <c r="F2900"/>
    </row>
    <row r="2901" spans="1:6" ht="15" x14ac:dyDescent="0.25">
      <c r="A2901"/>
      <c r="B2901"/>
      <c r="C2901"/>
      <c r="D2901"/>
      <c r="E2901"/>
      <c r="F2901"/>
    </row>
    <row r="2902" spans="1:6" ht="15" x14ac:dyDescent="0.25">
      <c r="A2902"/>
      <c r="B2902"/>
      <c r="C2902"/>
      <c r="D2902"/>
      <c r="E2902"/>
      <c r="F2902"/>
    </row>
    <row r="2903" spans="1:6" ht="15" x14ac:dyDescent="0.25">
      <c r="A2903"/>
      <c r="B2903"/>
      <c r="C2903"/>
      <c r="D2903"/>
      <c r="E2903"/>
      <c r="F2903"/>
    </row>
    <row r="2904" spans="1:6" ht="15" x14ac:dyDescent="0.25">
      <c r="A2904"/>
      <c r="B2904"/>
      <c r="C2904"/>
      <c r="D2904"/>
      <c r="E2904"/>
      <c r="F2904"/>
    </row>
    <row r="2905" spans="1:6" ht="15" x14ac:dyDescent="0.25">
      <c r="A2905"/>
      <c r="B2905"/>
      <c r="C2905"/>
      <c r="D2905"/>
      <c r="E2905"/>
      <c r="F2905"/>
    </row>
    <row r="2906" spans="1:6" ht="15" x14ac:dyDescent="0.25">
      <c r="A2906"/>
      <c r="B2906"/>
      <c r="C2906"/>
      <c r="D2906"/>
      <c r="E2906"/>
      <c r="F2906"/>
    </row>
    <row r="2907" spans="1:6" ht="15" x14ac:dyDescent="0.25">
      <c r="A2907"/>
      <c r="B2907"/>
      <c r="C2907"/>
      <c r="D2907"/>
      <c r="E2907"/>
      <c r="F2907"/>
    </row>
    <row r="2908" spans="1:6" ht="15" x14ac:dyDescent="0.25">
      <c r="A2908"/>
      <c r="B2908"/>
      <c r="C2908"/>
      <c r="D2908"/>
      <c r="E2908"/>
      <c r="F2908"/>
    </row>
    <row r="2909" spans="1:6" ht="15" x14ac:dyDescent="0.25">
      <c r="A2909"/>
      <c r="B2909"/>
      <c r="C2909"/>
      <c r="D2909"/>
      <c r="E2909"/>
      <c r="F2909"/>
    </row>
    <row r="2910" spans="1:6" ht="15" x14ac:dyDescent="0.25">
      <c r="A2910"/>
      <c r="B2910"/>
      <c r="C2910"/>
      <c r="D2910"/>
      <c r="E2910"/>
      <c r="F2910"/>
    </row>
    <row r="2911" spans="1:6" ht="15" x14ac:dyDescent="0.25">
      <c r="A2911"/>
      <c r="B2911"/>
      <c r="C2911"/>
      <c r="D2911"/>
      <c r="E2911"/>
      <c r="F2911"/>
    </row>
    <row r="2912" spans="1:6" ht="15" x14ac:dyDescent="0.25">
      <c r="A2912"/>
      <c r="B2912"/>
      <c r="C2912"/>
      <c r="D2912"/>
      <c r="E2912"/>
      <c r="F2912"/>
    </row>
    <row r="2913" spans="1:6" ht="15" x14ac:dyDescent="0.25">
      <c r="A2913"/>
      <c r="B2913"/>
      <c r="C2913"/>
      <c r="D2913"/>
      <c r="E2913"/>
      <c r="F2913"/>
    </row>
    <row r="2914" spans="1:6" ht="15" x14ac:dyDescent="0.25">
      <c r="A2914"/>
      <c r="B2914"/>
      <c r="C2914"/>
      <c r="D2914"/>
      <c r="E2914"/>
      <c r="F2914"/>
    </row>
    <row r="2915" spans="1:6" ht="15" x14ac:dyDescent="0.25">
      <c r="A2915"/>
      <c r="B2915"/>
      <c r="C2915"/>
      <c r="D2915"/>
      <c r="E2915"/>
      <c r="F2915"/>
    </row>
    <row r="2916" spans="1:6" ht="15" x14ac:dyDescent="0.25">
      <c r="A2916"/>
      <c r="B2916"/>
      <c r="C2916"/>
      <c r="D2916"/>
      <c r="E2916"/>
      <c r="F2916"/>
    </row>
    <row r="2917" spans="1:6" ht="15" x14ac:dyDescent="0.25">
      <c r="A2917"/>
      <c r="B2917"/>
      <c r="C2917"/>
      <c r="D2917"/>
      <c r="E2917"/>
      <c r="F2917"/>
    </row>
    <row r="2918" spans="1:6" ht="15" x14ac:dyDescent="0.25">
      <c r="A2918"/>
      <c r="B2918"/>
      <c r="C2918"/>
      <c r="D2918"/>
      <c r="E2918"/>
      <c r="F2918"/>
    </row>
    <row r="2919" spans="1:6" ht="15" x14ac:dyDescent="0.25">
      <c r="A2919"/>
      <c r="B2919"/>
      <c r="C2919"/>
      <c r="D2919"/>
      <c r="E2919"/>
      <c r="F2919"/>
    </row>
    <row r="2920" spans="1:6" ht="15" x14ac:dyDescent="0.25">
      <c r="A2920"/>
      <c r="B2920"/>
      <c r="C2920"/>
      <c r="D2920"/>
      <c r="E2920"/>
      <c r="F2920"/>
    </row>
    <row r="2921" spans="1:6" ht="15" x14ac:dyDescent="0.25">
      <c r="A2921"/>
      <c r="B2921"/>
      <c r="C2921"/>
      <c r="D2921"/>
      <c r="E2921"/>
      <c r="F2921"/>
    </row>
    <row r="2922" spans="1:6" ht="15" x14ac:dyDescent="0.25">
      <c r="A2922"/>
      <c r="B2922"/>
      <c r="C2922"/>
      <c r="D2922"/>
      <c r="E2922"/>
      <c r="F2922"/>
    </row>
    <row r="2923" spans="1:6" ht="15" x14ac:dyDescent="0.25">
      <c r="A2923"/>
      <c r="B2923"/>
      <c r="C2923"/>
      <c r="D2923"/>
      <c r="E2923"/>
      <c r="F2923"/>
    </row>
    <row r="2924" spans="1:6" ht="15" x14ac:dyDescent="0.25">
      <c r="A2924"/>
      <c r="B2924"/>
      <c r="C2924"/>
      <c r="D2924"/>
      <c r="E2924"/>
      <c r="F2924"/>
    </row>
    <row r="2925" spans="1:6" ht="15" x14ac:dyDescent="0.25">
      <c r="A2925"/>
      <c r="B2925"/>
      <c r="C2925"/>
      <c r="D2925"/>
      <c r="E2925"/>
      <c r="F2925"/>
    </row>
    <row r="2926" spans="1:6" ht="15" x14ac:dyDescent="0.25">
      <c r="A2926"/>
      <c r="B2926"/>
      <c r="C2926"/>
      <c r="D2926"/>
      <c r="E2926"/>
      <c r="F2926"/>
    </row>
    <row r="2927" spans="1:6" ht="15" x14ac:dyDescent="0.25">
      <c r="A2927"/>
      <c r="B2927"/>
      <c r="C2927"/>
      <c r="D2927"/>
      <c r="E2927"/>
      <c r="F2927"/>
    </row>
    <row r="2928" spans="1:6" ht="15" x14ac:dyDescent="0.25">
      <c r="A2928"/>
      <c r="B2928"/>
      <c r="C2928"/>
      <c r="D2928"/>
      <c r="E2928"/>
      <c r="F2928"/>
    </row>
    <row r="2929" spans="1:6" ht="15" x14ac:dyDescent="0.25">
      <c r="A2929"/>
      <c r="B2929"/>
      <c r="C2929"/>
      <c r="D2929"/>
      <c r="E2929"/>
      <c r="F2929"/>
    </row>
    <row r="2930" spans="1:6" ht="15" x14ac:dyDescent="0.25">
      <c r="A2930"/>
      <c r="B2930"/>
      <c r="C2930"/>
      <c r="D2930"/>
      <c r="E2930"/>
      <c r="F2930"/>
    </row>
    <row r="2931" spans="1:6" ht="15" x14ac:dyDescent="0.25">
      <c r="A2931"/>
      <c r="B2931"/>
      <c r="C2931"/>
      <c r="D2931"/>
      <c r="E2931"/>
      <c r="F2931"/>
    </row>
    <row r="2932" spans="1:6" ht="15" x14ac:dyDescent="0.25">
      <c r="A2932"/>
      <c r="B2932"/>
      <c r="C2932"/>
      <c r="D2932"/>
      <c r="E2932"/>
      <c r="F2932"/>
    </row>
    <row r="2933" spans="1:6" ht="15" x14ac:dyDescent="0.25">
      <c r="A2933"/>
      <c r="B2933"/>
      <c r="C2933"/>
      <c r="D2933"/>
      <c r="E2933"/>
      <c r="F2933"/>
    </row>
    <row r="2934" spans="1:6" ht="15" x14ac:dyDescent="0.25">
      <c r="A2934"/>
      <c r="B2934"/>
      <c r="C2934"/>
      <c r="D2934"/>
      <c r="E2934"/>
      <c r="F2934"/>
    </row>
    <row r="2935" spans="1:6" ht="15" x14ac:dyDescent="0.25">
      <c r="A2935"/>
      <c r="B2935"/>
      <c r="C2935"/>
      <c r="D2935"/>
      <c r="E2935"/>
      <c r="F2935"/>
    </row>
    <row r="2936" spans="1:6" ht="15" x14ac:dyDescent="0.25">
      <c r="A2936"/>
      <c r="B2936"/>
      <c r="C2936"/>
      <c r="D2936"/>
      <c r="E2936"/>
      <c r="F2936"/>
    </row>
    <row r="2937" spans="1:6" ht="15" x14ac:dyDescent="0.25">
      <c r="A2937"/>
      <c r="B2937"/>
      <c r="C2937"/>
      <c r="D2937"/>
      <c r="E2937"/>
      <c r="F2937"/>
    </row>
    <row r="2938" spans="1:6" ht="15" x14ac:dyDescent="0.25">
      <c r="A2938"/>
      <c r="B2938"/>
      <c r="C2938"/>
      <c r="D2938"/>
      <c r="E2938"/>
      <c r="F2938"/>
    </row>
    <row r="2939" spans="1:6" ht="15" x14ac:dyDescent="0.25">
      <c r="A2939"/>
      <c r="B2939"/>
      <c r="C2939"/>
      <c r="D2939"/>
      <c r="E2939"/>
      <c r="F2939"/>
    </row>
    <row r="2940" spans="1:6" ht="15" x14ac:dyDescent="0.25">
      <c r="A2940"/>
      <c r="B2940"/>
      <c r="C2940"/>
      <c r="D2940"/>
      <c r="E2940"/>
      <c r="F2940"/>
    </row>
    <row r="2941" spans="1:6" ht="15" x14ac:dyDescent="0.25">
      <c r="A2941"/>
      <c r="B2941"/>
      <c r="C2941"/>
      <c r="D2941"/>
      <c r="E2941"/>
      <c r="F2941"/>
    </row>
    <row r="2942" spans="1:6" ht="15" x14ac:dyDescent="0.25">
      <c r="A2942"/>
      <c r="B2942"/>
      <c r="C2942"/>
      <c r="D2942"/>
      <c r="E2942"/>
      <c r="F2942"/>
    </row>
    <row r="2943" spans="1:6" ht="15" x14ac:dyDescent="0.25">
      <c r="A2943"/>
      <c r="B2943"/>
      <c r="C2943"/>
      <c r="D2943"/>
      <c r="E2943"/>
      <c r="F2943"/>
    </row>
    <row r="2944" spans="1:6" ht="15" x14ac:dyDescent="0.25">
      <c r="A2944"/>
      <c r="B2944"/>
      <c r="C2944"/>
      <c r="D2944"/>
      <c r="E2944"/>
      <c r="F2944"/>
    </row>
    <row r="2945" spans="1:6" ht="15" x14ac:dyDescent="0.25">
      <c r="A2945"/>
      <c r="B2945"/>
      <c r="C2945"/>
      <c r="D2945"/>
      <c r="E2945"/>
      <c r="F2945"/>
    </row>
    <row r="2946" spans="1:6" ht="15" x14ac:dyDescent="0.25">
      <c r="A2946"/>
      <c r="B2946"/>
      <c r="C2946"/>
      <c r="D2946"/>
      <c r="E2946"/>
      <c r="F2946"/>
    </row>
    <row r="2947" spans="1:6" ht="15" x14ac:dyDescent="0.25">
      <c r="A2947"/>
      <c r="B2947"/>
      <c r="C2947"/>
      <c r="D2947"/>
      <c r="E2947"/>
      <c r="F2947"/>
    </row>
    <row r="2948" spans="1:6" ht="15" x14ac:dyDescent="0.25">
      <c r="A2948"/>
      <c r="B2948"/>
      <c r="C2948"/>
      <c r="D2948"/>
      <c r="E2948"/>
      <c r="F2948"/>
    </row>
    <row r="2949" spans="1:6" ht="15" x14ac:dyDescent="0.25">
      <c r="A2949"/>
      <c r="B2949"/>
      <c r="C2949"/>
      <c r="D2949"/>
      <c r="E2949"/>
      <c r="F2949"/>
    </row>
    <row r="2950" spans="1:6" ht="15" x14ac:dyDescent="0.25">
      <c r="A2950"/>
      <c r="B2950"/>
      <c r="C2950"/>
      <c r="D2950"/>
      <c r="E2950"/>
      <c r="F2950"/>
    </row>
    <row r="2951" spans="1:6" ht="15" x14ac:dyDescent="0.25">
      <c r="A2951"/>
      <c r="B2951"/>
      <c r="C2951"/>
      <c r="D2951"/>
      <c r="E2951"/>
      <c r="F2951"/>
    </row>
    <row r="2952" spans="1:6" ht="15" x14ac:dyDescent="0.25">
      <c r="A2952"/>
      <c r="B2952"/>
      <c r="C2952"/>
      <c r="D2952"/>
      <c r="E2952"/>
      <c r="F2952"/>
    </row>
    <row r="2953" spans="1:6" ht="15" x14ac:dyDescent="0.25">
      <c r="A2953"/>
      <c r="B2953"/>
      <c r="C2953"/>
      <c r="D2953"/>
      <c r="E2953"/>
      <c r="F2953"/>
    </row>
    <row r="2954" spans="1:6" ht="15" x14ac:dyDescent="0.25">
      <c r="A2954"/>
      <c r="B2954"/>
      <c r="C2954"/>
      <c r="D2954"/>
      <c r="E2954"/>
      <c r="F2954"/>
    </row>
    <row r="2955" spans="1:6" ht="15" x14ac:dyDescent="0.25">
      <c r="A2955"/>
      <c r="B2955"/>
      <c r="C2955"/>
      <c r="D2955"/>
      <c r="E2955"/>
      <c r="F2955"/>
    </row>
    <row r="2956" spans="1:6" ht="15" x14ac:dyDescent="0.25">
      <c r="A2956"/>
      <c r="B2956"/>
      <c r="C2956"/>
      <c r="D2956"/>
      <c r="E2956"/>
      <c r="F2956"/>
    </row>
    <row r="2957" spans="1:6" ht="15" x14ac:dyDescent="0.25">
      <c r="A2957"/>
      <c r="B2957"/>
      <c r="C2957"/>
      <c r="D2957"/>
      <c r="E2957"/>
      <c r="F2957"/>
    </row>
    <row r="2958" spans="1:6" ht="15" x14ac:dyDescent="0.25">
      <c r="A2958"/>
      <c r="B2958"/>
      <c r="C2958"/>
      <c r="D2958"/>
      <c r="E2958"/>
      <c r="F2958"/>
    </row>
    <row r="2959" spans="1:6" ht="15" x14ac:dyDescent="0.25">
      <c r="A2959"/>
      <c r="B2959"/>
      <c r="C2959"/>
      <c r="D2959"/>
      <c r="E2959"/>
      <c r="F2959"/>
    </row>
    <row r="2960" spans="1:6" ht="15" x14ac:dyDescent="0.25">
      <c r="A2960"/>
      <c r="B2960"/>
      <c r="C2960"/>
      <c r="D2960"/>
      <c r="E2960"/>
      <c r="F2960"/>
    </row>
    <row r="2961" spans="1:6" ht="15" x14ac:dyDescent="0.25">
      <c r="A2961"/>
      <c r="B2961"/>
      <c r="C2961"/>
      <c r="D2961"/>
      <c r="E2961"/>
      <c r="F2961"/>
    </row>
    <row r="2962" spans="1:6" ht="15" x14ac:dyDescent="0.25">
      <c r="A2962"/>
      <c r="B2962"/>
      <c r="C2962"/>
      <c r="D2962"/>
      <c r="E2962"/>
      <c r="F2962"/>
    </row>
    <row r="2963" spans="1:6" ht="15" x14ac:dyDescent="0.25">
      <c r="A2963"/>
      <c r="B2963"/>
      <c r="C2963"/>
      <c r="D2963"/>
      <c r="E2963"/>
      <c r="F2963"/>
    </row>
    <row r="2964" spans="1:6" ht="15" x14ac:dyDescent="0.25">
      <c r="A2964"/>
      <c r="B2964"/>
      <c r="C2964"/>
      <c r="D2964"/>
      <c r="E2964"/>
      <c r="F2964"/>
    </row>
    <row r="2965" spans="1:6" ht="15" x14ac:dyDescent="0.25">
      <c r="A2965"/>
      <c r="B2965"/>
      <c r="C2965"/>
      <c r="D2965"/>
      <c r="E2965"/>
      <c r="F2965"/>
    </row>
    <row r="2966" spans="1:6" ht="15" x14ac:dyDescent="0.25">
      <c r="A2966"/>
      <c r="B2966"/>
      <c r="C2966"/>
      <c r="D2966"/>
      <c r="E2966"/>
      <c r="F2966"/>
    </row>
    <row r="2967" spans="1:6" ht="15" x14ac:dyDescent="0.25">
      <c r="A2967"/>
      <c r="B2967"/>
      <c r="C2967"/>
      <c r="D2967"/>
      <c r="E2967"/>
      <c r="F2967"/>
    </row>
    <row r="2968" spans="1:6" ht="15" x14ac:dyDescent="0.25">
      <c r="A2968"/>
      <c r="B2968"/>
      <c r="C2968"/>
      <c r="D2968"/>
      <c r="E2968"/>
      <c r="F2968"/>
    </row>
    <row r="2969" spans="1:6" ht="15" x14ac:dyDescent="0.25">
      <c r="A2969"/>
      <c r="B2969"/>
      <c r="C2969"/>
      <c r="D2969"/>
      <c r="E2969"/>
      <c r="F2969"/>
    </row>
    <row r="2970" spans="1:6" ht="15" x14ac:dyDescent="0.25">
      <c r="A2970"/>
      <c r="B2970"/>
      <c r="C2970"/>
      <c r="D2970"/>
      <c r="E2970"/>
      <c r="F2970"/>
    </row>
    <row r="2971" spans="1:6" ht="15" x14ac:dyDescent="0.25">
      <c r="A2971"/>
      <c r="B2971"/>
      <c r="C2971"/>
      <c r="D2971"/>
      <c r="E2971"/>
      <c r="F2971"/>
    </row>
    <row r="2972" spans="1:6" ht="15" x14ac:dyDescent="0.25">
      <c r="A2972"/>
      <c r="B2972"/>
      <c r="C2972"/>
      <c r="D2972"/>
      <c r="E2972"/>
      <c r="F2972"/>
    </row>
    <row r="2973" spans="1:6" ht="15" x14ac:dyDescent="0.25">
      <c r="A2973"/>
      <c r="B2973"/>
      <c r="C2973"/>
      <c r="D2973"/>
      <c r="E2973"/>
      <c r="F2973"/>
    </row>
    <row r="2974" spans="1:6" ht="15" x14ac:dyDescent="0.25">
      <c r="A2974"/>
      <c r="B2974"/>
      <c r="C2974"/>
      <c r="D2974"/>
      <c r="E2974"/>
      <c r="F2974"/>
    </row>
    <row r="2975" spans="1:6" ht="15" x14ac:dyDescent="0.25">
      <c r="A2975"/>
      <c r="B2975"/>
      <c r="C2975"/>
      <c r="D2975"/>
      <c r="E2975"/>
      <c r="F2975"/>
    </row>
    <row r="2976" spans="1:6" ht="15" x14ac:dyDescent="0.25">
      <c r="A2976"/>
      <c r="B2976"/>
      <c r="C2976"/>
      <c r="D2976"/>
      <c r="E2976"/>
      <c r="F2976"/>
    </row>
    <row r="2977" spans="1:6" ht="15" x14ac:dyDescent="0.25">
      <c r="A2977"/>
      <c r="B2977"/>
      <c r="C2977"/>
      <c r="D2977"/>
      <c r="E2977"/>
      <c r="F2977"/>
    </row>
    <row r="2978" spans="1:6" ht="15" x14ac:dyDescent="0.25">
      <c r="A2978"/>
      <c r="B2978"/>
      <c r="C2978"/>
      <c r="D2978"/>
      <c r="E2978"/>
      <c r="F2978"/>
    </row>
    <row r="2979" spans="1:6" ht="15" x14ac:dyDescent="0.25">
      <c r="A2979"/>
      <c r="B2979"/>
      <c r="C2979"/>
      <c r="D2979"/>
      <c r="E2979"/>
      <c r="F2979"/>
    </row>
    <row r="2980" spans="1:6" ht="15" x14ac:dyDescent="0.25">
      <c r="A2980"/>
      <c r="B2980"/>
      <c r="C2980"/>
      <c r="D2980"/>
      <c r="E2980"/>
      <c r="F2980"/>
    </row>
    <row r="2981" spans="1:6" ht="15" x14ac:dyDescent="0.25">
      <c r="A2981"/>
      <c r="B2981"/>
      <c r="C2981"/>
      <c r="D2981"/>
      <c r="E2981"/>
      <c r="F2981"/>
    </row>
    <row r="2982" spans="1:6" ht="15" x14ac:dyDescent="0.25">
      <c r="A2982"/>
      <c r="B2982"/>
      <c r="C2982"/>
      <c r="D2982"/>
      <c r="E2982"/>
      <c r="F2982"/>
    </row>
    <row r="2983" spans="1:6" ht="15" x14ac:dyDescent="0.25">
      <c r="A2983"/>
      <c r="B2983"/>
      <c r="C2983"/>
      <c r="D2983"/>
      <c r="E2983"/>
      <c r="F2983"/>
    </row>
    <row r="2984" spans="1:6" ht="15" x14ac:dyDescent="0.25">
      <c r="A2984"/>
      <c r="B2984"/>
      <c r="C2984"/>
      <c r="D2984"/>
      <c r="E2984"/>
      <c r="F2984"/>
    </row>
    <row r="2985" spans="1:6" ht="15" x14ac:dyDescent="0.25">
      <c r="A2985"/>
      <c r="B2985"/>
      <c r="C2985"/>
      <c r="D2985"/>
      <c r="E2985"/>
      <c r="F2985"/>
    </row>
    <row r="2986" spans="1:6" ht="15" x14ac:dyDescent="0.25">
      <c r="A2986"/>
      <c r="B2986"/>
      <c r="C2986"/>
      <c r="D2986"/>
      <c r="E2986"/>
      <c r="F2986"/>
    </row>
    <row r="2987" spans="1:6" ht="15" x14ac:dyDescent="0.25">
      <c r="A2987"/>
      <c r="B2987"/>
      <c r="C2987"/>
      <c r="D2987"/>
      <c r="E2987"/>
      <c r="F2987"/>
    </row>
    <row r="2988" spans="1:6" ht="15" x14ac:dyDescent="0.25">
      <c r="A2988"/>
      <c r="B2988"/>
      <c r="C2988"/>
      <c r="D2988"/>
      <c r="E2988"/>
      <c r="F2988"/>
    </row>
    <row r="2989" spans="1:6" ht="15" x14ac:dyDescent="0.25">
      <c r="A2989"/>
      <c r="B2989"/>
      <c r="C2989"/>
      <c r="D2989"/>
      <c r="E2989"/>
      <c r="F2989"/>
    </row>
    <row r="2990" spans="1:6" ht="15" x14ac:dyDescent="0.25">
      <c r="A2990"/>
      <c r="B2990"/>
      <c r="C2990"/>
      <c r="D2990"/>
      <c r="E2990"/>
      <c r="F2990"/>
    </row>
    <row r="2991" spans="1:6" ht="15" x14ac:dyDescent="0.25">
      <c r="A2991"/>
      <c r="B2991"/>
      <c r="C2991"/>
      <c r="D2991"/>
      <c r="E2991"/>
      <c r="F2991"/>
    </row>
    <row r="2992" spans="1:6" ht="15" x14ac:dyDescent="0.25">
      <c r="A2992"/>
      <c r="B2992"/>
      <c r="C2992"/>
      <c r="D2992"/>
      <c r="E2992"/>
      <c r="F2992"/>
    </row>
    <row r="2993" spans="1:6" ht="15" x14ac:dyDescent="0.25">
      <c r="A2993"/>
      <c r="B2993"/>
      <c r="C2993"/>
      <c r="D2993"/>
      <c r="E2993"/>
      <c r="F2993"/>
    </row>
    <row r="2994" spans="1:6" ht="15" x14ac:dyDescent="0.25">
      <c r="A2994"/>
      <c r="B2994"/>
      <c r="C2994"/>
      <c r="D2994"/>
      <c r="E2994"/>
      <c r="F2994"/>
    </row>
    <row r="2995" spans="1:6" ht="15" x14ac:dyDescent="0.25">
      <c r="A2995"/>
      <c r="B2995"/>
      <c r="C2995"/>
      <c r="D2995"/>
      <c r="E2995"/>
      <c r="F2995"/>
    </row>
    <row r="2996" spans="1:6" ht="15" x14ac:dyDescent="0.25">
      <c r="A2996"/>
      <c r="B2996"/>
      <c r="C2996"/>
      <c r="D2996"/>
      <c r="E2996"/>
      <c r="F2996"/>
    </row>
    <row r="2997" spans="1:6" ht="15" x14ac:dyDescent="0.25">
      <c r="A2997"/>
      <c r="B2997"/>
      <c r="C2997"/>
      <c r="D2997"/>
      <c r="E2997"/>
      <c r="F2997"/>
    </row>
    <row r="2998" spans="1:6" ht="15" x14ac:dyDescent="0.25">
      <c r="A2998"/>
      <c r="B2998"/>
      <c r="C2998"/>
      <c r="D2998"/>
      <c r="E2998"/>
      <c r="F2998"/>
    </row>
    <row r="2999" spans="1:6" ht="15" x14ac:dyDescent="0.25">
      <c r="A2999"/>
      <c r="B2999"/>
      <c r="C2999"/>
      <c r="D2999"/>
      <c r="E2999"/>
      <c r="F2999"/>
    </row>
    <row r="3000" spans="1:6" ht="15" x14ac:dyDescent="0.25">
      <c r="A3000"/>
      <c r="B3000"/>
      <c r="C3000"/>
      <c r="D3000"/>
      <c r="E3000"/>
      <c r="F3000"/>
    </row>
    <row r="3001" spans="1:6" ht="15" x14ac:dyDescent="0.25">
      <c r="A3001"/>
      <c r="B3001"/>
      <c r="C3001"/>
      <c r="D3001"/>
      <c r="E3001"/>
      <c r="F3001"/>
    </row>
    <row r="3002" spans="1:6" ht="15" x14ac:dyDescent="0.25">
      <c r="A3002"/>
      <c r="B3002"/>
      <c r="C3002"/>
      <c r="D3002"/>
      <c r="E3002"/>
      <c r="F3002"/>
    </row>
    <row r="3003" spans="1:6" ht="15" x14ac:dyDescent="0.25">
      <c r="A3003"/>
      <c r="B3003"/>
      <c r="C3003"/>
      <c r="D3003"/>
      <c r="E3003"/>
      <c r="F3003"/>
    </row>
    <row r="3004" spans="1:6" ht="15" x14ac:dyDescent="0.25">
      <c r="A3004"/>
      <c r="B3004"/>
      <c r="C3004"/>
      <c r="D3004"/>
      <c r="E3004"/>
      <c r="F3004"/>
    </row>
    <row r="3005" spans="1:6" ht="15" x14ac:dyDescent="0.25">
      <c r="A3005"/>
      <c r="B3005"/>
      <c r="C3005"/>
      <c r="D3005"/>
      <c r="E3005"/>
      <c r="F3005"/>
    </row>
    <row r="3006" spans="1:6" ht="15" x14ac:dyDescent="0.25">
      <c r="A3006"/>
      <c r="B3006"/>
      <c r="C3006"/>
      <c r="D3006"/>
      <c r="E3006"/>
      <c r="F3006"/>
    </row>
    <row r="3007" spans="1:6" ht="15" x14ac:dyDescent="0.25">
      <c r="A3007"/>
      <c r="B3007"/>
      <c r="C3007"/>
      <c r="D3007"/>
      <c r="E3007"/>
      <c r="F3007"/>
    </row>
    <row r="3008" spans="1:6" ht="15" x14ac:dyDescent="0.25">
      <c r="A3008"/>
      <c r="B3008"/>
      <c r="C3008"/>
      <c r="D3008"/>
      <c r="E3008"/>
      <c r="F3008"/>
    </row>
    <row r="3009" spans="1:6" ht="15" x14ac:dyDescent="0.25">
      <c r="A3009"/>
      <c r="B3009"/>
      <c r="C3009"/>
      <c r="D3009"/>
      <c r="E3009"/>
      <c r="F3009"/>
    </row>
    <row r="3010" spans="1:6" ht="15" x14ac:dyDescent="0.25">
      <c r="A3010"/>
      <c r="B3010"/>
      <c r="C3010"/>
      <c r="D3010"/>
      <c r="E3010"/>
      <c r="F3010"/>
    </row>
    <row r="3011" spans="1:6" ht="15" x14ac:dyDescent="0.25">
      <c r="A3011"/>
      <c r="B3011"/>
      <c r="C3011"/>
      <c r="D3011"/>
      <c r="E3011"/>
      <c r="F3011"/>
    </row>
    <row r="3012" spans="1:6" ht="15" x14ac:dyDescent="0.25">
      <c r="A3012"/>
      <c r="B3012"/>
      <c r="C3012"/>
      <c r="D3012"/>
      <c r="E3012"/>
      <c r="F3012"/>
    </row>
    <row r="3013" spans="1:6" ht="15" x14ac:dyDescent="0.25">
      <c r="A3013"/>
      <c r="B3013"/>
      <c r="C3013"/>
      <c r="D3013"/>
      <c r="E3013"/>
      <c r="F3013"/>
    </row>
    <row r="3014" spans="1:6" ht="15" x14ac:dyDescent="0.25">
      <c r="A3014"/>
      <c r="B3014"/>
      <c r="C3014"/>
      <c r="D3014"/>
      <c r="E3014"/>
      <c r="F3014"/>
    </row>
    <row r="3015" spans="1:6" ht="15" x14ac:dyDescent="0.25">
      <c r="A3015"/>
      <c r="B3015"/>
      <c r="C3015"/>
      <c r="D3015"/>
      <c r="E3015"/>
      <c r="F3015"/>
    </row>
    <row r="3016" spans="1:6" ht="15" x14ac:dyDescent="0.25">
      <c r="A3016"/>
      <c r="B3016"/>
      <c r="C3016"/>
      <c r="D3016"/>
      <c r="E3016"/>
      <c r="F3016"/>
    </row>
    <row r="3017" spans="1:6" ht="15" x14ac:dyDescent="0.25">
      <c r="A3017"/>
      <c r="B3017"/>
      <c r="C3017"/>
      <c r="D3017"/>
      <c r="E3017"/>
      <c r="F3017"/>
    </row>
    <row r="3018" spans="1:6" ht="15" x14ac:dyDescent="0.25">
      <c r="A3018"/>
      <c r="B3018"/>
      <c r="C3018"/>
      <c r="D3018"/>
      <c r="E3018"/>
      <c r="F3018"/>
    </row>
    <row r="3019" spans="1:6" ht="15" x14ac:dyDescent="0.25">
      <c r="A3019"/>
      <c r="B3019"/>
      <c r="C3019"/>
      <c r="D3019"/>
      <c r="E3019"/>
      <c r="F3019"/>
    </row>
    <row r="3020" spans="1:6" ht="15" x14ac:dyDescent="0.25">
      <c r="A3020"/>
      <c r="B3020"/>
      <c r="C3020"/>
      <c r="D3020"/>
      <c r="E3020"/>
      <c r="F3020"/>
    </row>
    <row r="3021" spans="1:6" ht="15" x14ac:dyDescent="0.25">
      <c r="A3021"/>
      <c r="B3021"/>
      <c r="C3021"/>
      <c r="D3021"/>
      <c r="E3021"/>
      <c r="F3021"/>
    </row>
    <row r="3022" spans="1:6" ht="15" x14ac:dyDescent="0.25">
      <c r="A3022"/>
      <c r="B3022"/>
      <c r="C3022"/>
      <c r="D3022"/>
      <c r="E3022"/>
      <c r="F3022"/>
    </row>
    <row r="3023" spans="1:6" ht="15" x14ac:dyDescent="0.25">
      <c r="A3023"/>
      <c r="B3023"/>
      <c r="C3023"/>
      <c r="D3023"/>
      <c r="E3023"/>
      <c r="F3023"/>
    </row>
    <row r="3024" spans="1:6" ht="15" x14ac:dyDescent="0.25">
      <c r="A3024"/>
      <c r="B3024"/>
      <c r="C3024"/>
      <c r="D3024"/>
      <c r="E3024"/>
      <c r="F3024"/>
    </row>
    <row r="3025" spans="1:6" ht="15" x14ac:dyDescent="0.25">
      <c r="A3025"/>
      <c r="B3025"/>
      <c r="C3025"/>
      <c r="D3025"/>
      <c r="E3025"/>
      <c r="F3025"/>
    </row>
    <row r="3026" spans="1:6" ht="15" x14ac:dyDescent="0.25">
      <c r="A3026"/>
      <c r="B3026"/>
      <c r="C3026"/>
      <c r="D3026"/>
      <c r="E3026"/>
      <c r="F3026"/>
    </row>
    <row r="3027" spans="1:6" ht="15" x14ac:dyDescent="0.25">
      <c r="A3027"/>
      <c r="B3027"/>
      <c r="C3027"/>
      <c r="D3027"/>
      <c r="E3027"/>
      <c r="F3027"/>
    </row>
    <row r="3028" spans="1:6" ht="15" x14ac:dyDescent="0.25">
      <c r="A3028"/>
      <c r="B3028"/>
      <c r="C3028"/>
      <c r="D3028"/>
      <c r="E3028"/>
      <c r="F3028"/>
    </row>
    <row r="3029" spans="1:6" ht="15" x14ac:dyDescent="0.25">
      <c r="A3029"/>
      <c r="B3029"/>
      <c r="C3029"/>
      <c r="D3029"/>
      <c r="E3029"/>
      <c r="F3029"/>
    </row>
    <row r="3030" spans="1:6" ht="15" x14ac:dyDescent="0.25">
      <c r="A3030"/>
      <c r="B3030"/>
      <c r="C3030"/>
      <c r="D3030"/>
      <c r="E3030"/>
      <c r="F3030"/>
    </row>
    <row r="3031" spans="1:6" ht="15" x14ac:dyDescent="0.25">
      <c r="A3031"/>
      <c r="B3031"/>
      <c r="C3031"/>
      <c r="D3031"/>
      <c r="E3031"/>
      <c r="F3031"/>
    </row>
    <row r="3032" spans="1:6" ht="15" x14ac:dyDescent="0.25">
      <c r="A3032"/>
      <c r="B3032"/>
      <c r="C3032"/>
      <c r="D3032"/>
      <c r="E3032"/>
      <c r="F3032"/>
    </row>
    <row r="3033" spans="1:6" ht="15" x14ac:dyDescent="0.25">
      <c r="A3033"/>
      <c r="B3033"/>
      <c r="C3033"/>
      <c r="D3033"/>
      <c r="E3033"/>
      <c r="F3033"/>
    </row>
    <row r="3034" spans="1:6" ht="15" x14ac:dyDescent="0.25">
      <c r="A3034"/>
      <c r="B3034"/>
      <c r="C3034"/>
      <c r="D3034"/>
      <c r="E3034"/>
      <c r="F3034"/>
    </row>
    <row r="3035" spans="1:6" ht="15" x14ac:dyDescent="0.25">
      <c r="A3035"/>
      <c r="B3035"/>
      <c r="C3035"/>
      <c r="D3035"/>
      <c r="E3035"/>
      <c r="F3035"/>
    </row>
    <row r="3036" spans="1:6" ht="15" x14ac:dyDescent="0.25">
      <c r="A3036"/>
      <c r="B3036"/>
      <c r="C3036"/>
      <c r="D3036"/>
      <c r="E3036"/>
      <c r="F3036"/>
    </row>
    <row r="3037" spans="1:6" ht="15" x14ac:dyDescent="0.25">
      <c r="A3037"/>
      <c r="B3037"/>
      <c r="C3037"/>
      <c r="D3037"/>
      <c r="E3037"/>
      <c r="F3037"/>
    </row>
    <row r="3038" spans="1:6" ht="15" x14ac:dyDescent="0.25">
      <c r="A3038"/>
      <c r="B3038"/>
      <c r="C3038"/>
      <c r="D3038"/>
      <c r="E3038"/>
      <c r="F3038"/>
    </row>
    <row r="3039" spans="1:6" ht="15" x14ac:dyDescent="0.25">
      <c r="A3039"/>
      <c r="B3039"/>
      <c r="C3039"/>
      <c r="D3039"/>
      <c r="E3039"/>
      <c r="F3039"/>
    </row>
    <row r="3040" spans="1:6" ht="15" x14ac:dyDescent="0.25">
      <c r="A3040"/>
      <c r="B3040"/>
      <c r="C3040"/>
      <c r="D3040"/>
      <c r="E3040"/>
      <c r="F3040"/>
    </row>
    <row r="3041" spans="1:6" ht="15" x14ac:dyDescent="0.25">
      <c r="A3041"/>
      <c r="B3041"/>
      <c r="C3041"/>
      <c r="D3041"/>
      <c r="E3041"/>
      <c r="F3041"/>
    </row>
    <row r="3042" spans="1:6" ht="15" x14ac:dyDescent="0.25">
      <c r="A3042"/>
      <c r="B3042"/>
      <c r="C3042"/>
      <c r="D3042"/>
      <c r="E3042"/>
      <c r="F3042"/>
    </row>
    <row r="3043" spans="1:6" ht="15" x14ac:dyDescent="0.25">
      <c r="A3043"/>
      <c r="B3043"/>
      <c r="C3043"/>
      <c r="D3043"/>
      <c r="E3043"/>
      <c r="F3043"/>
    </row>
    <row r="3044" spans="1:6" ht="15" x14ac:dyDescent="0.25">
      <c r="A3044"/>
      <c r="B3044"/>
      <c r="C3044"/>
      <c r="D3044"/>
      <c r="E3044"/>
      <c r="F3044"/>
    </row>
    <row r="3045" spans="1:6" ht="15" x14ac:dyDescent="0.25">
      <c r="A3045"/>
      <c r="B3045"/>
      <c r="C3045"/>
      <c r="D3045"/>
      <c r="E3045"/>
      <c r="F3045"/>
    </row>
    <row r="3046" spans="1:6" ht="15" x14ac:dyDescent="0.25">
      <c r="A3046"/>
      <c r="B3046"/>
      <c r="C3046"/>
      <c r="D3046"/>
      <c r="E3046"/>
      <c r="F3046"/>
    </row>
    <row r="3047" spans="1:6" ht="15" x14ac:dyDescent="0.25">
      <c r="A3047"/>
      <c r="B3047"/>
      <c r="C3047"/>
      <c r="D3047"/>
      <c r="E3047"/>
      <c r="F3047"/>
    </row>
    <row r="3048" spans="1:6" ht="15" x14ac:dyDescent="0.25">
      <c r="A3048"/>
      <c r="B3048"/>
      <c r="C3048"/>
      <c r="D3048"/>
      <c r="E3048"/>
      <c r="F3048"/>
    </row>
    <row r="3049" spans="1:6" ht="15" x14ac:dyDescent="0.25">
      <c r="A3049"/>
      <c r="B3049"/>
      <c r="C3049"/>
      <c r="D3049"/>
      <c r="E3049"/>
      <c r="F3049"/>
    </row>
    <row r="3050" spans="1:6" ht="15" x14ac:dyDescent="0.25">
      <c r="A3050"/>
      <c r="B3050"/>
      <c r="C3050"/>
      <c r="D3050"/>
      <c r="E3050"/>
      <c r="F3050"/>
    </row>
    <row r="3051" spans="1:6" ht="15" x14ac:dyDescent="0.25">
      <c r="A3051"/>
      <c r="B3051"/>
      <c r="C3051"/>
      <c r="D3051"/>
      <c r="E3051"/>
      <c r="F3051"/>
    </row>
    <row r="3052" spans="1:6" ht="15" x14ac:dyDescent="0.25">
      <c r="A3052"/>
      <c r="B3052"/>
      <c r="C3052"/>
      <c r="D3052"/>
      <c r="E3052"/>
      <c r="F3052"/>
    </row>
    <row r="3053" spans="1:6" ht="15" x14ac:dyDescent="0.25">
      <c r="A3053"/>
      <c r="B3053"/>
      <c r="C3053"/>
      <c r="D3053"/>
      <c r="E3053"/>
      <c r="F3053"/>
    </row>
    <row r="3054" spans="1:6" ht="15" x14ac:dyDescent="0.25">
      <c r="A3054"/>
      <c r="B3054"/>
      <c r="C3054"/>
      <c r="D3054"/>
      <c r="E3054"/>
      <c r="F3054"/>
    </row>
    <row r="3055" spans="1:6" ht="15" x14ac:dyDescent="0.25">
      <c r="A3055"/>
      <c r="B3055"/>
      <c r="C3055"/>
      <c r="D3055"/>
      <c r="E3055"/>
      <c r="F3055"/>
    </row>
    <row r="3056" spans="1:6" ht="15" x14ac:dyDescent="0.25">
      <c r="A3056"/>
      <c r="B3056"/>
      <c r="C3056"/>
      <c r="D3056"/>
      <c r="E3056"/>
      <c r="F3056"/>
    </row>
    <row r="3057" spans="1:6" ht="15" x14ac:dyDescent="0.25">
      <c r="A3057"/>
      <c r="B3057"/>
      <c r="C3057"/>
      <c r="D3057"/>
      <c r="E3057"/>
      <c r="F3057"/>
    </row>
    <row r="3058" spans="1:6" ht="15" x14ac:dyDescent="0.25">
      <c r="A3058"/>
      <c r="B3058"/>
      <c r="C3058"/>
      <c r="D3058"/>
      <c r="E3058"/>
      <c r="F3058"/>
    </row>
    <row r="3059" spans="1:6" ht="15" x14ac:dyDescent="0.25">
      <c r="A3059"/>
      <c r="B3059"/>
      <c r="C3059"/>
      <c r="D3059"/>
      <c r="E3059"/>
      <c r="F3059"/>
    </row>
    <row r="3060" spans="1:6" ht="15" x14ac:dyDescent="0.25">
      <c r="A3060"/>
      <c r="B3060"/>
      <c r="C3060"/>
      <c r="D3060"/>
      <c r="E3060"/>
      <c r="F3060"/>
    </row>
    <row r="3061" spans="1:6" ht="15" x14ac:dyDescent="0.25">
      <c r="A3061"/>
      <c r="B3061"/>
      <c r="C3061"/>
      <c r="D3061"/>
      <c r="E3061"/>
      <c r="F3061"/>
    </row>
    <row r="3062" spans="1:6" ht="15" x14ac:dyDescent="0.25">
      <c r="A3062"/>
      <c r="B3062"/>
      <c r="C3062"/>
      <c r="D3062"/>
      <c r="E3062"/>
      <c r="F3062"/>
    </row>
    <row r="3063" spans="1:6" ht="15" x14ac:dyDescent="0.25">
      <c r="A3063"/>
      <c r="B3063"/>
      <c r="C3063"/>
      <c r="D3063"/>
      <c r="E3063"/>
      <c r="F3063"/>
    </row>
    <row r="3064" spans="1:6" ht="15" x14ac:dyDescent="0.25">
      <c r="A3064"/>
      <c r="B3064"/>
      <c r="C3064"/>
      <c r="D3064"/>
      <c r="E3064"/>
      <c r="F3064"/>
    </row>
    <row r="3065" spans="1:6" ht="15" x14ac:dyDescent="0.25">
      <c r="A3065"/>
      <c r="B3065"/>
      <c r="C3065"/>
      <c r="D3065"/>
      <c r="E3065"/>
      <c r="F3065"/>
    </row>
    <row r="3066" spans="1:6" ht="15" x14ac:dyDescent="0.25">
      <c r="A3066"/>
      <c r="B3066"/>
      <c r="C3066"/>
      <c r="D3066"/>
      <c r="E3066"/>
      <c r="F3066"/>
    </row>
    <row r="3067" spans="1:6" ht="15" x14ac:dyDescent="0.25">
      <c r="A3067"/>
      <c r="B3067"/>
      <c r="C3067"/>
      <c r="D3067"/>
      <c r="E3067"/>
      <c r="F3067"/>
    </row>
    <row r="3068" spans="1:6" ht="15" x14ac:dyDescent="0.25">
      <c r="A3068"/>
      <c r="B3068"/>
      <c r="C3068"/>
      <c r="D3068"/>
      <c r="E3068"/>
      <c r="F3068"/>
    </row>
    <row r="3069" spans="1:6" ht="15" x14ac:dyDescent="0.25">
      <c r="A3069"/>
      <c r="B3069"/>
      <c r="C3069"/>
      <c r="D3069"/>
      <c r="E3069"/>
      <c r="F3069"/>
    </row>
    <row r="3070" spans="1:6" ht="15" x14ac:dyDescent="0.25">
      <c r="A3070"/>
      <c r="B3070"/>
      <c r="C3070"/>
      <c r="D3070"/>
      <c r="E3070"/>
      <c r="F3070"/>
    </row>
    <row r="3071" spans="1:6" ht="15" x14ac:dyDescent="0.25">
      <c r="A3071"/>
      <c r="B3071"/>
      <c r="C3071"/>
      <c r="D3071"/>
      <c r="E3071"/>
      <c r="F3071"/>
    </row>
    <row r="3072" spans="1:6" ht="15" x14ac:dyDescent="0.25">
      <c r="A3072"/>
      <c r="B3072"/>
      <c r="C3072"/>
      <c r="D3072"/>
      <c r="E3072"/>
      <c r="F3072"/>
    </row>
    <row r="3073" spans="1:6" ht="15" x14ac:dyDescent="0.25">
      <c r="A3073"/>
      <c r="B3073"/>
      <c r="C3073"/>
      <c r="D3073"/>
      <c r="E3073"/>
      <c r="F3073"/>
    </row>
    <row r="3074" spans="1:6" ht="15" x14ac:dyDescent="0.25">
      <c r="A3074"/>
      <c r="B3074"/>
      <c r="C3074"/>
      <c r="D3074"/>
      <c r="E3074"/>
      <c r="F3074"/>
    </row>
    <row r="3075" spans="1:6" ht="15" x14ac:dyDescent="0.25">
      <c r="A3075"/>
      <c r="B3075"/>
      <c r="C3075"/>
      <c r="D3075"/>
      <c r="E3075"/>
      <c r="F3075"/>
    </row>
    <row r="3076" spans="1:6" ht="15" x14ac:dyDescent="0.25">
      <c r="A3076"/>
      <c r="B3076"/>
      <c r="C3076"/>
      <c r="D3076"/>
      <c r="E3076"/>
      <c r="F3076"/>
    </row>
    <row r="3077" spans="1:6" ht="15" x14ac:dyDescent="0.25">
      <c r="A3077"/>
      <c r="B3077"/>
      <c r="C3077"/>
      <c r="D3077"/>
      <c r="E3077"/>
      <c r="F3077"/>
    </row>
    <row r="3078" spans="1:6" ht="15" x14ac:dyDescent="0.25">
      <c r="A3078"/>
      <c r="B3078"/>
      <c r="C3078"/>
      <c r="D3078"/>
      <c r="E3078"/>
      <c r="F3078"/>
    </row>
    <row r="3079" spans="1:6" ht="15" x14ac:dyDescent="0.25">
      <c r="A3079"/>
      <c r="B3079"/>
      <c r="C3079"/>
      <c r="D3079"/>
      <c r="E3079"/>
      <c r="F3079"/>
    </row>
    <row r="3080" spans="1:6" ht="15" x14ac:dyDescent="0.25">
      <c r="A3080"/>
      <c r="B3080"/>
      <c r="C3080"/>
      <c r="D3080"/>
      <c r="E3080"/>
      <c r="F3080"/>
    </row>
    <row r="3081" spans="1:6" ht="15" x14ac:dyDescent="0.25">
      <c r="A3081"/>
      <c r="B3081"/>
      <c r="C3081"/>
      <c r="D3081"/>
      <c r="E3081"/>
      <c r="F3081"/>
    </row>
    <row r="3082" spans="1:6" ht="15" x14ac:dyDescent="0.25">
      <c r="A3082"/>
      <c r="B3082"/>
      <c r="C3082"/>
      <c r="D3082"/>
      <c r="E3082"/>
      <c r="F3082"/>
    </row>
    <row r="3083" spans="1:6" ht="15" x14ac:dyDescent="0.25">
      <c r="A3083"/>
      <c r="B3083"/>
      <c r="C3083"/>
      <c r="D3083"/>
      <c r="E3083"/>
      <c r="F3083"/>
    </row>
    <row r="3084" spans="1:6" ht="15" x14ac:dyDescent="0.25">
      <c r="A3084"/>
      <c r="B3084"/>
      <c r="C3084"/>
      <c r="D3084"/>
      <c r="E3084"/>
      <c r="F3084"/>
    </row>
    <row r="3085" spans="1:6" ht="15" x14ac:dyDescent="0.25">
      <c r="A3085"/>
      <c r="B3085"/>
      <c r="C3085"/>
      <c r="D3085"/>
      <c r="E3085"/>
      <c r="F3085"/>
    </row>
    <row r="3086" spans="1:6" ht="15" x14ac:dyDescent="0.25">
      <c r="A3086"/>
      <c r="B3086"/>
      <c r="C3086"/>
      <c r="D3086"/>
      <c r="E3086"/>
      <c r="F3086"/>
    </row>
    <row r="3087" spans="1:6" ht="15" x14ac:dyDescent="0.25">
      <c r="A3087"/>
      <c r="B3087"/>
      <c r="C3087"/>
      <c r="D3087"/>
      <c r="E3087"/>
      <c r="F3087"/>
    </row>
    <row r="3088" spans="1:6" ht="15" x14ac:dyDescent="0.25">
      <c r="A3088"/>
      <c r="B3088"/>
      <c r="C3088"/>
      <c r="D3088"/>
      <c r="E3088"/>
      <c r="F3088"/>
    </row>
    <row r="3089" spans="1:6" ht="15" x14ac:dyDescent="0.25">
      <c r="A3089"/>
      <c r="B3089"/>
      <c r="C3089"/>
      <c r="D3089"/>
      <c r="E3089"/>
      <c r="F3089"/>
    </row>
    <row r="3090" spans="1:6" ht="15" x14ac:dyDescent="0.25">
      <c r="A3090"/>
      <c r="B3090"/>
      <c r="C3090"/>
      <c r="D3090"/>
      <c r="E3090"/>
      <c r="F3090"/>
    </row>
    <row r="3091" spans="1:6" ht="15" x14ac:dyDescent="0.25">
      <c r="A3091"/>
      <c r="B3091"/>
      <c r="C3091"/>
      <c r="D3091"/>
      <c r="E3091"/>
      <c r="F3091"/>
    </row>
    <row r="3092" spans="1:6" ht="15" x14ac:dyDescent="0.25">
      <c r="A3092"/>
      <c r="B3092"/>
      <c r="C3092"/>
      <c r="D3092"/>
      <c r="E3092"/>
      <c r="F3092"/>
    </row>
    <row r="3093" spans="1:6" ht="15" x14ac:dyDescent="0.25">
      <c r="A3093"/>
      <c r="B3093"/>
      <c r="C3093"/>
      <c r="D3093"/>
      <c r="E3093"/>
      <c r="F3093"/>
    </row>
    <row r="3094" spans="1:6" ht="15" x14ac:dyDescent="0.25">
      <c r="A3094"/>
      <c r="B3094"/>
      <c r="C3094"/>
      <c r="D3094"/>
      <c r="E3094"/>
      <c r="F3094"/>
    </row>
    <row r="3095" spans="1:6" ht="15" x14ac:dyDescent="0.25">
      <c r="A3095"/>
      <c r="B3095"/>
      <c r="C3095"/>
      <c r="D3095"/>
      <c r="E3095"/>
      <c r="F3095"/>
    </row>
    <row r="3096" spans="1:6" ht="15" x14ac:dyDescent="0.25">
      <c r="A3096"/>
      <c r="B3096"/>
      <c r="C3096"/>
      <c r="D3096"/>
      <c r="E3096"/>
      <c r="F3096"/>
    </row>
    <row r="3097" spans="1:6" ht="15" x14ac:dyDescent="0.25">
      <c r="A3097"/>
      <c r="B3097"/>
      <c r="C3097"/>
      <c r="D3097"/>
      <c r="E3097"/>
      <c r="F3097"/>
    </row>
    <row r="3098" spans="1:6" ht="15" x14ac:dyDescent="0.25">
      <c r="A3098"/>
      <c r="B3098"/>
      <c r="C3098"/>
      <c r="D3098"/>
      <c r="E3098"/>
      <c r="F3098"/>
    </row>
    <row r="3099" spans="1:6" ht="15" x14ac:dyDescent="0.25">
      <c r="A3099"/>
      <c r="B3099"/>
      <c r="C3099"/>
      <c r="D3099"/>
      <c r="E3099"/>
      <c r="F3099"/>
    </row>
    <row r="3100" spans="1:6" ht="15" x14ac:dyDescent="0.25">
      <c r="A3100"/>
      <c r="B3100"/>
      <c r="C3100"/>
      <c r="D3100"/>
      <c r="E3100"/>
      <c r="F3100"/>
    </row>
    <row r="3101" spans="1:6" ht="15" x14ac:dyDescent="0.25">
      <c r="A3101"/>
      <c r="B3101"/>
      <c r="C3101"/>
      <c r="D3101"/>
      <c r="E3101"/>
      <c r="F3101"/>
    </row>
    <row r="3102" spans="1:6" ht="15" x14ac:dyDescent="0.25">
      <c r="A3102"/>
      <c r="B3102"/>
      <c r="C3102"/>
      <c r="D3102"/>
      <c r="E3102"/>
      <c r="F3102"/>
    </row>
    <row r="3103" spans="1:6" ht="15" x14ac:dyDescent="0.25">
      <c r="A3103"/>
      <c r="B3103"/>
      <c r="C3103"/>
      <c r="D3103"/>
      <c r="E3103"/>
      <c r="F3103"/>
    </row>
    <row r="3104" spans="1:6" ht="15" x14ac:dyDescent="0.25">
      <c r="A3104"/>
      <c r="B3104"/>
      <c r="C3104"/>
      <c r="D3104"/>
      <c r="E3104"/>
      <c r="F3104"/>
    </row>
    <row r="3105" spans="1:6" ht="15" x14ac:dyDescent="0.25">
      <c r="A3105"/>
      <c r="B3105"/>
      <c r="C3105"/>
      <c r="D3105"/>
      <c r="E3105"/>
      <c r="F3105"/>
    </row>
    <row r="3106" spans="1:6" ht="15" x14ac:dyDescent="0.25">
      <c r="A3106"/>
      <c r="B3106"/>
      <c r="C3106"/>
      <c r="D3106"/>
      <c r="E3106"/>
      <c r="F3106"/>
    </row>
    <row r="3107" spans="1:6" ht="15" x14ac:dyDescent="0.25">
      <c r="A3107"/>
      <c r="B3107"/>
      <c r="C3107"/>
      <c r="D3107"/>
      <c r="E3107"/>
      <c r="F3107"/>
    </row>
    <row r="3108" spans="1:6" ht="15" x14ac:dyDescent="0.25">
      <c r="A3108"/>
      <c r="B3108"/>
      <c r="C3108"/>
      <c r="D3108"/>
      <c r="E3108"/>
      <c r="F3108"/>
    </row>
    <row r="3109" spans="1:6" ht="15" x14ac:dyDescent="0.25">
      <c r="A3109"/>
      <c r="B3109"/>
      <c r="C3109"/>
      <c r="D3109"/>
      <c r="E3109"/>
      <c r="F3109"/>
    </row>
    <row r="3110" spans="1:6" ht="15" x14ac:dyDescent="0.25">
      <c r="A3110"/>
      <c r="B3110"/>
      <c r="C3110"/>
      <c r="D3110"/>
      <c r="E3110"/>
      <c r="F3110"/>
    </row>
    <row r="3111" spans="1:6" ht="15" x14ac:dyDescent="0.25">
      <c r="A3111"/>
      <c r="B3111"/>
      <c r="C3111"/>
      <c r="D3111"/>
      <c r="E3111"/>
      <c r="F3111"/>
    </row>
    <row r="3112" spans="1:6" ht="15" x14ac:dyDescent="0.25">
      <c r="A3112"/>
      <c r="B3112"/>
      <c r="C3112"/>
      <c r="D3112"/>
      <c r="E3112"/>
      <c r="F3112"/>
    </row>
    <row r="3113" spans="1:6" ht="15" x14ac:dyDescent="0.25">
      <c r="A3113"/>
      <c r="B3113"/>
      <c r="C3113"/>
      <c r="D3113"/>
      <c r="E3113"/>
      <c r="F3113"/>
    </row>
    <row r="3114" spans="1:6" ht="15" x14ac:dyDescent="0.25">
      <c r="A3114"/>
      <c r="B3114"/>
      <c r="C3114"/>
      <c r="D3114"/>
      <c r="E3114"/>
      <c r="F3114"/>
    </row>
    <row r="3115" spans="1:6" ht="15" x14ac:dyDescent="0.25">
      <c r="A3115"/>
      <c r="B3115"/>
      <c r="C3115"/>
      <c r="D3115"/>
      <c r="E3115"/>
      <c r="F3115"/>
    </row>
    <row r="3116" spans="1:6" ht="15" x14ac:dyDescent="0.25">
      <c r="A3116"/>
      <c r="B3116"/>
      <c r="C3116"/>
      <c r="D3116"/>
      <c r="E3116"/>
      <c r="F3116"/>
    </row>
    <row r="3117" spans="1:6" ht="15" x14ac:dyDescent="0.25">
      <c r="A3117"/>
      <c r="B3117"/>
      <c r="C3117"/>
      <c r="D3117"/>
      <c r="E3117"/>
      <c r="F3117"/>
    </row>
    <row r="3118" spans="1:6" ht="15" x14ac:dyDescent="0.25">
      <c r="A3118"/>
      <c r="B3118"/>
      <c r="C3118"/>
      <c r="D3118"/>
      <c r="E3118"/>
      <c r="F3118"/>
    </row>
    <row r="3119" spans="1:6" ht="15" x14ac:dyDescent="0.25">
      <c r="A3119"/>
      <c r="B3119"/>
      <c r="C3119"/>
      <c r="D3119"/>
      <c r="E3119"/>
      <c r="F3119"/>
    </row>
    <row r="3120" spans="1:6" ht="15" x14ac:dyDescent="0.25">
      <c r="A3120"/>
      <c r="B3120"/>
      <c r="C3120"/>
      <c r="D3120"/>
      <c r="E3120"/>
      <c r="F3120"/>
    </row>
    <row r="3121" spans="1:6" ht="15" x14ac:dyDescent="0.25">
      <c r="A3121"/>
      <c r="B3121"/>
      <c r="C3121"/>
      <c r="D3121"/>
      <c r="E3121"/>
      <c r="F3121"/>
    </row>
    <row r="3122" spans="1:6" ht="15" x14ac:dyDescent="0.25">
      <c r="A3122"/>
      <c r="B3122"/>
      <c r="C3122"/>
      <c r="D3122"/>
      <c r="E3122"/>
      <c r="F3122"/>
    </row>
    <row r="3123" spans="1:6" ht="15" x14ac:dyDescent="0.25">
      <c r="A3123"/>
      <c r="B3123"/>
      <c r="C3123"/>
      <c r="D3123"/>
      <c r="E3123"/>
      <c r="F3123"/>
    </row>
    <row r="3124" spans="1:6" ht="15" x14ac:dyDescent="0.25">
      <c r="A3124"/>
      <c r="B3124"/>
      <c r="C3124"/>
      <c r="D3124"/>
      <c r="E3124"/>
      <c r="F3124"/>
    </row>
    <row r="3125" spans="1:6" ht="15" x14ac:dyDescent="0.25">
      <c r="A3125"/>
      <c r="B3125"/>
      <c r="C3125"/>
      <c r="D3125"/>
      <c r="E3125"/>
      <c r="F3125"/>
    </row>
    <row r="3126" spans="1:6" ht="15" x14ac:dyDescent="0.25">
      <c r="A3126"/>
      <c r="B3126"/>
      <c r="C3126"/>
      <c r="D3126"/>
      <c r="E3126"/>
      <c r="F3126"/>
    </row>
    <row r="3127" spans="1:6" ht="15" x14ac:dyDescent="0.25">
      <c r="A3127"/>
      <c r="B3127"/>
      <c r="C3127"/>
      <c r="D3127"/>
      <c r="E3127"/>
      <c r="F3127"/>
    </row>
    <row r="3128" spans="1:6" ht="15" x14ac:dyDescent="0.25">
      <c r="A3128"/>
      <c r="B3128"/>
      <c r="C3128"/>
      <c r="D3128"/>
      <c r="E3128"/>
      <c r="F3128"/>
    </row>
    <row r="3129" spans="1:6" ht="15" x14ac:dyDescent="0.25">
      <c r="A3129"/>
      <c r="B3129"/>
      <c r="C3129"/>
      <c r="D3129"/>
      <c r="E3129"/>
      <c r="F3129"/>
    </row>
    <row r="3130" spans="1:6" ht="15" x14ac:dyDescent="0.25">
      <c r="A3130"/>
      <c r="B3130"/>
      <c r="C3130"/>
      <c r="D3130"/>
      <c r="E3130"/>
      <c r="F3130"/>
    </row>
    <row r="3131" spans="1:6" ht="15" x14ac:dyDescent="0.25">
      <c r="A3131"/>
      <c r="B3131"/>
      <c r="C3131"/>
      <c r="D3131"/>
      <c r="E3131"/>
      <c r="F3131"/>
    </row>
    <row r="3132" spans="1:6" ht="15" x14ac:dyDescent="0.25">
      <c r="A3132"/>
      <c r="B3132"/>
      <c r="C3132"/>
      <c r="D3132"/>
      <c r="E3132"/>
      <c r="F3132"/>
    </row>
    <row r="3133" spans="1:6" ht="15" x14ac:dyDescent="0.25">
      <c r="A3133"/>
      <c r="B3133"/>
      <c r="C3133"/>
      <c r="D3133"/>
      <c r="E3133"/>
      <c r="F3133"/>
    </row>
    <row r="3134" spans="1:6" ht="15" x14ac:dyDescent="0.25">
      <c r="A3134"/>
      <c r="B3134"/>
      <c r="C3134"/>
      <c r="D3134"/>
      <c r="E3134"/>
      <c r="F3134"/>
    </row>
    <row r="3135" spans="1:6" ht="15" x14ac:dyDescent="0.25">
      <c r="A3135"/>
      <c r="B3135"/>
      <c r="C3135"/>
      <c r="D3135"/>
      <c r="E3135"/>
      <c r="F3135"/>
    </row>
    <row r="3136" spans="1:6" ht="15" x14ac:dyDescent="0.25">
      <c r="A3136"/>
      <c r="B3136"/>
      <c r="C3136"/>
      <c r="D3136"/>
      <c r="E3136"/>
      <c r="F3136"/>
    </row>
    <row r="3137" spans="1:6" ht="15" x14ac:dyDescent="0.25">
      <c r="A3137"/>
      <c r="B3137"/>
      <c r="C3137"/>
      <c r="D3137"/>
      <c r="E3137"/>
      <c r="F3137"/>
    </row>
    <row r="3138" spans="1:6" ht="15" x14ac:dyDescent="0.25">
      <c r="A3138"/>
      <c r="B3138"/>
      <c r="C3138"/>
      <c r="D3138"/>
      <c r="E3138"/>
      <c r="F3138"/>
    </row>
    <row r="3139" spans="1:6" ht="15" x14ac:dyDescent="0.25">
      <c r="A3139"/>
      <c r="B3139"/>
      <c r="C3139"/>
      <c r="D3139"/>
      <c r="E3139"/>
      <c r="F3139"/>
    </row>
    <row r="3140" spans="1:6" ht="15" x14ac:dyDescent="0.25">
      <c r="A3140"/>
      <c r="B3140"/>
      <c r="C3140"/>
      <c r="D3140"/>
      <c r="E3140"/>
      <c r="F3140"/>
    </row>
    <row r="3141" spans="1:6" ht="15" x14ac:dyDescent="0.25">
      <c r="A3141"/>
      <c r="B3141"/>
      <c r="C3141"/>
      <c r="D3141"/>
      <c r="E3141"/>
      <c r="F3141"/>
    </row>
    <row r="3142" spans="1:6" ht="15" x14ac:dyDescent="0.25">
      <c r="A3142"/>
      <c r="B3142"/>
      <c r="C3142"/>
      <c r="D3142"/>
      <c r="E3142"/>
      <c r="F3142"/>
    </row>
    <row r="3143" spans="1:6" ht="15" x14ac:dyDescent="0.25">
      <c r="A3143"/>
      <c r="B3143"/>
      <c r="C3143"/>
      <c r="D3143"/>
      <c r="E3143"/>
      <c r="F3143"/>
    </row>
    <row r="3144" spans="1:6" ht="15" x14ac:dyDescent="0.25">
      <c r="A3144"/>
      <c r="B3144"/>
      <c r="C3144"/>
      <c r="D3144"/>
      <c r="E3144"/>
      <c r="F3144"/>
    </row>
    <row r="3145" spans="1:6" ht="15" x14ac:dyDescent="0.25">
      <c r="A3145"/>
      <c r="B3145"/>
      <c r="C3145"/>
      <c r="D3145"/>
      <c r="E3145"/>
      <c r="F3145"/>
    </row>
    <row r="3146" spans="1:6" ht="15" x14ac:dyDescent="0.25">
      <c r="A3146"/>
      <c r="B3146"/>
      <c r="C3146"/>
      <c r="D3146"/>
      <c r="E3146"/>
      <c r="F3146"/>
    </row>
    <row r="3147" spans="1:6" ht="15" x14ac:dyDescent="0.25">
      <c r="A3147"/>
      <c r="B3147"/>
      <c r="C3147"/>
      <c r="D3147"/>
      <c r="E3147"/>
      <c r="F3147"/>
    </row>
    <row r="3148" spans="1:6" ht="15" x14ac:dyDescent="0.25">
      <c r="A3148"/>
      <c r="B3148"/>
      <c r="C3148"/>
      <c r="D3148"/>
      <c r="E3148"/>
      <c r="F3148"/>
    </row>
    <row r="3149" spans="1:6" ht="15" x14ac:dyDescent="0.25">
      <c r="A3149"/>
      <c r="B3149"/>
      <c r="C3149"/>
      <c r="D3149"/>
      <c r="E3149"/>
      <c r="F3149"/>
    </row>
    <row r="3150" spans="1:6" ht="15" x14ac:dyDescent="0.25">
      <c r="A3150"/>
      <c r="B3150"/>
      <c r="C3150"/>
      <c r="D3150"/>
      <c r="E3150"/>
      <c r="F3150"/>
    </row>
    <row r="3151" spans="1:6" ht="15" x14ac:dyDescent="0.25">
      <c r="A3151"/>
      <c r="B3151"/>
      <c r="C3151"/>
      <c r="D3151"/>
      <c r="E3151"/>
      <c r="F3151"/>
    </row>
    <row r="3152" spans="1:6" ht="15" x14ac:dyDescent="0.25">
      <c r="A3152"/>
      <c r="B3152"/>
      <c r="C3152"/>
      <c r="D3152"/>
      <c r="E3152"/>
      <c r="F3152"/>
    </row>
    <row r="3153" spans="1:6" ht="15" x14ac:dyDescent="0.25">
      <c r="A3153"/>
      <c r="B3153"/>
      <c r="C3153"/>
      <c r="D3153"/>
      <c r="E3153"/>
      <c r="F3153"/>
    </row>
    <row r="3154" spans="1:6" ht="15" x14ac:dyDescent="0.25">
      <c r="A3154"/>
      <c r="B3154"/>
      <c r="C3154"/>
      <c r="D3154"/>
      <c r="E3154"/>
      <c r="F3154"/>
    </row>
    <row r="3155" spans="1:6" ht="15" x14ac:dyDescent="0.25">
      <c r="A3155"/>
      <c r="B3155"/>
      <c r="C3155"/>
      <c r="D3155"/>
      <c r="E3155"/>
      <c r="F3155"/>
    </row>
    <row r="3156" spans="1:6" ht="15" x14ac:dyDescent="0.25">
      <c r="A3156"/>
      <c r="B3156"/>
      <c r="C3156"/>
      <c r="D3156"/>
      <c r="E3156"/>
      <c r="F3156"/>
    </row>
    <row r="3157" spans="1:6" ht="15" x14ac:dyDescent="0.25">
      <c r="A3157"/>
      <c r="B3157"/>
      <c r="C3157"/>
      <c r="D3157"/>
      <c r="E3157"/>
      <c r="F3157"/>
    </row>
    <row r="3158" spans="1:6" ht="15" x14ac:dyDescent="0.25">
      <c r="A3158"/>
      <c r="B3158"/>
      <c r="C3158"/>
      <c r="D3158"/>
      <c r="E3158"/>
      <c r="F3158"/>
    </row>
    <row r="3159" spans="1:6" ht="15" x14ac:dyDescent="0.25">
      <c r="A3159"/>
      <c r="B3159"/>
      <c r="C3159"/>
      <c r="D3159"/>
      <c r="E3159"/>
      <c r="F3159"/>
    </row>
    <row r="3160" spans="1:6" ht="15" x14ac:dyDescent="0.25">
      <c r="A3160"/>
      <c r="B3160"/>
      <c r="C3160"/>
      <c r="D3160"/>
      <c r="E3160"/>
      <c r="F3160"/>
    </row>
    <row r="3161" spans="1:6" ht="15" x14ac:dyDescent="0.25">
      <c r="A3161"/>
      <c r="B3161"/>
      <c r="C3161"/>
      <c r="D3161"/>
      <c r="E3161"/>
      <c r="F3161"/>
    </row>
    <row r="3162" spans="1:6" ht="15" x14ac:dyDescent="0.25">
      <c r="A3162"/>
      <c r="B3162"/>
      <c r="C3162"/>
      <c r="D3162"/>
      <c r="E3162"/>
      <c r="F3162"/>
    </row>
    <row r="3163" spans="1:6" ht="15" x14ac:dyDescent="0.25">
      <c r="A3163"/>
      <c r="B3163"/>
      <c r="C3163"/>
      <c r="D3163"/>
      <c r="E3163"/>
      <c r="F3163"/>
    </row>
    <row r="3164" spans="1:6" ht="15" x14ac:dyDescent="0.25">
      <c r="A3164"/>
      <c r="B3164"/>
      <c r="C3164"/>
      <c r="D3164"/>
      <c r="E3164"/>
      <c r="F3164"/>
    </row>
    <row r="3165" spans="1:6" ht="15" x14ac:dyDescent="0.25">
      <c r="A3165"/>
      <c r="B3165"/>
      <c r="C3165"/>
      <c r="D3165"/>
      <c r="E3165"/>
      <c r="F3165"/>
    </row>
    <row r="3166" spans="1:6" ht="15" x14ac:dyDescent="0.25">
      <c r="A3166"/>
      <c r="B3166"/>
      <c r="C3166"/>
      <c r="D3166"/>
      <c r="E3166"/>
      <c r="F3166"/>
    </row>
    <row r="3167" spans="1:6" ht="15" x14ac:dyDescent="0.25">
      <c r="A3167"/>
      <c r="B3167"/>
      <c r="C3167"/>
      <c r="D3167"/>
      <c r="E3167"/>
      <c r="F3167"/>
    </row>
    <row r="3168" spans="1:6" ht="15" x14ac:dyDescent="0.25">
      <c r="A3168"/>
      <c r="B3168"/>
      <c r="C3168"/>
      <c r="D3168"/>
      <c r="E3168"/>
      <c r="F3168"/>
    </row>
    <row r="3169" spans="1:6" ht="15" x14ac:dyDescent="0.25">
      <c r="A3169"/>
      <c r="B3169"/>
      <c r="C3169"/>
      <c r="D3169"/>
      <c r="E3169"/>
      <c r="F3169"/>
    </row>
    <row r="3170" spans="1:6" ht="15" x14ac:dyDescent="0.25">
      <c r="A3170"/>
      <c r="B3170"/>
      <c r="C3170"/>
      <c r="D3170"/>
      <c r="E3170"/>
      <c r="F3170"/>
    </row>
    <row r="3171" spans="1:6" ht="15" x14ac:dyDescent="0.25">
      <c r="A3171"/>
      <c r="B3171"/>
      <c r="C3171"/>
      <c r="D3171"/>
      <c r="E3171"/>
      <c r="F3171"/>
    </row>
    <row r="3172" spans="1:6" ht="15" x14ac:dyDescent="0.25">
      <c r="A3172"/>
      <c r="B3172"/>
      <c r="C3172"/>
      <c r="D3172"/>
      <c r="E3172"/>
      <c r="F3172"/>
    </row>
    <row r="3173" spans="1:6" ht="15" x14ac:dyDescent="0.25">
      <c r="A3173"/>
      <c r="B3173"/>
      <c r="C3173"/>
      <c r="D3173"/>
      <c r="E3173"/>
      <c r="F3173"/>
    </row>
    <row r="3174" spans="1:6" ht="15" x14ac:dyDescent="0.25">
      <c r="A3174"/>
      <c r="B3174"/>
      <c r="C3174"/>
      <c r="D3174"/>
      <c r="E3174"/>
      <c r="F3174"/>
    </row>
    <row r="3175" spans="1:6" ht="15" x14ac:dyDescent="0.25">
      <c r="A3175"/>
      <c r="B3175"/>
      <c r="C3175"/>
      <c r="D3175"/>
      <c r="E3175"/>
      <c r="F3175"/>
    </row>
    <row r="3176" spans="1:6" ht="15" x14ac:dyDescent="0.25">
      <c r="A3176"/>
      <c r="B3176"/>
      <c r="C3176"/>
      <c r="D3176"/>
      <c r="E3176"/>
      <c r="F3176"/>
    </row>
    <row r="3177" spans="1:6" ht="15" x14ac:dyDescent="0.25">
      <c r="A3177"/>
      <c r="B3177"/>
      <c r="C3177"/>
      <c r="D3177"/>
      <c r="E3177"/>
      <c r="F3177"/>
    </row>
    <row r="3178" spans="1:6" ht="15" x14ac:dyDescent="0.25">
      <c r="A3178"/>
      <c r="B3178"/>
      <c r="C3178"/>
      <c r="D3178"/>
      <c r="E3178"/>
      <c r="F3178"/>
    </row>
    <row r="3179" spans="1:6" ht="15" x14ac:dyDescent="0.25">
      <c r="A3179"/>
      <c r="B3179"/>
      <c r="C3179"/>
      <c r="D3179"/>
      <c r="E3179"/>
      <c r="F3179"/>
    </row>
    <row r="3180" spans="1:6" ht="15" x14ac:dyDescent="0.25">
      <c r="A3180"/>
      <c r="B3180"/>
      <c r="C3180"/>
      <c r="D3180"/>
      <c r="E3180"/>
      <c r="F3180"/>
    </row>
    <row r="3181" spans="1:6" ht="15" x14ac:dyDescent="0.25">
      <c r="A3181"/>
      <c r="B3181"/>
      <c r="C3181"/>
      <c r="D3181"/>
      <c r="E3181"/>
      <c r="F3181"/>
    </row>
    <row r="3182" spans="1:6" ht="15" x14ac:dyDescent="0.25">
      <c r="A3182"/>
      <c r="B3182"/>
      <c r="C3182"/>
      <c r="D3182"/>
      <c r="E3182"/>
      <c r="F3182"/>
    </row>
    <row r="3183" spans="1:6" ht="15" x14ac:dyDescent="0.25">
      <c r="A3183"/>
      <c r="B3183"/>
      <c r="C3183"/>
      <c r="D3183"/>
      <c r="E3183"/>
      <c r="F3183"/>
    </row>
    <row r="3184" spans="1:6" ht="15" x14ac:dyDescent="0.25">
      <c r="A3184"/>
      <c r="B3184"/>
      <c r="C3184"/>
      <c r="D3184"/>
      <c r="E3184"/>
      <c r="F3184"/>
    </row>
    <row r="3185" spans="1:6" ht="15" x14ac:dyDescent="0.25">
      <c r="A3185"/>
      <c r="B3185"/>
      <c r="C3185"/>
      <c r="D3185"/>
      <c r="E3185"/>
      <c r="F3185"/>
    </row>
    <row r="3186" spans="1:6" ht="15" x14ac:dyDescent="0.25">
      <c r="A3186"/>
      <c r="B3186"/>
      <c r="C3186"/>
      <c r="D3186"/>
      <c r="E3186"/>
      <c r="F3186"/>
    </row>
    <row r="3187" spans="1:6" ht="15" x14ac:dyDescent="0.25">
      <c r="A3187"/>
      <c r="B3187"/>
      <c r="C3187"/>
      <c r="D3187"/>
      <c r="E3187"/>
      <c r="F3187"/>
    </row>
    <row r="3188" spans="1:6" ht="15" x14ac:dyDescent="0.25">
      <c r="A3188"/>
      <c r="B3188"/>
      <c r="C3188"/>
      <c r="D3188"/>
      <c r="E3188"/>
      <c r="F3188"/>
    </row>
    <row r="3189" spans="1:6" ht="15" x14ac:dyDescent="0.25">
      <c r="A3189"/>
      <c r="B3189"/>
      <c r="C3189"/>
      <c r="D3189"/>
      <c r="E3189"/>
      <c r="F3189"/>
    </row>
    <row r="3190" spans="1:6" ht="15" x14ac:dyDescent="0.25">
      <c r="A3190"/>
      <c r="B3190"/>
      <c r="C3190"/>
      <c r="D3190"/>
      <c r="E3190"/>
      <c r="F3190"/>
    </row>
    <row r="3191" spans="1:6" ht="15" x14ac:dyDescent="0.25">
      <c r="A3191"/>
      <c r="B3191"/>
      <c r="C3191"/>
      <c r="D3191"/>
      <c r="E3191"/>
      <c r="F3191"/>
    </row>
    <row r="3192" spans="1:6" ht="15" x14ac:dyDescent="0.25">
      <c r="A3192"/>
      <c r="B3192"/>
      <c r="C3192"/>
      <c r="D3192"/>
      <c r="E3192"/>
      <c r="F3192"/>
    </row>
    <row r="3193" spans="1:6" ht="15" x14ac:dyDescent="0.25">
      <c r="A3193"/>
      <c r="B3193"/>
      <c r="C3193"/>
      <c r="D3193"/>
      <c r="E3193"/>
      <c r="F3193"/>
    </row>
    <row r="3194" spans="1:6" ht="15" x14ac:dyDescent="0.25">
      <c r="A3194"/>
      <c r="B3194"/>
      <c r="C3194"/>
      <c r="D3194"/>
      <c r="E3194"/>
      <c r="F3194"/>
    </row>
    <row r="3195" spans="1:6" ht="15" x14ac:dyDescent="0.25">
      <c r="A3195"/>
      <c r="B3195"/>
      <c r="C3195"/>
      <c r="D3195"/>
      <c r="E3195"/>
      <c r="F3195"/>
    </row>
    <row r="3196" spans="1:6" ht="15" x14ac:dyDescent="0.25">
      <c r="A3196"/>
      <c r="B3196"/>
      <c r="C3196"/>
      <c r="D3196"/>
      <c r="E3196"/>
      <c r="F3196"/>
    </row>
    <row r="3197" spans="1:6" ht="15" x14ac:dyDescent="0.25">
      <c r="A3197"/>
      <c r="B3197"/>
      <c r="C3197"/>
      <c r="D3197"/>
      <c r="E3197"/>
      <c r="F3197"/>
    </row>
    <row r="3198" spans="1:6" ht="15" x14ac:dyDescent="0.25">
      <c r="A3198"/>
      <c r="B3198"/>
      <c r="C3198"/>
      <c r="D3198"/>
      <c r="E3198"/>
      <c r="F3198"/>
    </row>
    <row r="3199" spans="1:6" ht="15" x14ac:dyDescent="0.25">
      <c r="A3199"/>
      <c r="B3199"/>
      <c r="C3199"/>
      <c r="D3199"/>
      <c r="E3199"/>
      <c r="F3199"/>
    </row>
    <row r="3200" spans="1:6" ht="15" x14ac:dyDescent="0.25">
      <c r="A3200"/>
      <c r="B3200"/>
      <c r="C3200"/>
      <c r="D3200"/>
      <c r="E3200"/>
      <c r="F3200"/>
    </row>
    <row r="3201" spans="1:6" ht="15" x14ac:dyDescent="0.25">
      <c r="A3201"/>
      <c r="B3201"/>
      <c r="C3201"/>
      <c r="D3201"/>
      <c r="E3201"/>
      <c r="F3201"/>
    </row>
    <row r="3202" spans="1:6" ht="15" x14ac:dyDescent="0.25">
      <c r="A3202"/>
      <c r="B3202"/>
      <c r="C3202"/>
      <c r="D3202"/>
      <c r="E3202"/>
      <c r="F3202"/>
    </row>
    <row r="3203" spans="1:6" ht="15" x14ac:dyDescent="0.25">
      <c r="A3203"/>
      <c r="B3203"/>
      <c r="C3203"/>
      <c r="D3203"/>
      <c r="E3203"/>
      <c r="F3203"/>
    </row>
    <row r="3204" spans="1:6" ht="15" x14ac:dyDescent="0.25">
      <c r="A3204"/>
      <c r="B3204"/>
      <c r="C3204"/>
      <c r="D3204"/>
      <c r="E3204"/>
      <c r="F3204"/>
    </row>
    <row r="3205" spans="1:6" ht="15" x14ac:dyDescent="0.25">
      <c r="A3205"/>
      <c r="B3205"/>
      <c r="C3205"/>
      <c r="D3205"/>
      <c r="E3205"/>
      <c r="F3205"/>
    </row>
    <row r="3206" spans="1:6" ht="15" x14ac:dyDescent="0.25">
      <c r="A3206"/>
      <c r="B3206"/>
      <c r="C3206"/>
      <c r="D3206"/>
      <c r="E3206"/>
      <c r="F3206"/>
    </row>
    <row r="3207" spans="1:6" ht="15" x14ac:dyDescent="0.25">
      <c r="A3207"/>
      <c r="B3207"/>
      <c r="C3207"/>
      <c r="D3207"/>
      <c r="E3207"/>
      <c r="F3207"/>
    </row>
    <row r="3208" spans="1:6" ht="15" x14ac:dyDescent="0.25">
      <c r="A3208"/>
      <c r="B3208"/>
      <c r="C3208"/>
      <c r="D3208"/>
      <c r="E3208"/>
      <c r="F3208"/>
    </row>
    <row r="3209" spans="1:6" ht="15" x14ac:dyDescent="0.25">
      <c r="A3209"/>
      <c r="B3209"/>
      <c r="C3209"/>
      <c r="D3209"/>
      <c r="E3209"/>
      <c r="F3209"/>
    </row>
    <row r="3210" spans="1:6" ht="15" x14ac:dyDescent="0.25">
      <c r="A3210"/>
      <c r="B3210"/>
      <c r="C3210"/>
      <c r="D3210"/>
      <c r="E3210"/>
      <c r="F3210"/>
    </row>
    <row r="3211" spans="1:6" ht="15" x14ac:dyDescent="0.25">
      <c r="A3211"/>
      <c r="B3211"/>
      <c r="C3211"/>
      <c r="D3211"/>
      <c r="E3211"/>
      <c r="F3211"/>
    </row>
    <row r="3212" spans="1:6" ht="15" x14ac:dyDescent="0.25">
      <c r="A3212"/>
      <c r="B3212"/>
      <c r="C3212"/>
      <c r="D3212"/>
      <c r="E3212"/>
      <c r="F3212"/>
    </row>
    <row r="3213" spans="1:6" ht="15" x14ac:dyDescent="0.25">
      <c r="A3213"/>
      <c r="B3213"/>
      <c r="C3213"/>
      <c r="D3213"/>
      <c r="E3213"/>
      <c r="F3213"/>
    </row>
    <row r="3214" spans="1:6" ht="15" x14ac:dyDescent="0.25">
      <c r="A3214"/>
      <c r="B3214"/>
      <c r="C3214"/>
      <c r="D3214"/>
      <c r="E3214"/>
      <c r="F3214"/>
    </row>
    <row r="3215" spans="1:6" ht="15" x14ac:dyDescent="0.25">
      <c r="A3215"/>
      <c r="B3215"/>
      <c r="C3215"/>
      <c r="D3215"/>
      <c r="E3215"/>
      <c r="F3215"/>
    </row>
    <row r="3216" spans="1:6" ht="15" x14ac:dyDescent="0.25">
      <c r="A3216"/>
      <c r="B3216"/>
      <c r="C3216"/>
      <c r="D3216"/>
      <c r="E3216"/>
      <c r="F3216"/>
    </row>
    <row r="3217" spans="1:6" ht="15" x14ac:dyDescent="0.25">
      <c r="A3217"/>
      <c r="B3217"/>
      <c r="C3217"/>
      <c r="D3217"/>
      <c r="E3217"/>
      <c r="F3217"/>
    </row>
    <row r="3218" spans="1:6" ht="15" x14ac:dyDescent="0.25">
      <c r="A3218"/>
      <c r="B3218"/>
      <c r="C3218"/>
      <c r="D3218"/>
      <c r="E3218"/>
      <c r="F3218"/>
    </row>
    <row r="3219" spans="1:6" ht="15" x14ac:dyDescent="0.25">
      <c r="A3219"/>
      <c r="B3219"/>
      <c r="C3219"/>
      <c r="D3219"/>
      <c r="E3219"/>
      <c r="F3219"/>
    </row>
    <row r="3220" spans="1:6" ht="15" x14ac:dyDescent="0.25">
      <c r="A3220"/>
      <c r="B3220"/>
      <c r="C3220"/>
      <c r="D3220"/>
      <c r="E3220"/>
      <c r="F3220"/>
    </row>
    <row r="3221" spans="1:6" ht="15" x14ac:dyDescent="0.25">
      <c r="A3221"/>
      <c r="B3221"/>
      <c r="C3221"/>
      <c r="D3221"/>
      <c r="E3221"/>
      <c r="F3221"/>
    </row>
    <row r="3222" spans="1:6" ht="15" x14ac:dyDescent="0.25">
      <c r="A3222"/>
      <c r="B3222"/>
      <c r="C3222"/>
      <c r="D3222"/>
      <c r="E3222"/>
      <c r="F3222"/>
    </row>
    <row r="3223" spans="1:6" ht="15" x14ac:dyDescent="0.25">
      <c r="A3223"/>
      <c r="B3223"/>
      <c r="C3223"/>
      <c r="D3223"/>
      <c r="E3223"/>
      <c r="F3223"/>
    </row>
    <row r="3224" spans="1:6" ht="15" x14ac:dyDescent="0.25">
      <c r="A3224"/>
      <c r="B3224"/>
      <c r="C3224"/>
      <c r="D3224"/>
      <c r="E3224"/>
      <c r="F3224"/>
    </row>
    <row r="3225" spans="1:6" ht="15" x14ac:dyDescent="0.25">
      <c r="A3225"/>
      <c r="B3225"/>
      <c r="C3225"/>
      <c r="D3225"/>
      <c r="E3225"/>
      <c r="F3225"/>
    </row>
    <row r="3226" spans="1:6" ht="15" x14ac:dyDescent="0.25">
      <c r="A3226"/>
      <c r="B3226"/>
      <c r="C3226"/>
      <c r="D3226"/>
      <c r="E3226"/>
      <c r="F3226"/>
    </row>
    <row r="3227" spans="1:6" ht="15" x14ac:dyDescent="0.25">
      <c r="A3227"/>
      <c r="B3227"/>
      <c r="C3227"/>
      <c r="D3227"/>
      <c r="E3227"/>
      <c r="F3227"/>
    </row>
    <row r="3228" spans="1:6" ht="15" x14ac:dyDescent="0.25">
      <c r="A3228"/>
      <c r="B3228"/>
      <c r="C3228"/>
      <c r="D3228"/>
      <c r="E3228"/>
      <c r="F3228"/>
    </row>
    <row r="3229" spans="1:6" ht="15" x14ac:dyDescent="0.25">
      <c r="A3229"/>
      <c r="B3229"/>
      <c r="C3229"/>
      <c r="D3229"/>
      <c r="E3229"/>
      <c r="F3229"/>
    </row>
    <row r="3230" spans="1:6" ht="15" x14ac:dyDescent="0.25">
      <c r="A3230"/>
      <c r="B3230"/>
      <c r="C3230"/>
      <c r="D3230"/>
      <c r="E3230"/>
      <c r="F3230"/>
    </row>
    <row r="3231" spans="1:6" ht="15" x14ac:dyDescent="0.25">
      <c r="A3231"/>
      <c r="B3231"/>
      <c r="C3231"/>
      <c r="D3231"/>
      <c r="E3231"/>
      <c r="F3231"/>
    </row>
    <row r="3232" spans="1:6" ht="15" x14ac:dyDescent="0.25">
      <c r="A3232"/>
      <c r="B3232"/>
      <c r="C3232"/>
      <c r="D3232"/>
      <c r="E3232"/>
      <c r="F3232"/>
    </row>
    <row r="3233" spans="1:6" ht="15" x14ac:dyDescent="0.25">
      <c r="A3233"/>
      <c r="B3233"/>
      <c r="C3233"/>
      <c r="D3233"/>
      <c r="E3233"/>
      <c r="F3233"/>
    </row>
    <row r="3234" spans="1:6" ht="15" x14ac:dyDescent="0.25">
      <c r="A3234"/>
      <c r="B3234"/>
      <c r="C3234"/>
      <c r="D3234"/>
      <c r="E3234"/>
      <c r="F3234"/>
    </row>
    <row r="3235" spans="1:6" ht="15" x14ac:dyDescent="0.25">
      <c r="A3235"/>
      <c r="B3235"/>
      <c r="C3235"/>
      <c r="D3235"/>
      <c r="E3235"/>
      <c r="F3235"/>
    </row>
    <row r="3236" spans="1:6" ht="15" x14ac:dyDescent="0.25">
      <c r="A3236"/>
      <c r="B3236"/>
      <c r="C3236"/>
      <c r="D3236"/>
      <c r="E3236"/>
      <c r="F3236"/>
    </row>
    <row r="3237" spans="1:6" ht="15" x14ac:dyDescent="0.25">
      <c r="A3237"/>
      <c r="B3237"/>
      <c r="C3237"/>
      <c r="D3237"/>
      <c r="E3237"/>
      <c r="F3237"/>
    </row>
    <row r="3238" spans="1:6" ht="15" x14ac:dyDescent="0.25">
      <c r="A3238"/>
      <c r="B3238"/>
      <c r="C3238"/>
      <c r="D3238"/>
      <c r="E3238"/>
      <c r="F3238"/>
    </row>
    <row r="3239" spans="1:6" ht="15" x14ac:dyDescent="0.25">
      <c r="A3239"/>
      <c r="B3239"/>
      <c r="C3239"/>
      <c r="D3239"/>
      <c r="E3239"/>
      <c r="F3239"/>
    </row>
    <row r="3240" spans="1:6" ht="15" x14ac:dyDescent="0.25">
      <c r="A3240"/>
      <c r="B3240"/>
      <c r="C3240"/>
      <c r="D3240"/>
      <c r="E3240"/>
      <c r="F3240"/>
    </row>
    <row r="3241" spans="1:6" ht="15" x14ac:dyDescent="0.25">
      <c r="A3241"/>
      <c r="B3241"/>
      <c r="C3241"/>
      <c r="D3241"/>
      <c r="E3241"/>
      <c r="F3241"/>
    </row>
    <row r="3242" spans="1:6" ht="15" x14ac:dyDescent="0.25">
      <c r="A3242"/>
      <c r="B3242"/>
      <c r="C3242"/>
      <c r="D3242"/>
      <c r="E3242"/>
      <c r="F3242"/>
    </row>
    <row r="3243" spans="1:6" ht="15" x14ac:dyDescent="0.25">
      <c r="A3243"/>
      <c r="B3243"/>
      <c r="C3243"/>
      <c r="D3243"/>
      <c r="E3243"/>
      <c r="F3243"/>
    </row>
    <row r="3244" spans="1:6" ht="15" x14ac:dyDescent="0.25">
      <c r="A3244"/>
      <c r="B3244"/>
      <c r="C3244"/>
      <c r="D3244"/>
      <c r="E3244"/>
      <c r="F3244"/>
    </row>
    <row r="3245" spans="1:6" ht="15" x14ac:dyDescent="0.25">
      <c r="A3245"/>
      <c r="B3245"/>
      <c r="C3245"/>
      <c r="D3245"/>
      <c r="E3245"/>
      <c r="F3245"/>
    </row>
    <row r="3246" spans="1:6" ht="15" x14ac:dyDescent="0.25">
      <c r="A3246"/>
      <c r="B3246"/>
      <c r="C3246"/>
      <c r="D3246"/>
      <c r="E3246"/>
      <c r="F3246"/>
    </row>
    <row r="3247" spans="1:6" ht="15" x14ac:dyDescent="0.25">
      <c r="A3247"/>
      <c r="B3247"/>
      <c r="C3247"/>
      <c r="D3247"/>
      <c r="E3247"/>
      <c r="F3247"/>
    </row>
    <row r="3248" spans="1:6" ht="15" x14ac:dyDescent="0.25">
      <c r="A3248"/>
      <c r="B3248"/>
      <c r="C3248"/>
      <c r="D3248"/>
      <c r="E3248"/>
      <c r="F3248"/>
    </row>
    <row r="3249" spans="1:6" ht="15" x14ac:dyDescent="0.25">
      <c r="A3249"/>
      <c r="B3249"/>
      <c r="C3249"/>
      <c r="D3249"/>
      <c r="E3249"/>
      <c r="F3249"/>
    </row>
    <row r="3250" spans="1:6" ht="15" x14ac:dyDescent="0.25">
      <c r="A3250"/>
      <c r="B3250"/>
      <c r="C3250"/>
      <c r="D3250"/>
      <c r="E3250"/>
      <c r="F3250"/>
    </row>
    <row r="3251" spans="1:6" ht="15" x14ac:dyDescent="0.25">
      <c r="A3251"/>
      <c r="B3251"/>
      <c r="C3251"/>
      <c r="D3251"/>
      <c r="E3251"/>
      <c r="F3251"/>
    </row>
    <row r="3252" spans="1:6" ht="15" x14ac:dyDescent="0.25">
      <c r="A3252"/>
      <c r="B3252"/>
      <c r="C3252"/>
      <c r="D3252"/>
      <c r="E3252"/>
      <c r="F3252"/>
    </row>
    <row r="3253" spans="1:6" ht="15" x14ac:dyDescent="0.25">
      <c r="A3253"/>
      <c r="B3253"/>
      <c r="C3253"/>
      <c r="D3253"/>
      <c r="E3253"/>
      <c r="F3253"/>
    </row>
    <row r="3254" spans="1:6" ht="15" x14ac:dyDescent="0.25">
      <c r="A3254"/>
      <c r="B3254"/>
      <c r="C3254"/>
      <c r="D3254"/>
      <c r="E3254"/>
      <c r="F3254"/>
    </row>
    <row r="3255" spans="1:6" ht="15" x14ac:dyDescent="0.25">
      <c r="A3255"/>
      <c r="B3255"/>
      <c r="C3255"/>
      <c r="D3255"/>
      <c r="E3255"/>
      <c r="F3255"/>
    </row>
    <row r="3256" spans="1:6" ht="15" x14ac:dyDescent="0.25">
      <c r="A3256"/>
      <c r="B3256"/>
      <c r="C3256"/>
      <c r="D3256"/>
      <c r="E3256"/>
      <c r="F3256"/>
    </row>
    <row r="3257" spans="1:6" ht="15" x14ac:dyDescent="0.25">
      <c r="A3257"/>
      <c r="B3257"/>
      <c r="C3257"/>
      <c r="D3257"/>
      <c r="E3257"/>
      <c r="F3257"/>
    </row>
    <row r="3258" spans="1:6" ht="15" x14ac:dyDescent="0.25">
      <c r="A3258"/>
      <c r="B3258"/>
      <c r="C3258"/>
      <c r="D3258"/>
      <c r="E3258"/>
      <c r="F3258"/>
    </row>
    <row r="3259" spans="1:6" ht="15" x14ac:dyDescent="0.25">
      <c r="A3259"/>
      <c r="B3259"/>
      <c r="C3259"/>
      <c r="D3259"/>
      <c r="E3259"/>
      <c r="F3259"/>
    </row>
    <row r="3260" spans="1:6" ht="15" x14ac:dyDescent="0.25">
      <c r="A3260"/>
      <c r="B3260"/>
      <c r="C3260"/>
      <c r="D3260"/>
      <c r="E3260"/>
      <c r="F3260"/>
    </row>
    <row r="3261" spans="1:6" ht="15" x14ac:dyDescent="0.25">
      <c r="A3261"/>
      <c r="B3261"/>
      <c r="C3261"/>
      <c r="D3261"/>
      <c r="E3261"/>
      <c r="F3261"/>
    </row>
    <row r="3262" spans="1:6" ht="15" x14ac:dyDescent="0.25">
      <c r="A3262"/>
      <c r="B3262"/>
      <c r="C3262"/>
      <c r="D3262"/>
      <c r="E3262"/>
      <c r="F3262"/>
    </row>
    <row r="3263" spans="1:6" ht="15" x14ac:dyDescent="0.25">
      <c r="A3263"/>
      <c r="B3263"/>
      <c r="C3263"/>
      <c r="D3263"/>
      <c r="E3263"/>
      <c r="F3263"/>
    </row>
    <row r="3264" spans="1:6" ht="15" x14ac:dyDescent="0.25">
      <c r="A3264"/>
      <c r="B3264"/>
      <c r="C3264"/>
      <c r="D3264"/>
      <c r="E3264"/>
      <c r="F3264"/>
    </row>
    <row r="3265" spans="1:6" ht="15" x14ac:dyDescent="0.25">
      <c r="A3265"/>
      <c r="B3265"/>
      <c r="C3265"/>
      <c r="D3265"/>
      <c r="E3265"/>
      <c r="F3265"/>
    </row>
    <row r="3266" spans="1:6" ht="15" x14ac:dyDescent="0.25">
      <c r="A3266"/>
      <c r="B3266"/>
      <c r="C3266"/>
      <c r="D3266"/>
      <c r="E3266"/>
      <c r="F3266"/>
    </row>
    <row r="3267" spans="1:6" ht="15" x14ac:dyDescent="0.25">
      <c r="A3267"/>
      <c r="B3267"/>
      <c r="C3267"/>
      <c r="D3267"/>
      <c r="E3267"/>
      <c r="F3267"/>
    </row>
    <row r="3268" spans="1:6" ht="15" x14ac:dyDescent="0.25">
      <c r="A3268"/>
      <c r="B3268"/>
      <c r="C3268"/>
      <c r="D3268"/>
      <c r="E3268"/>
      <c r="F3268"/>
    </row>
    <row r="3269" spans="1:6" ht="15" x14ac:dyDescent="0.25">
      <c r="A3269"/>
      <c r="B3269"/>
      <c r="C3269"/>
      <c r="D3269"/>
      <c r="E3269"/>
      <c r="F3269"/>
    </row>
    <row r="3270" spans="1:6" ht="15" x14ac:dyDescent="0.25">
      <c r="A3270"/>
      <c r="B3270"/>
      <c r="C3270"/>
      <c r="D3270"/>
      <c r="E3270"/>
      <c r="F3270"/>
    </row>
    <row r="3271" spans="1:6" ht="15" x14ac:dyDescent="0.25">
      <c r="A3271"/>
      <c r="B3271"/>
      <c r="C3271"/>
      <c r="D3271"/>
      <c r="E3271"/>
      <c r="F3271"/>
    </row>
    <row r="3272" spans="1:6" ht="15" x14ac:dyDescent="0.25">
      <c r="A3272"/>
      <c r="B3272"/>
      <c r="C3272"/>
      <c r="D3272"/>
      <c r="E3272"/>
      <c r="F3272"/>
    </row>
    <row r="3273" spans="1:6" ht="15" x14ac:dyDescent="0.25">
      <c r="A3273"/>
      <c r="B3273"/>
      <c r="C3273"/>
      <c r="D3273"/>
      <c r="E3273"/>
      <c r="F3273"/>
    </row>
    <row r="3274" spans="1:6" ht="15" x14ac:dyDescent="0.25">
      <c r="A3274"/>
      <c r="B3274"/>
      <c r="C3274"/>
      <c r="D3274"/>
      <c r="E3274"/>
      <c r="F3274"/>
    </row>
    <row r="3275" spans="1:6" ht="15" x14ac:dyDescent="0.25">
      <c r="A3275"/>
      <c r="B3275"/>
      <c r="C3275"/>
      <c r="D3275"/>
      <c r="E3275"/>
      <c r="F3275"/>
    </row>
    <row r="3276" spans="1:6" ht="15" x14ac:dyDescent="0.25">
      <c r="A3276"/>
      <c r="B3276"/>
      <c r="C3276"/>
      <c r="D3276"/>
      <c r="E3276"/>
      <c r="F3276"/>
    </row>
    <row r="3277" spans="1:6" ht="15" x14ac:dyDescent="0.25">
      <c r="A3277"/>
      <c r="B3277"/>
      <c r="C3277"/>
      <c r="D3277"/>
      <c r="E3277"/>
      <c r="F3277"/>
    </row>
    <row r="3278" spans="1:6" ht="15" x14ac:dyDescent="0.25">
      <c r="A3278"/>
      <c r="B3278"/>
      <c r="C3278"/>
      <c r="D3278"/>
      <c r="E3278"/>
      <c r="F3278"/>
    </row>
    <row r="3279" spans="1:6" ht="15" x14ac:dyDescent="0.25">
      <c r="A3279"/>
      <c r="B3279"/>
      <c r="C3279"/>
      <c r="D3279"/>
      <c r="E3279"/>
      <c r="F3279"/>
    </row>
    <row r="3280" spans="1:6" ht="15" x14ac:dyDescent="0.25">
      <c r="A3280"/>
      <c r="B3280"/>
      <c r="C3280"/>
      <c r="D3280"/>
      <c r="E3280"/>
      <c r="F3280"/>
    </row>
    <row r="3281" spans="1:6" ht="15" x14ac:dyDescent="0.25">
      <c r="A3281"/>
      <c r="B3281"/>
      <c r="C3281"/>
      <c r="D3281"/>
      <c r="E3281"/>
      <c r="F3281"/>
    </row>
    <row r="3282" spans="1:6" ht="15" x14ac:dyDescent="0.25">
      <c r="A3282"/>
      <c r="B3282"/>
      <c r="C3282"/>
      <c r="D3282"/>
      <c r="E3282"/>
      <c r="F3282"/>
    </row>
    <row r="3283" spans="1:6" ht="15" x14ac:dyDescent="0.25">
      <c r="A3283"/>
      <c r="B3283"/>
      <c r="C3283"/>
      <c r="D3283"/>
      <c r="E3283"/>
      <c r="F3283"/>
    </row>
    <row r="3284" spans="1:6" ht="15" x14ac:dyDescent="0.25">
      <c r="A3284"/>
      <c r="B3284"/>
      <c r="C3284"/>
      <c r="D3284"/>
      <c r="E3284"/>
      <c r="F3284"/>
    </row>
    <row r="3285" spans="1:6" ht="15" x14ac:dyDescent="0.25">
      <c r="A3285"/>
      <c r="B3285"/>
      <c r="C3285"/>
      <c r="D3285"/>
      <c r="E3285"/>
      <c r="F3285"/>
    </row>
    <row r="3286" spans="1:6" ht="15" x14ac:dyDescent="0.25">
      <c r="A3286"/>
      <c r="B3286"/>
      <c r="C3286"/>
      <c r="D3286"/>
      <c r="E3286"/>
      <c r="F3286"/>
    </row>
    <row r="3287" spans="1:6" ht="15" x14ac:dyDescent="0.25">
      <c r="A3287"/>
      <c r="B3287"/>
      <c r="C3287"/>
      <c r="D3287"/>
      <c r="E3287"/>
      <c r="F3287"/>
    </row>
    <row r="3288" spans="1:6" ht="15" x14ac:dyDescent="0.25">
      <c r="A3288"/>
      <c r="B3288"/>
      <c r="C3288"/>
      <c r="D3288"/>
      <c r="E3288"/>
      <c r="F3288"/>
    </row>
    <row r="3289" spans="1:6" ht="15" x14ac:dyDescent="0.25">
      <c r="A3289"/>
      <c r="B3289"/>
      <c r="C3289"/>
      <c r="D3289"/>
      <c r="E3289"/>
      <c r="F3289"/>
    </row>
    <row r="3290" spans="1:6" ht="15" x14ac:dyDescent="0.25">
      <c r="A3290"/>
      <c r="B3290"/>
      <c r="C3290"/>
      <c r="D3290"/>
      <c r="E3290"/>
      <c r="F3290"/>
    </row>
    <row r="3291" spans="1:6" ht="15" x14ac:dyDescent="0.25">
      <c r="A3291"/>
      <c r="B3291"/>
      <c r="C3291"/>
      <c r="D3291"/>
      <c r="E3291"/>
      <c r="F3291"/>
    </row>
    <row r="3292" spans="1:6" ht="15" x14ac:dyDescent="0.25">
      <c r="A3292"/>
      <c r="B3292"/>
      <c r="C3292"/>
      <c r="D3292"/>
      <c r="E3292"/>
      <c r="F3292"/>
    </row>
    <row r="3293" spans="1:6" ht="15" x14ac:dyDescent="0.25">
      <c r="A3293"/>
      <c r="B3293"/>
      <c r="C3293"/>
      <c r="D3293"/>
      <c r="E3293"/>
      <c r="F3293"/>
    </row>
    <row r="3294" spans="1:6" ht="15" x14ac:dyDescent="0.25">
      <c r="A3294"/>
      <c r="B3294"/>
      <c r="C3294"/>
      <c r="D3294"/>
      <c r="E3294"/>
      <c r="F3294"/>
    </row>
    <row r="3295" spans="1:6" ht="15" x14ac:dyDescent="0.25">
      <c r="A3295"/>
      <c r="B3295"/>
      <c r="C3295"/>
      <c r="D3295"/>
      <c r="E3295"/>
      <c r="F3295"/>
    </row>
    <row r="3296" spans="1:6" ht="15" x14ac:dyDescent="0.25">
      <c r="A3296"/>
      <c r="B3296"/>
      <c r="C3296"/>
      <c r="D3296"/>
      <c r="E3296"/>
      <c r="F3296"/>
    </row>
    <row r="3297" spans="1:6" ht="15" x14ac:dyDescent="0.25">
      <c r="A3297"/>
      <c r="B3297"/>
      <c r="C3297"/>
      <c r="D3297"/>
      <c r="E3297"/>
      <c r="F3297"/>
    </row>
    <row r="3298" spans="1:6" ht="15" x14ac:dyDescent="0.25">
      <c r="A3298"/>
      <c r="B3298"/>
      <c r="C3298"/>
      <c r="D3298"/>
      <c r="E3298"/>
      <c r="F3298"/>
    </row>
    <row r="3299" spans="1:6" ht="15" x14ac:dyDescent="0.25">
      <c r="A3299"/>
      <c r="B3299"/>
      <c r="C3299"/>
      <c r="D3299"/>
      <c r="E3299"/>
      <c r="F3299"/>
    </row>
    <row r="3300" spans="1:6" ht="15" x14ac:dyDescent="0.25">
      <c r="A3300"/>
      <c r="B3300"/>
      <c r="C3300"/>
      <c r="D3300"/>
      <c r="E3300"/>
      <c r="F3300"/>
    </row>
    <row r="3301" spans="1:6" ht="15" x14ac:dyDescent="0.25">
      <c r="A3301"/>
      <c r="B3301"/>
      <c r="C3301"/>
      <c r="D3301"/>
      <c r="E3301"/>
      <c r="F3301"/>
    </row>
    <row r="3302" spans="1:6" ht="15" x14ac:dyDescent="0.25">
      <c r="A3302"/>
      <c r="B3302"/>
      <c r="C3302"/>
      <c r="D3302"/>
      <c r="E3302"/>
      <c r="F3302"/>
    </row>
    <row r="3303" spans="1:6" ht="15" x14ac:dyDescent="0.25">
      <c r="A3303"/>
      <c r="B3303"/>
      <c r="C3303"/>
      <c r="D3303"/>
      <c r="E3303"/>
      <c r="F3303"/>
    </row>
    <row r="3304" spans="1:6" ht="15" x14ac:dyDescent="0.25">
      <c r="A3304"/>
      <c r="B3304"/>
      <c r="C3304"/>
      <c r="D3304"/>
      <c r="E3304"/>
      <c r="F3304"/>
    </row>
    <row r="3305" spans="1:6" ht="15" x14ac:dyDescent="0.25">
      <c r="A3305"/>
      <c r="B3305"/>
      <c r="C3305"/>
      <c r="D3305"/>
      <c r="E3305"/>
      <c r="F3305"/>
    </row>
    <row r="3306" spans="1:6" ht="15" x14ac:dyDescent="0.25">
      <c r="A3306"/>
      <c r="B3306"/>
      <c r="C3306"/>
      <c r="D3306"/>
      <c r="E3306"/>
      <c r="F3306"/>
    </row>
    <row r="3307" spans="1:6" ht="15" x14ac:dyDescent="0.25">
      <c r="A3307"/>
      <c r="B3307"/>
      <c r="C3307"/>
      <c r="D3307"/>
      <c r="E3307"/>
      <c r="F3307"/>
    </row>
    <row r="3308" spans="1:6" ht="15" x14ac:dyDescent="0.25">
      <c r="A3308"/>
      <c r="B3308"/>
      <c r="C3308"/>
      <c r="D3308"/>
      <c r="E3308"/>
      <c r="F3308"/>
    </row>
    <row r="3309" spans="1:6" ht="15" x14ac:dyDescent="0.25">
      <c r="A3309"/>
      <c r="B3309"/>
      <c r="C3309"/>
      <c r="D3309"/>
      <c r="E3309"/>
      <c r="F3309"/>
    </row>
    <row r="3310" spans="1:6" ht="15" x14ac:dyDescent="0.25">
      <c r="A3310"/>
      <c r="B3310"/>
      <c r="C3310"/>
      <c r="D3310"/>
      <c r="E3310"/>
      <c r="F3310"/>
    </row>
    <row r="3311" spans="1:6" ht="15" x14ac:dyDescent="0.25">
      <c r="A3311"/>
      <c r="B3311"/>
      <c r="C3311"/>
      <c r="D3311"/>
      <c r="E3311"/>
      <c r="F3311"/>
    </row>
    <row r="3312" spans="1:6" ht="15" x14ac:dyDescent="0.25">
      <c r="A3312"/>
      <c r="B3312"/>
      <c r="C3312"/>
      <c r="D3312"/>
      <c r="E3312"/>
      <c r="F3312"/>
    </row>
    <row r="3313" spans="1:6" ht="15" x14ac:dyDescent="0.25">
      <c r="A3313"/>
      <c r="B3313"/>
      <c r="C3313"/>
      <c r="D3313"/>
      <c r="E3313"/>
      <c r="F3313"/>
    </row>
    <row r="3314" spans="1:6" ht="15" x14ac:dyDescent="0.25">
      <c r="A3314"/>
      <c r="B3314"/>
      <c r="C3314"/>
      <c r="D3314"/>
      <c r="E3314"/>
      <c r="F3314"/>
    </row>
    <row r="3315" spans="1:6" ht="15" x14ac:dyDescent="0.25">
      <c r="A3315"/>
      <c r="B3315"/>
      <c r="C3315"/>
      <c r="D3315"/>
      <c r="E3315"/>
      <c r="F3315"/>
    </row>
    <row r="3316" spans="1:6" ht="15" x14ac:dyDescent="0.25">
      <c r="A3316"/>
      <c r="B3316"/>
      <c r="C3316"/>
      <c r="D3316"/>
      <c r="E3316"/>
      <c r="F3316"/>
    </row>
    <row r="3317" spans="1:6" ht="15" x14ac:dyDescent="0.25">
      <c r="A3317"/>
      <c r="B3317"/>
      <c r="C3317"/>
      <c r="D3317"/>
      <c r="E3317"/>
      <c r="F3317"/>
    </row>
    <row r="3318" spans="1:6" ht="15" x14ac:dyDescent="0.25">
      <c r="A3318"/>
      <c r="B3318"/>
      <c r="C3318"/>
      <c r="D3318"/>
      <c r="E3318"/>
      <c r="F3318"/>
    </row>
    <row r="3319" spans="1:6" ht="15" x14ac:dyDescent="0.25">
      <c r="A3319"/>
      <c r="B3319"/>
      <c r="C3319"/>
      <c r="D3319"/>
      <c r="E3319"/>
      <c r="F3319"/>
    </row>
    <row r="3320" spans="1:6" ht="15" x14ac:dyDescent="0.25">
      <c r="A3320"/>
      <c r="B3320"/>
      <c r="C3320"/>
      <c r="D3320"/>
      <c r="E3320"/>
      <c r="F3320"/>
    </row>
    <row r="3321" spans="1:6" ht="15" x14ac:dyDescent="0.25">
      <c r="A3321"/>
      <c r="B3321"/>
      <c r="C3321"/>
      <c r="D3321"/>
      <c r="E3321"/>
      <c r="F3321"/>
    </row>
    <row r="3322" spans="1:6" ht="15" x14ac:dyDescent="0.25">
      <c r="A3322"/>
      <c r="B3322"/>
      <c r="C3322"/>
      <c r="D3322"/>
      <c r="E3322"/>
      <c r="F3322"/>
    </row>
    <row r="3323" spans="1:6" ht="15" x14ac:dyDescent="0.25">
      <c r="A3323"/>
      <c r="B3323"/>
      <c r="C3323"/>
      <c r="D3323"/>
      <c r="E3323"/>
      <c r="F3323"/>
    </row>
    <row r="3324" spans="1:6" ht="15" x14ac:dyDescent="0.25">
      <c r="A3324"/>
      <c r="B3324"/>
      <c r="C3324"/>
      <c r="D3324"/>
      <c r="E3324"/>
      <c r="F3324"/>
    </row>
    <row r="3325" spans="1:6" ht="15" x14ac:dyDescent="0.25">
      <c r="A3325"/>
      <c r="B3325"/>
      <c r="C3325"/>
      <c r="D3325"/>
      <c r="E3325"/>
      <c r="F3325"/>
    </row>
    <row r="3326" spans="1:6" ht="15" x14ac:dyDescent="0.25">
      <c r="A3326"/>
      <c r="B3326"/>
      <c r="C3326"/>
      <c r="D3326"/>
      <c r="E3326"/>
      <c r="F3326"/>
    </row>
    <row r="3327" spans="1:6" ht="15" x14ac:dyDescent="0.25">
      <c r="A3327"/>
      <c r="B3327"/>
      <c r="C3327"/>
      <c r="D3327"/>
      <c r="E3327"/>
      <c r="F3327"/>
    </row>
    <row r="3328" spans="1:6" ht="15" x14ac:dyDescent="0.25">
      <c r="A3328"/>
      <c r="B3328"/>
      <c r="C3328"/>
      <c r="D3328"/>
      <c r="E3328"/>
      <c r="F3328"/>
    </row>
    <row r="3329" spans="1:6" ht="15" x14ac:dyDescent="0.25">
      <c r="A3329"/>
      <c r="B3329"/>
      <c r="C3329"/>
      <c r="D3329"/>
      <c r="E3329"/>
      <c r="F3329"/>
    </row>
    <row r="3330" spans="1:6" ht="15" x14ac:dyDescent="0.25">
      <c r="A3330"/>
      <c r="B3330"/>
      <c r="C3330"/>
      <c r="D3330"/>
      <c r="E3330"/>
      <c r="F3330"/>
    </row>
    <row r="3331" spans="1:6" ht="15" x14ac:dyDescent="0.25">
      <c r="A3331"/>
      <c r="B3331"/>
      <c r="C3331"/>
      <c r="D3331"/>
      <c r="E3331"/>
      <c r="F3331"/>
    </row>
    <row r="3332" spans="1:6" ht="15" x14ac:dyDescent="0.25">
      <c r="A3332"/>
      <c r="B3332"/>
      <c r="C3332"/>
      <c r="D3332"/>
      <c r="E3332"/>
      <c r="F3332"/>
    </row>
    <row r="3333" spans="1:6" ht="15" x14ac:dyDescent="0.25">
      <c r="A3333"/>
      <c r="B3333"/>
      <c r="C3333"/>
      <c r="D3333"/>
      <c r="E3333"/>
      <c r="F3333"/>
    </row>
    <row r="3334" spans="1:6" ht="15" x14ac:dyDescent="0.25">
      <c r="A3334"/>
      <c r="B3334"/>
      <c r="C3334"/>
      <c r="D3334"/>
      <c r="E3334"/>
      <c r="F3334"/>
    </row>
    <row r="3335" spans="1:6" ht="15" x14ac:dyDescent="0.25">
      <c r="A3335"/>
      <c r="B3335"/>
      <c r="C3335"/>
      <c r="D3335"/>
      <c r="E3335"/>
      <c r="F3335"/>
    </row>
    <row r="3336" spans="1:6" ht="15" x14ac:dyDescent="0.25">
      <c r="A3336"/>
      <c r="B3336"/>
      <c r="C3336"/>
      <c r="D3336"/>
      <c r="E3336"/>
      <c r="F3336"/>
    </row>
    <row r="3337" spans="1:6" ht="15" x14ac:dyDescent="0.25">
      <c r="A3337"/>
      <c r="B3337"/>
      <c r="C3337"/>
      <c r="D3337"/>
      <c r="E3337"/>
      <c r="F3337"/>
    </row>
    <row r="3338" spans="1:6" ht="15" x14ac:dyDescent="0.25">
      <c r="A3338"/>
      <c r="B3338"/>
      <c r="C3338"/>
      <c r="D3338"/>
      <c r="E3338"/>
      <c r="F3338"/>
    </row>
    <row r="3339" spans="1:6" ht="15" x14ac:dyDescent="0.25">
      <c r="A3339"/>
      <c r="B3339"/>
      <c r="C3339"/>
      <c r="D3339"/>
      <c r="E3339"/>
      <c r="F3339"/>
    </row>
    <row r="3340" spans="1:6" ht="15" x14ac:dyDescent="0.25">
      <c r="A3340"/>
      <c r="B3340"/>
      <c r="C3340"/>
      <c r="D3340"/>
      <c r="E3340"/>
      <c r="F3340"/>
    </row>
    <row r="3341" spans="1:6" ht="15" x14ac:dyDescent="0.25">
      <c r="A3341"/>
      <c r="B3341"/>
      <c r="C3341"/>
      <c r="D3341"/>
      <c r="E3341"/>
      <c r="F3341"/>
    </row>
    <row r="3342" spans="1:6" ht="15" x14ac:dyDescent="0.25">
      <c r="A3342"/>
      <c r="B3342"/>
      <c r="C3342"/>
      <c r="D3342"/>
      <c r="E3342"/>
      <c r="F3342"/>
    </row>
    <row r="3343" spans="1:6" ht="15" x14ac:dyDescent="0.25">
      <c r="A3343"/>
      <c r="B3343"/>
      <c r="C3343"/>
      <c r="D3343"/>
      <c r="E3343"/>
      <c r="F3343"/>
    </row>
    <row r="3344" spans="1:6" ht="15" x14ac:dyDescent="0.25">
      <c r="A3344"/>
      <c r="B3344"/>
      <c r="C3344"/>
      <c r="D3344"/>
      <c r="E3344"/>
      <c r="F3344"/>
    </row>
    <row r="3345" spans="1:6" ht="15" x14ac:dyDescent="0.25">
      <c r="A3345"/>
      <c r="B3345"/>
      <c r="C3345"/>
      <c r="D3345"/>
      <c r="E3345"/>
      <c r="F3345"/>
    </row>
    <row r="3346" spans="1:6" ht="15" x14ac:dyDescent="0.25">
      <c r="A3346"/>
      <c r="B3346"/>
      <c r="C3346"/>
      <c r="D3346"/>
      <c r="E3346"/>
      <c r="F3346"/>
    </row>
    <row r="3347" spans="1:6" ht="15" x14ac:dyDescent="0.25">
      <c r="A3347"/>
      <c r="B3347"/>
      <c r="C3347"/>
      <c r="D3347"/>
      <c r="E3347"/>
      <c r="F3347"/>
    </row>
    <row r="3348" spans="1:6" ht="15" x14ac:dyDescent="0.25">
      <c r="A3348"/>
      <c r="B3348"/>
      <c r="C3348"/>
      <c r="D3348"/>
      <c r="E3348"/>
      <c r="F3348"/>
    </row>
    <row r="3349" spans="1:6" ht="15" x14ac:dyDescent="0.25">
      <c r="A3349"/>
      <c r="B3349"/>
      <c r="C3349"/>
      <c r="D3349"/>
      <c r="E3349"/>
      <c r="F3349"/>
    </row>
    <row r="3350" spans="1:6" ht="15" x14ac:dyDescent="0.25">
      <c r="A3350"/>
      <c r="B3350"/>
      <c r="C3350"/>
      <c r="D3350"/>
      <c r="E3350"/>
      <c r="F3350"/>
    </row>
    <row r="3351" spans="1:6" ht="15" x14ac:dyDescent="0.25">
      <c r="A3351"/>
      <c r="B3351"/>
      <c r="C3351"/>
      <c r="D3351"/>
      <c r="E3351"/>
      <c r="F3351"/>
    </row>
    <row r="3352" spans="1:6" ht="15" x14ac:dyDescent="0.25">
      <c r="A3352"/>
      <c r="B3352"/>
      <c r="C3352"/>
      <c r="D3352"/>
      <c r="E3352"/>
      <c r="F3352"/>
    </row>
    <row r="3353" spans="1:6" ht="15" x14ac:dyDescent="0.25">
      <c r="A3353"/>
      <c r="B3353"/>
      <c r="C3353"/>
      <c r="D3353"/>
      <c r="E3353"/>
      <c r="F3353"/>
    </row>
    <row r="3354" spans="1:6" ht="15" x14ac:dyDescent="0.25">
      <c r="A3354"/>
      <c r="B3354"/>
      <c r="C3354"/>
      <c r="D3354"/>
      <c r="E3354"/>
      <c r="F3354"/>
    </row>
    <row r="3355" spans="1:6" ht="15" x14ac:dyDescent="0.25">
      <c r="A3355"/>
      <c r="B3355"/>
      <c r="C3355"/>
      <c r="D3355"/>
      <c r="E3355"/>
      <c r="F3355"/>
    </row>
    <row r="3356" spans="1:6" ht="15" x14ac:dyDescent="0.25">
      <c r="A3356"/>
      <c r="B3356"/>
      <c r="C3356"/>
      <c r="D3356"/>
      <c r="E3356"/>
      <c r="F3356"/>
    </row>
    <row r="3357" spans="1:6" ht="15" x14ac:dyDescent="0.25">
      <c r="A3357"/>
      <c r="B3357"/>
      <c r="C3357"/>
      <c r="D3357"/>
      <c r="E3357"/>
      <c r="F3357"/>
    </row>
    <row r="3358" spans="1:6" ht="15" x14ac:dyDescent="0.25">
      <c r="A3358"/>
      <c r="B3358"/>
      <c r="C3358"/>
      <c r="D3358"/>
      <c r="E3358"/>
      <c r="F3358"/>
    </row>
    <row r="3359" spans="1:6" ht="15" x14ac:dyDescent="0.25">
      <c r="A3359"/>
      <c r="B3359"/>
      <c r="C3359"/>
      <c r="D3359"/>
      <c r="E3359"/>
      <c r="F3359"/>
    </row>
    <row r="3360" spans="1:6" ht="15" x14ac:dyDescent="0.25">
      <c r="A3360"/>
      <c r="B3360"/>
      <c r="C3360"/>
      <c r="D3360"/>
      <c r="E3360"/>
      <c r="F3360"/>
    </row>
    <row r="3361" spans="1:6" ht="15" x14ac:dyDescent="0.25">
      <c r="A3361"/>
      <c r="B3361"/>
      <c r="C3361"/>
      <c r="D3361"/>
      <c r="E3361"/>
      <c r="F3361"/>
    </row>
    <row r="3362" spans="1:6" ht="15" x14ac:dyDescent="0.25">
      <c r="A3362"/>
      <c r="B3362"/>
      <c r="C3362"/>
      <c r="D3362"/>
      <c r="E3362"/>
      <c r="F3362"/>
    </row>
    <row r="3363" spans="1:6" ht="15" x14ac:dyDescent="0.25">
      <c r="A3363"/>
      <c r="B3363"/>
      <c r="C3363"/>
      <c r="D3363"/>
      <c r="E3363"/>
      <c r="F3363"/>
    </row>
    <row r="3364" spans="1:6" ht="15" x14ac:dyDescent="0.25">
      <c r="A3364"/>
      <c r="B3364"/>
      <c r="C3364"/>
      <c r="D3364"/>
      <c r="E3364"/>
      <c r="F3364"/>
    </row>
    <row r="3365" spans="1:6" ht="15" x14ac:dyDescent="0.25">
      <c r="A3365"/>
      <c r="B3365"/>
      <c r="C3365"/>
      <c r="D3365"/>
      <c r="E3365"/>
      <c r="F3365"/>
    </row>
    <row r="3366" spans="1:6" ht="15" x14ac:dyDescent="0.25">
      <c r="A3366"/>
      <c r="B3366"/>
      <c r="C3366"/>
      <c r="D3366"/>
      <c r="E3366"/>
      <c r="F3366"/>
    </row>
    <row r="3367" spans="1:6" ht="15" x14ac:dyDescent="0.25">
      <c r="A3367"/>
      <c r="B3367"/>
      <c r="C3367"/>
      <c r="D3367"/>
      <c r="E3367"/>
      <c r="F3367"/>
    </row>
    <row r="3368" spans="1:6" ht="15" x14ac:dyDescent="0.25">
      <c r="A3368"/>
      <c r="B3368"/>
      <c r="C3368"/>
      <c r="D3368"/>
      <c r="E3368"/>
      <c r="F3368"/>
    </row>
    <row r="3369" spans="1:6" ht="15" x14ac:dyDescent="0.25">
      <c r="A3369"/>
      <c r="B3369"/>
      <c r="C3369"/>
      <c r="D3369"/>
      <c r="E3369"/>
      <c r="F3369"/>
    </row>
    <row r="3370" spans="1:6" ht="15" x14ac:dyDescent="0.25">
      <c r="A3370"/>
      <c r="B3370"/>
      <c r="C3370"/>
      <c r="D3370"/>
      <c r="E3370"/>
      <c r="F3370"/>
    </row>
    <row r="3371" spans="1:6" ht="15" x14ac:dyDescent="0.25">
      <c r="A3371"/>
      <c r="B3371"/>
      <c r="C3371"/>
      <c r="D3371"/>
      <c r="E3371"/>
      <c r="F3371"/>
    </row>
    <row r="3372" spans="1:6" ht="15" x14ac:dyDescent="0.25">
      <c r="A3372"/>
      <c r="B3372"/>
      <c r="C3372"/>
      <c r="D3372"/>
      <c r="E3372"/>
      <c r="F3372"/>
    </row>
    <row r="3373" spans="1:6" ht="15" x14ac:dyDescent="0.25">
      <c r="A3373"/>
      <c r="B3373"/>
      <c r="C3373"/>
      <c r="D3373"/>
      <c r="E3373"/>
      <c r="F3373"/>
    </row>
    <row r="3374" spans="1:6" ht="15" x14ac:dyDescent="0.25">
      <c r="A3374"/>
      <c r="B3374"/>
      <c r="C3374"/>
      <c r="D3374"/>
      <c r="E3374"/>
      <c r="F3374"/>
    </row>
    <row r="3375" spans="1:6" ht="15" x14ac:dyDescent="0.25">
      <c r="A3375"/>
      <c r="B3375"/>
      <c r="C3375"/>
      <c r="D3375"/>
      <c r="E3375"/>
      <c r="F3375"/>
    </row>
    <row r="3376" spans="1:6" ht="15" x14ac:dyDescent="0.25">
      <c r="A3376"/>
      <c r="B3376"/>
      <c r="C3376"/>
      <c r="D3376"/>
      <c r="E3376"/>
      <c r="F3376"/>
    </row>
    <row r="3377" spans="1:6" ht="15" x14ac:dyDescent="0.25">
      <c r="A3377"/>
      <c r="B3377"/>
      <c r="C3377"/>
      <c r="D3377"/>
      <c r="E3377"/>
      <c r="F3377"/>
    </row>
    <row r="3378" spans="1:6" ht="15" x14ac:dyDescent="0.25">
      <c r="A3378"/>
      <c r="B3378"/>
      <c r="C3378"/>
      <c r="D3378"/>
      <c r="E3378"/>
      <c r="F3378"/>
    </row>
    <row r="3379" spans="1:6" ht="15" x14ac:dyDescent="0.25">
      <c r="A3379"/>
      <c r="B3379"/>
      <c r="C3379"/>
      <c r="D3379"/>
      <c r="E3379"/>
      <c r="F3379"/>
    </row>
    <row r="3380" spans="1:6" ht="15" x14ac:dyDescent="0.25">
      <c r="A3380"/>
      <c r="B3380"/>
      <c r="C3380"/>
      <c r="D3380"/>
      <c r="E3380"/>
      <c r="F3380"/>
    </row>
    <row r="3381" spans="1:6" ht="15" x14ac:dyDescent="0.25">
      <c r="A3381"/>
      <c r="B3381"/>
      <c r="C3381"/>
      <c r="D3381"/>
      <c r="E3381"/>
      <c r="F3381"/>
    </row>
    <row r="3382" spans="1:6" ht="15" x14ac:dyDescent="0.25">
      <c r="A3382"/>
      <c r="B3382"/>
      <c r="C3382"/>
      <c r="D3382"/>
      <c r="E3382"/>
      <c r="F3382"/>
    </row>
    <row r="3383" spans="1:6" ht="15" x14ac:dyDescent="0.25">
      <c r="A3383"/>
      <c r="B3383"/>
      <c r="C3383"/>
      <c r="D3383"/>
      <c r="E3383"/>
      <c r="F3383"/>
    </row>
    <row r="3384" spans="1:6" ht="15" x14ac:dyDescent="0.25">
      <c r="A3384"/>
      <c r="B3384"/>
      <c r="C3384"/>
      <c r="D3384"/>
      <c r="E3384"/>
      <c r="F3384"/>
    </row>
    <row r="3385" spans="1:6" ht="15" x14ac:dyDescent="0.25">
      <c r="A3385"/>
      <c r="B3385"/>
      <c r="C3385"/>
      <c r="D3385"/>
      <c r="E3385"/>
      <c r="F3385"/>
    </row>
    <row r="3386" spans="1:6" ht="15" x14ac:dyDescent="0.25">
      <c r="A3386"/>
      <c r="B3386"/>
      <c r="C3386"/>
      <c r="D3386"/>
      <c r="E3386"/>
      <c r="F3386"/>
    </row>
    <row r="3387" spans="1:6" ht="15" x14ac:dyDescent="0.25">
      <c r="A3387"/>
      <c r="B3387"/>
      <c r="C3387"/>
      <c r="D3387"/>
      <c r="E3387"/>
      <c r="F3387"/>
    </row>
    <row r="3388" spans="1:6" ht="15" x14ac:dyDescent="0.25">
      <c r="A3388"/>
      <c r="B3388"/>
      <c r="C3388"/>
      <c r="D3388"/>
      <c r="E3388"/>
      <c r="F3388"/>
    </row>
    <row r="3389" spans="1:6" ht="15" x14ac:dyDescent="0.25">
      <c r="A3389"/>
      <c r="B3389"/>
      <c r="C3389"/>
      <c r="D3389"/>
      <c r="E3389"/>
      <c r="F3389"/>
    </row>
    <row r="3390" spans="1:6" ht="15" x14ac:dyDescent="0.25">
      <c r="A3390"/>
      <c r="B3390"/>
      <c r="C3390"/>
      <c r="D3390"/>
      <c r="E3390"/>
      <c r="F3390"/>
    </row>
    <row r="3391" spans="1:6" ht="15" x14ac:dyDescent="0.25">
      <c r="A3391"/>
      <c r="B3391"/>
      <c r="C3391"/>
      <c r="D3391"/>
      <c r="E3391"/>
      <c r="F3391"/>
    </row>
    <row r="3392" spans="1:6" ht="15" x14ac:dyDescent="0.25">
      <c r="A3392"/>
      <c r="B3392"/>
      <c r="C3392"/>
      <c r="D3392"/>
      <c r="E3392"/>
      <c r="F3392"/>
    </row>
    <row r="3393" spans="1:6" ht="15" x14ac:dyDescent="0.25">
      <c r="A3393"/>
      <c r="B3393"/>
      <c r="C3393"/>
      <c r="D3393"/>
      <c r="E3393"/>
      <c r="F3393"/>
    </row>
    <row r="3394" spans="1:6" ht="15" x14ac:dyDescent="0.25">
      <c r="A3394"/>
      <c r="B3394"/>
      <c r="C3394"/>
      <c r="D3394"/>
      <c r="E3394"/>
      <c r="F3394"/>
    </row>
    <row r="3395" spans="1:6" ht="15" x14ac:dyDescent="0.25">
      <c r="A3395"/>
      <c r="B3395"/>
      <c r="C3395"/>
      <c r="D3395"/>
      <c r="E3395"/>
      <c r="F3395"/>
    </row>
    <row r="3396" spans="1:6" ht="15" x14ac:dyDescent="0.25">
      <c r="A3396"/>
      <c r="B3396"/>
      <c r="C3396"/>
      <c r="D3396"/>
      <c r="E3396"/>
      <c r="F3396"/>
    </row>
    <row r="3397" spans="1:6" ht="15" x14ac:dyDescent="0.25">
      <c r="A3397"/>
      <c r="B3397"/>
      <c r="C3397"/>
      <c r="D3397"/>
      <c r="E3397"/>
      <c r="F3397"/>
    </row>
    <row r="3398" spans="1:6" ht="15" x14ac:dyDescent="0.25">
      <c r="A3398"/>
      <c r="B3398"/>
      <c r="C3398"/>
      <c r="D3398"/>
      <c r="E3398"/>
      <c r="F3398"/>
    </row>
    <row r="3399" spans="1:6" ht="15" x14ac:dyDescent="0.25">
      <c r="A3399"/>
      <c r="B3399"/>
      <c r="C3399"/>
      <c r="D3399"/>
      <c r="E3399"/>
      <c r="F3399"/>
    </row>
    <row r="3400" spans="1:6" ht="15" x14ac:dyDescent="0.25">
      <c r="A3400"/>
      <c r="B3400"/>
      <c r="C3400"/>
      <c r="D3400"/>
      <c r="E3400"/>
      <c r="F3400"/>
    </row>
    <row r="3401" spans="1:6" ht="15" x14ac:dyDescent="0.25">
      <c r="A3401"/>
      <c r="B3401"/>
      <c r="C3401"/>
      <c r="D3401"/>
      <c r="E3401"/>
      <c r="F3401"/>
    </row>
    <row r="3402" spans="1:6" ht="15" x14ac:dyDescent="0.25">
      <c r="A3402"/>
      <c r="B3402"/>
      <c r="C3402"/>
      <c r="D3402"/>
      <c r="E3402"/>
      <c r="F3402"/>
    </row>
    <row r="3403" spans="1:6" ht="15" x14ac:dyDescent="0.25">
      <c r="A3403"/>
      <c r="B3403"/>
      <c r="C3403"/>
      <c r="D3403"/>
      <c r="E3403"/>
      <c r="F3403"/>
    </row>
    <row r="3404" spans="1:6" ht="15" x14ac:dyDescent="0.25">
      <c r="A3404"/>
      <c r="B3404"/>
      <c r="C3404"/>
      <c r="D3404"/>
      <c r="E3404"/>
      <c r="F3404"/>
    </row>
    <row r="3405" spans="1:6" ht="15" x14ac:dyDescent="0.25">
      <c r="A3405"/>
      <c r="B3405"/>
      <c r="C3405"/>
      <c r="D3405"/>
      <c r="E3405"/>
      <c r="F3405"/>
    </row>
    <row r="3406" spans="1:6" ht="15" x14ac:dyDescent="0.25">
      <c r="A3406"/>
      <c r="B3406"/>
      <c r="C3406"/>
      <c r="D3406"/>
      <c r="E3406"/>
      <c r="F3406"/>
    </row>
    <row r="3407" spans="1:6" ht="15" x14ac:dyDescent="0.25">
      <c r="A3407"/>
      <c r="B3407"/>
      <c r="C3407"/>
      <c r="D3407"/>
      <c r="E3407"/>
      <c r="F3407"/>
    </row>
    <row r="3408" spans="1:6" ht="15" x14ac:dyDescent="0.25">
      <c r="A3408"/>
      <c r="B3408"/>
      <c r="C3408"/>
      <c r="D3408"/>
      <c r="E3408"/>
      <c r="F3408"/>
    </row>
    <row r="3409" spans="1:6" ht="15" x14ac:dyDescent="0.25">
      <c r="A3409"/>
      <c r="B3409"/>
      <c r="C3409"/>
      <c r="D3409"/>
      <c r="E3409"/>
      <c r="F3409"/>
    </row>
    <row r="3410" spans="1:6" ht="15" x14ac:dyDescent="0.25">
      <c r="A3410"/>
      <c r="B3410"/>
      <c r="C3410"/>
      <c r="D3410"/>
      <c r="E3410"/>
      <c r="F3410"/>
    </row>
    <row r="3411" spans="1:6" ht="15" x14ac:dyDescent="0.25">
      <c r="A3411"/>
      <c r="B3411"/>
      <c r="C3411"/>
      <c r="D3411"/>
      <c r="E3411"/>
      <c r="F3411"/>
    </row>
    <row r="3412" spans="1:6" ht="15" x14ac:dyDescent="0.25">
      <c r="A3412"/>
      <c r="B3412"/>
      <c r="C3412"/>
      <c r="D3412"/>
      <c r="E3412"/>
      <c r="F3412"/>
    </row>
    <row r="3413" spans="1:6" ht="15" x14ac:dyDescent="0.25">
      <c r="A3413"/>
      <c r="B3413"/>
      <c r="C3413"/>
      <c r="D3413"/>
      <c r="E3413"/>
      <c r="F3413"/>
    </row>
    <row r="3414" spans="1:6" ht="15" x14ac:dyDescent="0.25">
      <c r="A3414"/>
      <c r="B3414"/>
      <c r="C3414"/>
      <c r="D3414"/>
      <c r="E3414"/>
      <c r="F3414"/>
    </row>
    <row r="3415" spans="1:6" ht="15" x14ac:dyDescent="0.25">
      <c r="A3415"/>
      <c r="B3415"/>
      <c r="C3415"/>
      <c r="D3415"/>
      <c r="E3415"/>
      <c r="F3415"/>
    </row>
    <row r="3416" spans="1:6" ht="15" x14ac:dyDescent="0.25">
      <c r="A3416"/>
      <c r="B3416"/>
      <c r="C3416"/>
      <c r="D3416"/>
      <c r="E3416"/>
      <c r="F3416"/>
    </row>
    <row r="3417" spans="1:6" ht="15" x14ac:dyDescent="0.25">
      <c r="A3417"/>
      <c r="B3417"/>
      <c r="C3417"/>
      <c r="D3417"/>
      <c r="E3417"/>
      <c r="F3417"/>
    </row>
    <row r="3418" spans="1:6" ht="15" x14ac:dyDescent="0.25">
      <c r="A3418"/>
      <c r="B3418"/>
      <c r="C3418"/>
      <c r="D3418"/>
      <c r="E3418"/>
      <c r="F3418"/>
    </row>
    <row r="3419" spans="1:6" ht="15" x14ac:dyDescent="0.25">
      <c r="A3419"/>
      <c r="B3419"/>
      <c r="C3419"/>
      <c r="D3419"/>
      <c r="E3419"/>
      <c r="F3419"/>
    </row>
    <row r="3420" spans="1:6" ht="15" x14ac:dyDescent="0.25">
      <c r="A3420"/>
      <c r="B3420"/>
      <c r="C3420"/>
      <c r="D3420"/>
      <c r="E3420"/>
      <c r="F3420"/>
    </row>
    <row r="3421" spans="1:6" ht="15" x14ac:dyDescent="0.25">
      <c r="A3421"/>
      <c r="B3421"/>
      <c r="C3421"/>
      <c r="D3421"/>
      <c r="E3421"/>
      <c r="F3421"/>
    </row>
    <row r="3422" spans="1:6" ht="15" x14ac:dyDescent="0.25">
      <c r="A3422"/>
      <c r="B3422"/>
      <c r="C3422"/>
      <c r="D3422"/>
      <c r="E3422"/>
      <c r="F3422"/>
    </row>
    <row r="3423" spans="1:6" ht="15" x14ac:dyDescent="0.25">
      <c r="A3423"/>
      <c r="B3423"/>
      <c r="C3423"/>
      <c r="D3423"/>
      <c r="E3423"/>
      <c r="F3423"/>
    </row>
    <row r="3424" spans="1:6" ht="15" x14ac:dyDescent="0.25">
      <c r="A3424"/>
      <c r="B3424"/>
      <c r="C3424"/>
      <c r="D3424"/>
      <c r="E3424"/>
      <c r="F3424"/>
    </row>
    <row r="3425" spans="1:6" ht="15" x14ac:dyDescent="0.25">
      <c r="A3425"/>
      <c r="B3425"/>
      <c r="C3425"/>
      <c r="D3425"/>
      <c r="E3425"/>
      <c r="F3425"/>
    </row>
    <row r="3426" spans="1:6" ht="15" x14ac:dyDescent="0.25">
      <c r="A3426"/>
      <c r="B3426"/>
      <c r="C3426"/>
      <c r="D3426"/>
      <c r="E3426"/>
      <c r="F3426"/>
    </row>
    <row r="3427" spans="1:6" ht="15" x14ac:dyDescent="0.25">
      <c r="A3427"/>
      <c r="B3427"/>
      <c r="C3427"/>
      <c r="D3427"/>
      <c r="E3427"/>
      <c r="F3427"/>
    </row>
    <row r="3428" spans="1:6" ht="15" x14ac:dyDescent="0.25">
      <c r="A3428"/>
      <c r="B3428"/>
      <c r="C3428"/>
      <c r="D3428"/>
      <c r="E3428"/>
      <c r="F3428"/>
    </row>
    <row r="3429" spans="1:6" ht="15" x14ac:dyDescent="0.25">
      <c r="A3429"/>
      <c r="B3429"/>
      <c r="C3429"/>
      <c r="D3429"/>
      <c r="E3429"/>
      <c r="F3429"/>
    </row>
    <row r="3430" spans="1:6" ht="15" x14ac:dyDescent="0.25">
      <c r="A3430"/>
      <c r="B3430"/>
      <c r="C3430"/>
      <c r="D3430"/>
      <c r="E3430"/>
      <c r="F3430"/>
    </row>
    <row r="3431" spans="1:6" ht="15" x14ac:dyDescent="0.25">
      <c r="A3431"/>
      <c r="B3431"/>
      <c r="C3431"/>
      <c r="D3431"/>
      <c r="E3431"/>
      <c r="F3431"/>
    </row>
    <row r="3432" spans="1:6" ht="15" x14ac:dyDescent="0.25">
      <c r="A3432"/>
      <c r="B3432"/>
      <c r="C3432"/>
      <c r="D3432"/>
      <c r="E3432"/>
      <c r="F3432"/>
    </row>
    <row r="3433" spans="1:6" ht="15" x14ac:dyDescent="0.25">
      <c r="A3433"/>
      <c r="B3433"/>
      <c r="C3433"/>
      <c r="D3433"/>
      <c r="E3433"/>
      <c r="F3433"/>
    </row>
    <row r="3434" spans="1:6" ht="15" x14ac:dyDescent="0.25">
      <c r="A3434"/>
      <c r="B3434"/>
      <c r="C3434"/>
      <c r="D3434"/>
      <c r="E3434"/>
      <c r="F3434"/>
    </row>
    <row r="3435" spans="1:6" ht="15" x14ac:dyDescent="0.25">
      <c r="A3435"/>
      <c r="B3435"/>
      <c r="C3435"/>
      <c r="D3435"/>
      <c r="E3435"/>
      <c r="F3435"/>
    </row>
    <row r="3436" spans="1:6" ht="15" x14ac:dyDescent="0.25">
      <c r="A3436"/>
      <c r="B3436"/>
      <c r="C3436"/>
      <c r="D3436"/>
      <c r="E3436"/>
      <c r="F3436"/>
    </row>
    <row r="3437" spans="1:6" ht="15" x14ac:dyDescent="0.25">
      <c r="A3437"/>
      <c r="B3437"/>
      <c r="C3437"/>
      <c r="D3437"/>
      <c r="E3437"/>
      <c r="F3437"/>
    </row>
    <row r="3438" spans="1:6" ht="15" x14ac:dyDescent="0.25">
      <c r="A3438"/>
      <c r="B3438"/>
      <c r="C3438"/>
      <c r="D3438"/>
      <c r="E3438"/>
      <c r="F3438"/>
    </row>
    <row r="3439" spans="1:6" ht="15" x14ac:dyDescent="0.25">
      <c r="A3439"/>
      <c r="B3439"/>
      <c r="C3439"/>
      <c r="D3439"/>
      <c r="E3439"/>
      <c r="F3439"/>
    </row>
    <row r="3440" spans="1:6" ht="15" x14ac:dyDescent="0.25">
      <c r="A3440"/>
      <c r="B3440"/>
      <c r="C3440"/>
      <c r="D3440"/>
      <c r="E3440"/>
      <c r="F3440"/>
    </row>
    <row r="3441" spans="1:6" ht="15" x14ac:dyDescent="0.25">
      <c r="A3441"/>
      <c r="B3441"/>
      <c r="C3441"/>
      <c r="D3441"/>
      <c r="E3441"/>
      <c r="F3441"/>
    </row>
    <row r="3442" spans="1:6" ht="15" x14ac:dyDescent="0.25">
      <c r="A3442"/>
      <c r="B3442"/>
      <c r="C3442"/>
      <c r="D3442"/>
      <c r="E3442"/>
      <c r="F3442"/>
    </row>
    <row r="3443" spans="1:6" ht="15" x14ac:dyDescent="0.25">
      <c r="A3443"/>
      <c r="B3443"/>
      <c r="C3443"/>
      <c r="D3443"/>
      <c r="E3443"/>
      <c r="F3443"/>
    </row>
    <row r="3444" spans="1:6" ht="15" x14ac:dyDescent="0.25">
      <c r="A3444"/>
      <c r="B3444"/>
      <c r="C3444"/>
      <c r="D3444"/>
      <c r="E3444"/>
      <c r="F3444"/>
    </row>
    <row r="3445" spans="1:6" ht="15" x14ac:dyDescent="0.25">
      <c r="A3445"/>
      <c r="B3445"/>
      <c r="C3445"/>
      <c r="D3445"/>
      <c r="E3445"/>
      <c r="F3445"/>
    </row>
    <row r="3446" spans="1:6" ht="15" x14ac:dyDescent="0.25">
      <c r="A3446"/>
      <c r="B3446"/>
      <c r="C3446"/>
      <c r="D3446"/>
      <c r="E3446"/>
      <c r="F3446"/>
    </row>
    <row r="3447" spans="1:6" ht="15" x14ac:dyDescent="0.25">
      <c r="A3447"/>
      <c r="B3447"/>
      <c r="C3447"/>
      <c r="D3447"/>
      <c r="E3447"/>
      <c r="F3447"/>
    </row>
    <row r="3448" spans="1:6" ht="15" x14ac:dyDescent="0.25">
      <c r="A3448"/>
      <c r="B3448"/>
      <c r="C3448"/>
      <c r="D3448"/>
      <c r="E3448"/>
      <c r="F3448"/>
    </row>
    <row r="3449" spans="1:6" ht="15" x14ac:dyDescent="0.25">
      <c r="A3449"/>
      <c r="B3449"/>
      <c r="C3449"/>
      <c r="D3449"/>
      <c r="E3449"/>
      <c r="F3449"/>
    </row>
    <row r="3450" spans="1:6" ht="15" x14ac:dyDescent="0.25">
      <c r="A3450"/>
      <c r="B3450"/>
      <c r="C3450"/>
      <c r="D3450"/>
      <c r="E3450"/>
      <c r="F3450"/>
    </row>
    <row r="3451" spans="1:6" ht="15" x14ac:dyDescent="0.25">
      <c r="A3451"/>
      <c r="B3451"/>
      <c r="C3451"/>
      <c r="D3451"/>
      <c r="E3451"/>
      <c r="F3451"/>
    </row>
    <row r="3452" spans="1:6" ht="15" x14ac:dyDescent="0.25">
      <c r="A3452"/>
      <c r="B3452"/>
      <c r="C3452"/>
      <c r="D3452"/>
      <c r="E3452"/>
      <c r="F3452"/>
    </row>
    <row r="3453" spans="1:6" ht="15" x14ac:dyDescent="0.25">
      <c r="A3453"/>
      <c r="B3453"/>
      <c r="C3453"/>
      <c r="D3453"/>
      <c r="E3453"/>
      <c r="F3453"/>
    </row>
    <row r="3454" spans="1:6" ht="15" x14ac:dyDescent="0.25">
      <c r="A3454"/>
      <c r="B3454"/>
      <c r="C3454"/>
      <c r="D3454"/>
      <c r="E3454"/>
      <c r="F3454"/>
    </row>
    <row r="3455" spans="1:6" ht="15" x14ac:dyDescent="0.25">
      <c r="A3455"/>
      <c r="B3455"/>
      <c r="C3455"/>
      <c r="D3455"/>
      <c r="E3455"/>
      <c r="F3455"/>
    </row>
    <row r="3456" spans="1:6" ht="15" x14ac:dyDescent="0.25">
      <c r="A3456"/>
      <c r="B3456"/>
      <c r="C3456"/>
      <c r="D3456"/>
      <c r="E3456"/>
      <c r="F3456"/>
    </row>
    <row r="3457" spans="1:6" ht="15" x14ac:dyDescent="0.25">
      <c r="A3457"/>
      <c r="B3457"/>
      <c r="C3457"/>
      <c r="D3457"/>
      <c r="E3457"/>
      <c r="F3457"/>
    </row>
    <row r="3458" spans="1:6" ht="15" x14ac:dyDescent="0.25">
      <c r="A3458"/>
      <c r="B3458"/>
      <c r="C3458"/>
      <c r="D3458"/>
      <c r="E3458"/>
      <c r="F3458"/>
    </row>
    <row r="3459" spans="1:6" ht="15" x14ac:dyDescent="0.25">
      <c r="A3459"/>
      <c r="B3459"/>
      <c r="C3459"/>
      <c r="D3459"/>
      <c r="E3459"/>
      <c r="F3459"/>
    </row>
    <row r="3460" spans="1:6" ht="15" x14ac:dyDescent="0.25">
      <c r="A3460"/>
      <c r="B3460"/>
      <c r="C3460"/>
      <c r="D3460"/>
      <c r="E3460"/>
      <c r="F3460"/>
    </row>
    <row r="3461" spans="1:6" ht="15" x14ac:dyDescent="0.25">
      <c r="A3461"/>
      <c r="B3461"/>
      <c r="C3461"/>
      <c r="D3461"/>
      <c r="E3461"/>
      <c r="F3461"/>
    </row>
    <row r="3462" spans="1:6" ht="15" x14ac:dyDescent="0.25">
      <c r="A3462"/>
      <c r="B3462"/>
      <c r="C3462"/>
      <c r="D3462"/>
      <c r="E3462"/>
      <c r="F3462"/>
    </row>
    <row r="3463" spans="1:6" ht="15" x14ac:dyDescent="0.25">
      <c r="A3463"/>
      <c r="B3463"/>
      <c r="C3463"/>
      <c r="D3463"/>
      <c r="E3463"/>
      <c r="F3463"/>
    </row>
    <row r="3464" spans="1:6" ht="15" x14ac:dyDescent="0.25">
      <c r="A3464"/>
      <c r="B3464"/>
      <c r="C3464"/>
      <c r="D3464"/>
      <c r="E3464"/>
      <c r="F3464"/>
    </row>
    <row r="3465" spans="1:6" ht="15" x14ac:dyDescent="0.25">
      <c r="A3465"/>
      <c r="B3465"/>
      <c r="C3465"/>
      <c r="D3465"/>
      <c r="E3465"/>
      <c r="F3465"/>
    </row>
    <row r="3466" spans="1:6" ht="15" x14ac:dyDescent="0.25">
      <c r="A3466"/>
      <c r="B3466"/>
      <c r="C3466"/>
      <c r="D3466"/>
      <c r="E3466"/>
      <c r="F3466"/>
    </row>
    <row r="3467" spans="1:6" ht="15" x14ac:dyDescent="0.25">
      <c r="A3467"/>
      <c r="B3467"/>
      <c r="C3467"/>
      <c r="D3467"/>
      <c r="E3467"/>
      <c r="F3467"/>
    </row>
    <row r="3468" spans="1:6" ht="15" x14ac:dyDescent="0.25">
      <c r="A3468"/>
      <c r="B3468"/>
      <c r="C3468"/>
      <c r="D3468"/>
      <c r="E3468"/>
      <c r="F3468"/>
    </row>
    <row r="3469" spans="1:6" ht="15" x14ac:dyDescent="0.25">
      <c r="A3469"/>
      <c r="B3469"/>
      <c r="C3469"/>
      <c r="D3469"/>
      <c r="E3469"/>
      <c r="F3469"/>
    </row>
    <row r="3470" spans="1:6" ht="15" x14ac:dyDescent="0.25">
      <c r="A3470"/>
      <c r="B3470"/>
      <c r="C3470"/>
      <c r="D3470"/>
      <c r="E3470"/>
      <c r="F3470"/>
    </row>
    <row r="3471" spans="1:6" ht="15" x14ac:dyDescent="0.25">
      <c r="A3471"/>
      <c r="B3471"/>
      <c r="C3471"/>
      <c r="D3471"/>
      <c r="E3471"/>
      <c r="F3471"/>
    </row>
    <row r="3472" spans="1:6" ht="15" x14ac:dyDescent="0.25">
      <c r="A3472"/>
      <c r="B3472"/>
      <c r="C3472"/>
      <c r="D3472"/>
      <c r="E3472"/>
      <c r="F3472"/>
    </row>
    <row r="3473" spans="1:6" ht="15" x14ac:dyDescent="0.25">
      <c r="A3473"/>
      <c r="B3473"/>
      <c r="C3473"/>
      <c r="D3473"/>
      <c r="E3473"/>
      <c r="F3473"/>
    </row>
    <row r="3474" spans="1:6" ht="15" x14ac:dyDescent="0.25">
      <c r="A3474"/>
      <c r="B3474"/>
      <c r="C3474"/>
      <c r="D3474"/>
      <c r="E3474"/>
      <c r="F3474"/>
    </row>
    <row r="3475" spans="1:6" ht="15" x14ac:dyDescent="0.25">
      <c r="A3475"/>
      <c r="B3475"/>
      <c r="C3475"/>
      <c r="D3475"/>
      <c r="E3475"/>
      <c r="F3475"/>
    </row>
    <row r="3476" spans="1:6" ht="15" x14ac:dyDescent="0.25">
      <c r="A3476"/>
      <c r="B3476"/>
      <c r="C3476"/>
      <c r="D3476"/>
      <c r="E3476"/>
      <c r="F3476"/>
    </row>
    <row r="3477" spans="1:6" ht="15" x14ac:dyDescent="0.25">
      <c r="A3477"/>
      <c r="B3477"/>
      <c r="C3477"/>
      <c r="D3477"/>
      <c r="E3477"/>
      <c r="F3477"/>
    </row>
    <row r="3478" spans="1:6" ht="15" x14ac:dyDescent="0.25">
      <c r="A3478"/>
      <c r="B3478"/>
      <c r="C3478"/>
      <c r="D3478"/>
      <c r="E3478"/>
      <c r="F3478"/>
    </row>
    <row r="3479" spans="1:6" ht="15" x14ac:dyDescent="0.25">
      <c r="A3479"/>
      <c r="B3479"/>
      <c r="C3479"/>
      <c r="D3479"/>
      <c r="E3479"/>
      <c r="F3479"/>
    </row>
    <row r="3480" spans="1:6" ht="15" x14ac:dyDescent="0.25">
      <c r="A3480"/>
      <c r="B3480"/>
      <c r="C3480"/>
      <c r="D3480"/>
      <c r="E3480"/>
      <c r="F3480"/>
    </row>
    <row r="3481" spans="1:6" ht="15" x14ac:dyDescent="0.25">
      <c r="A3481"/>
      <c r="B3481"/>
      <c r="C3481"/>
      <c r="D3481"/>
      <c r="E3481"/>
      <c r="F3481"/>
    </row>
    <row r="3482" spans="1:6" ht="15" x14ac:dyDescent="0.25">
      <c r="A3482"/>
      <c r="B3482"/>
      <c r="C3482"/>
      <c r="D3482"/>
      <c r="E3482"/>
      <c r="F3482"/>
    </row>
    <row r="3483" spans="1:6" ht="15" x14ac:dyDescent="0.25">
      <c r="A3483"/>
      <c r="B3483"/>
      <c r="C3483"/>
      <c r="D3483"/>
      <c r="E3483"/>
      <c r="F3483"/>
    </row>
    <row r="3484" spans="1:6" ht="15" x14ac:dyDescent="0.25">
      <c r="A3484"/>
      <c r="B3484"/>
      <c r="C3484"/>
      <c r="D3484"/>
      <c r="E3484"/>
      <c r="F3484"/>
    </row>
    <row r="3485" spans="1:6" ht="15" x14ac:dyDescent="0.25">
      <c r="A3485"/>
      <c r="B3485"/>
      <c r="C3485"/>
      <c r="D3485"/>
      <c r="E3485"/>
      <c r="F3485"/>
    </row>
    <row r="3486" spans="1:6" ht="15" x14ac:dyDescent="0.25">
      <c r="A3486"/>
      <c r="B3486"/>
      <c r="C3486"/>
      <c r="D3486"/>
      <c r="E3486"/>
      <c r="F3486"/>
    </row>
    <row r="3487" spans="1:6" ht="15" x14ac:dyDescent="0.25">
      <c r="A3487"/>
      <c r="B3487"/>
      <c r="C3487"/>
      <c r="D3487"/>
      <c r="E3487"/>
      <c r="F3487"/>
    </row>
    <row r="3488" spans="1:6" ht="15" x14ac:dyDescent="0.25">
      <c r="A3488"/>
      <c r="B3488"/>
      <c r="C3488"/>
      <c r="D3488"/>
      <c r="E3488"/>
      <c r="F3488"/>
    </row>
    <row r="3489" spans="1:6" ht="15" x14ac:dyDescent="0.25">
      <c r="A3489"/>
      <c r="B3489"/>
      <c r="C3489"/>
      <c r="D3489"/>
      <c r="E3489"/>
      <c r="F3489"/>
    </row>
    <row r="3490" spans="1:6" ht="15" x14ac:dyDescent="0.25">
      <c r="A3490"/>
      <c r="B3490"/>
      <c r="C3490"/>
      <c r="D3490"/>
      <c r="E3490"/>
      <c r="F3490"/>
    </row>
    <row r="3491" spans="1:6" ht="15" x14ac:dyDescent="0.25">
      <c r="A3491"/>
      <c r="B3491"/>
      <c r="C3491"/>
      <c r="D3491"/>
      <c r="E3491"/>
      <c r="F3491"/>
    </row>
    <row r="3492" spans="1:6" ht="15" x14ac:dyDescent="0.25">
      <c r="A3492"/>
      <c r="B3492"/>
      <c r="C3492"/>
      <c r="D3492"/>
      <c r="E3492"/>
      <c r="F3492"/>
    </row>
    <row r="3493" spans="1:6" ht="15" x14ac:dyDescent="0.25">
      <c r="A3493"/>
      <c r="B3493"/>
      <c r="C3493"/>
      <c r="D3493"/>
      <c r="E3493"/>
      <c r="F3493"/>
    </row>
    <row r="3494" spans="1:6" ht="15" x14ac:dyDescent="0.25">
      <c r="A3494"/>
      <c r="B3494"/>
      <c r="C3494"/>
      <c r="D3494"/>
      <c r="E3494"/>
      <c r="F3494"/>
    </row>
    <row r="3495" spans="1:6" ht="15" x14ac:dyDescent="0.25">
      <c r="A3495"/>
      <c r="B3495"/>
      <c r="C3495"/>
      <c r="D3495"/>
      <c r="E3495"/>
      <c r="F3495"/>
    </row>
    <row r="3496" spans="1:6" ht="15" x14ac:dyDescent="0.25">
      <c r="A3496"/>
      <c r="B3496"/>
      <c r="C3496"/>
      <c r="D3496"/>
      <c r="E3496"/>
      <c r="F3496"/>
    </row>
    <row r="3497" spans="1:6" ht="15" x14ac:dyDescent="0.25">
      <c r="A3497"/>
      <c r="B3497"/>
      <c r="C3497"/>
      <c r="D3497"/>
      <c r="E3497"/>
      <c r="F3497"/>
    </row>
    <row r="3498" spans="1:6" ht="15" x14ac:dyDescent="0.25">
      <c r="A3498"/>
      <c r="B3498"/>
      <c r="C3498"/>
      <c r="D3498"/>
      <c r="E3498"/>
      <c r="F3498"/>
    </row>
    <row r="3499" spans="1:6" ht="15" x14ac:dyDescent="0.25">
      <c r="A3499"/>
      <c r="B3499"/>
      <c r="C3499"/>
      <c r="D3499"/>
      <c r="E3499"/>
      <c r="F3499"/>
    </row>
    <row r="3500" spans="1:6" ht="15" x14ac:dyDescent="0.25">
      <c r="A3500"/>
      <c r="B3500"/>
      <c r="C3500"/>
      <c r="D3500"/>
      <c r="E3500"/>
      <c r="F3500"/>
    </row>
    <row r="3501" spans="1:6" ht="15" x14ac:dyDescent="0.25">
      <c r="A3501"/>
      <c r="B3501"/>
      <c r="C3501"/>
      <c r="D3501"/>
      <c r="E3501"/>
      <c r="F3501"/>
    </row>
    <row r="3502" spans="1:6" ht="15" x14ac:dyDescent="0.25">
      <c r="A3502"/>
      <c r="B3502"/>
      <c r="C3502"/>
      <c r="D3502"/>
      <c r="E3502"/>
      <c r="F3502"/>
    </row>
    <row r="3503" spans="1:6" ht="15" x14ac:dyDescent="0.25">
      <c r="A3503"/>
      <c r="B3503"/>
      <c r="C3503"/>
      <c r="D3503"/>
      <c r="E3503"/>
      <c r="F3503"/>
    </row>
    <row r="3504" spans="1:6" ht="15" x14ac:dyDescent="0.25">
      <c r="A3504"/>
      <c r="B3504"/>
      <c r="C3504"/>
      <c r="D3504"/>
      <c r="E3504"/>
      <c r="F3504"/>
    </row>
    <row r="3505" spans="1:6" ht="15" x14ac:dyDescent="0.25">
      <c r="A3505"/>
      <c r="B3505"/>
      <c r="C3505"/>
      <c r="D3505"/>
      <c r="E3505"/>
      <c r="F3505"/>
    </row>
    <row r="3506" spans="1:6" ht="15" x14ac:dyDescent="0.25">
      <c r="A3506"/>
      <c r="B3506"/>
      <c r="C3506"/>
      <c r="D3506"/>
      <c r="E3506"/>
      <c r="F3506"/>
    </row>
    <row r="3507" spans="1:6" ht="15" x14ac:dyDescent="0.25">
      <c r="A3507"/>
      <c r="B3507"/>
      <c r="C3507"/>
      <c r="D3507"/>
      <c r="E3507"/>
      <c r="F3507"/>
    </row>
    <row r="3508" spans="1:6" ht="15" x14ac:dyDescent="0.25">
      <c r="A3508"/>
      <c r="B3508"/>
      <c r="C3508"/>
      <c r="D3508"/>
      <c r="E3508"/>
      <c r="F3508"/>
    </row>
    <row r="3509" spans="1:6" ht="15" x14ac:dyDescent="0.25">
      <c r="A3509"/>
      <c r="B3509"/>
      <c r="C3509"/>
      <c r="D3509"/>
      <c r="E3509"/>
      <c r="F3509"/>
    </row>
    <row r="3510" spans="1:6" ht="15" x14ac:dyDescent="0.25">
      <c r="A3510"/>
      <c r="B3510"/>
      <c r="C3510"/>
      <c r="D3510"/>
      <c r="E3510"/>
      <c r="F3510"/>
    </row>
    <row r="3511" spans="1:6" ht="15" x14ac:dyDescent="0.25">
      <c r="A3511"/>
      <c r="B3511"/>
      <c r="C3511"/>
      <c r="D3511"/>
      <c r="E3511"/>
      <c r="F3511"/>
    </row>
    <row r="3512" spans="1:6" ht="15" x14ac:dyDescent="0.25">
      <c r="A3512"/>
      <c r="B3512"/>
      <c r="C3512"/>
      <c r="D3512"/>
      <c r="E3512"/>
      <c r="F3512"/>
    </row>
    <row r="3513" spans="1:6" ht="15" x14ac:dyDescent="0.25">
      <c r="A3513"/>
      <c r="B3513"/>
      <c r="C3513"/>
      <c r="D3513"/>
      <c r="E3513"/>
      <c r="F3513"/>
    </row>
    <row r="3514" spans="1:6" ht="15" x14ac:dyDescent="0.25">
      <c r="A3514"/>
      <c r="B3514"/>
      <c r="C3514"/>
      <c r="D3514"/>
      <c r="E3514"/>
      <c r="F3514"/>
    </row>
    <row r="3515" spans="1:6" ht="15" x14ac:dyDescent="0.25">
      <c r="A3515"/>
      <c r="B3515"/>
      <c r="C3515"/>
      <c r="D3515"/>
      <c r="E3515"/>
      <c r="F3515"/>
    </row>
    <row r="3516" spans="1:6" ht="15" x14ac:dyDescent="0.25">
      <c r="A3516"/>
      <c r="B3516"/>
      <c r="C3516"/>
      <c r="D3516"/>
      <c r="E3516"/>
      <c r="F3516"/>
    </row>
    <row r="3517" spans="1:6" ht="15" x14ac:dyDescent="0.25">
      <c r="A3517"/>
      <c r="B3517"/>
      <c r="C3517"/>
      <c r="D3517"/>
      <c r="E3517"/>
      <c r="F3517"/>
    </row>
    <row r="3518" spans="1:6" ht="15" x14ac:dyDescent="0.25">
      <c r="A3518"/>
      <c r="B3518"/>
      <c r="C3518"/>
      <c r="D3518"/>
      <c r="E3518"/>
      <c r="F3518"/>
    </row>
    <row r="3519" spans="1:6" ht="15" x14ac:dyDescent="0.25">
      <c r="A3519"/>
      <c r="B3519"/>
      <c r="C3519"/>
      <c r="D3519"/>
      <c r="E3519"/>
      <c r="F3519"/>
    </row>
    <row r="3520" spans="1:6" ht="15" x14ac:dyDescent="0.25">
      <c r="A3520"/>
      <c r="B3520"/>
      <c r="C3520"/>
      <c r="D3520"/>
      <c r="E3520"/>
      <c r="F3520"/>
    </row>
    <row r="3521" spans="1:6" ht="15" x14ac:dyDescent="0.25">
      <c r="A3521"/>
      <c r="B3521"/>
      <c r="C3521"/>
      <c r="D3521"/>
      <c r="E3521"/>
      <c r="F3521"/>
    </row>
    <row r="3522" spans="1:6" ht="15" x14ac:dyDescent="0.25">
      <c r="A3522"/>
      <c r="B3522"/>
      <c r="C3522"/>
      <c r="D3522"/>
      <c r="E3522"/>
      <c r="F3522"/>
    </row>
    <row r="3523" spans="1:6" ht="15" x14ac:dyDescent="0.25">
      <c r="A3523"/>
      <c r="B3523"/>
      <c r="C3523"/>
      <c r="D3523"/>
      <c r="E3523"/>
      <c r="F3523"/>
    </row>
    <row r="3524" spans="1:6" ht="15" x14ac:dyDescent="0.25">
      <c r="A3524"/>
      <c r="B3524"/>
      <c r="C3524"/>
      <c r="D3524"/>
      <c r="E3524"/>
      <c r="F3524"/>
    </row>
    <row r="3525" spans="1:6" ht="15" x14ac:dyDescent="0.25">
      <c r="A3525"/>
      <c r="B3525"/>
      <c r="C3525"/>
      <c r="D3525"/>
      <c r="E3525"/>
      <c r="F3525"/>
    </row>
    <row r="3526" spans="1:6" ht="15" x14ac:dyDescent="0.25">
      <c r="A3526"/>
      <c r="B3526"/>
      <c r="C3526"/>
      <c r="D3526"/>
      <c r="E3526"/>
      <c r="F3526"/>
    </row>
    <row r="3527" spans="1:6" ht="15" x14ac:dyDescent="0.25">
      <c r="A3527"/>
      <c r="B3527"/>
      <c r="C3527"/>
      <c r="D3527"/>
      <c r="E3527"/>
      <c r="F3527"/>
    </row>
    <row r="3528" spans="1:6" ht="15" x14ac:dyDescent="0.25">
      <c r="A3528"/>
      <c r="B3528"/>
      <c r="C3528"/>
      <c r="D3528"/>
      <c r="E3528"/>
      <c r="F3528"/>
    </row>
    <row r="3529" spans="1:6" ht="15" x14ac:dyDescent="0.25">
      <c r="A3529"/>
      <c r="B3529"/>
      <c r="C3529"/>
      <c r="D3529"/>
      <c r="E3529"/>
      <c r="F3529"/>
    </row>
    <row r="3530" spans="1:6" ht="15" x14ac:dyDescent="0.25">
      <c r="A3530"/>
      <c r="B3530"/>
      <c r="C3530"/>
      <c r="D3530"/>
      <c r="E3530"/>
      <c r="F3530"/>
    </row>
    <row r="3531" spans="1:6" ht="15" x14ac:dyDescent="0.25">
      <c r="A3531"/>
      <c r="B3531"/>
      <c r="C3531"/>
      <c r="D3531"/>
      <c r="E3531"/>
      <c r="F3531"/>
    </row>
    <row r="3532" spans="1:6" ht="15" x14ac:dyDescent="0.25">
      <c r="A3532"/>
      <c r="B3532"/>
      <c r="C3532"/>
      <c r="D3532"/>
      <c r="E3532"/>
      <c r="F3532"/>
    </row>
    <row r="3533" spans="1:6" ht="15" x14ac:dyDescent="0.25">
      <c r="A3533"/>
      <c r="B3533"/>
      <c r="C3533"/>
      <c r="D3533"/>
      <c r="E3533"/>
      <c r="F3533"/>
    </row>
    <row r="3534" spans="1:6" ht="15" x14ac:dyDescent="0.25">
      <c r="A3534"/>
      <c r="B3534"/>
      <c r="C3534"/>
      <c r="D3534"/>
      <c r="E3534"/>
      <c r="F3534"/>
    </row>
    <row r="3535" spans="1:6" ht="15" x14ac:dyDescent="0.25">
      <c r="A3535"/>
      <c r="B3535"/>
      <c r="C3535"/>
      <c r="D3535"/>
      <c r="E3535"/>
      <c r="F3535"/>
    </row>
    <row r="3536" spans="1:6" ht="15" x14ac:dyDescent="0.25">
      <c r="A3536"/>
      <c r="B3536"/>
      <c r="C3536"/>
      <c r="D3536"/>
      <c r="E3536"/>
      <c r="F3536"/>
    </row>
    <row r="3537" spans="1:6" ht="15" x14ac:dyDescent="0.25">
      <c r="A3537"/>
      <c r="B3537"/>
      <c r="C3537"/>
      <c r="D3537"/>
      <c r="E3537"/>
      <c r="F3537"/>
    </row>
    <row r="3538" spans="1:6" ht="15" x14ac:dyDescent="0.25">
      <c r="A3538"/>
      <c r="B3538"/>
      <c r="C3538"/>
      <c r="D3538"/>
      <c r="E3538"/>
      <c r="F3538"/>
    </row>
    <row r="3539" spans="1:6" ht="15" x14ac:dyDescent="0.25">
      <c r="A3539"/>
      <c r="B3539"/>
      <c r="C3539"/>
      <c r="D3539"/>
      <c r="E3539"/>
      <c r="F3539"/>
    </row>
    <row r="3540" spans="1:6" ht="15" x14ac:dyDescent="0.25">
      <c r="A3540"/>
      <c r="B3540"/>
      <c r="C3540"/>
      <c r="D3540"/>
      <c r="E3540"/>
      <c r="F3540"/>
    </row>
    <row r="3541" spans="1:6" ht="15" x14ac:dyDescent="0.25">
      <c r="A3541"/>
      <c r="B3541"/>
      <c r="C3541"/>
      <c r="D3541"/>
      <c r="E3541"/>
      <c r="F3541"/>
    </row>
    <row r="3542" spans="1:6" ht="15" x14ac:dyDescent="0.25">
      <c r="A3542"/>
      <c r="B3542"/>
      <c r="C3542"/>
      <c r="D3542"/>
      <c r="E3542"/>
      <c r="F3542"/>
    </row>
    <row r="3543" spans="1:6" ht="15" x14ac:dyDescent="0.25">
      <c r="A3543"/>
      <c r="B3543"/>
      <c r="C3543"/>
      <c r="D3543"/>
      <c r="E3543"/>
      <c r="F3543"/>
    </row>
    <row r="3544" spans="1:6" ht="15" x14ac:dyDescent="0.25">
      <c r="A3544"/>
      <c r="B3544"/>
      <c r="C3544"/>
      <c r="D3544"/>
      <c r="E3544"/>
      <c r="F3544"/>
    </row>
    <row r="3545" spans="1:6" ht="15" x14ac:dyDescent="0.25">
      <c r="A3545"/>
      <c r="B3545"/>
      <c r="C3545"/>
      <c r="D3545"/>
      <c r="E3545"/>
      <c r="F3545"/>
    </row>
    <row r="3546" spans="1:6" ht="15" x14ac:dyDescent="0.25">
      <c r="A3546"/>
      <c r="B3546"/>
      <c r="C3546"/>
      <c r="D3546"/>
      <c r="E3546"/>
      <c r="F3546"/>
    </row>
    <row r="3547" spans="1:6" ht="15" x14ac:dyDescent="0.25">
      <c r="A3547"/>
      <c r="B3547"/>
      <c r="C3547"/>
      <c r="D3547"/>
      <c r="E3547"/>
      <c r="F3547"/>
    </row>
    <row r="3548" spans="1:6" ht="15" x14ac:dyDescent="0.25">
      <c r="A3548"/>
      <c r="B3548"/>
      <c r="C3548"/>
      <c r="D3548"/>
      <c r="E3548"/>
      <c r="F3548"/>
    </row>
    <row r="3549" spans="1:6" ht="15" x14ac:dyDescent="0.25">
      <c r="A3549"/>
      <c r="B3549"/>
      <c r="C3549"/>
      <c r="D3549"/>
      <c r="E3549"/>
      <c r="F3549"/>
    </row>
    <row r="3550" spans="1:6" ht="15" x14ac:dyDescent="0.25">
      <c r="A3550"/>
      <c r="B3550"/>
      <c r="C3550"/>
      <c r="D3550"/>
      <c r="E3550"/>
      <c r="F3550"/>
    </row>
    <row r="3551" spans="1:6" ht="15" x14ac:dyDescent="0.25">
      <c r="A3551"/>
      <c r="B3551"/>
      <c r="C3551"/>
      <c r="D3551"/>
      <c r="E3551"/>
      <c r="F3551"/>
    </row>
    <row r="3552" spans="1:6" ht="15" x14ac:dyDescent="0.25">
      <c r="A3552"/>
      <c r="B3552"/>
      <c r="C3552"/>
      <c r="D3552"/>
      <c r="E3552"/>
      <c r="F3552"/>
    </row>
    <row r="3553" spans="1:6" ht="15" x14ac:dyDescent="0.25">
      <c r="A3553"/>
      <c r="B3553"/>
      <c r="C3553"/>
      <c r="D3553"/>
      <c r="E3553"/>
      <c r="F3553"/>
    </row>
    <row r="3554" spans="1:6" ht="15" x14ac:dyDescent="0.25">
      <c r="A3554"/>
      <c r="B3554"/>
      <c r="C3554"/>
      <c r="D3554"/>
      <c r="E3554"/>
      <c r="F3554"/>
    </row>
    <row r="3555" spans="1:6" ht="15" x14ac:dyDescent="0.25">
      <c r="A3555"/>
      <c r="B3555"/>
      <c r="C3555"/>
      <c r="D3555"/>
      <c r="E3555"/>
      <c r="F3555"/>
    </row>
    <row r="3556" spans="1:6" ht="15" x14ac:dyDescent="0.25">
      <c r="A3556"/>
      <c r="B3556"/>
      <c r="C3556"/>
      <c r="D3556"/>
      <c r="E3556"/>
      <c r="F3556"/>
    </row>
    <row r="3557" spans="1:6" ht="15" x14ac:dyDescent="0.25">
      <c r="A3557"/>
      <c r="B3557"/>
      <c r="C3557"/>
      <c r="D3557"/>
      <c r="E3557"/>
      <c r="F3557"/>
    </row>
    <row r="3558" spans="1:6" ht="15" x14ac:dyDescent="0.25">
      <c r="A3558"/>
      <c r="B3558"/>
      <c r="C3558"/>
      <c r="D3558"/>
      <c r="E3558"/>
      <c r="F3558"/>
    </row>
    <row r="3559" spans="1:6" ht="15" x14ac:dyDescent="0.25">
      <c r="A3559"/>
      <c r="B3559"/>
      <c r="C3559"/>
      <c r="D3559"/>
      <c r="E3559"/>
      <c r="F3559"/>
    </row>
    <row r="3560" spans="1:6" ht="15" x14ac:dyDescent="0.25">
      <c r="A3560"/>
      <c r="B3560"/>
      <c r="C3560"/>
      <c r="D3560"/>
      <c r="E3560"/>
      <c r="F3560"/>
    </row>
    <row r="3561" spans="1:6" ht="15" x14ac:dyDescent="0.25">
      <c r="A3561"/>
      <c r="B3561"/>
      <c r="C3561"/>
      <c r="D3561"/>
      <c r="E3561"/>
      <c r="F3561"/>
    </row>
    <row r="3562" spans="1:6" ht="15" x14ac:dyDescent="0.25">
      <c r="A3562"/>
      <c r="B3562"/>
      <c r="C3562"/>
      <c r="D3562"/>
      <c r="E3562"/>
      <c r="F3562"/>
    </row>
    <row r="3563" spans="1:6" ht="15" x14ac:dyDescent="0.25">
      <c r="A3563"/>
      <c r="B3563"/>
      <c r="C3563"/>
      <c r="D3563"/>
      <c r="E3563"/>
      <c r="F3563"/>
    </row>
    <row r="3564" spans="1:6" ht="15" x14ac:dyDescent="0.25">
      <c r="A3564"/>
      <c r="B3564"/>
      <c r="C3564"/>
      <c r="D3564"/>
      <c r="E3564"/>
      <c r="F3564"/>
    </row>
    <row r="3565" spans="1:6" ht="15" x14ac:dyDescent="0.25">
      <c r="A3565"/>
      <c r="B3565"/>
      <c r="C3565"/>
      <c r="D3565"/>
      <c r="E3565"/>
      <c r="F3565"/>
    </row>
    <row r="3566" spans="1:6" ht="15" x14ac:dyDescent="0.25">
      <c r="A3566"/>
      <c r="B3566"/>
      <c r="C3566"/>
      <c r="D3566"/>
      <c r="E3566"/>
      <c r="F3566"/>
    </row>
    <row r="3567" spans="1:6" ht="15" x14ac:dyDescent="0.25">
      <c r="A3567"/>
      <c r="B3567"/>
      <c r="C3567"/>
      <c r="D3567"/>
      <c r="E3567"/>
      <c r="F3567"/>
    </row>
    <row r="3568" spans="1:6" ht="15" x14ac:dyDescent="0.25">
      <c r="A3568"/>
      <c r="B3568"/>
      <c r="C3568"/>
      <c r="D3568"/>
      <c r="E3568"/>
      <c r="F3568"/>
    </row>
    <row r="3569" spans="1:6" ht="15" x14ac:dyDescent="0.25">
      <c r="A3569"/>
      <c r="B3569"/>
      <c r="C3569"/>
      <c r="D3569"/>
      <c r="E3569"/>
      <c r="F3569"/>
    </row>
    <row r="3570" spans="1:6" ht="15" x14ac:dyDescent="0.25">
      <c r="A3570"/>
      <c r="B3570"/>
      <c r="C3570"/>
      <c r="D3570"/>
      <c r="E3570"/>
      <c r="F3570"/>
    </row>
    <row r="3571" spans="1:6" ht="15" x14ac:dyDescent="0.25">
      <c r="A3571"/>
      <c r="B3571"/>
      <c r="C3571"/>
      <c r="D3571"/>
      <c r="E3571"/>
      <c r="F3571"/>
    </row>
    <row r="3572" spans="1:6" ht="15" x14ac:dyDescent="0.25">
      <c r="A3572"/>
      <c r="B3572"/>
      <c r="C3572"/>
      <c r="D3572"/>
      <c r="E3572"/>
      <c r="F3572"/>
    </row>
    <row r="3573" spans="1:6" ht="15" x14ac:dyDescent="0.25">
      <c r="A3573"/>
      <c r="B3573"/>
      <c r="C3573"/>
      <c r="D3573"/>
      <c r="E3573"/>
      <c r="F3573"/>
    </row>
    <row r="3574" spans="1:6" ht="15" x14ac:dyDescent="0.25">
      <c r="A3574"/>
      <c r="B3574"/>
      <c r="C3574"/>
      <c r="D3574"/>
      <c r="E3574"/>
      <c r="F3574"/>
    </row>
    <row r="3575" spans="1:6" ht="15" x14ac:dyDescent="0.25">
      <c r="A3575"/>
      <c r="B3575"/>
      <c r="C3575"/>
      <c r="D3575"/>
      <c r="E3575"/>
      <c r="F3575"/>
    </row>
    <row r="3576" spans="1:6" ht="15" x14ac:dyDescent="0.25">
      <c r="A3576"/>
      <c r="B3576"/>
      <c r="C3576"/>
      <c r="D3576"/>
      <c r="E3576"/>
      <c r="F3576"/>
    </row>
    <row r="3577" spans="1:6" ht="15" x14ac:dyDescent="0.25">
      <c r="A3577"/>
      <c r="B3577"/>
      <c r="C3577"/>
      <c r="D3577"/>
      <c r="E3577"/>
      <c r="F3577"/>
    </row>
    <row r="3578" spans="1:6" ht="15" x14ac:dyDescent="0.25">
      <c r="A3578"/>
      <c r="B3578"/>
      <c r="C3578"/>
      <c r="D3578"/>
      <c r="E3578"/>
      <c r="F3578"/>
    </row>
    <row r="3579" spans="1:6" ht="15" x14ac:dyDescent="0.25">
      <c r="A3579"/>
      <c r="B3579"/>
      <c r="C3579"/>
      <c r="D3579"/>
      <c r="E3579"/>
      <c r="F3579"/>
    </row>
    <row r="3580" spans="1:6" ht="15" x14ac:dyDescent="0.25">
      <c r="A3580"/>
      <c r="B3580"/>
      <c r="C3580"/>
      <c r="D3580"/>
      <c r="E3580"/>
      <c r="F3580"/>
    </row>
    <row r="3581" spans="1:6" ht="15" x14ac:dyDescent="0.25">
      <c r="A3581"/>
      <c r="B3581"/>
      <c r="C3581"/>
      <c r="D3581"/>
      <c r="E3581"/>
      <c r="F3581"/>
    </row>
    <row r="3582" spans="1:6" ht="15" x14ac:dyDescent="0.25">
      <c r="A3582"/>
      <c r="B3582"/>
      <c r="C3582"/>
      <c r="D3582"/>
      <c r="E3582"/>
      <c r="F3582"/>
    </row>
    <row r="3583" spans="1:6" ht="15" x14ac:dyDescent="0.25">
      <c r="A3583"/>
      <c r="B3583"/>
      <c r="C3583"/>
      <c r="D3583"/>
      <c r="E3583"/>
      <c r="F3583"/>
    </row>
    <row r="3584" spans="1:6" ht="15" x14ac:dyDescent="0.25">
      <c r="A3584"/>
      <c r="B3584"/>
      <c r="C3584"/>
      <c r="D3584"/>
      <c r="E3584"/>
      <c r="F3584"/>
    </row>
    <row r="3585" spans="1:6" ht="15" x14ac:dyDescent="0.25">
      <c r="A3585"/>
      <c r="B3585"/>
      <c r="C3585"/>
      <c r="D3585"/>
      <c r="E3585"/>
      <c r="F3585"/>
    </row>
    <row r="3586" spans="1:6" ht="15" x14ac:dyDescent="0.25">
      <c r="A3586"/>
      <c r="B3586"/>
      <c r="C3586"/>
      <c r="D3586"/>
      <c r="E3586"/>
      <c r="F3586"/>
    </row>
    <row r="3587" spans="1:6" ht="15" x14ac:dyDescent="0.25">
      <c r="A3587"/>
      <c r="B3587"/>
      <c r="C3587"/>
      <c r="D3587"/>
      <c r="E3587"/>
      <c r="F3587"/>
    </row>
    <row r="3588" spans="1:6" ht="15" x14ac:dyDescent="0.25">
      <c r="A3588"/>
      <c r="B3588"/>
      <c r="C3588"/>
      <c r="D3588"/>
      <c r="E3588"/>
      <c r="F3588"/>
    </row>
    <row r="3589" spans="1:6" ht="15" x14ac:dyDescent="0.25">
      <c r="A3589"/>
      <c r="B3589"/>
      <c r="C3589"/>
      <c r="D3589"/>
      <c r="E3589"/>
      <c r="F3589"/>
    </row>
    <row r="3590" spans="1:6" ht="15" x14ac:dyDescent="0.25">
      <c r="A3590"/>
      <c r="B3590"/>
      <c r="C3590"/>
      <c r="D3590"/>
      <c r="E3590"/>
      <c r="F3590"/>
    </row>
    <row r="3591" spans="1:6" ht="15" x14ac:dyDescent="0.25">
      <c r="A3591"/>
      <c r="B3591"/>
      <c r="C3591"/>
      <c r="D3591"/>
      <c r="E3591"/>
      <c r="F3591"/>
    </row>
    <row r="3592" spans="1:6" ht="15" x14ac:dyDescent="0.25">
      <c r="A3592"/>
      <c r="B3592"/>
      <c r="C3592"/>
      <c r="D3592"/>
      <c r="E3592"/>
      <c r="F3592"/>
    </row>
    <row r="3593" spans="1:6" ht="15" x14ac:dyDescent="0.25">
      <c r="A3593"/>
      <c r="B3593"/>
      <c r="C3593"/>
      <c r="D3593"/>
      <c r="E3593"/>
      <c r="F3593"/>
    </row>
    <row r="3594" spans="1:6" ht="15" x14ac:dyDescent="0.25">
      <c r="A3594"/>
      <c r="B3594"/>
      <c r="C3594"/>
      <c r="D3594"/>
      <c r="E3594"/>
      <c r="F3594"/>
    </row>
    <row r="3595" spans="1:6" ht="15" x14ac:dyDescent="0.25">
      <c r="A3595"/>
      <c r="B3595"/>
      <c r="C3595"/>
      <c r="D3595"/>
      <c r="E3595"/>
      <c r="F3595"/>
    </row>
    <row r="3596" spans="1:6" ht="15" x14ac:dyDescent="0.25">
      <c r="A3596"/>
      <c r="B3596"/>
      <c r="C3596"/>
      <c r="D3596"/>
      <c r="E3596"/>
      <c r="F3596"/>
    </row>
    <row r="3597" spans="1:6" ht="15" x14ac:dyDescent="0.25">
      <c r="A3597"/>
      <c r="B3597"/>
      <c r="C3597"/>
      <c r="D3597"/>
      <c r="E3597"/>
      <c r="F3597"/>
    </row>
    <row r="3598" spans="1:6" ht="15" x14ac:dyDescent="0.25">
      <c r="A3598"/>
      <c r="B3598"/>
      <c r="C3598"/>
      <c r="D3598"/>
      <c r="E3598"/>
      <c r="F3598"/>
    </row>
    <row r="3599" spans="1:6" ht="15" x14ac:dyDescent="0.25">
      <c r="A3599"/>
      <c r="B3599"/>
      <c r="C3599"/>
      <c r="D3599"/>
      <c r="E3599"/>
      <c r="F3599"/>
    </row>
    <row r="3600" spans="1:6" ht="15" x14ac:dyDescent="0.25">
      <c r="A3600"/>
      <c r="B3600"/>
      <c r="C3600"/>
      <c r="D3600"/>
      <c r="E3600"/>
      <c r="F3600"/>
    </row>
    <row r="3601" spans="1:6" ht="15" x14ac:dyDescent="0.25">
      <c r="A3601"/>
      <c r="B3601"/>
      <c r="C3601"/>
      <c r="D3601"/>
      <c r="E3601"/>
      <c r="F3601"/>
    </row>
    <row r="3602" spans="1:6" ht="15" x14ac:dyDescent="0.25">
      <c r="A3602"/>
      <c r="B3602"/>
      <c r="C3602"/>
      <c r="D3602"/>
      <c r="E3602"/>
      <c r="F3602"/>
    </row>
    <row r="3603" spans="1:6" ht="15" x14ac:dyDescent="0.25">
      <c r="A3603"/>
      <c r="B3603"/>
      <c r="C3603"/>
      <c r="D3603"/>
      <c r="E3603"/>
      <c r="F3603"/>
    </row>
    <row r="3604" spans="1:6" ht="15" x14ac:dyDescent="0.25">
      <c r="A3604"/>
      <c r="B3604"/>
      <c r="C3604"/>
      <c r="D3604"/>
      <c r="E3604"/>
      <c r="F3604"/>
    </row>
    <row r="3605" spans="1:6" ht="15" x14ac:dyDescent="0.25">
      <c r="A3605"/>
      <c r="B3605"/>
      <c r="C3605"/>
      <c r="D3605"/>
      <c r="E3605"/>
      <c r="F3605"/>
    </row>
    <row r="3606" spans="1:6" ht="15" x14ac:dyDescent="0.25">
      <c r="A3606"/>
      <c r="B3606"/>
      <c r="C3606"/>
      <c r="D3606"/>
      <c r="E3606"/>
      <c r="F3606"/>
    </row>
    <row r="3607" spans="1:6" ht="15" x14ac:dyDescent="0.25">
      <c r="A3607"/>
      <c r="B3607"/>
      <c r="C3607"/>
      <c r="D3607"/>
      <c r="E3607"/>
      <c r="F3607"/>
    </row>
    <row r="3608" spans="1:6" ht="15" x14ac:dyDescent="0.25">
      <c r="A3608"/>
      <c r="B3608"/>
      <c r="C3608"/>
      <c r="D3608"/>
      <c r="E3608"/>
      <c r="F3608"/>
    </row>
    <row r="3609" spans="1:6" ht="15" x14ac:dyDescent="0.25">
      <c r="A3609"/>
      <c r="B3609"/>
      <c r="C3609"/>
      <c r="D3609"/>
      <c r="E3609"/>
      <c r="F3609"/>
    </row>
    <row r="3610" spans="1:6" ht="15" x14ac:dyDescent="0.25">
      <c r="A3610"/>
      <c r="B3610"/>
      <c r="C3610"/>
      <c r="D3610"/>
      <c r="E3610"/>
      <c r="F3610"/>
    </row>
    <row r="3611" spans="1:6" ht="15" x14ac:dyDescent="0.25">
      <c r="A3611"/>
      <c r="B3611"/>
      <c r="C3611"/>
      <c r="D3611"/>
      <c r="E3611"/>
      <c r="F3611"/>
    </row>
    <row r="3612" spans="1:6" ht="15" x14ac:dyDescent="0.25">
      <c r="A3612"/>
      <c r="B3612"/>
      <c r="C3612"/>
      <c r="D3612"/>
      <c r="E3612"/>
      <c r="F3612"/>
    </row>
    <row r="3613" spans="1:6" ht="15" x14ac:dyDescent="0.25">
      <c r="A3613"/>
      <c r="B3613"/>
      <c r="C3613"/>
      <c r="D3613"/>
      <c r="E3613"/>
      <c r="F3613"/>
    </row>
    <row r="3614" spans="1:6" ht="15" x14ac:dyDescent="0.25">
      <c r="A3614"/>
      <c r="B3614"/>
      <c r="C3614"/>
      <c r="D3614"/>
      <c r="E3614"/>
      <c r="F3614"/>
    </row>
    <row r="3615" spans="1:6" ht="15" x14ac:dyDescent="0.25">
      <c r="A3615"/>
      <c r="B3615"/>
      <c r="C3615"/>
      <c r="D3615"/>
      <c r="E3615"/>
      <c r="F3615"/>
    </row>
    <row r="3616" spans="1:6" ht="15" x14ac:dyDescent="0.25">
      <c r="A3616"/>
      <c r="B3616"/>
      <c r="C3616"/>
      <c r="D3616"/>
      <c r="E3616"/>
      <c r="F3616"/>
    </row>
    <row r="3617" spans="1:6" ht="15" x14ac:dyDescent="0.25">
      <c r="A3617"/>
      <c r="B3617"/>
      <c r="C3617"/>
      <c r="D3617"/>
      <c r="E3617"/>
      <c r="F3617"/>
    </row>
    <row r="3618" spans="1:6" ht="15" x14ac:dyDescent="0.25">
      <c r="A3618"/>
      <c r="B3618"/>
      <c r="C3618"/>
      <c r="D3618"/>
      <c r="E3618"/>
      <c r="F3618"/>
    </row>
    <row r="3619" spans="1:6" ht="15" x14ac:dyDescent="0.25">
      <c r="A3619"/>
      <c r="B3619"/>
      <c r="C3619"/>
      <c r="D3619"/>
      <c r="E3619"/>
      <c r="F3619"/>
    </row>
    <row r="3620" spans="1:6" ht="15" x14ac:dyDescent="0.25">
      <c r="A3620"/>
      <c r="B3620"/>
      <c r="C3620"/>
      <c r="D3620"/>
      <c r="E3620"/>
      <c r="F3620"/>
    </row>
    <row r="3621" spans="1:6" ht="15" x14ac:dyDescent="0.25">
      <c r="A3621"/>
      <c r="B3621"/>
      <c r="C3621"/>
      <c r="D3621"/>
      <c r="E3621"/>
      <c r="F3621"/>
    </row>
    <row r="3622" spans="1:6" ht="15" x14ac:dyDescent="0.25">
      <c r="A3622"/>
      <c r="B3622"/>
      <c r="C3622"/>
      <c r="D3622"/>
      <c r="E3622"/>
      <c r="F3622"/>
    </row>
    <row r="3623" spans="1:6" ht="15" x14ac:dyDescent="0.25">
      <c r="A3623"/>
      <c r="B3623"/>
      <c r="C3623"/>
      <c r="D3623"/>
      <c r="E3623"/>
      <c r="F3623"/>
    </row>
    <row r="3624" spans="1:6" ht="15" x14ac:dyDescent="0.25">
      <c r="A3624"/>
      <c r="B3624"/>
      <c r="C3624"/>
      <c r="D3624"/>
      <c r="E3624"/>
      <c r="F3624"/>
    </row>
    <row r="3625" spans="1:6" ht="15" x14ac:dyDescent="0.25">
      <c r="A3625"/>
      <c r="B3625"/>
      <c r="C3625"/>
      <c r="D3625"/>
      <c r="E3625"/>
      <c r="F3625"/>
    </row>
    <row r="3626" spans="1:6" ht="15" x14ac:dyDescent="0.25">
      <c r="A3626"/>
      <c r="B3626"/>
      <c r="C3626"/>
      <c r="D3626"/>
      <c r="E3626"/>
      <c r="F3626"/>
    </row>
    <row r="3627" spans="1:6" ht="15" x14ac:dyDescent="0.25">
      <c r="A3627"/>
      <c r="B3627"/>
      <c r="C3627"/>
      <c r="D3627"/>
      <c r="E3627"/>
      <c r="F3627"/>
    </row>
    <row r="3628" spans="1:6" ht="15" x14ac:dyDescent="0.25">
      <c r="A3628"/>
      <c r="B3628"/>
      <c r="C3628"/>
      <c r="D3628"/>
      <c r="E3628"/>
      <c r="F3628"/>
    </row>
    <row r="3629" spans="1:6" ht="15" x14ac:dyDescent="0.25">
      <c r="A3629"/>
      <c r="B3629"/>
      <c r="C3629"/>
      <c r="D3629"/>
      <c r="E3629"/>
      <c r="F3629"/>
    </row>
    <row r="3630" spans="1:6" ht="15" x14ac:dyDescent="0.25">
      <c r="A3630"/>
      <c r="B3630"/>
      <c r="C3630"/>
      <c r="D3630"/>
      <c r="E3630"/>
      <c r="F3630"/>
    </row>
    <row r="3631" spans="1:6" ht="15" x14ac:dyDescent="0.25">
      <c r="A3631"/>
      <c r="B3631"/>
      <c r="C3631"/>
      <c r="D3631"/>
      <c r="E3631"/>
      <c r="F3631"/>
    </row>
    <row r="3632" spans="1:6" ht="15" x14ac:dyDescent="0.25">
      <c r="A3632"/>
      <c r="B3632"/>
      <c r="C3632"/>
      <c r="D3632"/>
      <c r="E3632"/>
      <c r="F3632"/>
    </row>
    <row r="3633" spans="1:6" ht="15" x14ac:dyDescent="0.25">
      <c r="A3633"/>
      <c r="B3633"/>
      <c r="C3633"/>
      <c r="D3633"/>
      <c r="E3633"/>
      <c r="F3633"/>
    </row>
    <row r="3634" spans="1:6" ht="15" x14ac:dyDescent="0.25">
      <c r="A3634"/>
      <c r="B3634"/>
      <c r="C3634"/>
      <c r="D3634"/>
      <c r="E3634"/>
      <c r="F3634"/>
    </row>
    <row r="3635" spans="1:6" ht="15" x14ac:dyDescent="0.25">
      <c r="A3635"/>
      <c r="B3635"/>
      <c r="C3635"/>
      <c r="D3635"/>
      <c r="E3635"/>
      <c r="F3635"/>
    </row>
    <row r="3636" spans="1:6" ht="15" x14ac:dyDescent="0.25">
      <c r="A3636"/>
      <c r="B3636"/>
      <c r="C3636"/>
      <c r="D3636"/>
      <c r="E3636"/>
      <c r="F3636"/>
    </row>
    <row r="3637" spans="1:6" ht="15" x14ac:dyDescent="0.25">
      <c r="A3637"/>
      <c r="B3637"/>
      <c r="C3637"/>
      <c r="D3637"/>
      <c r="E3637"/>
      <c r="F3637"/>
    </row>
    <row r="3638" spans="1:6" ht="15" x14ac:dyDescent="0.25">
      <c r="A3638"/>
      <c r="B3638"/>
      <c r="C3638"/>
      <c r="D3638"/>
      <c r="E3638"/>
      <c r="F3638"/>
    </row>
    <row r="3639" spans="1:6" ht="15" x14ac:dyDescent="0.25">
      <c r="A3639"/>
      <c r="B3639"/>
      <c r="C3639"/>
      <c r="D3639"/>
      <c r="E3639"/>
      <c r="F3639"/>
    </row>
    <row r="3640" spans="1:6" ht="15" x14ac:dyDescent="0.25">
      <c r="A3640"/>
      <c r="B3640"/>
      <c r="C3640"/>
      <c r="D3640"/>
      <c r="E3640"/>
      <c r="F3640"/>
    </row>
    <row r="3641" spans="1:6" ht="15" x14ac:dyDescent="0.25">
      <c r="A3641"/>
      <c r="B3641"/>
      <c r="C3641"/>
      <c r="D3641"/>
      <c r="E3641"/>
      <c r="F3641"/>
    </row>
    <row r="3642" spans="1:6" ht="15" x14ac:dyDescent="0.25">
      <c r="A3642"/>
      <c r="B3642"/>
      <c r="C3642"/>
      <c r="D3642"/>
      <c r="E3642"/>
      <c r="F3642"/>
    </row>
    <row r="3643" spans="1:6" ht="15" x14ac:dyDescent="0.25">
      <c r="A3643"/>
      <c r="B3643"/>
      <c r="C3643"/>
      <c r="D3643"/>
      <c r="E3643"/>
      <c r="F3643"/>
    </row>
    <row r="3644" spans="1:6" ht="15" x14ac:dyDescent="0.25">
      <c r="A3644"/>
      <c r="B3644"/>
      <c r="C3644"/>
      <c r="D3644"/>
      <c r="E3644"/>
      <c r="F3644"/>
    </row>
    <row r="3645" spans="1:6" ht="15" x14ac:dyDescent="0.25">
      <c r="A3645"/>
      <c r="B3645"/>
      <c r="C3645"/>
      <c r="D3645"/>
      <c r="E3645"/>
      <c r="F3645"/>
    </row>
    <row r="3646" spans="1:6" ht="15" x14ac:dyDescent="0.25">
      <c r="A3646"/>
      <c r="B3646"/>
      <c r="C3646"/>
      <c r="D3646"/>
      <c r="E3646"/>
      <c r="F3646"/>
    </row>
    <row r="3647" spans="1:6" ht="15" x14ac:dyDescent="0.25">
      <c r="A3647"/>
      <c r="B3647"/>
      <c r="C3647"/>
      <c r="D3647"/>
      <c r="E3647"/>
      <c r="F3647"/>
    </row>
    <row r="3648" spans="1:6" ht="15" x14ac:dyDescent="0.25">
      <c r="A3648"/>
      <c r="B3648"/>
      <c r="C3648"/>
      <c r="D3648"/>
      <c r="E3648"/>
      <c r="F3648"/>
    </row>
    <row r="3649" spans="1:6" ht="15" x14ac:dyDescent="0.25">
      <c r="A3649"/>
      <c r="B3649"/>
      <c r="C3649"/>
      <c r="D3649"/>
      <c r="E3649"/>
      <c r="F3649"/>
    </row>
    <row r="3650" spans="1:6" ht="15" x14ac:dyDescent="0.25">
      <c r="A3650"/>
      <c r="B3650"/>
      <c r="C3650"/>
      <c r="D3650"/>
      <c r="E3650"/>
      <c r="F3650"/>
    </row>
    <row r="3651" spans="1:6" ht="15" x14ac:dyDescent="0.25">
      <c r="A3651"/>
      <c r="B3651"/>
      <c r="C3651"/>
      <c r="D3651"/>
      <c r="E3651"/>
      <c r="F3651"/>
    </row>
    <row r="3652" spans="1:6" ht="15" x14ac:dyDescent="0.25">
      <c r="A3652"/>
      <c r="B3652"/>
      <c r="C3652"/>
      <c r="D3652"/>
      <c r="E3652"/>
      <c r="F3652"/>
    </row>
    <row r="3653" spans="1:6" ht="15" x14ac:dyDescent="0.25">
      <c r="A3653"/>
      <c r="B3653"/>
      <c r="C3653"/>
      <c r="D3653"/>
      <c r="E3653"/>
      <c r="F3653"/>
    </row>
    <row r="3654" spans="1:6" ht="15" x14ac:dyDescent="0.25">
      <c r="A3654"/>
      <c r="B3654"/>
      <c r="C3654"/>
      <c r="D3654"/>
      <c r="E3654"/>
      <c r="F3654"/>
    </row>
    <row r="3655" spans="1:6" ht="15" x14ac:dyDescent="0.25">
      <c r="A3655"/>
      <c r="B3655"/>
      <c r="C3655"/>
      <c r="D3655"/>
      <c r="E3655"/>
      <c r="F3655"/>
    </row>
    <row r="3656" spans="1:6" ht="15" x14ac:dyDescent="0.25">
      <c r="A3656"/>
      <c r="B3656"/>
      <c r="C3656"/>
      <c r="D3656"/>
      <c r="E3656"/>
      <c r="F3656"/>
    </row>
    <row r="3657" spans="1:6" ht="15" x14ac:dyDescent="0.25">
      <c r="A3657"/>
      <c r="B3657"/>
      <c r="C3657"/>
      <c r="D3657"/>
      <c r="E3657"/>
      <c r="F3657"/>
    </row>
    <row r="3658" spans="1:6" ht="15" x14ac:dyDescent="0.25">
      <c r="A3658"/>
      <c r="B3658"/>
      <c r="C3658"/>
      <c r="D3658"/>
      <c r="E3658"/>
      <c r="F3658"/>
    </row>
    <row r="3659" spans="1:6" ht="15" x14ac:dyDescent="0.25">
      <c r="A3659"/>
      <c r="B3659"/>
      <c r="C3659"/>
      <c r="D3659"/>
      <c r="E3659"/>
      <c r="F3659"/>
    </row>
    <row r="3660" spans="1:6" ht="15" x14ac:dyDescent="0.25">
      <c r="A3660"/>
      <c r="B3660"/>
      <c r="C3660"/>
      <c r="D3660"/>
      <c r="E3660"/>
      <c r="F3660"/>
    </row>
    <row r="3661" spans="1:6" ht="15" x14ac:dyDescent="0.25">
      <c r="A3661"/>
      <c r="B3661"/>
      <c r="C3661"/>
      <c r="D3661"/>
      <c r="E3661"/>
      <c r="F3661"/>
    </row>
    <row r="3662" spans="1:6" ht="15" x14ac:dyDescent="0.25">
      <c r="A3662"/>
      <c r="B3662"/>
      <c r="C3662"/>
      <c r="D3662"/>
      <c r="E3662"/>
      <c r="F3662"/>
    </row>
    <row r="3663" spans="1:6" ht="15" x14ac:dyDescent="0.25">
      <c r="A3663"/>
      <c r="B3663"/>
      <c r="C3663"/>
      <c r="D3663"/>
      <c r="E3663"/>
      <c r="F3663"/>
    </row>
    <row r="3664" spans="1:6" ht="15" x14ac:dyDescent="0.25">
      <c r="A3664"/>
      <c r="B3664"/>
      <c r="C3664"/>
      <c r="D3664"/>
      <c r="E3664"/>
      <c r="F3664"/>
    </row>
    <row r="3665" spans="1:6" ht="15" x14ac:dyDescent="0.25">
      <c r="A3665"/>
      <c r="B3665"/>
      <c r="C3665"/>
      <c r="D3665"/>
      <c r="E3665"/>
      <c r="F3665"/>
    </row>
    <row r="3666" spans="1:6" ht="15" x14ac:dyDescent="0.25">
      <c r="A3666"/>
      <c r="B3666"/>
      <c r="C3666"/>
      <c r="D3666"/>
      <c r="E3666"/>
      <c r="F3666"/>
    </row>
    <row r="3667" spans="1:6" ht="15" x14ac:dyDescent="0.25">
      <c r="A3667"/>
      <c r="B3667"/>
      <c r="C3667"/>
      <c r="D3667"/>
      <c r="E3667"/>
      <c r="F3667"/>
    </row>
    <row r="3668" spans="1:6" ht="15" x14ac:dyDescent="0.25">
      <c r="A3668"/>
      <c r="B3668"/>
      <c r="C3668"/>
      <c r="D3668"/>
      <c r="E3668"/>
      <c r="F3668"/>
    </row>
    <row r="3669" spans="1:6" ht="15" x14ac:dyDescent="0.25">
      <c r="A3669"/>
      <c r="B3669"/>
      <c r="C3669"/>
      <c r="D3669"/>
      <c r="E3669"/>
      <c r="F3669"/>
    </row>
    <row r="3670" spans="1:6" ht="15" x14ac:dyDescent="0.25">
      <c r="A3670"/>
      <c r="B3670"/>
      <c r="C3670"/>
      <c r="D3670"/>
      <c r="E3670"/>
      <c r="F3670"/>
    </row>
    <row r="3671" spans="1:6" ht="15" x14ac:dyDescent="0.25">
      <c r="A3671"/>
      <c r="B3671"/>
      <c r="C3671"/>
      <c r="D3671"/>
      <c r="E3671"/>
      <c r="F3671"/>
    </row>
    <row r="3672" spans="1:6" ht="15" x14ac:dyDescent="0.25">
      <c r="A3672"/>
      <c r="B3672"/>
      <c r="C3672"/>
      <c r="D3672"/>
      <c r="E3672"/>
      <c r="F3672"/>
    </row>
    <row r="3673" spans="1:6" ht="15" x14ac:dyDescent="0.25">
      <c r="A3673"/>
      <c r="B3673"/>
      <c r="C3673"/>
      <c r="D3673"/>
      <c r="E3673"/>
      <c r="F3673"/>
    </row>
    <row r="3674" spans="1:6" ht="15" x14ac:dyDescent="0.25">
      <c r="A3674"/>
      <c r="B3674"/>
      <c r="C3674"/>
      <c r="D3674"/>
      <c r="E3674"/>
      <c r="F3674"/>
    </row>
    <row r="3675" spans="1:6" ht="15" x14ac:dyDescent="0.25">
      <c r="A3675"/>
      <c r="B3675"/>
      <c r="C3675"/>
      <c r="D3675"/>
      <c r="E3675"/>
      <c r="F3675"/>
    </row>
    <row r="3676" spans="1:6" ht="15" x14ac:dyDescent="0.25">
      <c r="A3676"/>
      <c r="B3676"/>
      <c r="C3676"/>
      <c r="D3676"/>
      <c r="E3676"/>
      <c r="F3676"/>
    </row>
    <row r="3677" spans="1:6" ht="15" x14ac:dyDescent="0.25">
      <c r="A3677"/>
      <c r="B3677"/>
      <c r="C3677"/>
      <c r="D3677"/>
      <c r="E3677"/>
      <c r="F3677"/>
    </row>
    <row r="3678" spans="1:6" ht="15" x14ac:dyDescent="0.25">
      <c r="A3678"/>
      <c r="B3678"/>
      <c r="C3678"/>
      <c r="D3678"/>
      <c r="E3678"/>
      <c r="F3678"/>
    </row>
    <row r="3679" spans="1:6" ht="15" x14ac:dyDescent="0.25">
      <c r="A3679"/>
      <c r="B3679"/>
      <c r="C3679"/>
      <c r="D3679"/>
      <c r="E3679"/>
      <c r="F3679"/>
    </row>
    <row r="3680" spans="1:6" ht="15" x14ac:dyDescent="0.25">
      <c r="A3680"/>
      <c r="B3680"/>
      <c r="C3680"/>
      <c r="D3680"/>
      <c r="E3680"/>
      <c r="F3680"/>
    </row>
    <row r="3681" spans="1:6" ht="15" x14ac:dyDescent="0.25">
      <c r="A3681"/>
      <c r="B3681"/>
      <c r="C3681"/>
      <c r="D3681"/>
      <c r="E3681"/>
      <c r="F3681"/>
    </row>
    <row r="3682" spans="1:6" ht="15" x14ac:dyDescent="0.25">
      <c r="A3682"/>
      <c r="B3682"/>
      <c r="C3682"/>
      <c r="D3682"/>
      <c r="E3682"/>
      <c r="F3682"/>
    </row>
    <row r="3683" spans="1:6" ht="15" x14ac:dyDescent="0.25">
      <c r="A3683"/>
      <c r="B3683"/>
      <c r="C3683"/>
      <c r="D3683"/>
      <c r="E3683"/>
      <c r="F3683"/>
    </row>
    <row r="3684" spans="1:6" ht="15" x14ac:dyDescent="0.25">
      <c r="A3684"/>
      <c r="B3684"/>
      <c r="C3684"/>
      <c r="D3684"/>
      <c r="E3684"/>
      <c r="F3684"/>
    </row>
    <row r="3685" spans="1:6" ht="15" x14ac:dyDescent="0.25">
      <c r="A3685"/>
      <c r="B3685"/>
      <c r="C3685"/>
      <c r="D3685"/>
      <c r="E3685"/>
      <c r="F3685"/>
    </row>
    <row r="3686" spans="1:6" ht="15" x14ac:dyDescent="0.25">
      <c r="A3686"/>
      <c r="B3686"/>
      <c r="C3686"/>
      <c r="D3686"/>
      <c r="E3686"/>
      <c r="F3686"/>
    </row>
    <row r="3687" spans="1:6" ht="15" x14ac:dyDescent="0.25">
      <c r="A3687"/>
      <c r="B3687"/>
      <c r="C3687"/>
      <c r="D3687"/>
      <c r="E3687"/>
      <c r="F3687"/>
    </row>
    <row r="3688" spans="1:6" ht="15" x14ac:dyDescent="0.25">
      <c r="A3688"/>
      <c r="B3688"/>
      <c r="C3688"/>
      <c r="D3688"/>
      <c r="E3688"/>
      <c r="F3688"/>
    </row>
    <row r="3689" spans="1:6" ht="15" x14ac:dyDescent="0.25">
      <c r="A3689"/>
      <c r="B3689"/>
      <c r="C3689"/>
      <c r="D3689"/>
      <c r="E3689"/>
      <c r="F3689"/>
    </row>
    <row r="3690" spans="1:6" ht="15" x14ac:dyDescent="0.25">
      <c r="A3690"/>
      <c r="B3690"/>
      <c r="C3690"/>
      <c r="D3690"/>
      <c r="E3690"/>
      <c r="F3690"/>
    </row>
    <row r="3691" spans="1:6" ht="15" x14ac:dyDescent="0.25">
      <c r="A3691"/>
      <c r="B3691"/>
      <c r="C3691"/>
      <c r="D3691"/>
      <c r="E3691"/>
      <c r="F3691"/>
    </row>
    <row r="3692" spans="1:6" ht="15" x14ac:dyDescent="0.25">
      <c r="A3692"/>
      <c r="B3692"/>
      <c r="C3692"/>
      <c r="D3692"/>
      <c r="E3692"/>
      <c r="F3692"/>
    </row>
    <row r="3693" spans="1:6" ht="15" x14ac:dyDescent="0.25">
      <c r="A3693"/>
      <c r="B3693"/>
      <c r="C3693"/>
      <c r="D3693"/>
      <c r="E3693"/>
      <c r="F3693"/>
    </row>
    <row r="3694" spans="1:6" ht="15" x14ac:dyDescent="0.25">
      <c r="A3694"/>
      <c r="B3694"/>
      <c r="C3694"/>
      <c r="D3694"/>
      <c r="E3694"/>
      <c r="F3694"/>
    </row>
    <row r="3695" spans="1:6" ht="15" x14ac:dyDescent="0.25">
      <c r="A3695"/>
      <c r="B3695"/>
      <c r="C3695"/>
      <c r="D3695"/>
      <c r="E3695"/>
      <c r="F3695"/>
    </row>
    <row r="3696" spans="1:6" ht="15" x14ac:dyDescent="0.25">
      <c r="A3696"/>
      <c r="B3696"/>
      <c r="C3696"/>
      <c r="D3696"/>
      <c r="E3696"/>
      <c r="F3696"/>
    </row>
    <row r="3697" spans="1:6" ht="15" x14ac:dyDescent="0.25">
      <c r="A3697"/>
      <c r="B3697"/>
      <c r="C3697"/>
      <c r="D3697"/>
      <c r="E3697"/>
      <c r="F3697"/>
    </row>
    <row r="3698" spans="1:6" ht="15" x14ac:dyDescent="0.25">
      <c r="A3698"/>
      <c r="B3698"/>
      <c r="C3698"/>
      <c r="D3698"/>
      <c r="E3698"/>
      <c r="F3698"/>
    </row>
    <row r="3699" spans="1:6" ht="15" x14ac:dyDescent="0.25">
      <c r="A3699"/>
      <c r="B3699"/>
      <c r="C3699"/>
      <c r="D3699"/>
      <c r="E3699"/>
      <c r="F3699"/>
    </row>
    <row r="3700" spans="1:6" ht="15" x14ac:dyDescent="0.25">
      <c r="A3700"/>
      <c r="B3700"/>
      <c r="C3700"/>
      <c r="D3700"/>
      <c r="E3700"/>
      <c r="F3700"/>
    </row>
    <row r="3701" spans="1:6" ht="15" x14ac:dyDescent="0.25">
      <c r="A3701"/>
      <c r="B3701"/>
      <c r="C3701"/>
      <c r="D3701"/>
      <c r="E3701"/>
      <c r="F3701"/>
    </row>
    <row r="3702" spans="1:6" ht="15" x14ac:dyDescent="0.25">
      <c r="A3702"/>
      <c r="B3702"/>
      <c r="C3702"/>
      <c r="D3702"/>
      <c r="E3702"/>
      <c r="F3702"/>
    </row>
    <row r="3703" spans="1:6" ht="15" x14ac:dyDescent="0.25">
      <c r="A3703"/>
      <c r="B3703"/>
      <c r="C3703"/>
      <c r="D3703"/>
      <c r="E3703"/>
      <c r="F3703"/>
    </row>
    <row r="3704" spans="1:6" ht="15" x14ac:dyDescent="0.25">
      <c r="A3704"/>
      <c r="B3704"/>
      <c r="C3704"/>
      <c r="D3704"/>
      <c r="E3704"/>
      <c r="F3704"/>
    </row>
    <row r="3705" spans="1:6" ht="15" x14ac:dyDescent="0.25">
      <c r="A3705"/>
      <c r="B3705"/>
      <c r="C3705"/>
      <c r="D3705"/>
      <c r="E3705"/>
      <c r="F3705"/>
    </row>
    <row r="3706" spans="1:6" ht="15" x14ac:dyDescent="0.25">
      <c r="A3706"/>
      <c r="B3706"/>
      <c r="C3706"/>
      <c r="D3706"/>
      <c r="E3706"/>
      <c r="F3706"/>
    </row>
    <row r="3707" spans="1:6" ht="15" x14ac:dyDescent="0.25">
      <c r="A3707"/>
      <c r="B3707"/>
      <c r="C3707"/>
      <c r="D3707"/>
      <c r="E3707"/>
      <c r="F3707"/>
    </row>
    <row r="3708" spans="1:6" ht="15" x14ac:dyDescent="0.25">
      <c r="A3708"/>
      <c r="B3708"/>
      <c r="C3708"/>
      <c r="D3708"/>
      <c r="E3708"/>
      <c r="F3708"/>
    </row>
    <row r="3709" spans="1:6" ht="15" x14ac:dyDescent="0.25">
      <c r="A3709"/>
      <c r="B3709"/>
      <c r="C3709"/>
      <c r="D3709"/>
      <c r="E3709"/>
      <c r="F3709"/>
    </row>
    <row r="3710" spans="1:6" ht="15" x14ac:dyDescent="0.25">
      <c r="A3710"/>
      <c r="B3710"/>
      <c r="C3710"/>
      <c r="D3710"/>
      <c r="E3710"/>
      <c r="F3710"/>
    </row>
    <row r="3711" spans="1:6" ht="15" x14ac:dyDescent="0.25">
      <c r="A3711"/>
      <c r="B3711"/>
      <c r="C3711"/>
      <c r="D3711"/>
      <c r="E3711"/>
      <c r="F3711"/>
    </row>
    <row r="3712" spans="1:6" ht="15" x14ac:dyDescent="0.25">
      <c r="A3712"/>
      <c r="B3712"/>
      <c r="C3712"/>
      <c r="D3712"/>
      <c r="E3712"/>
      <c r="F3712"/>
    </row>
    <row r="3713" spans="1:6" ht="15" x14ac:dyDescent="0.25">
      <c r="A3713"/>
      <c r="B3713"/>
      <c r="C3713"/>
      <c r="D3713"/>
      <c r="E3713"/>
      <c r="F3713"/>
    </row>
    <row r="3714" spans="1:6" ht="15" x14ac:dyDescent="0.25">
      <c r="A3714"/>
      <c r="B3714"/>
      <c r="C3714"/>
      <c r="D3714"/>
      <c r="E3714"/>
      <c r="F3714"/>
    </row>
    <row r="3715" spans="1:6" ht="15" x14ac:dyDescent="0.25">
      <c r="A3715"/>
      <c r="B3715"/>
      <c r="C3715"/>
      <c r="D3715"/>
      <c r="E3715"/>
      <c r="F3715"/>
    </row>
    <row r="3716" spans="1:6" ht="15" x14ac:dyDescent="0.25">
      <c r="A3716"/>
      <c r="B3716"/>
      <c r="C3716"/>
      <c r="D3716"/>
      <c r="E3716"/>
      <c r="F3716"/>
    </row>
    <row r="3717" spans="1:6" ht="15" x14ac:dyDescent="0.25">
      <c r="A3717"/>
      <c r="B3717"/>
      <c r="C3717"/>
      <c r="D3717"/>
      <c r="E3717"/>
      <c r="F3717"/>
    </row>
    <row r="3718" spans="1:6" ht="15" x14ac:dyDescent="0.25">
      <c r="A3718"/>
      <c r="B3718"/>
      <c r="C3718"/>
      <c r="D3718"/>
      <c r="E3718"/>
      <c r="F3718"/>
    </row>
    <row r="3719" spans="1:6" ht="15" x14ac:dyDescent="0.25">
      <c r="A3719"/>
      <c r="B3719"/>
      <c r="C3719"/>
      <c r="D3719"/>
      <c r="E3719"/>
      <c r="F3719"/>
    </row>
    <row r="3720" spans="1:6" ht="15" x14ac:dyDescent="0.25">
      <c r="A3720"/>
      <c r="B3720"/>
      <c r="C3720"/>
      <c r="D3720"/>
      <c r="E3720"/>
      <c r="F3720"/>
    </row>
    <row r="3721" spans="1:6" ht="15" x14ac:dyDescent="0.25">
      <c r="A3721"/>
      <c r="B3721"/>
      <c r="C3721"/>
      <c r="D3721"/>
      <c r="E3721"/>
      <c r="F3721"/>
    </row>
    <row r="3722" spans="1:6" ht="15" x14ac:dyDescent="0.25">
      <c r="A3722"/>
      <c r="B3722"/>
      <c r="C3722"/>
      <c r="D3722"/>
      <c r="E3722"/>
      <c r="F3722"/>
    </row>
    <row r="3723" spans="1:6" ht="15" x14ac:dyDescent="0.25">
      <c r="A3723"/>
      <c r="B3723"/>
      <c r="C3723"/>
      <c r="D3723"/>
      <c r="E3723"/>
      <c r="F3723"/>
    </row>
    <row r="3724" spans="1:6" ht="15" x14ac:dyDescent="0.25">
      <c r="A3724"/>
      <c r="B3724"/>
      <c r="C3724"/>
      <c r="D3724"/>
      <c r="E3724"/>
      <c r="F3724"/>
    </row>
    <row r="3725" spans="1:6" ht="15" x14ac:dyDescent="0.25">
      <c r="A3725"/>
      <c r="B3725"/>
      <c r="C3725"/>
      <c r="D3725"/>
      <c r="E3725"/>
      <c r="F3725"/>
    </row>
    <row r="3726" spans="1:6" ht="15" x14ac:dyDescent="0.25">
      <c r="A3726"/>
      <c r="B3726"/>
      <c r="C3726"/>
      <c r="D3726"/>
      <c r="E3726"/>
      <c r="F3726"/>
    </row>
    <row r="3727" spans="1:6" ht="15" x14ac:dyDescent="0.25">
      <c r="A3727"/>
      <c r="B3727"/>
      <c r="C3727"/>
      <c r="D3727"/>
      <c r="E3727"/>
      <c r="F3727"/>
    </row>
    <row r="3728" spans="1:6" ht="15" x14ac:dyDescent="0.25">
      <c r="A3728"/>
      <c r="B3728"/>
      <c r="C3728"/>
      <c r="D3728"/>
      <c r="E3728"/>
      <c r="F3728"/>
    </row>
    <row r="3729" spans="1:6" ht="15" x14ac:dyDescent="0.25">
      <c r="A3729"/>
      <c r="B3729"/>
      <c r="C3729"/>
      <c r="D3729"/>
      <c r="E3729"/>
      <c r="F3729"/>
    </row>
    <row r="3730" spans="1:6" ht="15" x14ac:dyDescent="0.25">
      <c r="A3730"/>
      <c r="B3730"/>
      <c r="C3730"/>
      <c r="D3730"/>
      <c r="E3730"/>
      <c r="F3730"/>
    </row>
    <row r="3731" spans="1:6" ht="15" x14ac:dyDescent="0.25">
      <c r="A3731"/>
      <c r="B3731"/>
      <c r="C3731"/>
      <c r="D3731"/>
      <c r="E3731"/>
      <c r="F3731"/>
    </row>
    <row r="3732" spans="1:6" ht="15" x14ac:dyDescent="0.25">
      <c r="A3732"/>
      <c r="B3732"/>
      <c r="C3732"/>
      <c r="D3732"/>
      <c r="E3732"/>
      <c r="F3732"/>
    </row>
    <row r="3733" spans="1:6" ht="15" x14ac:dyDescent="0.25">
      <c r="A3733"/>
      <c r="B3733"/>
      <c r="C3733"/>
      <c r="D3733"/>
      <c r="E3733"/>
      <c r="F3733"/>
    </row>
    <row r="3734" spans="1:6" ht="15" x14ac:dyDescent="0.25">
      <c r="A3734"/>
      <c r="B3734"/>
      <c r="C3734"/>
      <c r="D3734"/>
      <c r="E3734"/>
      <c r="F3734"/>
    </row>
    <row r="3735" spans="1:6" ht="15" x14ac:dyDescent="0.25">
      <c r="A3735"/>
      <c r="B3735"/>
      <c r="C3735"/>
      <c r="D3735"/>
      <c r="E3735"/>
      <c r="F3735"/>
    </row>
    <row r="3736" spans="1:6" ht="15" x14ac:dyDescent="0.25">
      <c r="A3736"/>
      <c r="B3736"/>
      <c r="C3736"/>
      <c r="D3736"/>
      <c r="E3736"/>
      <c r="F3736"/>
    </row>
    <row r="3737" spans="1:6" ht="15" x14ac:dyDescent="0.25">
      <c r="A3737"/>
      <c r="B3737"/>
      <c r="C3737"/>
      <c r="D3737"/>
      <c r="E3737"/>
      <c r="F3737"/>
    </row>
    <row r="3738" spans="1:6" ht="15" x14ac:dyDescent="0.25">
      <c r="A3738"/>
      <c r="B3738"/>
      <c r="C3738"/>
      <c r="D3738"/>
      <c r="E3738"/>
      <c r="F3738"/>
    </row>
    <row r="3739" spans="1:6" ht="15" x14ac:dyDescent="0.25">
      <c r="A3739"/>
      <c r="B3739"/>
      <c r="C3739"/>
      <c r="D3739"/>
      <c r="E3739"/>
      <c r="F3739"/>
    </row>
    <row r="3740" spans="1:6" ht="15" x14ac:dyDescent="0.25">
      <c r="A3740"/>
      <c r="B3740"/>
      <c r="C3740"/>
      <c r="D3740"/>
      <c r="E3740"/>
      <c r="F3740"/>
    </row>
    <row r="3741" spans="1:6" ht="15" x14ac:dyDescent="0.25">
      <c r="A3741"/>
      <c r="B3741"/>
      <c r="C3741"/>
      <c r="D3741"/>
      <c r="E3741"/>
      <c r="F3741"/>
    </row>
    <row r="3742" spans="1:6" ht="15" x14ac:dyDescent="0.25">
      <c r="A3742"/>
      <c r="B3742"/>
      <c r="C3742"/>
      <c r="D3742"/>
      <c r="E3742"/>
      <c r="F3742"/>
    </row>
    <row r="3743" spans="1:6" ht="15" x14ac:dyDescent="0.25">
      <c r="A3743"/>
      <c r="B3743"/>
      <c r="C3743"/>
      <c r="D3743"/>
      <c r="E3743"/>
      <c r="F3743"/>
    </row>
    <row r="3744" spans="1:6" ht="15" x14ac:dyDescent="0.25">
      <c r="A3744"/>
      <c r="B3744"/>
      <c r="C3744"/>
      <c r="D3744"/>
      <c r="E3744"/>
      <c r="F3744"/>
    </row>
    <row r="3745" spans="1:6" ht="15" x14ac:dyDescent="0.25">
      <c r="A3745"/>
      <c r="B3745"/>
      <c r="C3745"/>
      <c r="D3745"/>
      <c r="E3745"/>
      <c r="F3745"/>
    </row>
    <row r="3746" spans="1:6" ht="15" x14ac:dyDescent="0.25">
      <c r="A3746"/>
      <c r="B3746"/>
      <c r="C3746"/>
      <c r="D3746"/>
      <c r="E3746"/>
      <c r="F3746"/>
    </row>
    <row r="3747" spans="1:6" ht="15" x14ac:dyDescent="0.25">
      <c r="A3747"/>
      <c r="B3747"/>
      <c r="C3747"/>
      <c r="D3747"/>
      <c r="E3747"/>
      <c r="F3747"/>
    </row>
    <row r="3748" spans="1:6" ht="15" x14ac:dyDescent="0.25">
      <c r="A3748"/>
      <c r="B3748"/>
      <c r="C3748"/>
      <c r="D3748"/>
      <c r="E3748"/>
      <c r="F3748"/>
    </row>
    <row r="3749" spans="1:6" ht="15" x14ac:dyDescent="0.25">
      <c r="A3749"/>
      <c r="B3749"/>
      <c r="C3749"/>
      <c r="D3749"/>
      <c r="E3749"/>
      <c r="F3749"/>
    </row>
    <row r="3750" spans="1:6" ht="15" x14ac:dyDescent="0.25">
      <c r="A3750"/>
      <c r="B3750"/>
      <c r="C3750"/>
      <c r="D3750"/>
      <c r="E3750"/>
      <c r="F3750"/>
    </row>
    <row r="3751" spans="1:6" ht="15" x14ac:dyDescent="0.25">
      <c r="A3751"/>
      <c r="B3751"/>
      <c r="C3751"/>
      <c r="D3751"/>
      <c r="E3751"/>
      <c r="F3751"/>
    </row>
    <row r="3752" spans="1:6" ht="15" x14ac:dyDescent="0.25">
      <c r="A3752"/>
      <c r="B3752"/>
      <c r="C3752"/>
      <c r="D3752"/>
      <c r="E3752"/>
      <c r="F3752"/>
    </row>
    <row r="3753" spans="1:6" ht="15" x14ac:dyDescent="0.25">
      <c r="A3753"/>
      <c r="B3753"/>
      <c r="C3753"/>
      <c r="D3753"/>
      <c r="E3753"/>
      <c r="F3753"/>
    </row>
    <row r="3754" spans="1:6" ht="15" x14ac:dyDescent="0.25">
      <c r="A3754"/>
      <c r="B3754"/>
      <c r="C3754"/>
      <c r="D3754"/>
      <c r="E3754"/>
      <c r="F3754"/>
    </row>
    <row r="3755" spans="1:6" ht="15" x14ac:dyDescent="0.25">
      <c r="A3755"/>
      <c r="B3755"/>
      <c r="C3755"/>
      <c r="D3755"/>
      <c r="E3755"/>
      <c r="F3755"/>
    </row>
    <row r="3756" spans="1:6" ht="15" x14ac:dyDescent="0.25">
      <c r="A3756"/>
      <c r="B3756"/>
      <c r="C3756"/>
      <c r="D3756"/>
      <c r="E3756"/>
      <c r="F3756"/>
    </row>
    <row r="3757" spans="1:6" ht="15" x14ac:dyDescent="0.25">
      <c r="A3757"/>
      <c r="B3757"/>
      <c r="C3757"/>
      <c r="D3757"/>
      <c r="E3757"/>
      <c r="F3757"/>
    </row>
    <row r="3758" spans="1:6" ht="15" x14ac:dyDescent="0.25">
      <c r="A3758"/>
      <c r="B3758"/>
      <c r="C3758"/>
      <c r="D3758"/>
      <c r="E3758"/>
      <c r="F3758"/>
    </row>
    <row r="3759" spans="1:6" ht="15" x14ac:dyDescent="0.25">
      <c r="A3759"/>
      <c r="B3759"/>
      <c r="C3759"/>
      <c r="D3759"/>
      <c r="E3759"/>
      <c r="F3759"/>
    </row>
    <row r="3760" spans="1:6" ht="15" x14ac:dyDescent="0.25">
      <c r="A3760"/>
      <c r="B3760"/>
      <c r="C3760"/>
      <c r="D3760"/>
      <c r="E3760"/>
      <c r="F3760"/>
    </row>
    <row r="3761" spans="1:6" ht="15" x14ac:dyDescent="0.25">
      <c r="A3761"/>
      <c r="B3761"/>
      <c r="C3761"/>
      <c r="D3761"/>
      <c r="E3761"/>
      <c r="F3761"/>
    </row>
    <row r="3762" spans="1:6" ht="15" x14ac:dyDescent="0.25">
      <c r="A3762"/>
      <c r="B3762"/>
      <c r="C3762"/>
      <c r="D3762"/>
      <c r="E3762"/>
      <c r="F3762"/>
    </row>
    <row r="3763" spans="1:6" ht="15" x14ac:dyDescent="0.25">
      <c r="A3763"/>
      <c r="B3763"/>
      <c r="C3763"/>
      <c r="D3763"/>
      <c r="E3763"/>
      <c r="F3763"/>
    </row>
    <row r="3764" spans="1:6" ht="15" x14ac:dyDescent="0.25">
      <c r="A3764"/>
      <c r="B3764"/>
      <c r="C3764"/>
      <c r="D3764"/>
      <c r="E3764"/>
      <c r="F3764"/>
    </row>
    <row r="3765" spans="1:6" ht="15" x14ac:dyDescent="0.25">
      <c r="A3765"/>
      <c r="B3765"/>
      <c r="C3765"/>
      <c r="D3765"/>
      <c r="E3765"/>
      <c r="F3765"/>
    </row>
    <row r="3766" spans="1:6" ht="15" x14ac:dyDescent="0.25">
      <c r="A3766"/>
      <c r="B3766"/>
      <c r="C3766"/>
      <c r="D3766"/>
      <c r="E3766"/>
      <c r="F3766"/>
    </row>
    <row r="3767" spans="1:6" ht="15" x14ac:dyDescent="0.25">
      <c r="A3767"/>
      <c r="B3767"/>
      <c r="C3767"/>
      <c r="D3767"/>
      <c r="E3767"/>
      <c r="F3767"/>
    </row>
    <row r="3768" spans="1:6" ht="15" x14ac:dyDescent="0.25">
      <c r="A3768"/>
      <c r="B3768"/>
      <c r="C3768"/>
      <c r="D3768"/>
      <c r="E3768"/>
      <c r="F3768"/>
    </row>
    <row r="3769" spans="1:6" ht="15" x14ac:dyDescent="0.25">
      <c r="A3769"/>
      <c r="B3769"/>
      <c r="C3769"/>
      <c r="D3769"/>
      <c r="E3769"/>
      <c r="F3769"/>
    </row>
    <row r="3770" spans="1:6" ht="15" x14ac:dyDescent="0.25">
      <c r="A3770"/>
      <c r="B3770"/>
      <c r="C3770"/>
      <c r="D3770"/>
      <c r="E3770"/>
      <c r="F3770"/>
    </row>
    <row r="3771" spans="1:6" ht="15" x14ac:dyDescent="0.25">
      <c r="A3771"/>
      <c r="B3771"/>
      <c r="C3771"/>
      <c r="D3771"/>
      <c r="E3771"/>
      <c r="F3771"/>
    </row>
    <row r="3772" spans="1:6" ht="15" x14ac:dyDescent="0.25">
      <c r="A3772"/>
      <c r="B3772"/>
      <c r="C3772"/>
      <c r="D3772"/>
      <c r="E3772"/>
      <c r="F3772"/>
    </row>
    <row r="3773" spans="1:6" ht="15" x14ac:dyDescent="0.25">
      <c r="A3773"/>
      <c r="B3773"/>
      <c r="C3773"/>
      <c r="D3773"/>
      <c r="E3773"/>
      <c r="F3773"/>
    </row>
    <row r="3774" spans="1:6" ht="15" x14ac:dyDescent="0.25">
      <c r="A3774"/>
      <c r="B3774"/>
      <c r="C3774"/>
      <c r="D3774"/>
      <c r="E3774"/>
      <c r="F3774"/>
    </row>
    <row r="3775" spans="1:6" ht="15" x14ac:dyDescent="0.25">
      <c r="A3775"/>
      <c r="B3775"/>
      <c r="C3775"/>
      <c r="D3775"/>
      <c r="E3775"/>
      <c r="F3775"/>
    </row>
    <row r="3776" spans="1:6" ht="15" x14ac:dyDescent="0.25">
      <c r="A3776"/>
      <c r="B3776"/>
      <c r="C3776"/>
      <c r="D3776"/>
      <c r="E3776"/>
      <c r="F3776"/>
    </row>
    <row r="3777" spans="1:6" ht="15" x14ac:dyDescent="0.25">
      <c r="A3777"/>
      <c r="B3777"/>
      <c r="C3777"/>
      <c r="D3777"/>
      <c r="E3777"/>
      <c r="F3777"/>
    </row>
    <row r="3778" spans="1:6" ht="15" x14ac:dyDescent="0.25">
      <c r="A3778"/>
      <c r="B3778"/>
      <c r="C3778"/>
      <c r="D3778"/>
      <c r="E3778"/>
      <c r="F3778"/>
    </row>
    <row r="3779" spans="1:6" ht="15" x14ac:dyDescent="0.25">
      <c r="A3779"/>
      <c r="B3779"/>
      <c r="C3779"/>
      <c r="D3779"/>
      <c r="E3779"/>
      <c r="F3779"/>
    </row>
    <row r="3780" spans="1:6" ht="15" x14ac:dyDescent="0.25">
      <c r="A3780"/>
      <c r="B3780"/>
      <c r="C3780"/>
      <c r="D3780"/>
      <c r="E3780"/>
      <c r="F3780"/>
    </row>
    <row r="3781" spans="1:6" ht="15" x14ac:dyDescent="0.25">
      <c r="A3781"/>
      <c r="B3781"/>
      <c r="C3781"/>
      <c r="D3781"/>
      <c r="E3781"/>
      <c r="F3781"/>
    </row>
    <row r="3782" spans="1:6" ht="15" x14ac:dyDescent="0.25">
      <c r="A3782"/>
      <c r="B3782"/>
      <c r="C3782"/>
      <c r="D3782"/>
      <c r="E3782"/>
      <c r="F3782"/>
    </row>
    <row r="3783" spans="1:6" ht="15" x14ac:dyDescent="0.25">
      <c r="A3783"/>
      <c r="B3783"/>
      <c r="C3783"/>
      <c r="D3783"/>
      <c r="E3783"/>
      <c r="F3783"/>
    </row>
    <row r="3784" spans="1:6" ht="15" x14ac:dyDescent="0.25">
      <c r="A3784"/>
      <c r="B3784"/>
      <c r="C3784"/>
      <c r="D3784"/>
      <c r="E3784"/>
      <c r="F3784"/>
    </row>
    <row r="3785" spans="1:6" ht="15" x14ac:dyDescent="0.25">
      <c r="A3785"/>
      <c r="B3785"/>
      <c r="C3785"/>
      <c r="D3785"/>
      <c r="E3785"/>
      <c r="F3785"/>
    </row>
    <row r="3786" spans="1:6" ht="15" x14ac:dyDescent="0.25">
      <c r="A3786"/>
      <c r="B3786"/>
      <c r="C3786"/>
      <c r="D3786"/>
      <c r="E3786"/>
      <c r="F3786"/>
    </row>
    <row r="3787" spans="1:6" ht="15" x14ac:dyDescent="0.25">
      <c r="A3787"/>
      <c r="B3787"/>
      <c r="C3787"/>
      <c r="D3787"/>
      <c r="E3787"/>
      <c r="F3787"/>
    </row>
    <row r="3788" spans="1:6" ht="15" x14ac:dyDescent="0.25">
      <c r="A3788"/>
      <c r="B3788"/>
      <c r="C3788"/>
      <c r="D3788"/>
      <c r="E3788"/>
      <c r="F3788"/>
    </row>
    <row r="3789" spans="1:6" ht="15" x14ac:dyDescent="0.25">
      <c r="A3789"/>
      <c r="B3789"/>
      <c r="C3789"/>
      <c r="D3789"/>
      <c r="E3789"/>
      <c r="F3789"/>
    </row>
    <row r="3790" spans="1:6" ht="15" x14ac:dyDescent="0.25">
      <c r="A3790"/>
      <c r="B3790"/>
      <c r="C3790"/>
      <c r="D3790"/>
      <c r="E3790"/>
      <c r="F3790"/>
    </row>
    <row r="3791" spans="1:6" ht="15" x14ac:dyDescent="0.25">
      <c r="A3791"/>
      <c r="B3791"/>
      <c r="C3791"/>
      <c r="D3791"/>
      <c r="E3791"/>
      <c r="F3791"/>
    </row>
    <row r="3792" spans="1:6" ht="15" x14ac:dyDescent="0.25">
      <c r="A3792"/>
      <c r="B3792"/>
      <c r="C3792"/>
      <c r="D3792"/>
      <c r="E3792"/>
      <c r="F3792"/>
    </row>
    <row r="3793" spans="1:6" ht="15" x14ac:dyDescent="0.25">
      <c r="A3793"/>
      <c r="B3793"/>
      <c r="C3793"/>
      <c r="D3793"/>
      <c r="E3793"/>
      <c r="F3793"/>
    </row>
    <row r="3794" spans="1:6" ht="15" x14ac:dyDescent="0.25">
      <c r="A3794"/>
      <c r="B3794"/>
      <c r="C3794"/>
      <c r="D3794"/>
      <c r="E3794"/>
      <c r="F3794"/>
    </row>
    <row r="3795" spans="1:6" ht="15" x14ac:dyDescent="0.25">
      <c r="A3795"/>
      <c r="B3795"/>
      <c r="C3795"/>
      <c r="D3795"/>
      <c r="E3795"/>
      <c r="F3795"/>
    </row>
    <row r="3796" spans="1:6" ht="15" x14ac:dyDescent="0.25">
      <c r="A3796"/>
      <c r="B3796"/>
      <c r="C3796"/>
      <c r="D3796"/>
      <c r="E3796"/>
      <c r="F3796"/>
    </row>
    <row r="3797" spans="1:6" ht="15" x14ac:dyDescent="0.25">
      <c r="A3797"/>
      <c r="B3797"/>
      <c r="C3797"/>
      <c r="D3797"/>
      <c r="E3797"/>
      <c r="F3797"/>
    </row>
    <row r="3798" spans="1:6" ht="15" x14ac:dyDescent="0.25">
      <c r="A3798"/>
      <c r="B3798"/>
      <c r="C3798"/>
      <c r="D3798"/>
      <c r="E3798"/>
      <c r="F3798"/>
    </row>
    <row r="3799" spans="1:6" ht="15" x14ac:dyDescent="0.25">
      <c r="A3799"/>
      <c r="B3799"/>
      <c r="C3799"/>
      <c r="D3799"/>
      <c r="E3799"/>
      <c r="F3799"/>
    </row>
    <row r="3800" spans="1:6" ht="15" x14ac:dyDescent="0.25">
      <c r="A3800"/>
      <c r="B3800"/>
      <c r="C3800"/>
      <c r="D3800"/>
      <c r="E3800"/>
      <c r="F3800"/>
    </row>
    <row r="3801" spans="1:6" ht="15" x14ac:dyDescent="0.25">
      <c r="A3801"/>
      <c r="B3801"/>
      <c r="C3801"/>
      <c r="D3801"/>
      <c r="E3801"/>
      <c r="F3801"/>
    </row>
    <row r="3802" spans="1:6" ht="15" x14ac:dyDescent="0.25">
      <c r="A3802"/>
      <c r="B3802"/>
      <c r="C3802"/>
      <c r="D3802"/>
      <c r="E3802"/>
      <c r="F3802"/>
    </row>
    <row r="3803" spans="1:6" ht="15" x14ac:dyDescent="0.25">
      <c r="A3803"/>
      <c r="B3803"/>
      <c r="C3803"/>
      <c r="D3803"/>
      <c r="E3803"/>
      <c r="F3803"/>
    </row>
    <row r="3804" spans="1:6" ht="15" x14ac:dyDescent="0.25">
      <c r="A3804"/>
      <c r="B3804"/>
      <c r="C3804"/>
      <c r="D3804"/>
      <c r="E3804"/>
      <c r="F3804"/>
    </row>
    <row r="3805" spans="1:6" ht="15" x14ac:dyDescent="0.25">
      <c r="A3805"/>
      <c r="B3805"/>
      <c r="C3805"/>
      <c r="D3805"/>
      <c r="E3805"/>
      <c r="F3805"/>
    </row>
    <row r="3806" spans="1:6" ht="15" x14ac:dyDescent="0.25">
      <c r="A3806"/>
      <c r="B3806"/>
      <c r="C3806"/>
      <c r="D3806"/>
      <c r="E3806"/>
      <c r="F3806"/>
    </row>
    <row r="3807" spans="1:6" ht="15" x14ac:dyDescent="0.25">
      <c r="A3807"/>
      <c r="B3807"/>
      <c r="C3807"/>
      <c r="D3807"/>
      <c r="E3807"/>
      <c r="F3807"/>
    </row>
    <row r="3808" spans="1:6" ht="15" x14ac:dyDescent="0.25">
      <c r="A3808"/>
      <c r="B3808"/>
      <c r="C3808"/>
      <c r="D3808"/>
      <c r="E3808"/>
      <c r="F3808"/>
    </row>
    <row r="3809" spans="1:6" ht="15" x14ac:dyDescent="0.25">
      <c r="A3809"/>
      <c r="B3809"/>
      <c r="C3809"/>
      <c r="D3809"/>
      <c r="E3809"/>
      <c r="F3809"/>
    </row>
    <row r="3810" spans="1:6" ht="15" x14ac:dyDescent="0.25">
      <c r="A3810"/>
      <c r="B3810"/>
      <c r="C3810"/>
      <c r="D3810"/>
      <c r="E3810"/>
      <c r="F3810"/>
    </row>
    <row r="3811" spans="1:6" ht="15" x14ac:dyDescent="0.25">
      <c r="A3811"/>
      <c r="B3811"/>
      <c r="C3811"/>
      <c r="D3811"/>
      <c r="E3811"/>
      <c r="F3811"/>
    </row>
    <row r="3812" spans="1:6" ht="15" x14ac:dyDescent="0.25">
      <c r="A3812"/>
      <c r="B3812"/>
      <c r="C3812"/>
      <c r="D3812"/>
      <c r="E3812"/>
      <c r="F3812"/>
    </row>
    <row r="3813" spans="1:6" ht="15" x14ac:dyDescent="0.25">
      <c r="A3813"/>
      <c r="B3813"/>
      <c r="C3813"/>
      <c r="D3813"/>
      <c r="E3813"/>
      <c r="F3813"/>
    </row>
    <row r="3814" spans="1:6" ht="15" x14ac:dyDescent="0.25">
      <c r="A3814"/>
      <c r="B3814"/>
      <c r="C3814"/>
      <c r="D3814"/>
      <c r="E3814"/>
      <c r="F3814"/>
    </row>
    <row r="3815" spans="1:6" ht="15" x14ac:dyDescent="0.25">
      <c r="A3815"/>
      <c r="B3815"/>
      <c r="C3815"/>
      <c r="D3815"/>
      <c r="E3815"/>
      <c r="F3815"/>
    </row>
    <row r="3816" spans="1:6" ht="15" x14ac:dyDescent="0.25">
      <c r="A3816"/>
      <c r="B3816"/>
      <c r="C3816"/>
      <c r="D3816"/>
      <c r="E3816"/>
      <c r="F3816"/>
    </row>
    <row r="3817" spans="1:6" ht="15" x14ac:dyDescent="0.25">
      <c r="A3817"/>
      <c r="B3817"/>
      <c r="C3817"/>
      <c r="D3817"/>
      <c r="E3817"/>
      <c r="F3817"/>
    </row>
    <row r="3818" spans="1:6" ht="15" x14ac:dyDescent="0.25">
      <c r="A3818"/>
      <c r="B3818"/>
      <c r="C3818"/>
      <c r="D3818"/>
      <c r="E3818"/>
      <c r="F3818"/>
    </row>
    <row r="3819" spans="1:6" ht="15" x14ac:dyDescent="0.25">
      <c r="A3819"/>
      <c r="B3819"/>
      <c r="C3819"/>
      <c r="D3819"/>
      <c r="E3819"/>
      <c r="F3819"/>
    </row>
    <row r="3820" spans="1:6" ht="15" x14ac:dyDescent="0.25">
      <c r="A3820"/>
      <c r="B3820"/>
      <c r="C3820"/>
      <c r="D3820"/>
      <c r="E3820"/>
      <c r="F3820"/>
    </row>
    <row r="3821" spans="1:6" ht="15" x14ac:dyDescent="0.25">
      <c r="A3821"/>
      <c r="B3821"/>
      <c r="C3821"/>
      <c r="D3821"/>
      <c r="E3821"/>
      <c r="F3821"/>
    </row>
    <row r="3822" spans="1:6" ht="15" x14ac:dyDescent="0.25">
      <c r="A3822"/>
      <c r="B3822"/>
      <c r="C3822"/>
      <c r="D3822"/>
      <c r="E3822"/>
      <c r="F3822"/>
    </row>
    <row r="3823" spans="1:6" ht="15" x14ac:dyDescent="0.25">
      <c r="A3823"/>
      <c r="B3823"/>
      <c r="C3823"/>
      <c r="D3823"/>
      <c r="E3823"/>
      <c r="F3823"/>
    </row>
    <row r="3824" spans="1:6" ht="15" x14ac:dyDescent="0.25">
      <c r="A3824"/>
      <c r="B3824"/>
      <c r="C3824"/>
      <c r="D3824"/>
      <c r="E3824"/>
      <c r="F3824"/>
    </row>
    <row r="3825" spans="1:6" ht="15" x14ac:dyDescent="0.25">
      <c r="A3825"/>
      <c r="B3825"/>
      <c r="C3825"/>
      <c r="D3825"/>
      <c r="E3825"/>
      <c r="F3825"/>
    </row>
    <row r="3826" spans="1:6" ht="15" x14ac:dyDescent="0.25">
      <c r="A3826"/>
      <c r="B3826"/>
      <c r="C3826"/>
      <c r="D3826"/>
      <c r="E3826"/>
      <c r="F3826"/>
    </row>
    <row r="3827" spans="1:6" ht="15" x14ac:dyDescent="0.25">
      <c r="A3827"/>
      <c r="B3827"/>
      <c r="C3827"/>
      <c r="D3827"/>
      <c r="E3827"/>
      <c r="F3827"/>
    </row>
    <row r="3828" spans="1:6" ht="15" x14ac:dyDescent="0.25">
      <c r="A3828"/>
      <c r="B3828"/>
      <c r="C3828"/>
      <c r="D3828"/>
      <c r="E3828"/>
      <c r="F3828"/>
    </row>
    <row r="3829" spans="1:6" ht="15" x14ac:dyDescent="0.25">
      <c r="A3829"/>
      <c r="B3829"/>
      <c r="C3829"/>
      <c r="D3829"/>
      <c r="E3829"/>
      <c r="F3829"/>
    </row>
    <row r="3830" spans="1:6" ht="15" x14ac:dyDescent="0.25">
      <c r="A3830"/>
      <c r="B3830"/>
      <c r="C3830"/>
      <c r="D3830"/>
      <c r="E3830"/>
      <c r="F3830"/>
    </row>
    <row r="3831" spans="1:6" ht="15" x14ac:dyDescent="0.25">
      <c r="A3831"/>
      <c r="B3831"/>
      <c r="C3831"/>
      <c r="D3831"/>
      <c r="E3831"/>
      <c r="F3831"/>
    </row>
    <row r="3832" spans="1:6" ht="15" x14ac:dyDescent="0.25">
      <c r="A3832"/>
      <c r="B3832"/>
      <c r="C3832"/>
      <c r="D3832"/>
      <c r="E3832"/>
      <c r="F3832"/>
    </row>
    <row r="3833" spans="1:6" ht="15" x14ac:dyDescent="0.25">
      <c r="A3833"/>
      <c r="B3833"/>
      <c r="C3833"/>
      <c r="D3833"/>
      <c r="E3833"/>
      <c r="F3833"/>
    </row>
    <row r="3834" spans="1:6" ht="15" x14ac:dyDescent="0.25">
      <c r="A3834"/>
      <c r="B3834"/>
      <c r="C3834"/>
      <c r="D3834"/>
      <c r="E3834"/>
      <c r="F3834"/>
    </row>
    <row r="3835" spans="1:6" ht="15" x14ac:dyDescent="0.25">
      <c r="A3835"/>
      <c r="B3835"/>
      <c r="C3835"/>
      <c r="D3835"/>
      <c r="E3835"/>
      <c r="F3835"/>
    </row>
    <row r="3836" spans="1:6" ht="15" x14ac:dyDescent="0.25">
      <c r="A3836"/>
      <c r="B3836"/>
      <c r="C3836"/>
      <c r="D3836"/>
      <c r="E3836"/>
      <c r="F3836"/>
    </row>
    <row r="3837" spans="1:6" ht="15" x14ac:dyDescent="0.25">
      <c r="A3837"/>
      <c r="B3837"/>
      <c r="C3837"/>
      <c r="D3837"/>
      <c r="E3837"/>
      <c r="F3837"/>
    </row>
    <row r="3838" spans="1:6" ht="15" x14ac:dyDescent="0.25">
      <c r="A3838"/>
      <c r="B3838"/>
      <c r="C3838"/>
      <c r="D3838"/>
      <c r="E3838"/>
      <c r="F3838"/>
    </row>
    <row r="3839" spans="1:6" ht="15" x14ac:dyDescent="0.25">
      <c r="A3839"/>
      <c r="B3839"/>
      <c r="C3839"/>
      <c r="D3839"/>
      <c r="E3839"/>
      <c r="F3839"/>
    </row>
    <row r="3840" spans="1:6" ht="15" x14ac:dyDescent="0.25">
      <c r="A3840"/>
      <c r="B3840"/>
      <c r="C3840"/>
      <c r="D3840"/>
      <c r="E3840"/>
      <c r="F3840"/>
    </row>
    <row r="3841" spans="1:6" ht="15" x14ac:dyDescent="0.25">
      <c r="A3841"/>
      <c r="B3841"/>
      <c r="C3841"/>
      <c r="D3841"/>
      <c r="E3841"/>
      <c r="F3841"/>
    </row>
    <row r="3842" spans="1:6" ht="15" x14ac:dyDescent="0.25">
      <c r="A3842"/>
      <c r="B3842"/>
      <c r="C3842"/>
      <c r="D3842"/>
      <c r="E3842"/>
      <c r="F3842"/>
    </row>
    <row r="3843" spans="1:6" ht="15" x14ac:dyDescent="0.25">
      <c r="A3843"/>
      <c r="B3843"/>
      <c r="C3843"/>
      <c r="D3843"/>
      <c r="E3843"/>
      <c r="F3843"/>
    </row>
    <row r="3844" spans="1:6" ht="15" x14ac:dyDescent="0.25">
      <c r="A3844"/>
      <c r="B3844"/>
      <c r="C3844"/>
      <c r="D3844"/>
      <c r="E3844"/>
      <c r="F3844"/>
    </row>
    <row r="3845" spans="1:6" ht="15" x14ac:dyDescent="0.25">
      <c r="A3845"/>
      <c r="B3845"/>
      <c r="C3845"/>
      <c r="D3845"/>
      <c r="E3845"/>
      <c r="F3845"/>
    </row>
    <row r="3846" spans="1:6" ht="15" x14ac:dyDescent="0.25">
      <c r="A3846"/>
      <c r="B3846"/>
      <c r="C3846"/>
      <c r="D3846"/>
      <c r="E3846"/>
      <c r="F3846"/>
    </row>
    <row r="3847" spans="1:6" ht="15" x14ac:dyDescent="0.25">
      <c r="A3847"/>
      <c r="B3847"/>
      <c r="C3847"/>
      <c r="D3847"/>
      <c r="E3847"/>
      <c r="F3847"/>
    </row>
    <row r="3848" spans="1:6" ht="15" x14ac:dyDescent="0.25">
      <c r="A3848"/>
      <c r="B3848"/>
      <c r="C3848"/>
      <c r="D3848"/>
      <c r="E3848"/>
      <c r="F3848"/>
    </row>
    <row r="3849" spans="1:6" ht="15" x14ac:dyDescent="0.25">
      <c r="A3849"/>
      <c r="B3849"/>
      <c r="C3849"/>
      <c r="D3849"/>
      <c r="E3849"/>
      <c r="F3849"/>
    </row>
    <row r="3850" spans="1:6" ht="15" x14ac:dyDescent="0.25">
      <c r="A3850"/>
      <c r="B3850"/>
      <c r="C3850"/>
      <c r="D3850"/>
      <c r="E3850"/>
      <c r="F3850"/>
    </row>
    <row r="3851" spans="1:6" ht="15" x14ac:dyDescent="0.25">
      <c r="A3851"/>
      <c r="B3851"/>
      <c r="C3851"/>
      <c r="D3851"/>
      <c r="E3851"/>
      <c r="F3851"/>
    </row>
    <row r="3852" spans="1:6" ht="15" x14ac:dyDescent="0.25">
      <c r="A3852"/>
      <c r="B3852"/>
      <c r="C3852"/>
      <c r="D3852"/>
      <c r="E3852"/>
      <c r="F3852"/>
    </row>
    <row r="3853" spans="1:6" ht="15" x14ac:dyDescent="0.25">
      <c r="A3853"/>
      <c r="B3853"/>
      <c r="C3853"/>
      <c r="D3853"/>
      <c r="E3853"/>
      <c r="F3853"/>
    </row>
    <row r="3854" spans="1:6" ht="15" x14ac:dyDescent="0.25">
      <c r="A3854"/>
      <c r="B3854"/>
      <c r="C3854"/>
      <c r="D3854"/>
      <c r="E3854"/>
      <c r="F3854"/>
    </row>
    <row r="3855" spans="1:6" ht="15" x14ac:dyDescent="0.25">
      <c r="A3855"/>
      <c r="B3855"/>
      <c r="C3855"/>
      <c r="D3855"/>
      <c r="E3855"/>
      <c r="F3855"/>
    </row>
    <row r="3856" spans="1:6" ht="15" x14ac:dyDescent="0.25">
      <c r="A3856"/>
      <c r="B3856"/>
      <c r="C3856"/>
      <c r="D3856"/>
      <c r="E3856"/>
      <c r="F3856"/>
    </row>
    <row r="3857" spans="1:6" ht="15" x14ac:dyDescent="0.25">
      <c r="A3857"/>
      <c r="B3857"/>
      <c r="C3857"/>
      <c r="D3857"/>
      <c r="E3857"/>
      <c r="F3857"/>
    </row>
    <row r="3858" spans="1:6" ht="15" x14ac:dyDescent="0.25">
      <c r="A3858"/>
      <c r="B3858"/>
      <c r="C3858"/>
      <c r="D3858"/>
      <c r="E3858"/>
      <c r="F3858"/>
    </row>
    <row r="3859" spans="1:6" ht="15" x14ac:dyDescent="0.25">
      <c r="A3859"/>
      <c r="B3859"/>
      <c r="C3859"/>
      <c r="D3859"/>
      <c r="E3859"/>
      <c r="F3859"/>
    </row>
    <row r="3860" spans="1:6" ht="15" x14ac:dyDescent="0.25">
      <c r="A3860"/>
      <c r="B3860"/>
      <c r="C3860"/>
      <c r="D3860"/>
      <c r="E3860"/>
      <c r="F3860"/>
    </row>
    <row r="3861" spans="1:6" ht="15" x14ac:dyDescent="0.25">
      <c r="A3861"/>
      <c r="B3861"/>
      <c r="C3861"/>
      <c r="D3861"/>
      <c r="E3861"/>
      <c r="F3861"/>
    </row>
    <row r="3862" spans="1:6" ht="15" x14ac:dyDescent="0.25">
      <c r="A3862"/>
      <c r="B3862"/>
      <c r="C3862"/>
      <c r="D3862"/>
      <c r="E3862"/>
      <c r="F3862"/>
    </row>
    <row r="3863" spans="1:6" ht="15" x14ac:dyDescent="0.25">
      <c r="A3863"/>
      <c r="B3863"/>
      <c r="C3863"/>
      <c r="D3863"/>
      <c r="E3863"/>
      <c r="F3863"/>
    </row>
    <row r="3864" spans="1:6" ht="15" x14ac:dyDescent="0.25">
      <c r="A3864"/>
      <c r="B3864"/>
      <c r="C3864"/>
      <c r="D3864"/>
      <c r="E3864"/>
      <c r="F3864"/>
    </row>
    <row r="3865" spans="1:6" ht="15" x14ac:dyDescent="0.25">
      <c r="A3865"/>
      <c r="B3865"/>
      <c r="C3865"/>
      <c r="D3865"/>
      <c r="E3865"/>
      <c r="F3865"/>
    </row>
    <row r="3866" spans="1:6" ht="15" x14ac:dyDescent="0.25">
      <c r="A3866"/>
      <c r="B3866"/>
      <c r="C3866"/>
      <c r="D3866"/>
      <c r="E3866"/>
      <c r="F3866"/>
    </row>
    <row r="3867" spans="1:6" ht="15" x14ac:dyDescent="0.25">
      <c r="A3867"/>
      <c r="B3867"/>
      <c r="C3867"/>
      <c r="D3867"/>
      <c r="E3867"/>
      <c r="F3867"/>
    </row>
    <row r="3868" spans="1:6" ht="15" x14ac:dyDescent="0.25">
      <c r="A3868"/>
      <c r="B3868"/>
      <c r="C3868"/>
      <c r="D3868"/>
      <c r="E3868"/>
      <c r="F3868"/>
    </row>
    <row r="3869" spans="1:6" ht="15" x14ac:dyDescent="0.25">
      <c r="A3869"/>
      <c r="B3869"/>
      <c r="C3869"/>
      <c r="D3869"/>
      <c r="E3869"/>
      <c r="F3869"/>
    </row>
    <row r="3870" spans="1:6" ht="15" x14ac:dyDescent="0.25">
      <c r="A3870"/>
      <c r="B3870"/>
      <c r="C3870"/>
      <c r="D3870"/>
      <c r="E3870"/>
      <c r="F3870"/>
    </row>
    <row r="3871" spans="1:6" ht="15" x14ac:dyDescent="0.25">
      <c r="A3871"/>
      <c r="B3871"/>
      <c r="C3871"/>
      <c r="D3871"/>
      <c r="E3871"/>
      <c r="F3871"/>
    </row>
    <row r="3872" spans="1:6" ht="15" x14ac:dyDescent="0.25">
      <c r="A3872"/>
      <c r="B3872"/>
      <c r="C3872"/>
      <c r="D3872"/>
      <c r="E3872"/>
      <c r="F3872"/>
    </row>
    <row r="3873" spans="1:6" ht="15" x14ac:dyDescent="0.25">
      <c r="A3873"/>
      <c r="B3873"/>
      <c r="C3873"/>
      <c r="D3873"/>
      <c r="E3873"/>
      <c r="F3873"/>
    </row>
    <row r="3874" spans="1:6" ht="15" x14ac:dyDescent="0.25">
      <c r="A3874"/>
      <c r="B3874"/>
      <c r="C3874"/>
      <c r="D3874"/>
      <c r="E3874"/>
      <c r="F3874"/>
    </row>
    <row r="3875" spans="1:6" ht="15" x14ac:dyDescent="0.25">
      <c r="A3875"/>
      <c r="B3875"/>
      <c r="C3875"/>
      <c r="D3875"/>
      <c r="E3875"/>
      <c r="F3875"/>
    </row>
    <row r="3876" spans="1:6" ht="15" x14ac:dyDescent="0.25">
      <c r="A3876"/>
      <c r="B3876"/>
      <c r="C3876"/>
      <c r="D3876"/>
      <c r="E3876"/>
      <c r="F3876"/>
    </row>
    <row r="3877" spans="1:6" ht="15" x14ac:dyDescent="0.25">
      <c r="A3877"/>
      <c r="B3877"/>
      <c r="C3877"/>
      <c r="D3877"/>
      <c r="E3877"/>
      <c r="F3877"/>
    </row>
    <row r="3878" spans="1:6" ht="15" x14ac:dyDescent="0.25">
      <c r="A3878"/>
      <c r="B3878"/>
      <c r="C3878"/>
      <c r="D3878"/>
      <c r="E3878"/>
      <c r="F3878"/>
    </row>
    <row r="3879" spans="1:6" ht="15" x14ac:dyDescent="0.25">
      <c r="A3879"/>
      <c r="B3879"/>
      <c r="C3879"/>
      <c r="D3879"/>
      <c r="E3879"/>
      <c r="F3879"/>
    </row>
    <row r="3880" spans="1:6" ht="15" x14ac:dyDescent="0.25">
      <c r="A3880"/>
      <c r="B3880"/>
      <c r="C3880"/>
      <c r="D3880"/>
      <c r="E3880"/>
      <c r="F3880"/>
    </row>
    <row r="3881" spans="1:6" ht="15" x14ac:dyDescent="0.25">
      <c r="A3881"/>
      <c r="B3881"/>
      <c r="C3881"/>
      <c r="D3881"/>
      <c r="E3881"/>
      <c r="F3881"/>
    </row>
    <row r="3882" spans="1:6" ht="15" x14ac:dyDescent="0.25">
      <c r="A3882"/>
      <c r="B3882"/>
      <c r="C3882"/>
      <c r="D3882"/>
      <c r="E3882"/>
      <c r="F3882"/>
    </row>
    <row r="3883" spans="1:6" ht="15" x14ac:dyDescent="0.25">
      <c r="A3883"/>
      <c r="B3883"/>
      <c r="C3883"/>
      <c r="D3883"/>
      <c r="E3883"/>
      <c r="F3883"/>
    </row>
    <row r="3884" spans="1:6" ht="15" x14ac:dyDescent="0.25">
      <c r="A3884"/>
      <c r="B3884"/>
      <c r="C3884"/>
      <c r="D3884"/>
      <c r="E3884"/>
      <c r="F3884"/>
    </row>
    <row r="3885" spans="1:6" ht="15" x14ac:dyDescent="0.25">
      <c r="A3885"/>
      <c r="B3885"/>
      <c r="C3885"/>
      <c r="D3885"/>
      <c r="E3885"/>
      <c r="F3885"/>
    </row>
    <row r="3886" spans="1:6" ht="15" x14ac:dyDescent="0.25">
      <c r="A3886"/>
      <c r="B3886"/>
      <c r="C3886"/>
      <c r="D3886"/>
      <c r="E3886"/>
      <c r="F3886"/>
    </row>
    <row r="3887" spans="1:6" ht="15" x14ac:dyDescent="0.25">
      <c r="A3887"/>
      <c r="B3887"/>
      <c r="C3887"/>
      <c r="D3887"/>
      <c r="E3887"/>
      <c r="F3887"/>
    </row>
    <row r="3888" spans="1:6" ht="15" x14ac:dyDescent="0.25">
      <c r="A3888"/>
      <c r="B3888"/>
      <c r="C3888"/>
      <c r="D3888"/>
      <c r="E3888"/>
      <c r="F3888"/>
    </row>
    <row r="3889" spans="1:6" ht="15" x14ac:dyDescent="0.25">
      <c r="A3889"/>
      <c r="B3889"/>
      <c r="C3889"/>
      <c r="D3889"/>
      <c r="E3889"/>
      <c r="F3889"/>
    </row>
    <row r="3890" spans="1:6" ht="15" x14ac:dyDescent="0.25">
      <c r="A3890"/>
      <c r="B3890"/>
      <c r="C3890"/>
      <c r="D3890"/>
      <c r="E3890"/>
      <c r="F3890"/>
    </row>
    <row r="3891" spans="1:6" ht="15" x14ac:dyDescent="0.25">
      <c r="A3891"/>
      <c r="B3891"/>
      <c r="C3891"/>
      <c r="D3891"/>
      <c r="E3891"/>
      <c r="F3891"/>
    </row>
    <row r="3892" spans="1:6" ht="15" x14ac:dyDescent="0.25">
      <c r="A3892"/>
      <c r="B3892"/>
      <c r="C3892"/>
      <c r="D3892"/>
      <c r="E3892"/>
      <c r="F3892"/>
    </row>
    <row r="3893" spans="1:6" ht="15" x14ac:dyDescent="0.25">
      <c r="A3893"/>
      <c r="B3893"/>
      <c r="C3893"/>
      <c r="D3893"/>
      <c r="E3893"/>
      <c r="F3893"/>
    </row>
    <row r="3894" spans="1:6" ht="15" x14ac:dyDescent="0.25">
      <c r="A3894"/>
      <c r="B3894"/>
      <c r="C3894"/>
      <c r="D3894"/>
      <c r="E3894"/>
      <c r="F3894"/>
    </row>
    <row r="3895" spans="1:6" ht="15" x14ac:dyDescent="0.25">
      <c r="A3895"/>
      <c r="B3895"/>
      <c r="C3895"/>
      <c r="D3895"/>
      <c r="E3895"/>
      <c r="F3895"/>
    </row>
    <row r="3896" spans="1:6" ht="15" x14ac:dyDescent="0.25">
      <c r="A3896"/>
      <c r="B3896"/>
      <c r="C3896"/>
      <c r="D3896"/>
      <c r="E3896"/>
      <c r="F3896"/>
    </row>
    <row r="3897" spans="1:6" ht="15" x14ac:dyDescent="0.25">
      <c r="A3897"/>
      <c r="B3897"/>
      <c r="C3897"/>
      <c r="D3897"/>
      <c r="E3897"/>
      <c r="F3897"/>
    </row>
    <row r="3898" spans="1:6" ht="15" x14ac:dyDescent="0.25">
      <c r="A3898"/>
      <c r="B3898"/>
      <c r="C3898"/>
      <c r="D3898"/>
      <c r="E3898"/>
      <c r="F3898"/>
    </row>
    <row r="3899" spans="1:6" ht="15" x14ac:dyDescent="0.25">
      <c r="A3899"/>
      <c r="B3899"/>
      <c r="C3899"/>
      <c r="D3899"/>
      <c r="E3899"/>
      <c r="F3899"/>
    </row>
    <row r="3900" spans="1:6" ht="15" x14ac:dyDescent="0.25">
      <c r="A3900"/>
      <c r="B3900"/>
      <c r="C3900"/>
      <c r="D3900"/>
      <c r="E3900"/>
      <c r="F3900"/>
    </row>
    <row r="3901" spans="1:6" ht="15" x14ac:dyDescent="0.25">
      <c r="A3901"/>
      <c r="B3901"/>
      <c r="C3901"/>
      <c r="D3901"/>
      <c r="E3901"/>
      <c r="F3901"/>
    </row>
    <row r="3902" spans="1:6" ht="15" x14ac:dyDescent="0.25">
      <c r="A3902"/>
      <c r="B3902"/>
      <c r="C3902"/>
      <c r="D3902"/>
      <c r="E3902"/>
      <c r="F3902"/>
    </row>
    <row r="3903" spans="1:6" ht="15" x14ac:dyDescent="0.25">
      <c r="A3903"/>
      <c r="B3903"/>
      <c r="C3903"/>
      <c r="D3903"/>
      <c r="E3903"/>
      <c r="F3903"/>
    </row>
    <row r="3904" spans="1:6" ht="15" x14ac:dyDescent="0.25">
      <c r="A3904"/>
      <c r="B3904"/>
      <c r="C3904"/>
      <c r="D3904"/>
      <c r="E3904"/>
      <c r="F3904"/>
    </row>
    <row r="3905" spans="1:6" ht="15" x14ac:dyDescent="0.25">
      <c r="A3905"/>
      <c r="B3905"/>
      <c r="C3905"/>
      <c r="D3905"/>
      <c r="E3905"/>
      <c r="F3905"/>
    </row>
    <row r="3906" spans="1:6" ht="15" x14ac:dyDescent="0.25">
      <c r="A3906"/>
      <c r="B3906"/>
      <c r="C3906"/>
      <c r="D3906"/>
      <c r="E3906"/>
      <c r="F3906"/>
    </row>
    <row r="3907" spans="1:6" ht="15" x14ac:dyDescent="0.25">
      <c r="A3907"/>
      <c r="B3907"/>
      <c r="C3907"/>
      <c r="D3907"/>
      <c r="E3907"/>
      <c r="F3907"/>
    </row>
    <row r="3908" spans="1:6" ht="15" x14ac:dyDescent="0.25">
      <c r="A3908"/>
      <c r="B3908"/>
      <c r="C3908"/>
      <c r="D3908"/>
      <c r="E3908"/>
      <c r="F3908"/>
    </row>
    <row r="3909" spans="1:6" ht="15" x14ac:dyDescent="0.25">
      <c r="A3909"/>
      <c r="B3909"/>
      <c r="C3909"/>
      <c r="D3909"/>
      <c r="E3909"/>
      <c r="F3909"/>
    </row>
    <row r="3910" spans="1:6" ht="15" x14ac:dyDescent="0.25">
      <c r="A3910"/>
      <c r="B3910"/>
      <c r="C3910"/>
      <c r="D3910"/>
      <c r="E3910"/>
      <c r="F3910"/>
    </row>
    <row r="3911" spans="1:6" ht="15" x14ac:dyDescent="0.25">
      <c r="A3911"/>
      <c r="B3911"/>
      <c r="C3911"/>
      <c r="D3911"/>
      <c r="E3911"/>
      <c r="F3911"/>
    </row>
    <row r="3912" spans="1:6" ht="15" x14ac:dyDescent="0.25">
      <c r="A3912"/>
      <c r="B3912"/>
      <c r="C3912"/>
      <c r="D3912"/>
      <c r="E3912"/>
      <c r="F3912"/>
    </row>
    <row r="3913" spans="1:6" ht="15" x14ac:dyDescent="0.25">
      <c r="A3913"/>
      <c r="B3913"/>
      <c r="C3913"/>
      <c r="D3913"/>
      <c r="E3913"/>
      <c r="F3913"/>
    </row>
    <row r="3914" spans="1:6" ht="15" x14ac:dyDescent="0.25">
      <c r="A3914"/>
      <c r="B3914"/>
      <c r="C3914"/>
      <c r="D3914"/>
      <c r="E3914"/>
      <c r="F3914"/>
    </row>
    <row r="3915" spans="1:6" ht="15" x14ac:dyDescent="0.25">
      <c r="A3915"/>
      <c r="B3915"/>
      <c r="C3915"/>
      <c r="D3915"/>
      <c r="E3915"/>
      <c r="F3915"/>
    </row>
    <row r="3916" spans="1:6" ht="15" x14ac:dyDescent="0.25">
      <c r="A3916"/>
      <c r="B3916"/>
      <c r="C3916"/>
      <c r="D3916"/>
      <c r="E3916"/>
      <c r="F3916"/>
    </row>
    <row r="3917" spans="1:6" ht="15" x14ac:dyDescent="0.25">
      <c r="A3917"/>
      <c r="B3917"/>
      <c r="C3917"/>
      <c r="D3917"/>
      <c r="E3917"/>
      <c r="F3917"/>
    </row>
    <row r="3918" spans="1:6" ht="15" x14ac:dyDescent="0.25">
      <c r="A3918"/>
      <c r="B3918"/>
      <c r="C3918"/>
      <c r="D3918"/>
      <c r="E3918"/>
      <c r="F3918"/>
    </row>
    <row r="3919" spans="1:6" ht="15" x14ac:dyDescent="0.25">
      <c r="A3919"/>
      <c r="B3919"/>
      <c r="C3919"/>
      <c r="D3919"/>
      <c r="E3919"/>
      <c r="F3919"/>
    </row>
    <row r="3920" spans="1:6" ht="15" x14ac:dyDescent="0.25">
      <c r="A3920"/>
      <c r="B3920"/>
      <c r="C3920"/>
      <c r="D3920"/>
      <c r="E3920"/>
      <c r="F3920"/>
    </row>
    <row r="3921" spans="1:6" ht="15" x14ac:dyDescent="0.25">
      <c r="A3921"/>
      <c r="B3921"/>
      <c r="C3921"/>
      <c r="D3921"/>
      <c r="E3921"/>
      <c r="F3921"/>
    </row>
    <row r="3922" spans="1:6" ht="15" x14ac:dyDescent="0.25">
      <c r="A3922"/>
      <c r="B3922"/>
      <c r="C3922"/>
      <c r="D3922"/>
      <c r="E3922"/>
      <c r="F3922"/>
    </row>
    <row r="3923" spans="1:6" ht="15" x14ac:dyDescent="0.25">
      <c r="A3923"/>
      <c r="B3923"/>
      <c r="C3923"/>
      <c r="D3923"/>
      <c r="E3923"/>
      <c r="F3923"/>
    </row>
    <row r="3924" spans="1:6" ht="15" x14ac:dyDescent="0.25">
      <c r="A3924"/>
      <c r="B3924"/>
      <c r="C3924"/>
      <c r="D3924"/>
      <c r="E3924"/>
      <c r="F3924"/>
    </row>
    <row r="3925" spans="1:6" ht="15" x14ac:dyDescent="0.25">
      <c r="A3925"/>
      <c r="B3925"/>
      <c r="C3925"/>
      <c r="D3925"/>
      <c r="E3925"/>
      <c r="F3925"/>
    </row>
    <row r="3926" spans="1:6" ht="15" x14ac:dyDescent="0.25">
      <c r="A3926"/>
      <c r="B3926"/>
      <c r="C3926"/>
      <c r="D3926"/>
      <c r="E3926"/>
      <c r="F3926"/>
    </row>
    <row r="3927" spans="1:6" ht="15" x14ac:dyDescent="0.25">
      <c r="A3927"/>
      <c r="B3927"/>
      <c r="C3927"/>
      <c r="D3927"/>
      <c r="E3927"/>
      <c r="F3927"/>
    </row>
    <row r="3928" spans="1:6" ht="15" x14ac:dyDescent="0.25">
      <c r="A3928"/>
      <c r="B3928"/>
      <c r="C3928"/>
      <c r="D3928"/>
      <c r="E3928"/>
      <c r="F3928"/>
    </row>
    <row r="3929" spans="1:6" ht="15" x14ac:dyDescent="0.25">
      <c r="A3929"/>
      <c r="B3929"/>
      <c r="C3929"/>
      <c r="D3929"/>
      <c r="E3929"/>
      <c r="F3929"/>
    </row>
    <row r="3930" spans="1:6" ht="15" x14ac:dyDescent="0.25">
      <c r="A3930"/>
      <c r="B3930"/>
      <c r="C3930"/>
      <c r="D3930"/>
      <c r="E3930"/>
      <c r="F3930"/>
    </row>
    <row r="3931" spans="1:6" ht="15" x14ac:dyDescent="0.25">
      <c r="A3931"/>
      <c r="B3931"/>
      <c r="C3931"/>
      <c r="D3931"/>
      <c r="E3931"/>
      <c r="F3931"/>
    </row>
    <row r="3932" spans="1:6" ht="15" x14ac:dyDescent="0.25">
      <c r="A3932"/>
      <c r="B3932"/>
      <c r="C3932"/>
      <c r="D3932"/>
      <c r="E3932"/>
      <c r="F3932"/>
    </row>
    <row r="3933" spans="1:6" ht="15" x14ac:dyDescent="0.25">
      <c r="A3933"/>
      <c r="B3933"/>
      <c r="C3933"/>
      <c r="D3933"/>
      <c r="E3933"/>
      <c r="F3933"/>
    </row>
    <row r="3934" spans="1:6" ht="15" x14ac:dyDescent="0.25">
      <c r="A3934"/>
      <c r="B3934"/>
      <c r="C3934"/>
      <c r="D3934"/>
      <c r="E3934"/>
      <c r="F3934"/>
    </row>
    <row r="3935" spans="1:6" ht="15" x14ac:dyDescent="0.25">
      <c r="A3935"/>
      <c r="B3935"/>
      <c r="C3935"/>
      <c r="D3935"/>
      <c r="E3935"/>
      <c r="F3935"/>
    </row>
    <row r="3936" spans="1:6" ht="15" x14ac:dyDescent="0.25">
      <c r="A3936"/>
      <c r="B3936"/>
      <c r="C3936"/>
      <c r="D3936"/>
      <c r="E3936"/>
      <c r="F3936"/>
    </row>
    <row r="3937" spans="1:6" ht="15" x14ac:dyDescent="0.25">
      <c r="A3937"/>
      <c r="B3937"/>
      <c r="C3937"/>
      <c r="D3937"/>
      <c r="E3937"/>
      <c r="F3937"/>
    </row>
    <row r="3938" spans="1:6" ht="15" x14ac:dyDescent="0.25">
      <c r="A3938"/>
      <c r="B3938"/>
      <c r="C3938"/>
      <c r="D3938"/>
      <c r="E3938"/>
      <c r="F3938"/>
    </row>
    <row r="3939" spans="1:6" ht="15" x14ac:dyDescent="0.25">
      <c r="A3939"/>
      <c r="B3939"/>
      <c r="C3939"/>
      <c r="D3939"/>
      <c r="E3939"/>
      <c r="F3939"/>
    </row>
    <row r="3940" spans="1:6" ht="15" x14ac:dyDescent="0.25">
      <c r="A3940"/>
      <c r="B3940"/>
      <c r="C3940"/>
      <c r="D3940"/>
      <c r="E3940"/>
      <c r="F3940"/>
    </row>
    <row r="3941" spans="1:6" ht="15" x14ac:dyDescent="0.25">
      <c r="A3941"/>
      <c r="B3941"/>
      <c r="C3941"/>
      <c r="D3941"/>
      <c r="E3941"/>
      <c r="F3941"/>
    </row>
    <row r="3942" spans="1:6" ht="15" x14ac:dyDescent="0.25">
      <c r="A3942"/>
      <c r="B3942"/>
      <c r="C3942"/>
      <c r="D3942"/>
      <c r="E3942"/>
      <c r="F3942"/>
    </row>
    <row r="3943" spans="1:6" ht="15" x14ac:dyDescent="0.25">
      <c r="A3943"/>
      <c r="B3943"/>
      <c r="C3943"/>
      <c r="D3943"/>
      <c r="E3943"/>
      <c r="F3943"/>
    </row>
    <row r="3944" spans="1:6" ht="15" x14ac:dyDescent="0.25">
      <c r="A3944"/>
      <c r="B3944"/>
      <c r="C3944"/>
      <c r="D3944"/>
      <c r="E3944"/>
      <c r="F3944"/>
    </row>
    <row r="3945" spans="1:6" ht="15" x14ac:dyDescent="0.25">
      <c r="A3945"/>
      <c r="B3945"/>
      <c r="C3945"/>
      <c r="D3945"/>
      <c r="E3945"/>
      <c r="F3945"/>
    </row>
    <row r="3946" spans="1:6" ht="15" x14ac:dyDescent="0.25">
      <c r="A3946"/>
      <c r="B3946"/>
      <c r="C3946"/>
      <c r="D3946"/>
      <c r="E3946"/>
      <c r="F3946"/>
    </row>
    <row r="3947" spans="1:6" ht="15" x14ac:dyDescent="0.25">
      <c r="A3947"/>
      <c r="B3947"/>
      <c r="C3947"/>
      <c r="D3947"/>
      <c r="E3947"/>
      <c r="F3947"/>
    </row>
    <row r="3948" spans="1:6" ht="15" x14ac:dyDescent="0.25">
      <c r="A3948"/>
      <c r="B3948"/>
      <c r="C3948"/>
      <c r="D3948"/>
      <c r="E3948"/>
      <c r="F3948"/>
    </row>
    <row r="3949" spans="1:6" ht="15" x14ac:dyDescent="0.25">
      <c r="A3949"/>
      <c r="B3949"/>
      <c r="C3949"/>
      <c r="D3949"/>
      <c r="E3949"/>
      <c r="F3949"/>
    </row>
    <row r="3950" spans="1:6" ht="15" x14ac:dyDescent="0.25">
      <c r="A3950"/>
      <c r="B3950"/>
      <c r="C3950"/>
      <c r="D3950"/>
      <c r="E3950"/>
      <c r="F3950"/>
    </row>
    <row r="3951" spans="1:6" ht="15" x14ac:dyDescent="0.25">
      <c r="A3951"/>
      <c r="B3951"/>
      <c r="C3951"/>
      <c r="D3951"/>
      <c r="E3951"/>
      <c r="F3951"/>
    </row>
    <row r="3952" spans="1:6" ht="15" x14ac:dyDescent="0.25">
      <c r="A3952"/>
      <c r="B3952"/>
      <c r="C3952"/>
      <c r="D3952"/>
      <c r="E3952"/>
      <c r="F3952"/>
    </row>
    <row r="3953" spans="1:6" ht="15" x14ac:dyDescent="0.25">
      <c r="A3953"/>
      <c r="B3953"/>
      <c r="C3953"/>
      <c r="D3953"/>
      <c r="E3953"/>
      <c r="F3953"/>
    </row>
    <row r="3954" spans="1:6" ht="15" x14ac:dyDescent="0.25">
      <c r="A3954"/>
      <c r="B3954"/>
      <c r="C3954"/>
      <c r="D3954"/>
      <c r="E3954"/>
      <c r="F3954"/>
    </row>
    <row r="3955" spans="1:6" ht="15" x14ac:dyDescent="0.25">
      <c r="A3955"/>
      <c r="B3955"/>
      <c r="C3955"/>
      <c r="D3955"/>
      <c r="E3955"/>
      <c r="F3955"/>
    </row>
    <row r="3956" spans="1:6" ht="15" x14ac:dyDescent="0.25">
      <c r="A3956"/>
      <c r="B3956"/>
      <c r="C3956"/>
      <c r="D3956"/>
      <c r="E3956"/>
      <c r="F3956"/>
    </row>
    <row r="3957" spans="1:6" ht="15" x14ac:dyDescent="0.25">
      <c r="A3957"/>
      <c r="B3957"/>
      <c r="C3957"/>
      <c r="D3957"/>
      <c r="E3957"/>
      <c r="F3957"/>
    </row>
    <row r="3958" spans="1:6" ht="15" x14ac:dyDescent="0.25">
      <c r="A3958"/>
      <c r="B3958"/>
      <c r="C3958"/>
      <c r="D3958"/>
      <c r="E3958"/>
      <c r="F3958"/>
    </row>
    <row r="3959" spans="1:6" ht="15" x14ac:dyDescent="0.25">
      <c r="A3959"/>
      <c r="B3959"/>
      <c r="C3959"/>
      <c r="D3959"/>
      <c r="E3959"/>
      <c r="F3959"/>
    </row>
    <row r="3960" spans="1:6" ht="15" x14ac:dyDescent="0.25">
      <c r="A3960"/>
      <c r="B3960"/>
      <c r="C3960"/>
      <c r="D3960"/>
      <c r="E3960"/>
      <c r="F3960"/>
    </row>
    <row r="3961" spans="1:6" ht="15" x14ac:dyDescent="0.25">
      <c r="A3961"/>
      <c r="B3961"/>
      <c r="C3961"/>
      <c r="D3961"/>
      <c r="E3961"/>
      <c r="F3961"/>
    </row>
    <row r="3962" spans="1:6" ht="15" x14ac:dyDescent="0.25">
      <c r="A3962"/>
      <c r="B3962"/>
      <c r="C3962"/>
      <c r="D3962"/>
      <c r="E3962"/>
      <c r="F3962"/>
    </row>
    <row r="3963" spans="1:6" ht="15" x14ac:dyDescent="0.25">
      <c r="A3963"/>
      <c r="B3963"/>
      <c r="C3963"/>
      <c r="D3963"/>
      <c r="E3963"/>
      <c r="F3963"/>
    </row>
    <row r="3964" spans="1:6" ht="15" x14ac:dyDescent="0.25">
      <c r="A3964"/>
      <c r="B3964"/>
      <c r="C3964"/>
      <c r="D3964"/>
      <c r="E3964"/>
      <c r="F3964"/>
    </row>
    <row r="3965" spans="1:6" ht="15" x14ac:dyDescent="0.25">
      <c r="A3965"/>
      <c r="B3965"/>
      <c r="C3965"/>
      <c r="D3965"/>
      <c r="E3965"/>
      <c r="F3965"/>
    </row>
    <row r="3966" spans="1:6" ht="15" x14ac:dyDescent="0.25">
      <c r="A3966"/>
      <c r="B3966"/>
      <c r="C3966"/>
      <c r="D3966"/>
      <c r="E3966"/>
      <c r="F3966"/>
    </row>
    <row r="3967" spans="1:6" ht="15" x14ac:dyDescent="0.25">
      <c r="A3967"/>
      <c r="B3967"/>
      <c r="C3967"/>
      <c r="D3967"/>
      <c r="E3967"/>
      <c r="F3967"/>
    </row>
    <row r="3968" spans="1:6" ht="15" x14ac:dyDescent="0.25">
      <c r="A3968"/>
      <c r="B3968"/>
      <c r="C3968"/>
      <c r="D3968"/>
      <c r="E3968"/>
      <c r="F3968"/>
    </row>
    <row r="3969" spans="1:6" ht="15" x14ac:dyDescent="0.25">
      <c r="A3969"/>
      <c r="B3969"/>
      <c r="C3969"/>
      <c r="D3969"/>
      <c r="E3969"/>
      <c r="F3969"/>
    </row>
    <row r="3970" spans="1:6" ht="15" x14ac:dyDescent="0.25">
      <c r="A3970"/>
      <c r="B3970"/>
      <c r="C3970"/>
      <c r="D3970"/>
      <c r="E3970"/>
      <c r="F3970"/>
    </row>
    <row r="3971" spans="1:6" ht="15" x14ac:dyDescent="0.25">
      <c r="A3971"/>
      <c r="B3971"/>
      <c r="C3971"/>
      <c r="D3971"/>
      <c r="E3971"/>
      <c r="F3971"/>
    </row>
    <row r="3972" spans="1:6" ht="15" x14ac:dyDescent="0.25">
      <c r="A3972"/>
      <c r="B3972"/>
      <c r="C3972"/>
      <c r="D3972"/>
      <c r="E3972"/>
      <c r="F3972"/>
    </row>
    <row r="3973" spans="1:6" ht="15" x14ac:dyDescent="0.25">
      <c r="A3973"/>
      <c r="B3973"/>
      <c r="C3973"/>
      <c r="D3973"/>
      <c r="E3973"/>
      <c r="F3973"/>
    </row>
    <row r="3974" spans="1:6" ht="15" x14ac:dyDescent="0.25">
      <c r="A3974"/>
      <c r="B3974"/>
      <c r="C3974"/>
      <c r="D3974"/>
      <c r="E3974"/>
      <c r="F3974"/>
    </row>
    <row r="3975" spans="1:6" ht="15" x14ac:dyDescent="0.25">
      <c r="A3975"/>
      <c r="B3975"/>
      <c r="C3975"/>
      <c r="D3975"/>
      <c r="E3975"/>
      <c r="F3975"/>
    </row>
    <row r="3976" spans="1:6" ht="15" x14ac:dyDescent="0.25">
      <c r="A3976"/>
      <c r="B3976"/>
      <c r="C3976"/>
      <c r="D3976"/>
      <c r="E3976"/>
      <c r="F3976"/>
    </row>
    <row r="3977" spans="1:6" ht="15" x14ac:dyDescent="0.25">
      <c r="A3977"/>
      <c r="B3977"/>
      <c r="C3977"/>
      <c r="D3977"/>
      <c r="E3977"/>
      <c r="F3977"/>
    </row>
    <row r="3978" spans="1:6" ht="15" x14ac:dyDescent="0.25">
      <c r="A3978"/>
      <c r="B3978"/>
      <c r="C3978"/>
      <c r="D3978"/>
      <c r="E3978"/>
      <c r="F3978"/>
    </row>
    <row r="3979" spans="1:6" ht="15" x14ac:dyDescent="0.25">
      <c r="A3979"/>
      <c r="B3979"/>
      <c r="C3979"/>
      <c r="D3979"/>
      <c r="E3979"/>
      <c r="F3979"/>
    </row>
    <row r="3980" spans="1:6" ht="15" x14ac:dyDescent="0.25">
      <c r="A3980"/>
      <c r="B3980"/>
      <c r="C3980"/>
      <c r="D3980"/>
      <c r="E3980"/>
      <c r="F3980"/>
    </row>
    <row r="3981" spans="1:6" ht="15" x14ac:dyDescent="0.25">
      <c r="A3981"/>
      <c r="B3981"/>
      <c r="C3981"/>
      <c r="D3981"/>
      <c r="E3981"/>
      <c r="F3981"/>
    </row>
    <row r="3982" spans="1:6" ht="15" x14ac:dyDescent="0.25">
      <c r="A3982"/>
      <c r="B3982"/>
      <c r="C3982"/>
      <c r="D3982"/>
      <c r="E3982"/>
      <c r="F3982"/>
    </row>
    <row r="3983" spans="1:6" ht="15" x14ac:dyDescent="0.25">
      <c r="A3983"/>
      <c r="B3983"/>
      <c r="C3983"/>
      <c r="D3983"/>
      <c r="E3983"/>
      <c r="F3983"/>
    </row>
    <row r="3984" spans="1:6" ht="15" x14ac:dyDescent="0.25">
      <c r="A3984"/>
      <c r="B3984"/>
      <c r="C3984"/>
      <c r="D3984"/>
      <c r="E3984"/>
      <c r="F3984"/>
    </row>
    <row r="3985" spans="1:6" ht="15" x14ac:dyDescent="0.25">
      <c r="A3985"/>
      <c r="B3985"/>
      <c r="C3985"/>
      <c r="D3985"/>
      <c r="E3985"/>
      <c r="F3985"/>
    </row>
    <row r="3986" spans="1:6" ht="15" x14ac:dyDescent="0.25">
      <c r="A3986"/>
      <c r="B3986"/>
      <c r="C3986"/>
      <c r="D3986"/>
      <c r="E3986"/>
      <c r="F3986"/>
    </row>
    <row r="3987" spans="1:6" ht="15" x14ac:dyDescent="0.25">
      <c r="A3987"/>
      <c r="B3987"/>
      <c r="C3987"/>
      <c r="D3987"/>
      <c r="E3987"/>
      <c r="F3987"/>
    </row>
    <row r="3988" spans="1:6" ht="15" x14ac:dyDescent="0.25">
      <c r="A3988"/>
      <c r="B3988"/>
      <c r="C3988"/>
      <c r="D3988"/>
      <c r="E3988"/>
      <c r="F3988"/>
    </row>
    <row r="3989" spans="1:6" ht="15" x14ac:dyDescent="0.25">
      <c r="A3989"/>
      <c r="B3989"/>
      <c r="C3989"/>
      <c r="D3989"/>
      <c r="E3989"/>
      <c r="F3989"/>
    </row>
    <row r="3990" spans="1:6" ht="15" x14ac:dyDescent="0.25">
      <c r="A3990"/>
      <c r="B3990"/>
      <c r="C3990"/>
      <c r="D3990"/>
      <c r="E3990"/>
      <c r="F3990"/>
    </row>
    <row r="3991" spans="1:6" ht="15" x14ac:dyDescent="0.25">
      <c r="A3991"/>
      <c r="B3991"/>
      <c r="C3991"/>
      <c r="D3991"/>
      <c r="E3991"/>
      <c r="F3991"/>
    </row>
    <row r="3992" spans="1:6" ht="15" x14ac:dyDescent="0.25">
      <c r="A3992"/>
      <c r="B3992"/>
      <c r="C3992"/>
      <c r="D3992"/>
      <c r="E3992"/>
      <c r="F3992"/>
    </row>
    <row r="3993" spans="1:6" ht="15" x14ac:dyDescent="0.25">
      <c r="A3993"/>
      <c r="B3993"/>
      <c r="C3993"/>
      <c r="D3993"/>
      <c r="E3993"/>
      <c r="F3993"/>
    </row>
    <row r="3994" spans="1:6" ht="15" x14ac:dyDescent="0.25">
      <c r="A3994"/>
      <c r="B3994"/>
      <c r="C3994"/>
      <c r="D3994"/>
      <c r="E3994"/>
      <c r="F3994"/>
    </row>
    <row r="3995" spans="1:6" ht="15" x14ac:dyDescent="0.25">
      <c r="A3995"/>
      <c r="B3995"/>
      <c r="C3995"/>
      <c r="D3995"/>
      <c r="E3995"/>
      <c r="F3995"/>
    </row>
    <row r="3996" spans="1:6" ht="15" x14ac:dyDescent="0.25">
      <c r="A3996"/>
      <c r="B3996"/>
      <c r="C3996"/>
      <c r="D3996"/>
      <c r="E3996"/>
      <c r="F3996"/>
    </row>
    <row r="3997" spans="1:6" ht="15" x14ac:dyDescent="0.25">
      <c r="A3997"/>
      <c r="B3997"/>
      <c r="C3997"/>
      <c r="D3997"/>
      <c r="E3997"/>
      <c r="F3997"/>
    </row>
    <row r="3998" spans="1:6" ht="15" x14ac:dyDescent="0.25">
      <c r="A3998"/>
      <c r="B3998"/>
      <c r="C3998"/>
      <c r="D3998"/>
      <c r="E3998"/>
      <c r="F3998"/>
    </row>
    <row r="3999" spans="1:6" ht="15" x14ac:dyDescent="0.25">
      <c r="A3999"/>
      <c r="B3999"/>
      <c r="C3999"/>
      <c r="D3999"/>
      <c r="E3999"/>
      <c r="F3999"/>
    </row>
    <row r="4000" spans="1:6" ht="15" x14ac:dyDescent="0.25">
      <c r="A4000"/>
      <c r="B4000"/>
      <c r="C4000"/>
      <c r="D4000"/>
      <c r="E4000"/>
      <c r="F4000"/>
    </row>
    <row r="4001" spans="1:6" ht="15" x14ac:dyDescent="0.25">
      <c r="A4001"/>
      <c r="B4001"/>
      <c r="C4001"/>
      <c r="D4001"/>
      <c r="E4001"/>
      <c r="F4001"/>
    </row>
    <row r="4002" spans="1:6" ht="15" x14ac:dyDescent="0.25">
      <c r="A4002"/>
      <c r="B4002"/>
      <c r="C4002"/>
      <c r="D4002"/>
      <c r="E4002"/>
      <c r="F4002"/>
    </row>
    <row r="4003" spans="1:6" ht="15" x14ac:dyDescent="0.25">
      <c r="A4003"/>
      <c r="B4003"/>
      <c r="C4003"/>
      <c r="D4003"/>
      <c r="E4003"/>
      <c r="F4003"/>
    </row>
    <row r="4004" spans="1:6" ht="15" x14ac:dyDescent="0.25">
      <c r="A4004"/>
      <c r="B4004"/>
      <c r="C4004"/>
      <c r="D4004"/>
      <c r="E4004"/>
      <c r="F4004"/>
    </row>
    <row r="4005" spans="1:6" ht="15" x14ac:dyDescent="0.25">
      <c r="A4005"/>
      <c r="B4005"/>
      <c r="C4005"/>
      <c r="D4005"/>
      <c r="E4005"/>
      <c r="F4005"/>
    </row>
    <row r="4006" spans="1:6" ht="15" x14ac:dyDescent="0.25">
      <c r="A4006"/>
      <c r="B4006"/>
      <c r="C4006"/>
      <c r="D4006"/>
      <c r="E4006"/>
      <c r="F4006"/>
    </row>
    <row r="4007" spans="1:6" ht="15" x14ac:dyDescent="0.25">
      <c r="A4007"/>
      <c r="B4007"/>
      <c r="C4007"/>
      <c r="D4007"/>
      <c r="E4007"/>
      <c r="F4007"/>
    </row>
    <row r="4008" spans="1:6" ht="15" x14ac:dyDescent="0.25">
      <c r="A4008"/>
      <c r="B4008"/>
      <c r="C4008"/>
      <c r="D4008"/>
      <c r="E4008"/>
      <c r="F4008"/>
    </row>
    <row r="4009" spans="1:6" ht="15" x14ac:dyDescent="0.25">
      <c r="A4009"/>
      <c r="B4009"/>
      <c r="C4009"/>
      <c r="D4009"/>
      <c r="E4009"/>
      <c r="F4009"/>
    </row>
    <row r="4010" spans="1:6" ht="15" x14ac:dyDescent="0.25">
      <c r="A4010"/>
      <c r="B4010"/>
      <c r="C4010"/>
      <c r="D4010"/>
      <c r="E4010"/>
      <c r="F4010"/>
    </row>
    <row r="4011" spans="1:6" ht="15" x14ac:dyDescent="0.25">
      <c r="A4011"/>
      <c r="B4011"/>
      <c r="C4011"/>
      <c r="D4011"/>
      <c r="E4011"/>
      <c r="F4011"/>
    </row>
    <row r="4012" spans="1:6" ht="15" x14ac:dyDescent="0.25">
      <c r="A4012"/>
      <c r="B4012"/>
      <c r="C4012"/>
      <c r="D4012"/>
      <c r="E4012"/>
      <c r="F4012"/>
    </row>
    <row r="4013" spans="1:6" ht="15" x14ac:dyDescent="0.25">
      <c r="A4013"/>
      <c r="B4013"/>
      <c r="C4013"/>
      <c r="D4013"/>
      <c r="E4013"/>
      <c r="F4013"/>
    </row>
    <row r="4014" spans="1:6" ht="15" x14ac:dyDescent="0.25">
      <c r="A4014"/>
      <c r="B4014"/>
      <c r="C4014"/>
      <c r="D4014"/>
      <c r="E4014"/>
      <c r="F4014"/>
    </row>
    <row r="4015" spans="1:6" ht="15" x14ac:dyDescent="0.25">
      <c r="A4015"/>
      <c r="B4015"/>
      <c r="C4015"/>
      <c r="D4015"/>
      <c r="E4015"/>
      <c r="F4015"/>
    </row>
    <row r="4016" spans="1:6" ht="15" x14ac:dyDescent="0.25">
      <c r="A4016"/>
      <c r="B4016"/>
      <c r="C4016"/>
      <c r="D4016"/>
      <c r="E4016"/>
      <c r="F4016"/>
    </row>
    <row r="4017" spans="1:6" ht="15" x14ac:dyDescent="0.25">
      <c r="A4017"/>
      <c r="B4017"/>
      <c r="C4017"/>
      <c r="D4017"/>
      <c r="E4017"/>
      <c r="F4017"/>
    </row>
    <row r="4018" spans="1:6" ht="15" x14ac:dyDescent="0.25">
      <c r="A4018"/>
      <c r="B4018"/>
      <c r="C4018"/>
      <c r="D4018"/>
      <c r="E4018"/>
      <c r="F4018"/>
    </row>
    <row r="4019" spans="1:6" ht="15" x14ac:dyDescent="0.25">
      <c r="A4019"/>
      <c r="B4019"/>
      <c r="C4019"/>
      <c r="D4019"/>
      <c r="E4019"/>
      <c r="F4019"/>
    </row>
    <row r="4020" spans="1:6" ht="15" x14ac:dyDescent="0.25">
      <c r="A4020"/>
      <c r="B4020"/>
      <c r="C4020"/>
      <c r="D4020"/>
      <c r="E4020"/>
      <c r="F4020"/>
    </row>
    <row r="4021" spans="1:6" ht="15" x14ac:dyDescent="0.25">
      <c r="A4021"/>
      <c r="B4021"/>
      <c r="C4021"/>
      <c r="D4021"/>
      <c r="E4021"/>
      <c r="F4021"/>
    </row>
    <row r="4022" spans="1:6" ht="15" x14ac:dyDescent="0.25">
      <c r="A4022"/>
      <c r="B4022"/>
      <c r="C4022"/>
      <c r="D4022"/>
      <c r="E4022"/>
      <c r="F4022"/>
    </row>
    <row r="4023" spans="1:6" ht="15" x14ac:dyDescent="0.25">
      <c r="A4023"/>
      <c r="B4023"/>
      <c r="C4023"/>
      <c r="D4023"/>
      <c r="E4023"/>
      <c r="F4023"/>
    </row>
    <row r="4024" spans="1:6" ht="15" x14ac:dyDescent="0.25">
      <c r="A4024"/>
      <c r="B4024"/>
      <c r="C4024"/>
      <c r="D4024"/>
      <c r="E4024"/>
      <c r="F4024"/>
    </row>
    <row r="4025" spans="1:6" ht="15" x14ac:dyDescent="0.25">
      <c r="A4025"/>
      <c r="B4025"/>
      <c r="C4025"/>
      <c r="D4025"/>
      <c r="E4025"/>
      <c r="F4025"/>
    </row>
    <row r="4026" spans="1:6" ht="15" x14ac:dyDescent="0.25">
      <c r="A4026"/>
      <c r="B4026"/>
      <c r="C4026"/>
      <c r="D4026"/>
      <c r="E4026"/>
      <c r="F4026"/>
    </row>
    <row r="4027" spans="1:6" ht="15" x14ac:dyDescent="0.25">
      <c r="A4027"/>
      <c r="B4027"/>
      <c r="C4027"/>
      <c r="D4027"/>
      <c r="E4027"/>
      <c r="F4027"/>
    </row>
    <row r="4028" spans="1:6" ht="15" x14ac:dyDescent="0.25">
      <c r="A4028"/>
      <c r="B4028"/>
      <c r="C4028"/>
      <c r="D4028"/>
      <c r="E4028"/>
      <c r="F4028"/>
    </row>
    <row r="4029" spans="1:6" ht="15" x14ac:dyDescent="0.25">
      <c r="A4029"/>
      <c r="B4029"/>
      <c r="C4029"/>
      <c r="D4029"/>
      <c r="E4029"/>
      <c r="F4029"/>
    </row>
    <row r="4030" spans="1:6" ht="15" x14ac:dyDescent="0.25">
      <c r="A4030"/>
      <c r="B4030"/>
      <c r="C4030"/>
      <c r="D4030"/>
      <c r="E4030"/>
      <c r="F4030"/>
    </row>
    <row r="4031" spans="1:6" ht="15" x14ac:dyDescent="0.25">
      <c r="A4031"/>
      <c r="B4031"/>
      <c r="C4031"/>
      <c r="D4031"/>
      <c r="E4031"/>
      <c r="F4031"/>
    </row>
    <row r="4032" spans="1:6" ht="15" x14ac:dyDescent="0.25">
      <c r="A4032"/>
      <c r="B4032"/>
      <c r="C4032"/>
      <c r="D4032"/>
      <c r="E4032"/>
      <c r="F4032"/>
    </row>
    <row r="4033" spans="1:6" ht="15" x14ac:dyDescent="0.25">
      <c r="A4033"/>
      <c r="B4033"/>
      <c r="C4033"/>
      <c r="D4033"/>
      <c r="E4033"/>
      <c r="F4033"/>
    </row>
    <row r="4034" spans="1:6" ht="15" x14ac:dyDescent="0.25">
      <c r="A4034"/>
      <c r="B4034"/>
      <c r="C4034"/>
      <c r="D4034"/>
      <c r="E4034"/>
      <c r="F4034"/>
    </row>
    <row r="4035" spans="1:6" ht="15" x14ac:dyDescent="0.25">
      <c r="A4035"/>
      <c r="B4035"/>
      <c r="C4035"/>
      <c r="D4035"/>
      <c r="E4035"/>
      <c r="F4035"/>
    </row>
    <row r="4036" spans="1:6" ht="15" x14ac:dyDescent="0.25">
      <c r="A4036"/>
      <c r="B4036"/>
      <c r="C4036"/>
      <c r="D4036"/>
      <c r="E4036"/>
      <c r="F4036"/>
    </row>
    <row r="4037" spans="1:6" ht="15" x14ac:dyDescent="0.25">
      <c r="A4037"/>
      <c r="B4037"/>
      <c r="C4037"/>
      <c r="D4037"/>
      <c r="E4037"/>
      <c r="F4037"/>
    </row>
    <row r="4038" spans="1:6" ht="15" x14ac:dyDescent="0.25">
      <c r="A4038"/>
      <c r="B4038"/>
      <c r="C4038"/>
      <c r="D4038"/>
      <c r="E4038"/>
      <c r="F4038"/>
    </row>
    <row r="4039" spans="1:6" ht="15" x14ac:dyDescent="0.25">
      <c r="A4039"/>
      <c r="B4039"/>
      <c r="C4039"/>
      <c r="D4039"/>
      <c r="E4039"/>
      <c r="F4039"/>
    </row>
    <row r="4040" spans="1:6" ht="15" x14ac:dyDescent="0.25">
      <c r="A4040"/>
      <c r="B4040"/>
      <c r="C4040"/>
      <c r="D4040"/>
      <c r="E4040"/>
      <c r="F4040"/>
    </row>
    <row r="4041" spans="1:6" ht="15" x14ac:dyDescent="0.25">
      <c r="A4041"/>
      <c r="B4041"/>
      <c r="C4041"/>
      <c r="D4041"/>
      <c r="E4041"/>
      <c r="F4041"/>
    </row>
    <row r="4042" spans="1:6" ht="15" x14ac:dyDescent="0.25">
      <c r="A4042"/>
      <c r="B4042"/>
      <c r="C4042"/>
      <c r="D4042"/>
      <c r="E4042"/>
      <c r="F4042"/>
    </row>
    <row r="4043" spans="1:6" ht="15" x14ac:dyDescent="0.25">
      <c r="A4043"/>
      <c r="B4043"/>
      <c r="C4043"/>
      <c r="D4043"/>
      <c r="E4043"/>
      <c r="F4043"/>
    </row>
    <row r="4044" spans="1:6" ht="15" x14ac:dyDescent="0.25">
      <c r="A4044"/>
      <c r="B4044"/>
      <c r="C4044"/>
      <c r="D4044"/>
      <c r="E4044"/>
      <c r="F4044"/>
    </row>
    <row r="4045" spans="1:6" ht="15" x14ac:dyDescent="0.25">
      <c r="A4045"/>
      <c r="B4045"/>
      <c r="C4045"/>
      <c r="D4045"/>
      <c r="E4045"/>
      <c r="F4045"/>
    </row>
    <row r="4046" spans="1:6" ht="15" x14ac:dyDescent="0.25">
      <c r="A4046"/>
      <c r="B4046"/>
      <c r="C4046"/>
      <c r="D4046"/>
      <c r="E4046"/>
      <c r="F4046"/>
    </row>
    <row r="4047" spans="1:6" ht="15" x14ac:dyDescent="0.25">
      <c r="A4047"/>
      <c r="B4047"/>
      <c r="C4047"/>
      <c r="D4047"/>
      <c r="E4047"/>
      <c r="F4047"/>
    </row>
    <row r="4048" spans="1:6" ht="15" x14ac:dyDescent="0.25">
      <c r="A4048"/>
      <c r="B4048"/>
      <c r="C4048"/>
      <c r="D4048"/>
      <c r="E4048"/>
      <c r="F4048"/>
    </row>
    <row r="4049" spans="1:6" ht="15" x14ac:dyDescent="0.25">
      <c r="A4049"/>
      <c r="B4049"/>
      <c r="C4049"/>
      <c r="D4049"/>
      <c r="E4049"/>
      <c r="F4049"/>
    </row>
    <row r="4050" spans="1:6" ht="15" x14ac:dyDescent="0.25">
      <c r="A4050"/>
      <c r="B4050"/>
      <c r="C4050"/>
      <c r="D4050"/>
      <c r="E4050"/>
      <c r="F4050"/>
    </row>
    <row r="4051" spans="1:6" ht="15" x14ac:dyDescent="0.25">
      <c r="A4051"/>
      <c r="B4051"/>
      <c r="C4051"/>
      <c r="D4051"/>
      <c r="E4051"/>
      <c r="F4051"/>
    </row>
    <row r="4052" spans="1:6" ht="15" x14ac:dyDescent="0.25">
      <c r="A4052"/>
      <c r="B4052"/>
      <c r="C4052"/>
      <c r="D4052"/>
      <c r="E4052"/>
      <c r="F4052"/>
    </row>
    <row r="4053" spans="1:6" ht="15" x14ac:dyDescent="0.25">
      <c r="A4053"/>
      <c r="B4053"/>
      <c r="C4053"/>
      <c r="D4053"/>
      <c r="E4053"/>
      <c r="F4053"/>
    </row>
    <row r="4054" spans="1:6" ht="15" x14ac:dyDescent="0.25">
      <c r="A4054"/>
      <c r="B4054"/>
      <c r="C4054"/>
      <c r="D4054"/>
      <c r="E4054"/>
      <c r="F4054"/>
    </row>
    <row r="4055" spans="1:6" ht="15" x14ac:dyDescent="0.25">
      <c r="A4055"/>
      <c r="B4055"/>
      <c r="C4055"/>
      <c r="D4055"/>
      <c r="E4055"/>
      <c r="F4055"/>
    </row>
    <row r="4056" spans="1:6" ht="15" x14ac:dyDescent="0.25">
      <c r="A4056"/>
      <c r="B4056"/>
      <c r="C4056"/>
      <c r="D4056"/>
      <c r="E4056"/>
      <c r="F4056"/>
    </row>
    <row r="4057" spans="1:6" ht="15" x14ac:dyDescent="0.25">
      <c r="A4057"/>
      <c r="B4057"/>
      <c r="C4057"/>
      <c r="D4057"/>
      <c r="E4057"/>
      <c r="F4057"/>
    </row>
    <row r="4058" spans="1:6" ht="15" x14ac:dyDescent="0.25">
      <c r="A4058"/>
      <c r="B4058"/>
      <c r="C4058"/>
      <c r="D4058"/>
      <c r="E4058"/>
      <c r="F4058"/>
    </row>
    <row r="4059" spans="1:6" ht="15" x14ac:dyDescent="0.25">
      <c r="A4059"/>
      <c r="B4059"/>
      <c r="C4059"/>
      <c r="D4059"/>
      <c r="E4059"/>
      <c r="F4059"/>
    </row>
    <row r="4060" spans="1:6" ht="15" x14ac:dyDescent="0.25">
      <c r="A4060"/>
      <c r="B4060"/>
      <c r="C4060"/>
      <c r="D4060"/>
      <c r="E4060"/>
      <c r="F4060"/>
    </row>
    <row r="4061" spans="1:6" ht="15" x14ac:dyDescent="0.25">
      <c r="A4061"/>
      <c r="B4061"/>
      <c r="C4061"/>
      <c r="D4061"/>
      <c r="E4061"/>
      <c r="F4061"/>
    </row>
    <row r="4062" spans="1:6" ht="15" x14ac:dyDescent="0.25">
      <c r="A4062"/>
      <c r="B4062"/>
      <c r="C4062"/>
      <c r="D4062"/>
      <c r="E4062"/>
      <c r="F4062"/>
    </row>
    <row r="4063" spans="1:6" ht="15" x14ac:dyDescent="0.25">
      <c r="A4063"/>
      <c r="B4063"/>
      <c r="C4063"/>
      <c r="D4063"/>
      <c r="E4063"/>
      <c r="F4063"/>
    </row>
    <row r="4064" spans="1:6" ht="15" x14ac:dyDescent="0.25">
      <c r="A4064"/>
      <c r="B4064"/>
      <c r="C4064"/>
      <c r="D4064"/>
      <c r="E4064"/>
      <c r="F4064"/>
    </row>
    <row r="4065" spans="1:6" ht="15" x14ac:dyDescent="0.25">
      <c r="A4065"/>
      <c r="B4065"/>
      <c r="C4065"/>
      <c r="D4065"/>
      <c r="E4065"/>
      <c r="F4065"/>
    </row>
    <row r="4066" spans="1:6" ht="15" x14ac:dyDescent="0.25">
      <c r="A4066"/>
      <c r="B4066"/>
      <c r="C4066"/>
      <c r="D4066"/>
      <c r="E4066"/>
      <c r="F4066"/>
    </row>
    <row r="4067" spans="1:6" ht="15" x14ac:dyDescent="0.25">
      <c r="A4067"/>
      <c r="B4067"/>
      <c r="C4067"/>
      <c r="D4067"/>
      <c r="E4067"/>
      <c r="F4067"/>
    </row>
    <row r="4068" spans="1:6" ht="15" x14ac:dyDescent="0.25">
      <c r="A4068"/>
      <c r="B4068"/>
      <c r="C4068"/>
      <c r="D4068"/>
      <c r="E4068"/>
      <c r="F4068"/>
    </row>
    <row r="4069" spans="1:6" ht="15" x14ac:dyDescent="0.25">
      <c r="A4069"/>
      <c r="B4069"/>
      <c r="C4069"/>
      <c r="D4069"/>
      <c r="E4069"/>
      <c r="F4069"/>
    </row>
    <row r="4070" spans="1:6" ht="15" x14ac:dyDescent="0.25">
      <c r="A4070"/>
      <c r="B4070"/>
      <c r="C4070"/>
      <c r="D4070"/>
      <c r="E4070"/>
      <c r="F4070"/>
    </row>
    <row r="4071" spans="1:6" ht="15" x14ac:dyDescent="0.25">
      <c r="A4071"/>
      <c r="B4071"/>
      <c r="C4071"/>
      <c r="D4071"/>
      <c r="E4071"/>
      <c r="F4071"/>
    </row>
    <row r="4072" spans="1:6" ht="15" x14ac:dyDescent="0.25">
      <c r="A4072"/>
      <c r="B4072"/>
      <c r="C4072"/>
      <c r="D4072"/>
      <c r="E4072"/>
      <c r="F4072"/>
    </row>
    <row r="4073" spans="1:6" ht="15" x14ac:dyDescent="0.25">
      <c r="A4073"/>
      <c r="B4073"/>
      <c r="C4073"/>
      <c r="D4073"/>
      <c r="E4073"/>
      <c r="F4073"/>
    </row>
    <row r="4074" spans="1:6" ht="15" x14ac:dyDescent="0.25">
      <c r="A4074"/>
      <c r="B4074"/>
      <c r="C4074"/>
      <c r="D4074"/>
      <c r="E4074"/>
      <c r="F4074"/>
    </row>
    <row r="4075" spans="1:6" ht="15" x14ac:dyDescent="0.25">
      <c r="A4075"/>
      <c r="B4075"/>
      <c r="C4075"/>
      <c r="D4075"/>
      <c r="E4075"/>
      <c r="F4075"/>
    </row>
    <row r="4076" spans="1:6" ht="15" x14ac:dyDescent="0.25">
      <c r="A4076"/>
      <c r="B4076"/>
      <c r="C4076"/>
      <c r="D4076"/>
      <c r="E4076"/>
      <c r="F4076"/>
    </row>
    <row r="4077" spans="1:6" ht="15" x14ac:dyDescent="0.25">
      <c r="A4077"/>
      <c r="B4077"/>
      <c r="C4077"/>
      <c r="D4077"/>
      <c r="E4077"/>
      <c r="F4077"/>
    </row>
    <row r="4078" spans="1:6" ht="15" x14ac:dyDescent="0.25">
      <c r="A4078"/>
      <c r="B4078"/>
      <c r="C4078"/>
      <c r="D4078"/>
      <c r="E4078"/>
      <c r="F4078"/>
    </row>
    <row r="4079" spans="1:6" ht="15" x14ac:dyDescent="0.25">
      <c r="A4079"/>
      <c r="B4079"/>
      <c r="C4079"/>
      <c r="D4079"/>
      <c r="E4079"/>
      <c r="F4079"/>
    </row>
    <row r="4080" spans="1:6" ht="15" x14ac:dyDescent="0.25">
      <c r="A4080"/>
      <c r="B4080"/>
      <c r="C4080"/>
      <c r="D4080"/>
      <c r="E4080"/>
      <c r="F4080"/>
    </row>
    <row r="4081" spans="1:6" ht="15" x14ac:dyDescent="0.25">
      <c r="A4081"/>
      <c r="B4081"/>
      <c r="C4081"/>
      <c r="D4081"/>
      <c r="E4081"/>
      <c r="F4081"/>
    </row>
    <row r="4082" spans="1:6" ht="15" x14ac:dyDescent="0.25">
      <c r="A4082"/>
      <c r="B4082"/>
      <c r="C4082"/>
      <c r="D4082"/>
      <c r="E4082"/>
      <c r="F4082"/>
    </row>
    <row r="4083" spans="1:6" ht="15" x14ac:dyDescent="0.25">
      <c r="A4083"/>
      <c r="B4083"/>
      <c r="C4083"/>
      <c r="D4083"/>
      <c r="E4083"/>
      <c r="F4083"/>
    </row>
    <row r="4084" spans="1:6" ht="15" x14ac:dyDescent="0.25">
      <c r="A4084"/>
      <c r="B4084"/>
      <c r="C4084"/>
      <c r="D4084"/>
      <c r="E4084"/>
      <c r="F4084"/>
    </row>
    <row r="4085" spans="1:6" ht="15" x14ac:dyDescent="0.25">
      <c r="A4085"/>
      <c r="B4085"/>
      <c r="C4085"/>
      <c r="D4085"/>
      <c r="E4085"/>
      <c r="F4085"/>
    </row>
    <row r="4086" spans="1:6" ht="15" x14ac:dyDescent="0.25">
      <c r="A4086"/>
      <c r="B4086"/>
      <c r="C4086"/>
      <c r="D4086"/>
      <c r="E4086"/>
      <c r="F4086"/>
    </row>
    <row r="4087" spans="1:6" ht="15" x14ac:dyDescent="0.25">
      <c r="A4087"/>
      <c r="B4087"/>
      <c r="C4087"/>
      <c r="D4087"/>
      <c r="E4087"/>
      <c r="F4087"/>
    </row>
    <row r="4088" spans="1:6" ht="15" x14ac:dyDescent="0.25">
      <c r="A4088"/>
      <c r="B4088"/>
      <c r="C4088"/>
      <c r="D4088"/>
      <c r="E4088"/>
      <c r="F4088"/>
    </row>
    <row r="4089" spans="1:6" ht="15" x14ac:dyDescent="0.25">
      <c r="A4089"/>
      <c r="B4089"/>
      <c r="C4089"/>
      <c r="D4089"/>
      <c r="E4089"/>
      <c r="F4089"/>
    </row>
    <row r="4090" spans="1:6" ht="15" x14ac:dyDescent="0.25">
      <c r="A4090"/>
      <c r="B4090"/>
      <c r="C4090"/>
      <c r="D4090"/>
      <c r="E4090"/>
      <c r="F4090"/>
    </row>
    <row r="4091" spans="1:6" ht="15" x14ac:dyDescent="0.25">
      <c r="A4091"/>
      <c r="B4091"/>
      <c r="C4091"/>
      <c r="D4091"/>
      <c r="E4091"/>
      <c r="F4091"/>
    </row>
    <row r="4092" spans="1:6" ht="15" x14ac:dyDescent="0.25">
      <c r="A4092"/>
      <c r="B4092"/>
      <c r="C4092"/>
      <c r="D4092"/>
      <c r="E4092"/>
      <c r="F4092"/>
    </row>
    <row r="4093" spans="1:6" ht="15" x14ac:dyDescent="0.25">
      <c r="A4093"/>
      <c r="B4093"/>
      <c r="C4093"/>
      <c r="D4093"/>
      <c r="E4093"/>
      <c r="F4093"/>
    </row>
    <row r="4094" spans="1:6" ht="15" x14ac:dyDescent="0.25">
      <c r="A4094"/>
      <c r="B4094"/>
      <c r="C4094"/>
      <c r="D4094"/>
      <c r="E4094"/>
      <c r="F4094"/>
    </row>
    <row r="4095" spans="1:6" ht="15" x14ac:dyDescent="0.25">
      <c r="A4095"/>
      <c r="B4095"/>
      <c r="C4095"/>
      <c r="D4095"/>
      <c r="E4095"/>
      <c r="F4095"/>
    </row>
    <row r="4096" spans="1:6" ht="15" x14ac:dyDescent="0.25">
      <c r="A4096"/>
      <c r="B4096"/>
      <c r="C4096"/>
      <c r="D4096"/>
      <c r="E4096"/>
      <c r="F4096"/>
    </row>
    <row r="4097" spans="1:6" ht="15" x14ac:dyDescent="0.25">
      <c r="A4097"/>
      <c r="B4097"/>
      <c r="C4097"/>
      <c r="D4097"/>
      <c r="E4097"/>
      <c r="F4097"/>
    </row>
    <row r="4098" spans="1:6" ht="15" x14ac:dyDescent="0.25">
      <c r="A4098"/>
      <c r="B4098"/>
      <c r="C4098"/>
      <c r="D4098"/>
      <c r="E4098"/>
      <c r="F4098"/>
    </row>
    <row r="4099" spans="1:6" ht="15" x14ac:dyDescent="0.25">
      <c r="A4099"/>
      <c r="B4099"/>
      <c r="C4099"/>
      <c r="D4099"/>
      <c r="E4099"/>
      <c r="F4099"/>
    </row>
    <row r="4100" spans="1:6" ht="15" x14ac:dyDescent="0.25">
      <c r="A4100"/>
      <c r="B4100"/>
      <c r="C4100"/>
      <c r="D4100"/>
      <c r="E4100"/>
      <c r="F4100"/>
    </row>
    <row r="4101" spans="1:6" ht="15" x14ac:dyDescent="0.25">
      <c r="A4101"/>
      <c r="B4101"/>
      <c r="C4101"/>
      <c r="D4101"/>
      <c r="E4101"/>
      <c r="F4101"/>
    </row>
    <row r="4102" spans="1:6" ht="15" x14ac:dyDescent="0.25">
      <c r="A4102"/>
      <c r="B4102"/>
      <c r="C4102"/>
      <c r="D4102"/>
      <c r="E4102"/>
      <c r="F4102"/>
    </row>
    <row r="4103" spans="1:6" ht="15" x14ac:dyDescent="0.25">
      <c r="A4103"/>
      <c r="B4103"/>
      <c r="C4103"/>
      <c r="D4103"/>
      <c r="E4103"/>
      <c r="F4103"/>
    </row>
    <row r="4104" spans="1:6" ht="15" x14ac:dyDescent="0.25">
      <c r="A4104"/>
      <c r="B4104"/>
      <c r="C4104"/>
      <c r="D4104"/>
      <c r="E4104"/>
      <c r="F4104"/>
    </row>
    <row r="4105" spans="1:6" ht="15" x14ac:dyDescent="0.25">
      <c r="A4105"/>
      <c r="B4105"/>
      <c r="C4105"/>
      <c r="D4105"/>
      <c r="E4105"/>
      <c r="F4105"/>
    </row>
    <row r="4106" spans="1:6" ht="15" x14ac:dyDescent="0.25">
      <c r="A4106"/>
      <c r="B4106"/>
      <c r="C4106"/>
      <c r="D4106"/>
      <c r="E4106"/>
      <c r="F4106"/>
    </row>
    <row r="4107" spans="1:6" ht="15" x14ac:dyDescent="0.25">
      <c r="A4107"/>
      <c r="B4107"/>
      <c r="C4107"/>
      <c r="D4107"/>
      <c r="E4107"/>
      <c r="F4107"/>
    </row>
    <row r="4108" spans="1:6" ht="15" x14ac:dyDescent="0.25">
      <c r="A4108"/>
      <c r="B4108"/>
      <c r="C4108"/>
      <c r="D4108"/>
      <c r="E4108"/>
      <c r="F4108"/>
    </row>
    <row r="4109" spans="1:6" ht="15" x14ac:dyDescent="0.25">
      <c r="A4109"/>
      <c r="B4109"/>
      <c r="C4109"/>
      <c r="D4109"/>
      <c r="E4109"/>
      <c r="F4109"/>
    </row>
    <row r="4110" spans="1:6" ht="15" x14ac:dyDescent="0.25">
      <c r="A4110"/>
      <c r="B4110"/>
      <c r="C4110"/>
      <c r="D4110"/>
      <c r="E4110"/>
      <c r="F4110"/>
    </row>
    <row r="4111" spans="1:6" ht="15" x14ac:dyDescent="0.25">
      <c r="A4111"/>
      <c r="B4111"/>
      <c r="C4111"/>
      <c r="D4111"/>
      <c r="E4111"/>
      <c r="F4111"/>
    </row>
    <row r="4112" spans="1:6" ht="15" x14ac:dyDescent="0.25">
      <c r="A4112"/>
      <c r="B4112"/>
      <c r="C4112"/>
      <c r="D4112"/>
      <c r="E4112"/>
      <c r="F4112"/>
    </row>
    <row r="4113" spans="1:6" ht="15" x14ac:dyDescent="0.25">
      <c r="A4113"/>
      <c r="B4113"/>
      <c r="C4113"/>
      <c r="D4113"/>
      <c r="E4113"/>
      <c r="F4113"/>
    </row>
    <row r="4114" spans="1:6" ht="15" x14ac:dyDescent="0.25">
      <c r="A4114"/>
      <c r="B4114"/>
      <c r="C4114"/>
      <c r="D4114"/>
      <c r="E4114"/>
      <c r="F4114"/>
    </row>
    <row r="4115" spans="1:6" ht="15" x14ac:dyDescent="0.25">
      <c r="A4115"/>
      <c r="B4115"/>
      <c r="C4115"/>
      <c r="D4115"/>
      <c r="E4115"/>
      <c r="F4115"/>
    </row>
    <row r="4116" spans="1:6" ht="15" x14ac:dyDescent="0.25">
      <c r="A4116"/>
      <c r="B4116"/>
      <c r="C4116"/>
      <c r="D4116"/>
      <c r="E4116"/>
      <c r="F4116"/>
    </row>
    <row r="4117" spans="1:6" ht="15" x14ac:dyDescent="0.25">
      <c r="A4117"/>
      <c r="B4117"/>
      <c r="C4117"/>
      <c r="D4117"/>
      <c r="E4117"/>
      <c r="F4117"/>
    </row>
    <row r="4118" spans="1:6" ht="15" x14ac:dyDescent="0.25">
      <c r="A4118"/>
      <c r="B4118"/>
      <c r="C4118"/>
      <c r="D4118"/>
      <c r="E4118"/>
      <c r="F4118"/>
    </row>
    <row r="4119" spans="1:6" ht="15" x14ac:dyDescent="0.25">
      <c r="A4119"/>
      <c r="B4119"/>
      <c r="C4119"/>
      <c r="D4119"/>
      <c r="E4119"/>
      <c r="F4119"/>
    </row>
    <row r="4120" spans="1:6" ht="15" x14ac:dyDescent="0.25">
      <c r="A4120"/>
      <c r="B4120"/>
      <c r="C4120"/>
      <c r="D4120"/>
      <c r="E4120"/>
      <c r="F4120"/>
    </row>
    <row r="4121" spans="1:6" ht="15" x14ac:dyDescent="0.25">
      <c r="A4121"/>
      <c r="B4121"/>
      <c r="C4121"/>
      <c r="D4121"/>
      <c r="E4121"/>
      <c r="F4121"/>
    </row>
    <row r="4122" spans="1:6" ht="15" x14ac:dyDescent="0.25">
      <c r="A4122"/>
      <c r="B4122"/>
      <c r="C4122"/>
      <c r="D4122"/>
      <c r="E4122"/>
      <c r="F4122"/>
    </row>
    <row r="4123" spans="1:6" ht="15" x14ac:dyDescent="0.25">
      <c r="A4123"/>
      <c r="B4123"/>
      <c r="C4123"/>
      <c r="D4123"/>
      <c r="E4123"/>
      <c r="F4123"/>
    </row>
    <row r="4124" spans="1:6" ht="15" x14ac:dyDescent="0.25">
      <c r="A4124"/>
      <c r="B4124"/>
      <c r="C4124"/>
      <c r="D4124"/>
      <c r="E4124"/>
      <c r="F4124"/>
    </row>
    <row r="4125" spans="1:6" ht="15" x14ac:dyDescent="0.25">
      <c r="A4125"/>
      <c r="B4125"/>
      <c r="C4125"/>
      <c r="D4125"/>
      <c r="E4125"/>
      <c r="F4125"/>
    </row>
    <row r="4126" spans="1:6" ht="15" x14ac:dyDescent="0.25">
      <c r="A4126"/>
      <c r="B4126"/>
      <c r="C4126"/>
      <c r="D4126"/>
      <c r="E4126"/>
      <c r="F4126"/>
    </row>
    <row r="4127" spans="1:6" ht="15" x14ac:dyDescent="0.25">
      <c r="A4127"/>
      <c r="B4127"/>
      <c r="C4127"/>
      <c r="D4127"/>
      <c r="E4127"/>
      <c r="F4127"/>
    </row>
    <row r="4128" spans="1:6" ht="15" x14ac:dyDescent="0.25">
      <c r="A4128"/>
      <c r="B4128"/>
      <c r="C4128"/>
      <c r="D4128"/>
      <c r="E4128"/>
      <c r="F4128"/>
    </row>
    <row r="4129" spans="1:6" ht="15" x14ac:dyDescent="0.25">
      <c r="A4129"/>
      <c r="B4129"/>
      <c r="C4129"/>
      <c r="D4129"/>
      <c r="E4129"/>
      <c r="F4129"/>
    </row>
    <row r="4130" spans="1:6" ht="15" x14ac:dyDescent="0.25">
      <c r="A4130"/>
      <c r="B4130"/>
      <c r="C4130"/>
      <c r="D4130"/>
      <c r="E4130"/>
      <c r="F4130"/>
    </row>
    <row r="4131" spans="1:6" ht="15" x14ac:dyDescent="0.25">
      <c r="A4131"/>
      <c r="B4131"/>
      <c r="C4131"/>
      <c r="D4131"/>
      <c r="E4131"/>
      <c r="F4131"/>
    </row>
    <row r="4132" spans="1:6" ht="15" x14ac:dyDescent="0.25">
      <c r="A4132"/>
      <c r="B4132"/>
      <c r="C4132"/>
      <c r="D4132"/>
      <c r="E4132"/>
      <c r="F4132"/>
    </row>
    <row r="4133" spans="1:6" ht="15" x14ac:dyDescent="0.25">
      <c r="A4133"/>
      <c r="B4133"/>
      <c r="C4133"/>
      <c r="D4133"/>
      <c r="E4133"/>
      <c r="F4133"/>
    </row>
    <row r="4134" spans="1:6" ht="15" x14ac:dyDescent="0.25">
      <c r="A4134"/>
      <c r="B4134"/>
      <c r="C4134"/>
      <c r="D4134"/>
      <c r="E4134"/>
      <c r="F4134"/>
    </row>
    <row r="4135" spans="1:6" ht="15" x14ac:dyDescent="0.25">
      <c r="A4135"/>
      <c r="B4135"/>
      <c r="C4135"/>
      <c r="D4135"/>
      <c r="E4135"/>
      <c r="F4135"/>
    </row>
    <row r="4136" spans="1:6" ht="15" x14ac:dyDescent="0.25">
      <c r="A4136"/>
      <c r="B4136"/>
      <c r="C4136"/>
      <c r="D4136"/>
      <c r="E4136"/>
      <c r="F4136"/>
    </row>
    <row r="4137" spans="1:6" ht="15" x14ac:dyDescent="0.25">
      <c r="A4137"/>
      <c r="B4137"/>
      <c r="C4137"/>
      <c r="D4137"/>
      <c r="E4137"/>
      <c r="F4137"/>
    </row>
    <row r="4138" spans="1:6" ht="15" x14ac:dyDescent="0.25">
      <c r="A4138"/>
      <c r="B4138"/>
      <c r="C4138"/>
      <c r="D4138"/>
      <c r="E4138"/>
      <c r="F4138"/>
    </row>
    <row r="4139" spans="1:6" ht="15" x14ac:dyDescent="0.25">
      <c r="A4139"/>
      <c r="B4139"/>
      <c r="C4139"/>
      <c r="D4139"/>
      <c r="E4139"/>
      <c r="F4139"/>
    </row>
    <row r="4140" spans="1:6" ht="15" x14ac:dyDescent="0.25">
      <c r="A4140"/>
      <c r="B4140"/>
      <c r="C4140"/>
      <c r="D4140"/>
      <c r="E4140"/>
      <c r="F4140"/>
    </row>
    <row r="4141" spans="1:6" ht="15" x14ac:dyDescent="0.25">
      <c r="A4141"/>
      <c r="B4141"/>
      <c r="C4141"/>
      <c r="D4141"/>
      <c r="E4141"/>
      <c r="F4141"/>
    </row>
    <row r="4142" spans="1:6" ht="15" x14ac:dyDescent="0.25">
      <c r="A4142"/>
      <c r="B4142"/>
      <c r="C4142"/>
      <c r="D4142"/>
      <c r="E4142"/>
      <c r="F4142"/>
    </row>
    <row r="4143" spans="1:6" ht="15" x14ac:dyDescent="0.25">
      <c r="A4143"/>
      <c r="B4143"/>
      <c r="C4143"/>
      <c r="D4143"/>
      <c r="E4143"/>
      <c r="F4143"/>
    </row>
    <row r="4144" spans="1:6" ht="15" x14ac:dyDescent="0.25">
      <c r="A4144"/>
      <c r="B4144"/>
      <c r="C4144"/>
      <c r="D4144"/>
      <c r="E4144"/>
      <c r="F4144"/>
    </row>
    <row r="4145" spans="1:6" ht="15" x14ac:dyDescent="0.25">
      <c r="A4145"/>
      <c r="B4145"/>
      <c r="C4145"/>
      <c r="D4145"/>
      <c r="E4145"/>
      <c r="F4145"/>
    </row>
    <row r="4146" spans="1:6" ht="15" x14ac:dyDescent="0.25">
      <c r="A4146"/>
      <c r="B4146"/>
      <c r="C4146"/>
      <c r="D4146"/>
      <c r="E4146"/>
      <c r="F4146"/>
    </row>
    <row r="4147" spans="1:6" ht="15" x14ac:dyDescent="0.25">
      <c r="A4147"/>
      <c r="B4147"/>
      <c r="C4147"/>
      <c r="D4147"/>
      <c r="E4147"/>
      <c r="F4147"/>
    </row>
    <row r="4148" spans="1:6" ht="15" x14ac:dyDescent="0.25">
      <c r="A4148"/>
      <c r="B4148"/>
      <c r="C4148"/>
      <c r="D4148"/>
      <c r="E4148"/>
      <c r="F4148"/>
    </row>
    <row r="4149" spans="1:6" ht="15" x14ac:dyDescent="0.25">
      <c r="A4149"/>
      <c r="B4149"/>
      <c r="C4149"/>
      <c r="D4149"/>
      <c r="E4149"/>
      <c r="F4149"/>
    </row>
    <row r="4150" spans="1:6" ht="15" x14ac:dyDescent="0.25">
      <c r="A4150"/>
      <c r="B4150"/>
      <c r="C4150"/>
      <c r="D4150"/>
      <c r="E4150"/>
      <c r="F4150"/>
    </row>
    <row r="4151" spans="1:6" ht="15" x14ac:dyDescent="0.25">
      <c r="A4151"/>
      <c r="B4151"/>
      <c r="C4151"/>
      <c r="D4151"/>
      <c r="E4151"/>
      <c r="F4151"/>
    </row>
    <row r="4152" spans="1:6" ht="15" x14ac:dyDescent="0.25">
      <c r="A4152"/>
      <c r="B4152"/>
      <c r="C4152"/>
      <c r="D4152"/>
      <c r="E4152"/>
      <c r="F4152"/>
    </row>
    <row r="4153" spans="1:6" ht="15" x14ac:dyDescent="0.25">
      <c r="A4153"/>
      <c r="B4153"/>
      <c r="C4153"/>
      <c r="D4153"/>
      <c r="E4153"/>
      <c r="F4153"/>
    </row>
    <row r="4154" spans="1:6" ht="15" x14ac:dyDescent="0.25">
      <c r="A4154"/>
      <c r="B4154"/>
      <c r="C4154"/>
      <c r="D4154"/>
      <c r="E4154"/>
      <c r="F4154"/>
    </row>
    <row r="4155" spans="1:6" ht="15" x14ac:dyDescent="0.25">
      <c r="A4155"/>
      <c r="B4155"/>
      <c r="C4155"/>
      <c r="D4155"/>
      <c r="E4155"/>
      <c r="F4155"/>
    </row>
    <row r="4156" spans="1:6" ht="15" x14ac:dyDescent="0.25">
      <c r="A4156"/>
      <c r="B4156"/>
      <c r="C4156"/>
      <c r="D4156"/>
      <c r="E4156"/>
      <c r="F4156"/>
    </row>
    <row r="4157" spans="1:6" ht="15" x14ac:dyDescent="0.25">
      <c r="A4157"/>
      <c r="B4157"/>
      <c r="C4157"/>
      <c r="D4157"/>
      <c r="E4157"/>
      <c r="F4157"/>
    </row>
    <row r="4158" spans="1:6" ht="15" x14ac:dyDescent="0.25">
      <c r="A4158"/>
      <c r="B4158"/>
      <c r="C4158"/>
      <c r="D4158"/>
      <c r="E4158"/>
      <c r="F4158"/>
    </row>
    <row r="4159" spans="1:6" ht="15" x14ac:dyDescent="0.25">
      <c r="A4159"/>
      <c r="B4159"/>
      <c r="C4159"/>
      <c r="D4159"/>
      <c r="E4159"/>
      <c r="F4159"/>
    </row>
    <row r="4160" spans="1:6" ht="15" x14ac:dyDescent="0.25">
      <c r="A4160"/>
      <c r="B4160"/>
      <c r="C4160"/>
      <c r="D4160"/>
      <c r="E4160"/>
      <c r="F4160"/>
    </row>
    <row r="4161" spans="1:6" ht="15" x14ac:dyDescent="0.25">
      <c r="A4161"/>
      <c r="B4161"/>
      <c r="C4161"/>
      <c r="D4161"/>
      <c r="E4161"/>
      <c r="F4161"/>
    </row>
    <row r="4162" spans="1:6" ht="15" x14ac:dyDescent="0.25">
      <c r="A4162"/>
      <c r="B4162"/>
      <c r="C4162"/>
      <c r="D4162"/>
      <c r="E4162"/>
      <c r="F4162"/>
    </row>
    <row r="4163" spans="1:6" ht="15" x14ac:dyDescent="0.25">
      <c r="A4163"/>
      <c r="B4163"/>
      <c r="C4163"/>
      <c r="D4163"/>
      <c r="E4163"/>
      <c r="F4163"/>
    </row>
    <row r="4164" spans="1:6" ht="15" x14ac:dyDescent="0.25">
      <c r="A4164"/>
      <c r="B4164"/>
      <c r="C4164"/>
      <c r="D4164"/>
      <c r="E4164"/>
      <c r="F4164"/>
    </row>
    <row r="4165" spans="1:6" ht="15" x14ac:dyDescent="0.25">
      <c r="A4165"/>
      <c r="B4165"/>
      <c r="C4165"/>
      <c r="D4165"/>
      <c r="E4165"/>
      <c r="F4165"/>
    </row>
    <row r="4166" spans="1:6" ht="15" x14ac:dyDescent="0.25">
      <c r="A4166"/>
      <c r="B4166"/>
      <c r="C4166"/>
      <c r="D4166"/>
      <c r="E4166"/>
      <c r="F4166"/>
    </row>
    <row r="4167" spans="1:6" ht="15" x14ac:dyDescent="0.25">
      <c r="A4167"/>
      <c r="B4167"/>
      <c r="C4167"/>
      <c r="D4167"/>
      <c r="E4167"/>
      <c r="F4167"/>
    </row>
    <row r="4168" spans="1:6" ht="15" x14ac:dyDescent="0.25">
      <c r="A4168"/>
      <c r="B4168"/>
      <c r="C4168"/>
      <c r="D4168"/>
      <c r="E4168"/>
      <c r="F4168"/>
    </row>
    <row r="4169" spans="1:6" ht="15" x14ac:dyDescent="0.25">
      <c r="A4169"/>
      <c r="B4169"/>
      <c r="C4169"/>
      <c r="D4169"/>
      <c r="E4169"/>
      <c r="F4169"/>
    </row>
    <row r="4170" spans="1:6" ht="15" x14ac:dyDescent="0.25">
      <c r="A4170"/>
      <c r="B4170"/>
      <c r="C4170"/>
      <c r="D4170"/>
      <c r="E4170"/>
      <c r="F4170"/>
    </row>
    <row r="4171" spans="1:6" ht="15" x14ac:dyDescent="0.25">
      <c r="A4171"/>
      <c r="B4171"/>
      <c r="C4171"/>
      <c r="D4171"/>
      <c r="E4171"/>
      <c r="F4171"/>
    </row>
    <row r="4172" spans="1:6" ht="15" x14ac:dyDescent="0.25">
      <c r="A4172"/>
      <c r="B4172"/>
      <c r="C4172"/>
      <c r="D4172"/>
      <c r="E4172"/>
      <c r="F4172"/>
    </row>
    <row r="4173" spans="1:6" ht="15" x14ac:dyDescent="0.25">
      <c r="A4173"/>
      <c r="B4173"/>
      <c r="C4173"/>
      <c r="D4173"/>
      <c r="E4173"/>
      <c r="F4173"/>
    </row>
    <row r="4174" spans="1:6" ht="15" x14ac:dyDescent="0.25">
      <c r="A4174"/>
      <c r="B4174"/>
      <c r="C4174"/>
      <c r="D4174"/>
      <c r="E4174"/>
      <c r="F4174"/>
    </row>
    <row r="4175" spans="1:6" ht="15" x14ac:dyDescent="0.25">
      <c r="A4175"/>
      <c r="B4175"/>
      <c r="C4175"/>
      <c r="D4175"/>
      <c r="E4175"/>
      <c r="F4175"/>
    </row>
    <row r="4176" spans="1:6" ht="15" x14ac:dyDescent="0.25">
      <c r="A4176"/>
      <c r="B4176"/>
      <c r="C4176"/>
      <c r="D4176"/>
      <c r="E4176"/>
      <c r="F4176"/>
    </row>
    <row r="4177" spans="1:6" ht="15" x14ac:dyDescent="0.25">
      <c r="A4177"/>
      <c r="B4177"/>
      <c r="C4177"/>
      <c r="D4177"/>
      <c r="E4177"/>
      <c r="F4177"/>
    </row>
    <row r="4178" spans="1:6" ht="15" x14ac:dyDescent="0.25">
      <c r="A4178"/>
      <c r="B4178"/>
      <c r="C4178"/>
      <c r="D4178"/>
      <c r="E4178"/>
      <c r="F4178"/>
    </row>
    <row r="4179" spans="1:6" ht="15" x14ac:dyDescent="0.25">
      <c r="A4179"/>
      <c r="B4179"/>
      <c r="C4179"/>
      <c r="D4179"/>
      <c r="E4179"/>
      <c r="F4179"/>
    </row>
    <row r="4180" spans="1:6" ht="15" x14ac:dyDescent="0.25">
      <c r="A4180"/>
      <c r="B4180"/>
      <c r="C4180"/>
      <c r="D4180"/>
      <c r="E4180"/>
      <c r="F4180"/>
    </row>
    <row r="4181" spans="1:6" ht="15" x14ac:dyDescent="0.25">
      <c r="A4181"/>
      <c r="B4181"/>
      <c r="C4181"/>
      <c r="D4181"/>
      <c r="E4181"/>
      <c r="F4181"/>
    </row>
    <row r="4182" spans="1:6" ht="15" x14ac:dyDescent="0.25">
      <c r="A4182"/>
      <c r="B4182"/>
      <c r="C4182"/>
      <c r="D4182"/>
      <c r="E4182"/>
      <c r="F4182"/>
    </row>
    <row r="4183" spans="1:6" ht="15" x14ac:dyDescent="0.25">
      <c r="A4183"/>
      <c r="B4183"/>
      <c r="C4183"/>
      <c r="D4183"/>
      <c r="E4183"/>
      <c r="F4183"/>
    </row>
    <row r="4184" spans="1:6" ht="15" x14ac:dyDescent="0.25">
      <c r="A4184"/>
      <c r="B4184"/>
      <c r="C4184"/>
      <c r="D4184"/>
      <c r="E4184"/>
      <c r="F4184"/>
    </row>
    <row r="4185" spans="1:6" ht="15" x14ac:dyDescent="0.25">
      <c r="A4185"/>
      <c r="B4185"/>
      <c r="C4185"/>
      <c r="D4185"/>
      <c r="E4185"/>
      <c r="F4185"/>
    </row>
    <row r="4186" spans="1:6" ht="15" x14ac:dyDescent="0.25">
      <c r="A4186"/>
      <c r="B4186"/>
      <c r="C4186"/>
      <c r="D4186"/>
      <c r="E4186"/>
      <c r="F4186"/>
    </row>
    <row r="4187" spans="1:6" ht="15" x14ac:dyDescent="0.25">
      <c r="A4187"/>
      <c r="B4187"/>
      <c r="C4187"/>
      <c r="D4187"/>
      <c r="E4187"/>
      <c r="F4187"/>
    </row>
    <row r="4188" spans="1:6" ht="15" x14ac:dyDescent="0.25">
      <c r="A4188"/>
      <c r="B4188"/>
      <c r="C4188"/>
      <c r="D4188"/>
      <c r="E4188"/>
      <c r="F4188"/>
    </row>
    <row r="4189" spans="1:6" ht="15" x14ac:dyDescent="0.25">
      <c r="A4189"/>
      <c r="B4189"/>
      <c r="C4189"/>
      <c r="D4189"/>
      <c r="E4189"/>
      <c r="F4189"/>
    </row>
    <row r="4190" spans="1:6" ht="15" x14ac:dyDescent="0.25">
      <c r="A4190"/>
      <c r="B4190"/>
      <c r="C4190"/>
      <c r="D4190"/>
      <c r="E4190"/>
      <c r="F4190"/>
    </row>
    <row r="4191" spans="1:6" ht="15" x14ac:dyDescent="0.25">
      <c r="A4191"/>
      <c r="B4191"/>
      <c r="C4191"/>
      <c r="D4191"/>
      <c r="E4191"/>
      <c r="F4191"/>
    </row>
    <row r="4192" spans="1:6" ht="15" x14ac:dyDescent="0.25">
      <c r="A4192"/>
      <c r="B4192"/>
      <c r="C4192"/>
      <c r="D4192"/>
      <c r="E4192"/>
      <c r="F4192"/>
    </row>
    <row r="4193" spans="1:6" ht="15" x14ac:dyDescent="0.25">
      <c r="A4193"/>
      <c r="B4193"/>
      <c r="C4193"/>
      <c r="D4193"/>
      <c r="E4193"/>
      <c r="F4193"/>
    </row>
    <row r="4194" spans="1:6" ht="15" x14ac:dyDescent="0.25">
      <c r="A4194"/>
      <c r="B4194"/>
      <c r="C4194"/>
      <c r="D4194"/>
      <c r="E4194"/>
      <c r="F4194"/>
    </row>
    <row r="4195" spans="1:6" ht="15" x14ac:dyDescent="0.25">
      <c r="A4195"/>
      <c r="B4195"/>
      <c r="C4195"/>
      <c r="D4195"/>
      <c r="E4195"/>
      <c r="F4195"/>
    </row>
    <row r="4196" spans="1:6" ht="15" x14ac:dyDescent="0.25">
      <c r="A4196"/>
      <c r="B4196"/>
      <c r="C4196"/>
      <c r="D4196"/>
      <c r="E4196"/>
      <c r="F4196"/>
    </row>
    <row r="4197" spans="1:6" ht="15" x14ac:dyDescent="0.25">
      <c r="A4197"/>
      <c r="B4197"/>
      <c r="C4197"/>
      <c r="D4197"/>
      <c r="E4197"/>
      <c r="F4197"/>
    </row>
    <row r="4198" spans="1:6" ht="15" x14ac:dyDescent="0.25">
      <c r="A4198"/>
      <c r="B4198"/>
      <c r="C4198"/>
      <c r="D4198"/>
      <c r="E4198"/>
      <c r="F4198"/>
    </row>
    <row r="4199" spans="1:6" ht="15" x14ac:dyDescent="0.25">
      <c r="A4199"/>
      <c r="B4199"/>
      <c r="C4199"/>
      <c r="D4199"/>
      <c r="E4199"/>
      <c r="F4199"/>
    </row>
    <row r="4200" spans="1:6" ht="15" x14ac:dyDescent="0.25">
      <c r="A4200"/>
      <c r="B4200"/>
      <c r="C4200"/>
      <c r="D4200"/>
      <c r="E4200"/>
      <c r="F4200"/>
    </row>
    <row r="4201" spans="1:6" ht="15" x14ac:dyDescent="0.25">
      <c r="A4201"/>
      <c r="B4201"/>
      <c r="C4201"/>
      <c r="D4201"/>
      <c r="E4201"/>
      <c r="F4201"/>
    </row>
    <row r="4202" spans="1:6" ht="15" x14ac:dyDescent="0.25">
      <c r="A4202"/>
      <c r="B4202"/>
      <c r="C4202"/>
      <c r="D4202"/>
      <c r="E4202"/>
      <c r="F4202"/>
    </row>
    <row r="4203" spans="1:6" ht="15" x14ac:dyDescent="0.25">
      <c r="A4203"/>
      <c r="B4203"/>
      <c r="C4203"/>
      <c r="D4203"/>
      <c r="E4203"/>
      <c r="F4203"/>
    </row>
    <row r="4204" spans="1:6" ht="15" x14ac:dyDescent="0.25">
      <c r="A4204"/>
      <c r="B4204"/>
      <c r="C4204"/>
      <c r="D4204"/>
      <c r="E4204"/>
      <c r="F4204"/>
    </row>
    <row r="4205" spans="1:6" ht="15" x14ac:dyDescent="0.25">
      <c r="A4205"/>
      <c r="B4205"/>
      <c r="C4205"/>
      <c r="D4205"/>
      <c r="E4205"/>
      <c r="F4205"/>
    </row>
    <row r="4206" spans="1:6" ht="15" x14ac:dyDescent="0.25">
      <c r="A4206"/>
      <c r="B4206"/>
      <c r="C4206"/>
      <c r="D4206"/>
      <c r="E4206"/>
      <c r="F4206"/>
    </row>
    <row r="4207" spans="1:6" ht="15" x14ac:dyDescent="0.25">
      <c r="A4207"/>
      <c r="B4207"/>
      <c r="C4207"/>
      <c r="D4207"/>
      <c r="E4207"/>
      <c r="F4207"/>
    </row>
    <row r="4208" spans="1:6" ht="15" x14ac:dyDescent="0.25">
      <c r="A4208"/>
      <c r="B4208"/>
      <c r="C4208"/>
      <c r="D4208"/>
      <c r="E4208"/>
      <c r="F4208"/>
    </row>
    <row r="4209" spans="1:6" ht="15" x14ac:dyDescent="0.25">
      <c r="A4209"/>
      <c r="B4209"/>
      <c r="C4209"/>
      <c r="D4209"/>
      <c r="E4209"/>
      <c r="F4209"/>
    </row>
    <row r="4210" spans="1:6" ht="15" x14ac:dyDescent="0.25">
      <c r="A4210"/>
      <c r="B4210"/>
      <c r="C4210"/>
      <c r="D4210"/>
      <c r="E4210"/>
      <c r="F4210"/>
    </row>
    <row r="4211" spans="1:6" ht="15" x14ac:dyDescent="0.25">
      <c r="A4211"/>
      <c r="B4211"/>
      <c r="C4211"/>
      <c r="D4211"/>
      <c r="E4211"/>
      <c r="F4211"/>
    </row>
    <row r="4212" spans="1:6" ht="15" x14ac:dyDescent="0.25">
      <c r="A4212"/>
      <c r="B4212"/>
      <c r="C4212"/>
      <c r="D4212"/>
      <c r="E4212"/>
      <c r="F4212"/>
    </row>
    <row r="4213" spans="1:6" ht="15" x14ac:dyDescent="0.25">
      <c r="A4213"/>
      <c r="B4213"/>
      <c r="C4213"/>
      <c r="D4213"/>
      <c r="E4213"/>
      <c r="F4213"/>
    </row>
    <row r="4214" spans="1:6" ht="15" x14ac:dyDescent="0.25">
      <c r="A4214"/>
      <c r="B4214"/>
      <c r="C4214"/>
      <c r="D4214"/>
      <c r="E4214"/>
      <c r="F4214"/>
    </row>
    <row r="4215" spans="1:6" ht="15" x14ac:dyDescent="0.25">
      <c r="A4215"/>
      <c r="B4215"/>
      <c r="C4215"/>
      <c r="D4215"/>
      <c r="E4215"/>
      <c r="F4215"/>
    </row>
    <row r="4216" spans="1:6" ht="15" x14ac:dyDescent="0.25">
      <c r="A4216"/>
      <c r="B4216"/>
      <c r="C4216"/>
      <c r="D4216"/>
      <c r="E4216"/>
      <c r="F4216"/>
    </row>
    <row r="4217" spans="1:6" ht="15" x14ac:dyDescent="0.25">
      <c r="A4217"/>
      <c r="B4217"/>
      <c r="C4217"/>
      <c r="D4217"/>
      <c r="E4217"/>
      <c r="F4217"/>
    </row>
    <row r="4218" spans="1:6" ht="15" x14ac:dyDescent="0.25">
      <c r="A4218"/>
      <c r="B4218"/>
      <c r="C4218"/>
      <c r="D4218"/>
      <c r="E4218"/>
      <c r="F4218"/>
    </row>
    <row r="4219" spans="1:6" ht="15" x14ac:dyDescent="0.25">
      <c r="A4219"/>
      <c r="B4219"/>
      <c r="C4219"/>
      <c r="D4219"/>
      <c r="E4219"/>
      <c r="F4219"/>
    </row>
    <row r="4220" spans="1:6" ht="15" x14ac:dyDescent="0.25">
      <c r="A4220"/>
      <c r="B4220"/>
      <c r="C4220"/>
      <c r="D4220"/>
      <c r="E4220"/>
      <c r="F4220"/>
    </row>
    <row r="4221" spans="1:6" ht="15" x14ac:dyDescent="0.25">
      <c r="A4221"/>
      <c r="B4221"/>
      <c r="C4221"/>
      <c r="D4221"/>
      <c r="E4221"/>
      <c r="F4221"/>
    </row>
    <row r="4222" spans="1:6" ht="15" x14ac:dyDescent="0.25">
      <c r="A4222"/>
      <c r="B4222"/>
      <c r="C4222"/>
      <c r="D4222"/>
      <c r="E4222"/>
      <c r="F4222"/>
    </row>
    <row r="4223" spans="1:6" ht="15" x14ac:dyDescent="0.25">
      <c r="A4223"/>
      <c r="B4223"/>
      <c r="C4223"/>
      <c r="D4223"/>
      <c r="E4223"/>
      <c r="F4223"/>
    </row>
    <row r="4224" spans="1:6" ht="15" x14ac:dyDescent="0.25">
      <c r="A4224"/>
      <c r="B4224"/>
      <c r="C4224"/>
      <c r="D4224"/>
      <c r="E4224"/>
      <c r="F4224"/>
    </row>
    <row r="4225" spans="1:6" ht="15" x14ac:dyDescent="0.25">
      <c r="A4225"/>
      <c r="B4225"/>
      <c r="C4225"/>
      <c r="D4225"/>
      <c r="E4225"/>
      <c r="F4225"/>
    </row>
    <row r="4226" spans="1:6" ht="15" x14ac:dyDescent="0.25">
      <c r="A4226"/>
      <c r="B4226"/>
      <c r="C4226"/>
      <c r="D4226"/>
      <c r="E4226"/>
      <c r="F4226"/>
    </row>
    <row r="4227" spans="1:6" ht="15" x14ac:dyDescent="0.25">
      <c r="A4227"/>
      <c r="B4227"/>
      <c r="C4227"/>
      <c r="D4227"/>
      <c r="E4227"/>
      <c r="F4227"/>
    </row>
    <row r="4228" spans="1:6" ht="15" x14ac:dyDescent="0.25">
      <c r="A4228"/>
      <c r="B4228"/>
      <c r="C4228"/>
      <c r="D4228"/>
      <c r="E4228"/>
      <c r="F4228"/>
    </row>
    <row r="4229" spans="1:6" ht="15" x14ac:dyDescent="0.25">
      <c r="A4229"/>
      <c r="B4229"/>
      <c r="C4229"/>
      <c r="D4229"/>
      <c r="E4229"/>
      <c r="F4229"/>
    </row>
    <row r="4230" spans="1:6" ht="15" x14ac:dyDescent="0.25">
      <c r="A4230"/>
      <c r="B4230"/>
      <c r="C4230"/>
      <c r="D4230"/>
      <c r="E4230"/>
      <c r="F4230"/>
    </row>
    <row r="4231" spans="1:6" ht="15" x14ac:dyDescent="0.25">
      <c r="A4231"/>
      <c r="B4231"/>
      <c r="C4231"/>
      <c r="D4231"/>
      <c r="E4231"/>
      <c r="F4231"/>
    </row>
    <row r="4232" spans="1:6" ht="15" x14ac:dyDescent="0.25">
      <c r="A4232"/>
      <c r="B4232"/>
      <c r="C4232"/>
      <c r="D4232"/>
      <c r="E4232"/>
      <c r="F4232"/>
    </row>
    <row r="4233" spans="1:6" ht="15" x14ac:dyDescent="0.25">
      <c r="A4233"/>
      <c r="B4233"/>
      <c r="C4233"/>
      <c r="D4233"/>
      <c r="E4233"/>
      <c r="F4233"/>
    </row>
    <row r="4234" spans="1:6" ht="15" x14ac:dyDescent="0.25">
      <c r="A4234"/>
      <c r="B4234"/>
      <c r="C4234"/>
      <c r="D4234"/>
      <c r="E4234"/>
      <c r="F4234"/>
    </row>
    <row r="4235" spans="1:6" ht="15" x14ac:dyDescent="0.25">
      <c r="A4235"/>
      <c r="B4235"/>
      <c r="C4235"/>
      <c r="D4235"/>
      <c r="E4235"/>
      <c r="F4235"/>
    </row>
    <row r="4236" spans="1:6" ht="15" x14ac:dyDescent="0.25">
      <c r="A4236"/>
      <c r="B4236"/>
      <c r="C4236"/>
      <c r="D4236"/>
      <c r="E4236"/>
      <c r="F4236"/>
    </row>
    <row r="4237" spans="1:6" ht="15" x14ac:dyDescent="0.25">
      <c r="A4237"/>
      <c r="B4237"/>
      <c r="C4237"/>
      <c r="D4237"/>
      <c r="E4237"/>
      <c r="F4237"/>
    </row>
    <row r="4238" spans="1:6" ht="15" x14ac:dyDescent="0.25">
      <c r="A4238"/>
      <c r="B4238"/>
      <c r="C4238"/>
      <c r="D4238"/>
      <c r="E4238"/>
      <c r="F4238"/>
    </row>
    <row r="4239" spans="1:6" ht="15" x14ac:dyDescent="0.25">
      <c r="A4239"/>
      <c r="B4239"/>
      <c r="C4239"/>
      <c r="D4239"/>
      <c r="E4239"/>
      <c r="F4239"/>
    </row>
    <row r="4240" spans="1:6" ht="15" x14ac:dyDescent="0.25">
      <c r="A4240"/>
      <c r="B4240"/>
      <c r="C4240"/>
      <c r="D4240"/>
      <c r="E4240"/>
      <c r="F4240"/>
    </row>
    <row r="4241" spans="1:6" ht="15" x14ac:dyDescent="0.25">
      <c r="A4241"/>
      <c r="B4241"/>
      <c r="C4241"/>
      <c r="D4241"/>
      <c r="E4241"/>
      <c r="F4241"/>
    </row>
    <row r="4242" spans="1:6" ht="15" x14ac:dyDescent="0.25">
      <c r="A4242"/>
      <c r="B4242"/>
      <c r="C4242"/>
      <c r="D4242"/>
      <c r="E4242"/>
      <c r="F4242"/>
    </row>
    <row r="4243" spans="1:6" ht="15" x14ac:dyDescent="0.25">
      <c r="A4243"/>
      <c r="B4243"/>
      <c r="C4243"/>
      <c r="D4243"/>
      <c r="E4243"/>
      <c r="F4243"/>
    </row>
    <row r="4244" spans="1:6" ht="15" x14ac:dyDescent="0.25">
      <c r="A4244"/>
      <c r="B4244"/>
      <c r="C4244"/>
      <c r="D4244"/>
      <c r="E4244"/>
      <c r="F4244"/>
    </row>
    <row r="4245" spans="1:6" ht="15" x14ac:dyDescent="0.25">
      <c r="A4245"/>
      <c r="B4245"/>
      <c r="C4245"/>
      <c r="D4245"/>
      <c r="E4245"/>
      <c r="F4245"/>
    </row>
    <row r="4246" spans="1:6" ht="15" x14ac:dyDescent="0.25">
      <c r="A4246"/>
      <c r="B4246"/>
      <c r="C4246"/>
      <c r="D4246"/>
      <c r="E4246"/>
      <c r="F4246"/>
    </row>
    <row r="4247" spans="1:6" ht="15" x14ac:dyDescent="0.25">
      <c r="A4247"/>
      <c r="B4247"/>
      <c r="C4247"/>
      <c r="D4247"/>
      <c r="E4247"/>
      <c r="F4247"/>
    </row>
    <row r="4248" spans="1:6" ht="15" x14ac:dyDescent="0.25">
      <c r="A4248"/>
      <c r="B4248"/>
      <c r="C4248"/>
      <c r="D4248"/>
      <c r="E4248"/>
      <c r="F4248"/>
    </row>
    <row r="4249" spans="1:6" ht="15" x14ac:dyDescent="0.25">
      <c r="A4249"/>
      <c r="B4249"/>
      <c r="C4249"/>
      <c r="D4249"/>
      <c r="E4249"/>
      <c r="F4249"/>
    </row>
    <row r="4250" spans="1:6" ht="15" x14ac:dyDescent="0.25">
      <c r="A4250"/>
      <c r="B4250"/>
      <c r="C4250"/>
      <c r="D4250"/>
      <c r="E4250"/>
      <c r="F4250"/>
    </row>
    <row r="4251" spans="1:6" ht="15" x14ac:dyDescent="0.25">
      <c r="A4251"/>
      <c r="B4251"/>
      <c r="C4251"/>
      <c r="D4251"/>
      <c r="E4251"/>
      <c r="F4251"/>
    </row>
    <row r="4252" spans="1:6" ht="15" x14ac:dyDescent="0.25">
      <c r="A4252"/>
      <c r="B4252"/>
      <c r="C4252"/>
      <c r="D4252"/>
      <c r="E4252"/>
      <c r="F4252"/>
    </row>
    <row r="4253" spans="1:6" ht="15" x14ac:dyDescent="0.25">
      <c r="A4253"/>
      <c r="B4253"/>
      <c r="C4253"/>
      <c r="D4253"/>
      <c r="E4253"/>
      <c r="F4253"/>
    </row>
    <row r="4254" spans="1:6" ht="15" x14ac:dyDescent="0.25">
      <c r="A4254"/>
      <c r="B4254"/>
      <c r="C4254"/>
      <c r="D4254"/>
      <c r="E4254"/>
      <c r="F4254"/>
    </row>
    <row r="4255" spans="1:6" ht="15" x14ac:dyDescent="0.25">
      <c r="A4255"/>
      <c r="B4255"/>
      <c r="C4255"/>
      <c r="D4255"/>
      <c r="E4255"/>
      <c r="F4255"/>
    </row>
    <row r="4256" spans="1:6" ht="15" x14ac:dyDescent="0.25">
      <c r="A4256"/>
      <c r="B4256"/>
      <c r="C4256"/>
      <c r="D4256"/>
      <c r="E4256"/>
      <c r="F4256"/>
    </row>
    <row r="4257" spans="1:6" ht="15" x14ac:dyDescent="0.25">
      <c r="A4257"/>
      <c r="B4257"/>
      <c r="C4257"/>
      <c r="D4257"/>
      <c r="E4257"/>
      <c r="F4257"/>
    </row>
    <row r="4258" spans="1:6" ht="15" x14ac:dyDescent="0.25">
      <c r="A4258"/>
      <c r="B4258"/>
      <c r="C4258"/>
      <c r="D4258"/>
      <c r="E4258"/>
      <c r="F4258"/>
    </row>
    <row r="4259" spans="1:6" ht="15" x14ac:dyDescent="0.25">
      <c r="A4259"/>
      <c r="B4259"/>
      <c r="C4259"/>
      <c r="D4259"/>
      <c r="E4259"/>
      <c r="F4259"/>
    </row>
    <row r="4260" spans="1:6" ht="15" x14ac:dyDescent="0.25">
      <c r="A4260"/>
      <c r="B4260"/>
      <c r="C4260"/>
      <c r="D4260"/>
      <c r="E4260"/>
      <c r="F4260"/>
    </row>
    <row r="4261" spans="1:6" ht="15" x14ac:dyDescent="0.25">
      <c r="A4261"/>
      <c r="B4261"/>
      <c r="C4261"/>
      <c r="D4261"/>
      <c r="E4261"/>
      <c r="F4261"/>
    </row>
    <row r="4262" spans="1:6" ht="15" x14ac:dyDescent="0.25">
      <c r="A4262"/>
      <c r="B4262"/>
      <c r="C4262"/>
      <c r="D4262"/>
      <c r="E4262"/>
      <c r="F4262"/>
    </row>
    <row r="4263" spans="1:6" ht="15" x14ac:dyDescent="0.25">
      <c r="A4263"/>
      <c r="B4263"/>
      <c r="C4263"/>
      <c r="D4263"/>
      <c r="E4263"/>
      <c r="F4263"/>
    </row>
    <row r="4264" spans="1:6" ht="15" x14ac:dyDescent="0.25">
      <c r="A4264"/>
      <c r="B4264"/>
      <c r="C4264"/>
      <c r="D4264"/>
      <c r="E4264"/>
      <c r="F4264"/>
    </row>
    <row r="4265" spans="1:6" ht="15" x14ac:dyDescent="0.25">
      <c r="A4265"/>
      <c r="B4265"/>
      <c r="C4265"/>
      <c r="D4265"/>
      <c r="E4265"/>
      <c r="F4265"/>
    </row>
    <row r="4266" spans="1:6" ht="15" x14ac:dyDescent="0.25">
      <c r="A4266"/>
      <c r="B4266"/>
      <c r="C4266"/>
      <c r="D4266"/>
      <c r="E4266"/>
      <c r="F4266"/>
    </row>
    <row r="4267" spans="1:6" ht="15" x14ac:dyDescent="0.25">
      <c r="A4267"/>
      <c r="B4267"/>
      <c r="C4267"/>
      <c r="D4267"/>
      <c r="E4267"/>
      <c r="F4267"/>
    </row>
    <row r="4268" spans="1:6" ht="15" x14ac:dyDescent="0.25">
      <c r="A4268"/>
      <c r="B4268"/>
      <c r="C4268"/>
      <c r="D4268"/>
      <c r="E4268"/>
      <c r="F4268"/>
    </row>
    <row r="4269" spans="1:6" ht="15" x14ac:dyDescent="0.25">
      <c r="A4269"/>
      <c r="B4269"/>
      <c r="C4269"/>
      <c r="D4269"/>
      <c r="E4269"/>
      <c r="F4269"/>
    </row>
    <row r="4270" spans="1:6" ht="15" x14ac:dyDescent="0.25">
      <c r="A4270"/>
      <c r="B4270"/>
      <c r="C4270"/>
      <c r="D4270"/>
      <c r="E4270"/>
      <c r="F4270"/>
    </row>
    <row r="4271" spans="1:6" ht="15" x14ac:dyDescent="0.25">
      <c r="A4271"/>
      <c r="B4271"/>
      <c r="C4271"/>
      <c r="D4271"/>
      <c r="E4271"/>
      <c r="F4271"/>
    </row>
    <row r="4272" spans="1:6" ht="15" x14ac:dyDescent="0.25">
      <c r="A4272"/>
      <c r="B4272"/>
      <c r="C4272"/>
      <c r="D4272"/>
      <c r="E4272"/>
      <c r="F4272"/>
    </row>
    <row r="4273" spans="1:6" ht="15" x14ac:dyDescent="0.25">
      <c r="A4273"/>
      <c r="B4273"/>
      <c r="C4273"/>
      <c r="D4273"/>
      <c r="E4273"/>
      <c r="F4273"/>
    </row>
    <row r="4274" spans="1:6" ht="15" x14ac:dyDescent="0.25">
      <c r="A4274"/>
      <c r="B4274"/>
      <c r="C4274"/>
      <c r="D4274"/>
      <c r="E4274"/>
      <c r="F4274"/>
    </row>
    <row r="4275" spans="1:6" ht="15" x14ac:dyDescent="0.25">
      <c r="A4275"/>
      <c r="B4275"/>
      <c r="C4275"/>
      <c r="D4275"/>
      <c r="E4275"/>
      <c r="F4275"/>
    </row>
    <row r="4276" spans="1:6" ht="15" x14ac:dyDescent="0.25">
      <c r="A4276"/>
      <c r="B4276"/>
      <c r="C4276"/>
      <c r="D4276"/>
      <c r="E4276"/>
      <c r="F4276"/>
    </row>
    <row r="4277" spans="1:6" ht="15" x14ac:dyDescent="0.25">
      <c r="A4277"/>
      <c r="B4277"/>
      <c r="C4277"/>
      <c r="D4277"/>
      <c r="E4277"/>
      <c r="F4277"/>
    </row>
    <row r="4278" spans="1:6" ht="15" x14ac:dyDescent="0.25">
      <c r="A4278"/>
      <c r="B4278"/>
      <c r="C4278"/>
      <c r="D4278"/>
      <c r="E4278"/>
      <c r="F4278"/>
    </row>
    <row r="4279" spans="1:6" ht="15" x14ac:dyDescent="0.25">
      <c r="A4279"/>
      <c r="B4279"/>
      <c r="C4279"/>
      <c r="D4279"/>
      <c r="E4279"/>
      <c r="F4279"/>
    </row>
    <row r="4280" spans="1:6" ht="15" x14ac:dyDescent="0.25">
      <c r="A4280"/>
      <c r="B4280"/>
      <c r="C4280"/>
      <c r="D4280"/>
      <c r="E4280"/>
      <c r="F4280"/>
    </row>
    <row r="4281" spans="1:6" ht="15" x14ac:dyDescent="0.25">
      <c r="A4281"/>
      <c r="B4281"/>
      <c r="C4281"/>
      <c r="D4281"/>
      <c r="E4281"/>
      <c r="F4281"/>
    </row>
    <row r="4282" spans="1:6" ht="15" x14ac:dyDescent="0.25">
      <c r="A4282"/>
      <c r="B4282"/>
      <c r="C4282"/>
      <c r="D4282"/>
      <c r="E4282"/>
      <c r="F4282"/>
    </row>
    <row r="4283" spans="1:6" ht="15" x14ac:dyDescent="0.25">
      <c r="A4283"/>
      <c r="B4283"/>
      <c r="C4283"/>
      <c r="D4283"/>
      <c r="E4283"/>
      <c r="F4283"/>
    </row>
    <row r="4284" spans="1:6" ht="15" x14ac:dyDescent="0.25">
      <c r="A4284"/>
      <c r="B4284"/>
      <c r="C4284"/>
      <c r="D4284"/>
      <c r="E4284"/>
      <c r="F4284"/>
    </row>
    <row r="4285" spans="1:6" ht="15" x14ac:dyDescent="0.25">
      <c r="A4285"/>
      <c r="B4285"/>
      <c r="C4285"/>
      <c r="D4285"/>
      <c r="E4285"/>
      <c r="F4285"/>
    </row>
    <row r="4286" spans="1:6" ht="15" x14ac:dyDescent="0.25">
      <c r="A4286"/>
      <c r="B4286"/>
      <c r="C4286"/>
      <c r="D4286"/>
      <c r="E4286"/>
      <c r="F4286"/>
    </row>
    <row r="4287" spans="1:6" ht="15" x14ac:dyDescent="0.25">
      <c r="A4287"/>
      <c r="B4287"/>
      <c r="C4287"/>
      <c r="D4287"/>
      <c r="E4287"/>
      <c r="F4287"/>
    </row>
    <row r="4288" spans="1:6" ht="15" x14ac:dyDescent="0.25">
      <c r="A4288"/>
      <c r="B4288"/>
      <c r="C4288"/>
      <c r="D4288"/>
      <c r="E4288"/>
      <c r="F4288"/>
    </row>
    <row r="4289" spans="1:6" ht="15" x14ac:dyDescent="0.25">
      <c r="A4289"/>
      <c r="B4289"/>
      <c r="C4289"/>
      <c r="D4289"/>
      <c r="E4289"/>
      <c r="F4289"/>
    </row>
    <row r="4290" spans="1:6" ht="15" x14ac:dyDescent="0.25">
      <c r="A4290"/>
      <c r="B4290"/>
      <c r="C4290"/>
      <c r="D4290"/>
      <c r="E4290"/>
      <c r="F4290"/>
    </row>
    <row r="4291" spans="1:6" ht="15" x14ac:dyDescent="0.25">
      <c r="A4291"/>
      <c r="B4291"/>
      <c r="C4291"/>
      <c r="D4291"/>
      <c r="E4291"/>
      <c r="F4291"/>
    </row>
    <row r="4292" spans="1:6" ht="15" x14ac:dyDescent="0.25">
      <c r="A4292"/>
      <c r="B4292"/>
      <c r="C4292"/>
      <c r="D4292"/>
      <c r="E4292"/>
      <c r="F4292"/>
    </row>
    <row r="4293" spans="1:6" ht="15" x14ac:dyDescent="0.25">
      <c r="A4293"/>
      <c r="B4293"/>
      <c r="C4293"/>
      <c r="D4293"/>
      <c r="E4293"/>
      <c r="F4293"/>
    </row>
    <row r="4294" spans="1:6" ht="15" x14ac:dyDescent="0.25">
      <c r="A4294"/>
      <c r="B4294"/>
      <c r="C4294"/>
      <c r="D4294"/>
      <c r="E4294"/>
      <c r="F4294"/>
    </row>
    <row r="4295" spans="1:6" ht="15" x14ac:dyDescent="0.25">
      <c r="A4295"/>
      <c r="B4295"/>
      <c r="C4295"/>
      <c r="D4295"/>
      <c r="E4295"/>
      <c r="F4295"/>
    </row>
    <row r="4296" spans="1:6" ht="15" x14ac:dyDescent="0.25">
      <c r="A4296"/>
      <c r="B4296"/>
      <c r="C4296"/>
      <c r="D4296"/>
      <c r="E4296"/>
      <c r="F4296"/>
    </row>
    <row r="4297" spans="1:6" ht="15" x14ac:dyDescent="0.25">
      <c r="A4297"/>
      <c r="B4297"/>
      <c r="C4297"/>
      <c r="D4297"/>
      <c r="E4297"/>
      <c r="F4297"/>
    </row>
    <row r="4298" spans="1:6" ht="15" x14ac:dyDescent="0.25">
      <c r="A4298"/>
      <c r="B4298"/>
      <c r="C4298"/>
      <c r="D4298"/>
      <c r="E4298"/>
      <c r="F4298"/>
    </row>
    <row r="4299" spans="1:6" ht="15" x14ac:dyDescent="0.25">
      <c r="A4299"/>
      <c r="B4299"/>
      <c r="C4299"/>
      <c r="D4299"/>
      <c r="E4299"/>
      <c r="F4299"/>
    </row>
    <row r="4300" spans="1:6" ht="15" x14ac:dyDescent="0.25">
      <c r="A4300"/>
      <c r="B4300"/>
      <c r="C4300"/>
      <c r="D4300"/>
      <c r="E4300"/>
      <c r="F4300"/>
    </row>
    <row r="4301" spans="1:6" ht="15" x14ac:dyDescent="0.25">
      <c r="A4301"/>
      <c r="B4301"/>
      <c r="C4301"/>
      <c r="D4301"/>
      <c r="E4301"/>
      <c r="F4301"/>
    </row>
    <row r="4302" spans="1:6" ht="15" x14ac:dyDescent="0.25">
      <c r="A4302"/>
      <c r="B4302"/>
      <c r="C4302"/>
      <c r="D4302"/>
      <c r="E4302"/>
      <c r="F4302"/>
    </row>
    <row r="4303" spans="1:6" ht="15" x14ac:dyDescent="0.25">
      <c r="A4303"/>
      <c r="B4303"/>
      <c r="C4303"/>
      <c r="D4303"/>
      <c r="E4303"/>
      <c r="F4303"/>
    </row>
    <row r="4304" spans="1:6" ht="15" x14ac:dyDescent="0.25">
      <c r="A4304"/>
      <c r="B4304"/>
      <c r="C4304"/>
      <c r="D4304"/>
      <c r="E4304"/>
      <c r="F4304"/>
    </row>
    <row r="4305" spans="1:6" ht="15" x14ac:dyDescent="0.25">
      <c r="A4305"/>
      <c r="B4305"/>
      <c r="C4305"/>
      <c r="D4305"/>
      <c r="E4305"/>
      <c r="F4305"/>
    </row>
    <row r="4306" spans="1:6" ht="15" x14ac:dyDescent="0.25">
      <c r="A4306"/>
      <c r="B4306"/>
      <c r="C4306"/>
      <c r="D4306"/>
      <c r="E4306"/>
      <c r="F4306"/>
    </row>
    <row r="4307" spans="1:6" ht="15" x14ac:dyDescent="0.25">
      <c r="A4307"/>
      <c r="B4307"/>
      <c r="C4307"/>
      <c r="D4307"/>
      <c r="E4307"/>
      <c r="F4307"/>
    </row>
    <row r="4308" spans="1:6" ht="15" x14ac:dyDescent="0.25">
      <c r="A4308"/>
      <c r="B4308"/>
      <c r="C4308"/>
      <c r="D4308"/>
      <c r="E4308"/>
      <c r="F4308"/>
    </row>
    <row r="4309" spans="1:6" ht="15" x14ac:dyDescent="0.25">
      <c r="A4309"/>
      <c r="B4309"/>
      <c r="C4309"/>
      <c r="D4309"/>
      <c r="E4309"/>
      <c r="F4309"/>
    </row>
    <row r="4310" spans="1:6" ht="15" x14ac:dyDescent="0.25">
      <c r="A4310"/>
      <c r="B4310"/>
      <c r="C4310"/>
      <c r="D4310"/>
      <c r="E4310"/>
      <c r="F4310"/>
    </row>
    <row r="4311" spans="1:6" ht="15" x14ac:dyDescent="0.25">
      <c r="A4311"/>
      <c r="B4311"/>
      <c r="C4311"/>
      <c r="D4311"/>
      <c r="E4311"/>
      <c r="F4311"/>
    </row>
    <row r="4312" spans="1:6" ht="15" x14ac:dyDescent="0.25">
      <c r="A4312"/>
      <c r="B4312"/>
      <c r="C4312"/>
      <c r="D4312"/>
      <c r="E4312"/>
      <c r="F4312"/>
    </row>
    <row r="4313" spans="1:6" ht="15" x14ac:dyDescent="0.25">
      <c r="A4313"/>
      <c r="B4313"/>
      <c r="C4313"/>
      <c r="D4313"/>
      <c r="E4313"/>
      <c r="F4313"/>
    </row>
    <row r="4314" spans="1:6" ht="15" x14ac:dyDescent="0.25">
      <c r="A4314"/>
      <c r="B4314"/>
      <c r="C4314"/>
      <c r="D4314"/>
      <c r="E4314"/>
      <c r="F4314"/>
    </row>
    <row r="4315" spans="1:6" ht="15" x14ac:dyDescent="0.25">
      <c r="A4315"/>
      <c r="B4315"/>
      <c r="C4315"/>
      <c r="D4315"/>
      <c r="E4315"/>
      <c r="F4315"/>
    </row>
    <row r="4316" spans="1:6" ht="15" x14ac:dyDescent="0.25">
      <c r="A4316"/>
      <c r="B4316"/>
      <c r="C4316"/>
      <c r="D4316"/>
      <c r="E4316"/>
      <c r="F4316"/>
    </row>
    <row r="4317" spans="1:6" ht="15" x14ac:dyDescent="0.25">
      <c r="A4317"/>
      <c r="B4317"/>
      <c r="C4317"/>
      <c r="D4317"/>
      <c r="E4317"/>
      <c r="F4317"/>
    </row>
    <row r="4318" spans="1:6" ht="15" x14ac:dyDescent="0.25">
      <c r="A4318"/>
      <c r="B4318"/>
      <c r="C4318"/>
      <c r="D4318"/>
      <c r="E4318"/>
      <c r="F4318"/>
    </row>
    <row r="4319" spans="1:6" ht="15" x14ac:dyDescent="0.25">
      <c r="A4319"/>
      <c r="B4319"/>
      <c r="C4319"/>
      <c r="D4319"/>
      <c r="E4319"/>
      <c r="F4319"/>
    </row>
    <row r="4320" spans="1:6" ht="15" x14ac:dyDescent="0.25">
      <c r="A4320"/>
      <c r="B4320"/>
      <c r="C4320"/>
      <c r="D4320"/>
      <c r="E4320"/>
      <c r="F4320"/>
    </row>
    <row r="4321" spans="1:6" ht="15" x14ac:dyDescent="0.25">
      <c r="A4321"/>
      <c r="B4321"/>
      <c r="C4321"/>
      <c r="D4321"/>
      <c r="E4321"/>
      <c r="F4321"/>
    </row>
    <row r="4322" spans="1:6" ht="15" x14ac:dyDescent="0.25">
      <c r="A4322"/>
      <c r="B4322"/>
      <c r="C4322"/>
      <c r="D4322"/>
      <c r="E4322"/>
      <c r="F4322"/>
    </row>
    <row r="4323" spans="1:6" ht="15" x14ac:dyDescent="0.25">
      <c r="A4323"/>
      <c r="B4323"/>
      <c r="C4323"/>
      <c r="D4323"/>
      <c r="E4323"/>
      <c r="F4323"/>
    </row>
    <row r="4324" spans="1:6" ht="15" x14ac:dyDescent="0.25">
      <c r="A4324"/>
      <c r="B4324"/>
      <c r="C4324"/>
      <c r="D4324"/>
      <c r="E4324"/>
      <c r="F4324"/>
    </row>
    <row r="4325" spans="1:6" ht="15" x14ac:dyDescent="0.25">
      <c r="A4325"/>
      <c r="B4325"/>
      <c r="C4325"/>
      <c r="D4325"/>
      <c r="E4325"/>
      <c r="F4325"/>
    </row>
    <row r="4326" spans="1:6" ht="15" x14ac:dyDescent="0.25">
      <c r="A4326"/>
      <c r="B4326"/>
      <c r="C4326"/>
      <c r="D4326"/>
      <c r="E4326"/>
      <c r="F4326"/>
    </row>
    <row r="4327" spans="1:6" ht="15" x14ac:dyDescent="0.25">
      <c r="A4327"/>
      <c r="B4327"/>
      <c r="C4327"/>
      <c r="D4327"/>
      <c r="E4327"/>
      <c r="F4327"/>
    </row>
    <row r="4328" spans="1:6" ht="15" x14ac:dyDescent="0.25">
      <c r="A4328"/>
      <c r="B4328"/>
      <c r="C4328"/>
      <c r="D4328"/>
      <c r="E4328"/>
      <c r="F4328"/>
    </row>
    <row r="4329" spans="1:6" ht="15" x14ac:dyDescent="0.25">
      <c r="A4329"/>
      <c r="B4329"/>
      <c r="C4329"/>
      <c r="D4329"/>
      <c r="E4329"/>
      <c r="F4329"/>
    </row>
    <row r="4330" spans="1:6" ht="15" x14ac:dyDescent="0.25">
      <c r="A4330"/>
      <c r="B4330"/>
      <c r="C4330"/>
      <c r="D4330"/>
      <c r="E4330"/>
      <c r="F4330"/>
    </row>
    <row r="4331" spans="1:6" ht="15" x14ac:dyDescent="0.25">
      <c r="A4331"/>
      <c r="B4331"/>
      <c r="C4331"/>
      <c r="D4331"/>
      <c r="E4331"/>
      <c r="F4331"/>
    </row>
    <row r="4332" spans="1:6" ht="15" x14ac:dyDescent="0.25">
      <c r="A4332"/>
      <c r="B4332"/>
      <c r="C4332"/>
      <c r="D4332"/>
      <c r="E4332"/>
      <c r="F4332"/>
    </row>
    <row r="4333" spans="1:6" ht="15" x14ac:dyDescent="0.25">
      <c r="A4333"/>
      <c r="B4333"/>
      <c r="C4333"/>
      <c r="D4333"/>
      <c r="E4333"/>
      <c r="F4333"/>
    </row>
    <row r="4334" spans="1:6" ht="15" x14ac:dyDescent="0.25">
      <c r="A4334"/>
      <c r="B4334"/>
      <c r="C4334"/>
      <c r="D4334"/>
      <c r="E4334"/>
      <c r="F4334"/>
    </row>
    <row r="4335" spans="1:6" ht="15" x14ac:dyDescent="0.25">
      <c r="A4335"/>
      <c r="B4335"/>
      <c r="C4335"/>
      <c r="D4335"/>
      <c r="E4335"/>
      <c r="F4335"/>
    </row>
    <row r="4336" spans="1:6" ht="15" x14ac:dyDescent="0.25">
      <c r="A4336"/>
      <c r="B4336"/>
      <c r="C4336"/>
      <c r="D4336"/>
      <c r="E4336"/>
      <c r="F4336"/>
    </row>
    <row r="4337" spans="1:6" ht="15" x14ac:dyDescent="0.25">
      <c r="A4337"/>
      <c r="B4337"/>
      <c r="C4337"/>
      <c r="D4337"/>
      <c r="E4337"/>
      <c r="F4337"/>
    </row>
    <row r="4338" spans="1:6" ht="15" x14ac:dyDescent="0.25">
      <c r="A4338"/>
      <c r="B4338"/>
      <c r="C4338"/>
      <c r="D4338"/>
      <c r="E4338"/>
      <c r="F4338"/>
    </row>
    <row r="4339" spans="1:6" ht="15" x14ac:dyDescent="0.25">
      <c r="A4339"/>
      <c r="B4339"/>
      <c r="C4339"/>
      <c r="D4339"/>
      <c r="E4339"/>
      <c r="F4339"/>
    </row>
    <row r="4340" spans="1:6" ht="15" x14ac:dyDescent="0.25">
      <c r="A4340"/>
      <c r="B4340"/>
      <c r="C4340"/>
      <c r="D4340"/>
      <c r="E4340"/>
      <c r="F4340"/>
    </row>
    <row r="4341" spans="1:6" ht="15" x14ac:dyDescent="0.25">
      <c r="A4341"/>
      <c r="B4341"/>
      <c r="C4341"/>
      <c r="D4341"/>
      <c r="E4341"/>
      <c r="F4341"/>
    </row>
    <row r="4342" spans="1:6" ht="15" x14ac:dyDescent="0.25">
      <c r="A4342"/>
      <c r="B4342"/>
      <c r="C4342"/>
      <c r="D4342"/>
      <c r="E4342"/>
      <c r="F4342"/>
    </row>
    <row r="4343" spans="1:6" ht="15" x14ac:dyDescent="0.25">
      <c r="A4343"/>
      <c r="B4343"/>
      <c r="C4343"/>
      <c r="D4343"/>
      <c r="E4343"/>
      <c r="F4343"/>
    </row>
    <row r="4344" spans="1:6" ht="15" x14ac:dyDescent="0.25">
      <c r="A4344"/>
      <c r="B4344"/>
      <c r="C4344"/>
      <c r="D4344"/>
      <c r="E4344"/>
      <c r="F4344"/>
    </row>
    <row r="4345" spans="1:6" ht="15" x14ac:dyDescent="0.25">
      <c r="A4345"/>
      <c r="B4345"/>
      <c r="C4345"/>
      <c r="D4345"/>
      <c r="E4345"/>
      <c r="F4345"/>
    </row>
    <row r="4346" spans="1:6" ht="15" x14ac:dyDescent="0.25">
      <c r="A4346"/>
      <c r="B4346"/>
      <c r="C4346"/>
      <c r="D4346"/>
      <c r="E4346"/>
      <c r="F4346"/>
    </row>
    <row r="4347" spans="1:6" ht="15" x14ac:dyDescent="0.25">
      <c r="A4347"/>
      <c r="B4347"/>
      <c r="C4347"/>
      <c r="D4347"/>
      <c r="E4347"/>
      <c r="F4347"/>
    </row>
    <row r="4348" spans="1:6" ht="15" x14ac:dyDescent="0.25">
      <c r="A4348"/>
      <c r="B4348"/>
      <c r="C4348"/>
      <c r="D4348"/>
      <c r="E4348"/>
      <c r="F4348"/>
    </row>
    <row r="4349" spans="1:6" ht="15" x14ac:dyDescent="0.25">
      <c r="A4349"/>
      <c r="B4349"/>
      <c r="C4349"/>
      <c r="D4349"/>
      <c r="E4349"/>
      <c r="F4349"/>
    </row>
    <row r="4350" spans="1:6" ht="15" x14ac:dyDescent="0.25">
      <c r="A4350"/>
      <c r="B4350"/>
      <c r="C4350"/>
      <c r="D4350"/>
      <c r="E4350"/>
      <c r="F4350"/>
    </row>
    <row r="4351" spans="1:6" ht="15" x14ac:dyDescent="0.25">
      <c r="A4351"/>
      <c r="B4351"/>
      <c r="C4351"/>
      <c r="D4351"/>
      <c r="E4351"/>
      <c r="F4351"/>
    </row>
    <row r="4352" spans="1:6" ht="15" x14ac:dyDescent="0.25">
      <c r="A4352"/>
      <c r="B4352"/>
      <c r="C4352"/>
      <c r="D4352"/>
      <c r="E4352"/>
      <c r="F4352"/>
    </row>
    <row r="4353" spans="1:6" ht="15" x14ac:dyDescent="0.25">
      <c r="A4353"/>
      <c r="B4353"/>
      <c r="C4353"/>
      <c r="D4353"/>
      <c r="E4353"/>
      <c r="F4353"/>
    </row>
    <row r="4354" spans="1:6" ht="15" x14ac:dyDescent="0.25">
      <c r="A4354"/>
      <c r="B4354"/>
      <c r="C4354"/>
      <c r="D4354"/>
      <c r="E4354"/>
      <c r="F4354"/>
    </row>
    <row r="4355" spans="1:6" ht="15" x14ac:dyDescent="0.25">
      <c r="A4355"/>
      <c r="B4355"/>
      <c r="C4355"/>
      <c r="D4355"/>
      <c r="E4355"/>
      <c r="F4355"/>
    </row>
    <row r="4356" spans="1:6" ht="15" x14ac:dyDescent="0.25">
      <c r="A4356"/>
      <c r="B4356"/>
      <c r="C4356"/>
      <c r="D4356"/>
      <c r="E4356"/>
      <c r="F4356"/>
    </row>
    <row r="4357" spans="1:6" ht="15" x14ac:dyDescent="0.25">
      <c r="A4357"/>
      <c r="B4357"/>
      <c r="C4357"/>
      <c r="D4357"/>
      <c r="E4357"/>
      <c r="F4357"/>
    </row>
    <row r="4358" spans="1:6" ht="15" x14ac:dyDescent="0.25">
      <c r="A4358"/>
      <c r="B4358"/>
      <c r="C4358"/>
      <c r="D4358"/>
      <c r="E4358"/>
      <c r="F4358"/>
    </row>
    <row r="4359" spans="1:6" ht="15" x14ac:dyDescent="0.25">
      <c r="A4359"/>
      <c r="B4359"/>
      <c r="C4359"/>
      <c r="D4359"/>
      <c r="E4359"/>
      <c r="F4359"/>
    </row>
    <row r="4360" spans="1:6" ht="15" x14ac:dyDescent="0.25">
      <c r="A4360"/>
      <c r="B4360"/>
      <c r="C4360"/>
      <c r="D4360"/>
      <c r="E4360"/>
      <c r="F4360"/>
    </row>
    <row r="4361" spans="1:6" ht="15" x14ac:dyDescent="0.25">
      <c r="A4361"/>
      <c r="B4361"/>
      <c r="C4361"/>
      <c r="D4361"/>
      <c r="E4361"/>
      <c r="F4361"/>
    </row>
    <row r="4362" spans="1:6" ht="15" x14ac:dyDescent="0.25">
      <c r="A4362"/>
      <c r="B4362"/>
      <c r="C4362"/>
      <c r="D4362"/>
      <c r="E4362"/>
      <c r="F4362"/>
    </row>
    <row r="4363" spans="1:6" ht="15" x14ac:dyDescent="0.25">
      <c r="A4363"/>
      <c r="B4363"/>
      <c r="C4363"/>
      <c r="D4363"/>
      <c r="E4363"/>
      <c r="F4363"/>
    </row>
    <row r="4364" spans="1:6" ht="15" x14ac:dyDescent="0.25">
      <c r="A4364"/>
      <c r="B4364"/>
      <c r="C4364"/>
      <c r="D4364"/>
      <c r="E4364"/>
      <c r="F4364"/>
    </row>
    <row r="4365" spans="1:6" ht="15" x14ac:dyDescent="0.25">
      <c r="A4365"/>
      <c r="B4365"/>
      <c r="C4365"/>
      <c r="D4365"/>
      <c r="E4365"/>
      <c r="F4365"/>
    </row>
    <row r="4366" spans="1:6" ht="15" x14ac:dyDescent="0.25">
      <c r="A4366"/>
      <c r="B4366"/>
      <c r="C4366"/>
      <c r="D4366"/>
      <c r="E4366"/>
      <c r="F4366"/>
    </row>
    <row r="4367" spans="1:6" ht="15" x14ac:dyDescent="0.25">
      <c r="A4367"/>
      <c r="B4367"/>
      <c r="C4367"/>
      <c r="D4367"/>
      <c r="E4367"/>
      <c r="F4367"/>
    </row>
    <row r="4368" spans="1:6" ht="15" x14ac:dyDescent="0.25">
      <c r="A4368"/>
      <c r="B4368"/>
      <c r="C4368"/>
      <c r="D4368"/>
      <c r="E4368"/>
      <c r="F4368"/>
    </row>
    <row r="4369" spans="1:6" ht="15" x14ac:dyDescent="0.25">
      <c r="A4369"/>
      <c r="B4369"/>
      <c r="C4369"/>
      <c r="D4369"/>
      <c r="E4369"/>
      <c r="F4369"/>
    </row>
    <row r="4370" spans="1:6" ht="15" x14ac:dyDescent="0.25">
      <c r="A4370"/>
      <c r="B4370"/>
      <c r="C4370"/>
      <c r="D4370"/>
      <c r="E4370"/>
      <c r="F4370"/>
    </row>
    <row r="4371" spans="1:6" ht="15" x14ac:dyDescent="0.25">
      <c r="A4371"/>
      <c r="B4371"/>
      <c r="C4371"/>
      <c r="D4371"/>
      <c r="E4371"/>
      <c r="F4371"/>
    </row>
    <row r="4372" spans="1:6" ht="15" x14ac:dyDescent="0.25">
      <c r="A4372"/>
      <c r="B4372"/>
      <c r="C4372"/>
      <c r="D4372"/>
      <c r="E4372"/>
      <c r="F4372"/>
    </row>
    <row r="4373" spans="1:6" ht="15" x14ac:dyDescent="0.25">
      <c r="A4373"/>
      <c r="B4373"/>
      <c r="C4373"/>
      <c r="D4373"/>
      <c r="E4373"/>
      <c r="F4373"/>
    </row>
    <row r="4374" spans="1:6" ht="15" x14ac:dyDescent="0.25">
      <c r="A4374"/>
      <c r="B4374"/>
      <c r="C4374"/>
      <c r="D4374"/>
      <c r="E4374"/>
      <c r="F4374"/>
    </row>
    <row r="4375" spans="1:6" ht="15" x14ac:dyDescent="0.25">
      <c r="A4375"/>
      <c r="B4375"/>
      <c r="C4375"/>
      <c r="D4375"/>
      <c r="E4375"/>
      <c r="F4375"/>
    </row>
    <row r="4376" spans="1:6" ht="15" x14ac:dyDescent="0.25">
      <c r="A4376"/>
      <c r="B4376"/>
      <c r="C4376"/>
      <c r="D4376"/>
      <c r="E4376"/>
      <c r="F4376"/>
    </row>
    <row r="4377" spans="1:6" ht="15" x14ac:dyDescent="0.25">
      <c r="A4377"/>
      <c r="B4377"/>
      <c r="C4377"/>
      <c r="D4377"/>
      <c r="E4377"/>
      <c r="F4377"/>
    </row>
    <row r="4378" spans="1:6" ht="15" x14ac:dyDescent="0.25">
      <c r="A4378"/>
      <c r="B4378"/>
      <c r="C4378"/>
      <c r="D4378"/>
      <c r="E4378"/>
      <c r="F4378"/>
    </row>
    <row r="4379" spans="1:6" ht="15" x14ac:dyDescent="0.25">
      <c r="A4379"/>
      <c r="B4379"/>
      <c r="C4379"/>
      <c r="D4379"/>
      <c r="E4379"/>
      <c r="F4379"/>
    </row>
    <row r="4380" spans="1:6" ht="15" x14ac:dyDescent="0.25">
      <c r="A4380"/>
      <c r="B4380"/>
      <c r="C4380"/>
      <c r="D4380"/>
      <c r="E4380"/>
      <c r="F4380"/>
    </row>
    <row r="4381" spans="1:6" ht="15" x14ac:dyDescent="0.25">
      <c r="A4381"/>
      <c r="B4381"/>
      <c r="C4381"/>
      <c r="D4381"/>
      <c r="E4381"/>
      <c r="F4381"/>
    </row>
    <row r="4382" spans="1:6" ht="15" x14ac:dyDescent="0.25">
      <c r="A4382"/>
      <c r="B4382"/>
      <c r="C4382"/>
      <c r="D4382"/>
      <c r="E4382"/>
      <c r="F4382"/>
    </row>
    <row r="4383" spans="1:6" ht="15" x14ac:dyDescent="0.25">
      <c r="A4383"/>
      <c r="B4383"/>
      <c r="C4383"/>
      <c r="D4383"/>
      <c r="E4383"/>
      <c r="F4383"/>
    </row>
    <row r="4384" spans="1:6" ht="15" x14ac:dyDescent="0.25">
      <c r="A4384"/>
      <c r="B4384"/>
      <c r="C4384"/>
      <c r="D4384"/>
      <c r="E4384"/>
      <c r="F4384"/>
    </row>
    <row r="4385" spans="1:6" ht="15" x14ac:dyDescent="0.25">
      <c r="A4385"/>
      <c r="B4385"/>
      <c r="C4385"/>
      <c r="D4385"/>
      <c r="E4385"/>
      <c r="F4385"/>
    </row>
    <row r="4386" spans="1:6" ht="15" x14ac:dyDescent="0.25">
      <c r="A4386"/>
      <c r="B4386"/>
      <c r="C4386"/>
      <c r="D4386"/>
      <c r="E4386"/>
      <c r="F4386"/>
    </row>
    <row r="4387" spans="1:6" ht="15" x14ac:dyDescent="0.25">
      <c r="A4387"/>
      <c r="B4387"/>
      <c r="C4387"/>
      <c r="D4387"/>
      <c r="E4387"/>
      <c r="F4387"/>
    </row>
    <row r="4388" spans="1:6" ht="15" x14ac:dyDescent="0.25">
      <c r="A4388"/>
      <c r="B4388"/>
      <c r="C4388"/>
      <c r="D4388"/>
      <c r="E4388"/>
      <c r="F4388"/>
    </row>
    <row r="4389" spans="1:6" ht="15" x14ac:dyDescent="0.25">
      <c r="A4389"/>
      <c r="B4389"/>
      <c r="C4389"/>
      <c r="D4389"/>
      <c r="E4389"/>
      <c r="F4389"/>
    </row>
    <row r="4390" spans="1:6" ht="15" x14ac:dyDescent="0.25">
      <c r="A4390"/>
      <c r="B4390"/>
      <c r="C4390"/>
      <c r="D4390"/>
      <c r="E4390"/>
      <c r="F4390"/>
    </row>
    <row r="4391" spans="1:6" ht="15" x14ac:dyDescent="0.25">
      <c r="A4391"/>
      <c r="B4391"/>
      <c r="C4391"/>
      <c r="D4391"/>
      <c r="E4391"/>
      <c r="F4391"/>
    </row>
    <row r="4392" spans="1:6" ht="15" x14ac:dyDescent="0.25">
      <c r="A4392"/>
      <c r="B4392"/>
      <c r="C4392"/>
      <c r="D4392"/>
      <c r="E4392"/>
      <c r="F4392"/>
    </row>
    <row r="4393" spans="1:6" ht="15" x14ac:dyDescent="0.25">
      <c r="A4393"/>
      <c r="B4393"/>
      <c r="C4393"/>
      <c r="D4393"/>
      <c r="E4393"/>
      <c r="F4393"/>
    </row>
    <row r="4394" spans="1:6" ht="15" x14ac:dyDescent="0.25">
      <c r="A4394"/>
      <c r="B4394"/>
      <c r="C4394"/>
      <c r="D4394"/>
      <c r="E4394"/>
      <c r="F4394"/>
    </row>
    <row r="4395" spans="1:6" ht="15" x14ac:dyDescent="0.25">
      <c r="A4395"/>
      <c r="B4395"/>
      <c r="C4395"/>
      <c r="D4395"/>
      <c r="E4395"/>
      <c r="F4395"/>
    </row>
    <row r="4396" spans="1:6" ht="15" x14ac:dyDescent="0.25">
      <c r="A4396"/>
      <c r="B4396"/>
      <c r="C4396"/>
      <c r="D4396"/>
      <c r="E4396"/>
      <c r="F4396"/>
    </row>
    <row r="4397" spans="1:6" ht="15" x14ac:dyDescent="0.25">
      <c r="A4397"/>
      <c r="B4397"/>
      <c r="C4397"/>
      <c r="D4397"/>
      <c r="E4397"/>
      <c r="F4397"/>
    </row>
    <row r="4398" spans="1:6" ht="15" x14ac:dyDescent="0.25">
      <c r="A4398"/>
      <c r="B4398"/>
      <c r="C4398"/>
      <c r="D4398"/>
      <c r="E4398"/>
      <c r="F4398"/>
    </row>
    <row r="4399" spans="1:6" ht="15" x14ac:dyDescent="0.25">
      <c r="A4399"/>
      <c r="B4399"/>
      <c r="C4399"/>
      <c r="D4399"/>
      <c r="E4399"/>
      <c r="F4399"/>
    </row>
    <row r="4400" spans="1:6" ht="15" x14ac:dyDescent="0.25">
      <c r="A4400"/>
      <c r="B4400"/>
      <c r="C4400"/>
      <c r="D4400"/>
      <c r="E4400"/>
      <c r="F4400"/>
    </row>
    <row r="4401" spans="1:6" ht="15" x14ac:dyDescent="0.25">
      <c r="A4401"/>
      <c r="B4401"/>
      <c r="C4401"/>
      <c r="D4401"/>
      <c r="E4401"/>
      <c r="F4401"/>
    </row>
    <row r="4402" spans="1:6" ht="15" x14ac:dyDescent="0.25">
      <c r="A4402"/>
      <c r="B4402"/>
      <c r="C4402"/>
      <c r="D4402"/>
      <c r="E4402"/>
      <c r="F4402"/>
    </row>
    <row r="4403" spans="1:6" ht="15" x14ac:dyDescent="0.25">
      <c r="A4403"/>
      <c r="B4403"/>
      <c r="C4403"/>
      <c r="D4403"/>
      <c r="E4403"/>
      <c r="F4403"/>
    </row>
    <row r="4404" spans="1:6" ht="15" x14ac:dyDescent="0.25">
      <c r="A4404"/>
      <c r="B4404"/>
      <c r="C4404"/>
      <c r="D4404"/>
      <c r="E4404"/>
      <c r="F4404"/>
    </row>
    <row r="4405" spans="1:6" ht="15" x14ac:dyDescent="0.25">
      <c r="A4405"/>
      <c r="B4405"/>
      <c r="C4405"/>
      <c r="D4405"/>
      <c r="E4405"/>
      <c r="F4405"/>
    </row>
    <row r="4406" spans="1:6" ht="15" x14ac:dyDescent="0.25">
      <c r="A4406"/>
      <c r="B4406"/>
      <c r="C4406"/>
      <c r="D4406"/>
      <c r="E4406"/>
      <c r="F4406"/>
    </row>
    <row r="4407" spans="1:6" ht="15" x14ac:dyDescent="0.25">
      <c r="A4407"/>
      <c r="B4407"/>
      <c r="C4407"/>
      <c r="D4407"/>
      <c r="E4407"/>
      <c r="F4407"/>
    </row>
    <row r="4408" spans="1:6" ht="15" x14ac:dyDescent="0.25">
      <c r="A4408"/>
      <c r="B4408"/>
      <c r="C4408"/>
      <c r="D4408"/>
      <c r="E4408"/>
      <c r="F4408"/>
    </row>
    <row r="4409" spans="1:6" ht="15" x14ac:dyDescent="0.25">
      <c r="A4409"/>
      <c r="B4409"/>
      <c r="C4409"/>
      <c r="D4409"/>
      <c r="E4409"/>
      <c r="F4409"/>
    </row>
    <row r="4410" spans="1:6" ht="15" x14ac:dyDescent="0.25">
      <c r="A4410"/>
      <c r="B4410"/>
      <c r="C4410"/>
      <c r="D4410"/>
      <c r="E4410"/>
      <c r="F4410"/>
    </row>
    <row r="4411" spans="1:6" ht="15" x14ac:dyDescent="0.25">
      <c r="A4411"/>
      <c r="B4411"/>
      <c r="C4411"/>
      <c r="D4411"/>
      <c r="E4411"/>
      <c r="F4411"/>
    </row>
    <row r="4412" spans="1:6" ht="15" x14ac:dyDescent="0.25">
      <c r="A4412"/>
      <c r="B4412"/>
      <c r="C4412"/>
      <c r="D4412"/>
      <c r="E4412"/>
      <c r="F4412"/>
    </row>
    <row r="4413" spans="1:6" ht="15" x14ac:dyDescent="0.25">
      <c r="A4413"/>
      <c r="B4413"/>
      <c r="C4413"/>
      <c r="D4413"/>
      <c r="E4413"/>
      <c r="F4413"/>
    </row>
    <row r="4414" spans="1:6" ht="15" x14ac:dyDescent="0.25">
      <c r="A4414"/>
      <c r="B4414"/>
      <c r="C4414"/>
      <c r="D4414"/>
      <c r="E4414"/>
      <c r="F4414"/>
    </row>
    <row r="4415" spans="1:6" ht="15" x14ac:dyDescent="0.25">
      <c r="A4415"/>
      <c r="B4415"/>
      <c r="C4415"/>
      <c r="D4415"/>
      <c r="E4415"/>
      <c r="F4415"/>
    </row>
    <row r="4416" spans="1:6" ht="15" x14ac:dyDescent="0.25">
      <c r="A4416"/>
      <c r="B4416"/>
      <c r="C4416"/>
      <c r="D4416"/>
      <c r="E4416"/>
      <c r="F4416"/>
    </row>
    <row r="4417" spans="1:6" ht="15" x14ac:dyDescent="0.25">
      <c r="A4417"/>
      <c r="B4417"/>
      <c r="C4417"/>
      <c r="D4417"/>
      <c r="E4417"/>
      <c r="F4417"/>
    </row>
    <row r="4418" spans="1:6" ht="15" x14ac:dyDescent="0.25">
      <c r="A4418"/>
      <c r="B4418"/>
      <c r="C4418"/>
      <c r="D4418"/>
      <c r="E4418"/>
      <c r="F4418"/>
    </row>
    <row r="4419" spans="1:6" ht="15" x14ac:dyDescent="0.25">
      <c r="A4419"/>
      <c r="B4419"/>
      <c r="C4419"/>
      <c r="D4419"/>
      <c r="E4419"/>
      <c r="F4419"/>
    </row>
    <row r="4420" spans="1:6" ht="15" x14ac:dyDescent="0.25">
      <c r="A4420"/>
      <c r="B4420"/>
      <c r="C4420"/>
      <c r="D4420"/>
      <c r="E4420"/>
      <c r="F4420"/>
    </row>
    <row r="4421" spans="1:6" ht="15" x14ac:dyDescent="0.25">
      <c r="A4421"/>
      <c r="B4421"/>
      <c r="C4421"/>
      <c r="D4421"/>
      <c r="E4421"/>
      <c r="F4421"/>
    </row>
    <row r="4422" spans="1:6" ht="15" x14ac:dyDescent="0.25">
      <c r="A4422"/>
      <c r="B4422"/>
      <c r="C4422"/>
      <c r="D4422"/>
      <c r="E4422"/>
      <c r="F4422"/>
    </row>
    <row r="4423" spans="1:6" ht="15" x14ac:dyDescent="0.25">
      <c r="A4423"/>
      <c r="B4423"/>
      <c r="C4423"/>
      <c r="D4423"/>
      <c r="E4423"/>
      <c r="F4423"/>
    </row>
    <row r="4424" spans="1:6" ht="15" x14ac:dyDescent="0.25">
      <c r="A4424"/>
      <c r="B4424"/>
      <c r="C4424"/>
      <c r="D4424"/>
      <c r="E4424"/>
      <c r="F4424"/>
    </row>
    <row r="4425" spans="1:6" ht="15" x14ac:dyDescent="0.25">
      <c r="A4425"/>
      <c r="B4425"/>
      <c r="C4425"/>
      <c r="D4425"/>
      <c r="E4425"/>
      <c r="F4425"/>
    </row>
    <row r="4426" spans="1:6" ht="15" x14ac:dyDescent="0.25">
      <c r="A4426"/>
      <c r="B4426"/>
      <c r="C4426"/>
      <c r="D4426"/>
      <c r="E4426"/>
      <c r="F4426"/>
    </row>
    <row r="4427" spans="1:6" ht="15" x14ac:dyDescent="0.25">
      <c r="A4427"/>
      <c r="B4427"/>
      <c r="C4427"/>
      <c r="D4427"/>
      <c r="E4427"/>
      <c r="F4427"/>
    </row>
    <row r="4428" spans="1:6" ht="15" x14ac:dyDescent="0.25">
      <c r="A4428"/>
      <c r="B4428"/>
      <c r="C4428"/>
      <c r="D4428"/>
      <c r="E4428"/>
      <c r="F4428"/>
    </row>
    <row r="4429" spans="1:6" ht="15" x14ac:dyDescent="0.25">
      <c r="A4429"/>
      <c r="B4429"/>
      <c r="C4429"/>
      <c r="D4429"/>
      <c r="E4429"/>
      <c r="F4429"/>
    </row>
    <row r="4430" spans="1:6" ht="15" x14ac:dyDescent="0.25">
      <c r="A4430"/>
      <c r="B4430"/>
      <c r="C4430"/>
      <c r="D4430"/>
      <c r="E4430"/>
      <c r="F4430"/>
    </row>
    <row r="4431" spans="1:6" ht="15" x14ac:dyDescent="0.25">
      <c r="A4431"/>
      <c r="B4431"/>
      <c r="C4431"/>
      <c r="D4431"/>
      <c r="E4431"/>
      <c r="F4431"/>
    </row>
    <row r="4432" spans="1:6" ht="15" x14ac:dyDescent="0.25">
      <c r="A4432"/>
      <c r="B4432"/>
      <c r="C4432"/>
      <c r="D4432"/>
      <c r="E4432"/>
      <c r="F4432"/>
    </row>
    <row r="4433" spans="1:6" ht="15" x14ac:dyDescent="0.25">
      <c r="A4433"/>
      <c r="B4433"/>
      <c r="C4433"/>
      <c r="D4433"/>
      <c r="E4433"/>
      <c r="F4433"/>
    </row>
    <row r="4434" spans="1:6" ht="15" x14ac:dyDescent="0.25">
      <c r="A4434"/>
      <c r="B4434"/>
      <c r="C4434"/>
      <c r="D4434"/>
      <c r="E4434"/>
      <c r="F4434"/>
    </row>
    <row r="4435" spans="1:6" ht="15" x14ac:dyDescent="0.25">
      <c r="A4435"/>
      <c r="B4435"/>
      <c r="C4435"/>
      <c r="D4435"/>
      <c r="E4435"/>
      <c r="F4435"/>
    </row>
    <row r="4436" spans="1:6" ht="15" x14ac:dyDescent="0.25">
      <c r="A4436"/>
      <c r="B4436"/>
      <c r="C4436"/>
      <c r="D4436"/>
      <c r="E4436"/>
      <c r="F4436"/>
    </row>
    <row r="4437" spans="1:6" ht="15" x14ac:dyDescent="0.25">
      <c r="A4437"/>
      <c r="B4437"/>
      <c r="C4437"/>
      <c r="D4437"/>
      <c r="E4437"/>
      <c r="F4437"/>
    </row>
    <row r="4438" spans="1:6" ht="15" x14ac:dyDescent="0.25">
      <c r="A4438"/>
      <c r="B4438"/>
      <c r="C4438"/>
      <c r="D4438"/>
      <c r="E4438"/>
      <c r="F4438"/>
    </row>
    <row r="4439" spans="1:6" ht="15" x14ac:dyDescent="0.25">
      <c r="A4439"/>
      <c r="B4439"/>
      <c r="C4439"/>
      <c r="D4439"/>
      <c r="E4439"/>
      <c r="F4439"/>
    </row>
    <row r="4440" spans="1:6" ht="15" x14ac:dyDescent="0.25">
      <c r="A4440"/>
      <c r="B4440"/>
      <c r="C4440"/>
      <c r="D4440"/>
      <c r="E4440"/>
      <c r="F4440"/>
    </row>
    <row r="4441" spans="1:6" ht="15" x14ac:dyDescent="0.25">
      <c r="A4441"/>
      <c r="B4441"/>
      <c r="C4441"/>
      <c r="D4441"/>
      <c r="E4441"/>
      <c r="F4441"/>
    </row>
    <row r="4442" spans="1:6" ht="15" x14ac:dyDescent="0.25">
      <c r="A4442"/>
      <c r="B4442"/>
      <c r="C4442"/>
      <c r="D4442"/>
      <c r="E4442"/>
      <c r="F4442"/>
    </row>
    <row r="4443" spans="1:6" ht="15" x14ac:dyDescent="0.25">
      <c r="A4443"/>
      <c r="B4443"/>
      <c r="C4443"/>
      <c r="D4443"/>
      <c r="E4443"/>
      <c r="F4443"/>
    </row>
    <row r="4444" spans="1:6" ht="15" x14ac:dyDescent="0.25">
      <c r="A4444"/>
      <c r="B4444"/>
      <c r="C4444"/>
      <c r="D4444"/>
      <c r="E4444"/>
      <c r="F4444"/>
    </row>
    <row r="4445" spans="1:6" ht="15" x14ac:dyDescent="0.25">
      <c r="A4445"/>
      <c r="B4445"/>
      <c r="C4445"/>
      <c r="D4445"/>
      <c r="E4445"/>
      <c r="F4445"/>
    </row>
    <row r="4446" spans="1:6" ht="15" x14ac:dyDescent="0.25">
      <c r="A4446"/>
      <c r="B4446"/>
      <c r="C4446"/>
      <c r="D4446"/>
      <c r="E4446"/>
      <c r="F4446"/>
    </row>
    <row r="4447" spans="1:6" ht="15" x14ac:dyDescent="0.25">
      <c r="A4447"/>
      <c r="B4447"/>
      <c r="C4447"/>
      <c r="D4447"/>
      <c r="E4447"/>
      <c r="F4447"/>
    </row>
    <row r="4448" spans="1:6" ht="15" x14ac:dyDescent="0.25">
      <c r="A4448"/>
      <c r="B4448"/>
      <c r="C4448"/>
      <c r="D4448"/>
      <c r="E4448"/>
      <c r="F4448"/>
    </row>
    <row r="4449" spans="1:6" ht="15" x14ac:dyDescent="0.25">
      <c r="A4449"/>
      <c r="B4449"/>
      <c r="C4449"/>
      <c r="D4449"/>
      <c r="E4449"/>
      <c r="F4449"/>
    </row>
    <row r="4450" spans="1:6" ht="15" x14ac:dyDescent="0.25">
      <c r="A4450"/>
      <c r="B4450"/>
      <c r="C4450"/>
      <c r="D4450"/>
      <c r="E4450"/>
      <c r="F4450"/>
    </row>
    <row r="4451" spans="1:6" ht="15" x14ac:dyDescent="0.25">
      <c r="A4451"/>
      <c r="B4451"/>
      <c r="C4451"/>
      <c r="D4451"/>
      <c r="E4451"/>
      <c r="F4451"/>
    </row>
    <row r="4452" spans="1:6" ht="15" x14ac:dyDescent="0.25">
      <c r="A4452"/>
      <c r="B4452"/>
      <c r="C4452"/>
      <c r="D4452"/>
      <c r="E4452"/>
      <c r="F4452"/>
    </row>
    <row r="4453" spans="1:6" ht="15" x14ac:dyDescent="0.25">
      <c r="A4453"/>
      <c r="B4453"/>
      <c r="C4453"/>
      <c r="D4453"/>
      <c r="E4453"/>
      <c r="F4453"/>
    </row>
    <row r="4454" spans="1:6" ht="15" x14ac:dyDescent="0.25">
      <c r="A4454"/>
      <c r="B4454"/>
      <c r="C4454"/>
      <c r="D4454"/>
      <c r="E4454"/>
      <c r="F4454"/>
    </row>
    <row r="4455" spans="1:6" ht="15" x14ac:dyDescent="0.25">
      <c r="A4455"/>
      <c r="B4455"/>
      <c r="C4455"/>
      <c r="D4455"/>
      <c r="E4455"/>
      <c r="F4455"/>
    </row>
    <row r="4456" spans="1:6" ht="15" x14ac:dyDescent="0.25">
      <c r="A4456"/>
      <c r="B4456"/>
      <c r="C4456"/>
      <c r="D4456"/>
      <c r="E4456"/>
      <c r="F4456"/>
    </row>
    <row r="4457" spans="1:6" ht="15" x14ac:dyDescent="0.25">
      <c r="A4457"/>
      <c r="B4457"/>
      <c r="C4457"/>
      <c r="D4457"/>
      <c r="E4457"/>
      <c r="F4457"/>
    </row>
    <row r="4458" spans="1:6" ht="15" x14ac:dyDescent="0.25">
      <c r="A4458"/>
      <c r="B4458"/>
      <c r="C4458"/>
      <c r="D4458"/>
      <c r="E4458"/>
      <c r="F4458"/>
    </row>
    <row r="4459" spans="1:6" ht="15" x14ac:dyDescent="0.25">
      <c r="A4459"/>
      <c r="B4459"/>
      <c r="C4459"/>
      <c r="D4459"/>
      <c r="E4459"/>
      <c r="F4459"/>
    </row>
    <row r="4460" spans="1:6" ht="15" x14ac:dyDescent="0.25">
      <c r="A4460"/>
      <c r="B4460"/>
      <c r="C4460"/>
      <c r="D4460"/>
      <c r="E4460"/>
      <c r="F4460"/>
    </row>
    <row r="4461" spans="1:6" ht="15" x14ac:dyDescent="0.25">
      <c r="A4461"/>
      <c r="B4461"/>
      <c r="C4461"/>
      <c r="D4461"/>
      <c r="E4461"/>
      <c r="F4461"/>
    </row>
    <row r="4462" spans="1:6" ht="15" x14ac:dyDescent="0.25">
      <c r="A4462"/>
      <c r="B4462"/>
      <c r="C4462"/>
      <c r="D4462"/>
      <c r="E4462"/>
      <c r="F4462"/>
    </row>
    <row r="4463" spans="1:6" ht="15" x14ac:dyDescent="0.25">
      <c r="A4463"/>
      <c r="B4463"/>
      <c r="C4463"/>
      <c r="D4463"/>
      <c r="E4463"/>
      <c r="F4463"/>
    </row>
    <row r="4464" spans="1:6" ht="15" x14ac:dyDescent="0.25">
      <c r="A4464"/>
      <c r="B4464"/>
      <c r="C4464"/>
      <c r="D4464"/>
      <c r="E4464"/>
      <c r="F4464"/>
    </row>
    <row r="4465" spans="1:6" ht="15" x14ac:dyDescent="0.25">
      <c r="A4465"/>
      <c r="B4465"/>
      <c r="C4465"/>
      <c r="D4465"/>
      <c r="E4465"/>
      <c r="F4465"/>
    </row>
    <row r="4466" spans="1:6" ht="15" x14ac:dyDescent="0.25">
      <c r="A4466"/>
      <c r="B4466"/>
      <c r="C4466"/>
      <c r="D4466"/>
      <c r="E4466"/>
      <c r="F4466"/>
    </row>
    <row r="4467" spans="1:6" ht="15" x14ac:dyDescent="0.25">
      <c r="A4467"/>
      <c r="B4467"/>
      <c r="C4467"/>
      <c r="D4467"/>
      <c r="E4467"/>
      <c r="F4467"/>
    </row>
    <row r="4468" spans="1:6" ht="15" x14ac:dyDescent="0.25">
      <c r="A4468"/>
      <c r="B4468"/>
      <c r="C4468"/>
      <c r="D4468"/>
      <c r="E4468"/>
      <c r="F4468"/>
    </row>
    <row r="4469" spans="1:6" ht="15" x14ac:dyDescent="0.25">
      <c r="A4469"/>
      <c r="B4469"/>
      <c r="C4469"/>
      <c r="D4469"/>
      <c r="E4469"/>
      <c r="F4469"/>
    </row>
    <row r="4470" spans="1:6" ht="15" x14ac:dyDescent="0.25">
      <c r="A4470"/>
      <c r="B4470"/>
      <c r="C4470"/>
      <c r="D4470"/>
      <c r="E4470"/>
      <c r="F4470"/>
    </row>
    <row r="4471" spans="1:6" ht="15" x14ac:dyDescent="0.25">
      <c r="A4471"/>
      <c r="B4471"/>
      <c r="C4471"/>
      <c r="D4471"/>
      <c r="E4471"/>
      <c r="F4471"/>
    </row>
    <row r="4472" spans="1:6" ht="15" x14ac:dyDescent="0.25">
      <c r="A4472"/>
      <c r="B4472"/>
      <c r="C4472"/>
      <c r="D4472"/>
      <c r="E4472"/>
      <c r="F4472"/>
    </row>
    <row r="4473" spans="1:6" ht="15" x14ac:dyDescent="0.25">
      <c r="A4473"/>
      <c r="B4473"/>
      <c r="C4473"/>
      <c r="D4473"/>
      <c r="E4473"/>
      <c r="F4473"/>
    </row>
    <row r="4474" spans="1:6" ht="15" x14ac:dyDescent="0.25">
      <c r="A4474"/>
      <c r="B4474"/>
      <c r="C4474"/>
      <c r="D4474"/>
      <c r="E4474"/>
      <c r="F4474"/>
    </row>
    <row r="4475" spans="1:6" ht="15" x14ac:dyDescent="0.25">
      <c r="A4475"/>
      <c r="B4475"/>
      <c r="C4475"/>
      <c r="D4475"/>
      <c r="E4475"/>
      <c r="F4475"/>
    </row>
    <row r="4476" spans="1:6" ht="15" x14ac:dyDescent="0.25">
      <c r="A4476"/>
      <c r="B4476"/>
      <c r="C4476"/>
      <c r="D4476"/>
      <c r="E4476"/>
      <c r="F4476"/>
    </row>
    <row r="4477" spans="1:6" ht="15" x14ac:dyDescent="0.25">
      <c r="A4477"/>
      <c r="B4477"/>
      <c r="C4477"/>
      <c r="D4477"/>
      <c r="E4477"/>
      <c r="F4477"/>
    </row>
    <row r="4478" spans="1:6" ht="15" x14ac:dyDescent="0.25">
      <c r="A4478"/>
      <c r="B4478"/>
      <c r="C4478"/>
      <c r="D4478"/>
      <c r="E4478"/>
      <c r="F4478"/>
    </row>
    <row r="4479" spans="1:6" ht="15" x14ac:dyDescent="0.25">
      <c r="A4479"/>
      <c r="B4479"/>
      <c r="C4479"/>
      <c r="D4479"/>
      <c r="E4479"/>
      <c r="F4479"/>
    </row>
    <row r="4480" spans="1:6" ht="15" x14ac:dyDescent="0.25">
      <c r="A4480"/>
      <c r="B4480"/>
      <c r="C4480"/>
      <c r="D4480"/>
      <c r="E4480"/>
      <c r="F4480"/>
    </row>
    <row r="4481" spans="1:6" ht="15" x14ac:dyDescent="0.25">
      <c r="A4481"/>
      <c r="B4481"/>
      <c r="C4481"/>
      <c r="D4481"/>
      <c r="E4481"/>
      <c r="F4481"/>
    </row>
    <row r="4482" spans="1:6" ht="15" x14ac:dyDescent="0.25">
      <c r="A4482"/>
      <c r="B4482"/>
      <c r="C4482"/>
      <c r="D4482"/>
      <c r="E4482"/>
      <c r="F4482"/>
    </row>
    <row r="4483" spans="1:6" ht="15" x14ac:dyDescent="0.25">
      <c r="A4483"/>
      <c r="B4483"/>
      <c r="C4483"/>
      <c r="D4483"/>
      <c r="E4483"/>
      <c r="F4483"/>
    </row>
    <row r="4484" spans="1:6" ht="15" x14ac:dyDescent="0.25">
      <c r="A4484"/>
      <c r="B4484"/>
      <c r="C4484"/>
      <c r="D4484"/>
      <c r="E4484"/>
      <c r="F4484"/>
    </row>
    <row r="4485" spans="1:6" ht="15" x14ac:dyDescent="0.25">
      <c r="A4485"/>
      <c r="B4485"/>
      <c r="C4485"/>
      <c r="D4485"/>
      <c r="E4485"/>
      <c r="F4485"/>
    </row>
    <row r="4486" spans="1:6" ht="15" x14ac:dyDescent="0.25">
      <c r="A4486"/>
      <c r="B4486"/>
      <c r="C4486"/>
      <c r="D4486"/>
      <c r="E4486"/>
      <c r="F4486"/>
    </row>
    <row r="4487" spans="1:6" ht="15" x14ac:dyDescent="0.25">
      <c r="A4487"/>
      <c r="B4487"/>
      <c r="C4487"/>
      <c r="D4487"/>
      <c r="E4487"/>
      <c r="F4487"/>
    </row>
    <row r="4488" spans="1:6" ht="15" x14ac:dyDescent="0.25">
      <c r="A4488"/>
      <c r="B4488"/>
      <c r="C4488"/>
      <c r="D4488"/>
      <c r="E4488"/>
      <c r="F4488"/>
    </row>
    <row r="4489" spans="1:6" ht="15" x14ac:dyDescent="0.25">
      <c r="A4489"/>
      <c r="B4489"/>
      <c r="C4489"/>
      <c r="D4489"/>
      <c r="E4489"/>
      <c r="F4489"/>
    </row>
    <row r="4490" spans="1:6" ht="15" x14ac:dyDescent="0.25">
      <c r="A4490"/>
      <c r="B4490"/>
      <c r="C4490"/>
      <c r="D4490"/>
      <c r="E4490"/>
      <c r="F4490"/>
    </row>
    <row r="4491" spans="1:6" ht="15" x14ac:dyDescent="0.25">
      <c r="A4491"/>
      <c r="B4491"/>
      <c r="C4491"/>
      <c r="D4491"/>
      <c r="E4491"/>
      <c r="F4491"/>
    </row>
    <row r="4492" spans="1:6" ht="15" x14ac:dyDescent="0.25">
      <c r="A4492"/>
      <c r="B4492"/>
      <c r="C4492"/>
      <c r="D4492"/>
      <c r="E4492"/>
      <c r="F4492"/>
    </row>
    <row r="4493" spans="1:6" ht="15" x14ac:dyDescent="0.25">
      <c r="A4493"/>
      <c r="B4493"/>
      <c r="C4493"/>
      <c r="D4493"/>
      <c r="E4493"/>
      <c r="F4493"/>
    </row>
    <row r="4494" spans="1:6" ht="15" x14ac:dyDescent="0.25">
      <c r="A4494"/>
      <c r="B4494"/>
      <c r="C4494"/>
      <c r="D4494"/>
      <c r="E4494"/>
      <c r="F4494"/>
    </row>
    <row r="4495" spans="1:6" ht="15" x14ac:dyDescent="0.25">
      <c r="A4495"/>
      <c r="B4495"/>
      <c r="C4495"/>
      <c r="D4495"/>
      <c r="E4495"/>
      <c r="F4495"/>
    </row>
    <row r="4496" spans="1:6" ht="15" x14ac:dyDescent="0.25">
      <c r="A4496"/>
      <c r="B4496"/>
      <c r="C4496"/>
      <c r="D4496"/>
      <c r="E4496"/>
      <c r="F4496"/>
    </row>
    <row r="4497" spans="1:6" ht="15" x14ac:dyDescent="0.25">
      <c r="A4497"/>
      <c r="B4497"/>
      <c r="C4497"/>
      <c r="D4497"/>
      <c r="E4497"/>
      <c r="F4497"/>
    </row>
    <row r="4498" spans="1:6" ht="15" x14ac:dyDescent="0.25">
      <c r="A4498"/>
      <c r="B4498"/>
      <c r="C4498"/>
      <c r="D4498"/>
      <c r="E4498"/>
      <c r="F4498"/>
    </row>
    <row r="4499" spans="1:6" ht="15" x14ac:dyDescent="0.25">
      <c r="A4499"/>
      <c r="B4499"/>
      <c r="C4499"/>
      <c r="D4499"/>
      <c r="E4499"/>
      <c r="F4499"/>
    </row>
    <row r="4500" spans="1:6" ht="15" x14ac:dyDescent="0.25">
      <c r="A4500"/>
      <c r="B4500"/>
      <c r="C4500"/>
      <c r="D4500"/>
      <c r="E4500"/>
      <c r="F4500"/>
    </row>
    <row r="4501" spans="1:6" ht="15" x14ac:dyDescent="0.25">
      <c r="A4501"/>
      <c r="B4501"/>
      <c r="C4501"/>
      <c r="D4501"/>
      <c r="E4501"/>
      <c r="F4501"/>
    </row>
    <row r="4502" spans="1:6" ht="15" x14ac:dyDescent="0.25">
      <c r="A4502"/>
      <c r="B4502"/>
      <c r="C4502"/>
      <c r="D4502"/>
      <c r="E4502"/>
      <c r="F4502"/>
    </row>
    <row r="4503" spans="1:6" ht="15" x14ac:dyDescent="0.25">
      <c r="A4503"/>
      <c r="B4503"/>
      <c r="C4503"/>
      <c r="D4503"/>
      <c r="E4503"/>
      <c r="F4503"/>
    </row>
    <row r="4504" spans="1:6" ht="15" x14ac:dyDescent="0.25">
      <c r="A4504"/>
      <c r="B4504"/>
      <c r="C4504"/>
      <c r="D4504"/>
      <c r="E4504"/>
      <c r="F4504"/>
    </row>
    <row r="4505" spans="1:6" ht="15" x14ac:dyDescent="0.25">
      <c r="A4505"/>
      <c r="B4505"/>
      <c r="C4505"/>
      <c r="D4505"/>
      <c r="E4505"/>
      <c r="F4505"/>
    </row>
    <row r="4506" spans="1:6" ht="15" x14ac:dyDescent="0.25">
      <c r="A4506"/>
      <c r="B4506"/>
      <c r="C4506"/>
      <c r="D4506"/>
      <c r="E4506"/>
      <c r="F4506"/>
    </row>
    <row r="4507" spans="1:6" ht="15" x14ac:dyDescent="0.25">
      <c r="A4507"/>
      <c r="B4507"/>
      <c r="C4507"/>
      <c r="D4507"/>
      <c r="E4507"/>
      <c r="F4507"/>
    </row>
    <row r="4508" spans="1:6" ht="15" x14ac:dyDescent="0.25">
      <c r="A4508"/>
      <c r="B4508"/>
      <c r="C4508"/>
      <c r="D4508"/>
      <c r="E4508"/>
      <c r="F4508"/>
    </row>
    <row r="4509" spans="1:6" ht="15" x14ac:dyDescent="0.25">
      <c r="A4509"/>
      <c r="B4509"/>
      <c r="C4509"/>
      <c r="D4509"/>
      <c r="E4509"/>
      <c r="F4509"/>
    </row>
    <row r="4510" spans="1:6" ht="15" x14ac:dyDescent="0.25">
      <c r="A4510"/>
      <c r="B4510"/>
      <c r="C4510"/>
      <c r="D4510"/>
      <c r="E4510"/>
      <c r="F4510"/>
    </row>
    <row r="4511" spans="1:6" ht="15" x14ac:dyDescent="0.25">
      <c r="A4511"/>
      <c r="B4511"/>
      <c r="C4511"/>
      <c r="D4511"/>
      <c r="E4511"/>
      <c r="F4511"/>
    </row>
    <row r="4512" spans="1:6" ht="15" x14ac:dyDescent="0.25">
      <c r="A4512"/>
      <c r="B4512"/>
      <c r="C4512"/>
      <c r="D4512"/>
      <c r="E4512"/>
      <c r="F4512"/>
    </row>
    <row r="4513" spans="1:6" ht="15" x14ac:dyDescent="0.25">
      <c r="A4513"/>
      <c r="B4513"/>
      <c r="C4513"/>
      <c r="D4513"/>
      <c r="E4513"/>
      <c r="F4513"/>
    </row>
    <row r="4514" spans="1:6" ht="15" x14ac:dyDescent="0.25">
      <c r="A4514"/>
      <c r="B4514"/>
      <c r="C4514"/>
      <c r="D4514"/>
      <c r="E4514"/>
      <c r="F4514"/>
    </row>
    <row r="4515" spans="1:6" ht="15" x14ac:dyDescent="0.25">
      <c r="A4515"/>
      <c r="B4515"/>
      <c r="C4515"/>
      <c r="D4515"/>
      <c r="E4515"/>
      <c r="F4515"/>
    </row>
    <row r="4516" spans="1:6" ht="15" x14ac:dyDescent="0.25">
      <c r="A4516"/>
      <c r="B4516"/>
      <c r="C4516"/>
      <c r="D4516"/>
      <c r="E4516"/>
      <c r="F4516"/>
    </row>
    <row r="4517" spans="1:6" ht="15" x14ac:dyDescent="0.25">
      <c r="A4517"/>
      <c r="B4517"/>
      <c r="C4517"/>
      <c r="D4517"/>
      <c r="E4517"/>
      <c r="F4517"/>
    </row>
    <row r="4518" spans="1:6" ht="15" x14ac:dyDescent="0.25">
      <c r="A4518"/>
      <c r="B4518"/>
      <c r="C4518"/>
      <c r="D4518"/>
      <c r="E4518"/>
      <c r="F4518"/>
    </row>
    <row r="4519" spans="1:6" ht="15" x14ac:dyDescent="0.25">
      <c r="A4519"/>
      <c r="B4519"/>
      <c r="C4519"/>
      <c r="D4519"/>
      <c r="E4519"/>
      <c r="F4519"/>
    </row>
    <row r="4520" spans="1:6" ht="15" x14ac:dyDescent="0.25">
      <c r="A4520"/>
      <c r="B4520"/>
      <c r="C4520"/>
      <c r="D4520"/>
      <c r="E4520"/>
      <c r="F4520"/>
    </row>
    <row r="4521" spans="1:6" ht="15" x14ac:dyDescent="0.25">
      <c r="A4521"/>
      <c r="B4521"/>
      <c r="C4521"/>
      <c r="D4521"/>
      <c r="E4521"/>
      <c r="F4521"/>
    </row>
    <row r="4522" spans="1:6" ht="15" x14ac:dyDescent="0.25">
      <c r="A4522"/>
      <c r="B4522"/>
      <c r="C4522"/>
      <c r="D4522"/>
      <c r="E4522"/>
      <c r="F4522"/>
    </row>
    <row r="4523" spans="1:6" ht="15" x14ac:dyDescent="0.25">
      <c r="A4523"/>
      <c r="B4523"/>
      <c r="C4523"/>
      <c r="D4523"/>
      <c r="E4523"/>
      <c r="F4523"/>
    </row>
    <row r="4524" spans="1:6" ht="15" x14ac:dyDescent="0.25">
      <c r="A4524"/>
      <c r="B4524"/>
      <c r="C4524"/>
      <c r="D4524"/>
      <c r="E4524"/>
      <c r="F4524"/>
    </row>
    <row r="4525" spans="1:6" ht="15" x14ac:dyDescent="0.25">
      <c r="A4525"/>
      <c r="B4525"/>
      <c r="C4525"/>
      <c r="D4525"/>
      <c r="E4525"/>
      <c r="F4525"/>
    </row>
    <row r="4526" spans="1:6" ht="15" x14ac:dyDescent="0.25">
      <c r="A4526"/>
      <c r="B4526"/>
      <c r="C4526"/>
      <c r="D4526"/>
      <c r="E4526"/>
      <c r="F4526"/>
    </row>
    <row r="4527" spans="1:6" ht="15" x14ac:dyDescent="0.25">
      <c r="A4527"/>
      <c r="B4527"/>
      <c r="C4527"/>
      <c r="D4527"/>
      <c r="E4527"/>
      <c r="F4527"/>
    </row>
    <row r="4528" spans="1:6" ht="15" x14ac:dyDescent="0.25">
      <c r="A4528"/>
      <c r="B4528"/>
      <c r="C4528"/>
      <c r="D4528"/>
      <c r="E4528"/>
      <c r="F4528"/>
    </row>
    <row r="4529" spans="1:6" ht="15" x14ac:dyDescent="0.25">
      <c r="A4529"/>
      <c r="B4529"/>
      <c r="C4529"/>
      <c r="D4529"/>
      <c r="E4529"/>
      <c r="F4529"/>
    </row>
    <row r="4530" spans="1:6" ht="15" x14ac:dyDescent="0.25">
      <c r="A4530"/>
      <c r="B4530"/>
      <c r="C4530"/>
      <c r="D4530"/>
      <c r="E4530"/>
      <c r="F4530"/>
    </row>
    <row r="4531" spans="1:6" ht="15" x14ac:dyDescent="0.25">
      <c r="A4531"/>
      <c r="B4531"/>
      <c r="C4531"/>
      <c r="D4531"/>
      <c r="E4531"/>
      <c r="F4531"/>
    </row>
    <row r="4532" spans="1:6" ht="15" x14ac:dyDescent="0.25">
      <c r="A4532"/>
      <c r="B4532"/>
      <c r="C4532"/>
      <c r="D4532"/>
      <c r="E4532"/>
      <c r="F4532"/>
    </row>
    <row r="4533" spans="1:6" ht="15" x14ac:dyDescent="0.25">
      <c r="A4533"/>
      <c r="B4533"/>
      <c r="C4533"/>
      <c r="D4533"/>
      <c r="E4533"/>
      <c r="F4533"/>
    </row>
    <row r="4534" spans="1:6" ht="15" x14ac:dyDescent="0.25">
      <c r="A4534"/>
      <c r="B4534"/>
      <c r="C4534"/>
      <c r="D4534"/>
      <c r="E4534"/>
      <c r="F4534"/>
    </row>
    <row r="4535" spans="1:6" ht="15" x14ac:dyDescent="0.25">
      <c r="A4535"/>
      <c r="B4535"/>
      <c r="C4535"/>
      <c r="D4535"/>
      <c r="E4535"/>
      <c r="F4535"/>
    </row>
    <row r="4536" spans="1:6" ht="15" x14ac:dyDescent="0.25">
      <c r="A4536"/>
      <c r="B4536"/>
      <c r="C4536"/>
      <c r="D4536"/>
      <c r="E4536"/>
      <c r="F4536"/>
    </row>
    <row r="4537" spans="1:6" ht="15" x14ac:dyDescent="0.25">
      <c r="A4537"/>
      <c r="B4537"/>
      <c r="C4537"/>
      <c r="D4537"/>
      <c r="E4537"/>
      <c r="F4537"/>
    </row>
    <row r="4538" spans="1:6" ht="15" x14ac:dyDescent="0.25">
      <c r="A4538"/>
      <c r="B4538"/>
      <c r="C4538"/>
      <c r="D4538"/>
      <c r="E4538"/>
      <c r="F4538"/>
    </row>
    <row r="4539" spans="1:6" ht="15" x14ac:dyDescent="0.25">
      <c r="A4539"/>
      <c r="B4539"/>
      <c r="C4539"/>
      <c r="D4539"/>
      <c r="E4539"/>
      <c r="F4539"/>
    </row>
    <row r="4540" spans="1:6" ht="15" x14ac:dyDescent="0.25">
      <c r="A4540"/>
      <c r="B4540"/>
      <c r="C4540"/>
      <c r="D4540"/>
      <c r="E4540"/>
      <c r="F4540"/>
    </row>
    <row r="4541" spans="1:6" ht="15" x14ac:dyDescent="0.25">
      <c r="A4541"/>
      <c r="B4541"/>
      <c r="C4541"/>
      <c r="D4541"/>
      <c r="E4541"/>
      <c r="F4541"/>
    </row>
    <row r="4542" spans="1:6" ht="15" x14ac:dyDescent="0.25">
      <c r="A4542"/>
      <c r="B4542"/>
      <c r="C4542"/>
      <c r="D4542"/>
      <c r="E4542"/>
      <c r="F4542"/>
    </row>
    <row r="4543" spans="1:6" ht="15" x14ac:dyDescent="0.25">
      <c r="A4543"/>
      <c r="B4543"/>
      <c r="C4543"/>
      <c r="D4543"/>
      <c r="E4543"/>
      <c r="F4543"/>
    </row>
    <row r="4544" spans="1:6" ht="15" x14ac:dyDescent="0.25">
      <c r="A4544"/>
      <c r="B4544"/>
      <c r="C4544"/>
      <c r="D4544"/>
      <c r="E4544"/>
      <c r="F4544"/>
    </row>
    <row r="4545" spans="1:6" ht="15" x14ac:dyDescent="0.25">
      <c r="A4545"/>
      <c r="B4545"/>
      <c r="C4545"/>
      <c r="D4545"/>
      <c r="E4545"/>
      <c r="F4545"/>
    </row>
    <row r="4546" spans="1:6" ht="15" x14ac:dyDescent="0.25">
      <c r="A4546"/>
      <c r="B4546"/>
      <c r="C4546"/>
      <c r="D4546"/>
      <c r="E4546"/>
      <c r="F4546"/>
    </row>
    <row r="4547" spans="1:6" ht="15" x14ac:dyDescent="0.25">
      <c r="A4547"/>
      <c r="B4547"/>
      <c r="C4547"/>
      <c r="D4547"/>
      <c r="E4547"/>
      <c r="F4547"/>
    </row>
    <row r="4548" spans="1:6" ht="15" x14ac:dyDescent="0.25">
      <c r="A4548"/>
      <c r="B4548"/>
      <c r="C4548"/>
      <c r="D4548"/>
      <c r="E4548"/>
      <c r="F4548"/>
    </row>
    <row r="4549" spans="1:6" ht="15" x14ac:dyDescent="0.25">
      <c r="A4549"/>
      <c r="B4549"/>
      <c r="C4549"/>
      <c r="D4549"/>
      <c r="E4549"/>
      <c r="F4549"/>
    </row>
    <row r="4550" spans="1:6" ht="15" x14ac:dyDescent="0.25">
      <c r="A4550"/>
      <c r="B4550"/>
      <c r="C4550"/>
      <c r="D4550"/>
      <c r="E4550"/>
      <c r="F4550"/>
    </row>
    <row r="4551" spans="1:6" ht="15" x14ac:dyDescent="0.25">
      <c r="A4551"/>
      <c r="B4551"/>
      <c r="C4551"/>
      <c r="D4551"/>
      <c r="E4551"/>
      <c r="F4551"/>
    </row>
    <row r="4552" spans="1:6" ht="15" x14ac:dyDescent="0.25">
      <c r="A4552"/>
      <c r="B4552"/>
      <c r="C4552"/>
      <c r="D4552"/>
      <c r="E4552"/>
      <c r="F4552"/>
    </row>
    <row r="4553" spans="1:6" ht="15" x14ac:dyDescent="0.25">
      <c r="A4553"/>
      <c r="B4553"/>
      <c r="C4553"/>
      <c r="D4553"/>
      <c r="E4553"/>
      <c r="F4553"/>
    </row>
    <row r="4554" spans="1:6" ht="15" x14ac:dyDescent="0.25">
      <c r="A4554"/>
      <c r="B4554"/>
      <c r="C4554"/>
      <c r="D4554"/>
      <c r="E4554"/>
      <c r="F4554"/>
    </row>
    <row r="4555" spans="1:6" ht="15" x14ac:dyDescent="0.25">
      <c r="A4555"/>
      <c r="B4555"/>
      <c r="C4555"/>
      <c r="D4555"/>
      <c r="E4555"/>
      <c r="F4555"/>
    </row>
    <row r="4556" spans="1:6" ht="15" x14ac:dyDescent="0.25">
      <c r="A4556"/>
      <c r="B4556"/>
      <c r="C4556"/>
      <c r="D4556"/>
      <c r="E4556"/>
      <c r="F4556"/>
    </row>
    <row r="4557" spans="1:6" ht="15" x14ac:dyDescent="0.25">
      <c r="A4557"/>
      <c r="B4557"/>
      <c r="C4557"/>
      <c r="D4557"/>
      <c r="E4557"/>
      <c r="F4557"/>
    </row>
    <row r="4558" spans="1:6" ht="15" x14ac:dyDescent="0.25">
      <c r="A4558"/>
      <c r="B4558"/>
      <c r="C4558"/>
      <c r="D4558"/>
      <c r="E4558"/>
      <c r="F4558"/>
    </row>
    <row r="4559" spans="1:6" ht="15" x14ac:dyDescent="0.25">
      <c r="A4559"/>
      <c r="B4559"/>
      <c r="C4559"/>
      <c r="D4559"/>
      <c r="E4559"/>
      <c r="F4559"/>
    </row>
    <row r="4560" spans="1:6" ht="15" x14ac:dyDescent="0.25">
      <c r="A4560"/>
      <c r="B4560"/>
      <c r="C4560"/>
      <c r="D4560"/>
      <c r="E4560"/>
      <c r="F4560"/>
    </row>
    <row r="4561" spans="1:6" ht="15" x14ac:dyDescent="0.25">
      <c r="A4561"/>
      <c r="B4561"/>
      <c r="C4561"/>
      <c r="D4561"/>
      <c r="E4561"/>
      <c r="F4561"/>
    </row>
    <row r="4562" spans="1:6" ht="15" x14ac:dyDescent="0.25">
      <c r="A4562"/>
      <c r="B4562"/>
      <c r="C4562"/>
      <c r="D4562"/>
      <c r="E4562"/>
      <c r="F4562"/>
    </row>
    <row r="4563" spans="1:6" ht="15" x14ac:dyDescent="0.25">
      <c r="A4563"/>
      <c r="B4563"/>
      <c r="C4563"/>
      <c r="D4563"/>
      <c r="E4563"/>
      <c r="F4563"/>
    </row>
    <row r="4564" spans="1:6" ht="15" x14ac:dyDescent="0.25">
      <c r="A4564"/>
      <c r="B4564"/>
      <c r="C4564"/>
      <c r="D4564"/>
      <c r="E4564"/>
      <c r="F4564"/>
    </row>
    <row r="4565" spans="1:6" ht="15" x14ac:dyDescent="0.25">
      <c r="A4565"/>
      <c r="B4565"/>
      <c r="C4565"/>
      <c r="D4565"/>
      <c r="E4565"/>
      <c r="F4565"/>
    </row>
    <row r="4566" spans="1:6" ht="15" x14ac:dyDescent="0.25">
      <c r="A4566"/>
      <c r="B4566"/>
      <c r="C4566"/>
      <c r="D4566"/>
      <c r="E4566"/>
      <c r="F4566"/>
    </row>
    <row r="4567" spans="1:6" ht="15" x14ac:dyDescent="0.25">
      <c r="A4567"/>
      <c r="B4567"/>
      <c r="C4567"/>
      <c r="D4567"/>
      <c r="E4567"/>
      <c r="F4567"/>
    </row>
    <row r="4568" spans="1:6" ht="15" x14ac:dyDescent="0.25">
      <c r="A4568"/>
      <c r="B4568"/>
      <c r="C4568"/>
      <c r="D4568"/>
      <c r="E4568"/>
      <c r="F4568"/>
    </row>
    <row r="4569" spans="1:6" ht="15" x14ac:dyDescent="0.25">
      <c r="A4569"/>
      <c r="B4569"/>
      <c r="C4569"/>
      <c r="D4569"/>
      <c r="E4569"/>
      <c r="F4569"/>
    </row>
    <row r="4570" spans="1:6" ht="15" x14ac:dyDescent="0.25">
      <c r="A4570"/>
      <c r="B4570"/>
      <c r="C4570"/>
      <c r="D4570"/>
      <c r="E4570"/>
      <c r="F4570"/>
    </row>
    <row r="4571" spans="1:6" ht="15" x14ac:dyDescent="0.25">
      <c r="A4571"/>
      <c r="B4571"/>
      <c r="C4571"/>
      <c r="D4571"/>
      <c r="E4571"/>
      <c r="F4571"/>
    </row>
    <row r="4572" spans="1:6" ht="15" x14ac:dyDescent="0.25">
      <c r="A4572"/>
      <c r="B4572"/>
      <c r="C4572"/>
      <c r="D4572"/>
      <c r="E4572"/>
      <c r="F4572"/>
    </row>
    <row r="4573" spans="1:6" ht="15" x14ac:dyDescent="0.25">
      <c r="A4573"/>
      <c r="B4573"/>
      <c r="C4573"/>
      <c r="D4573"/>
      <c r="E4573"/>
      <c r="F4573"/>
    </row>
    <row r="4574" spans="1:6" ht="15" x14ac:dyDescent="0.25">
      <c r="A4574"/>
      <c r="B4574"/>
      <c r="C4574"/>
      <c r="D4574"/>
      <c r="E4574"/>
      <c r="F4574"/>
    </row>
    <row r="4575" spans="1:6" ht="15" x14ac:dyDescent="0.25">
      <c r="A4575"/>
      <c r="B4575"/>
      <c r="C4575"/>
      <c r="D4575"/>
      <c r="E4575"/>
      <c r="F4575"/>
    </row>
    <row r="4576" spans="1:6" ht="15" x14ac:dyDescent="0.25">
      <c r="A4576"/>
      <c r="B4576"/>
      <c r="C4576"/>
      <c r="D4576"/>
      <c r="E4576"/>
      <c r="F4576"/>
    </row>
    <row r="4577" spans="1:6" ht="15" x14ac:dyDescent="0.25">
      <c r="A4577"/>
      <c r="B4577"/>
      <c r="C4577"/>
      <c r="D4577"/>
      <c r="E4577"/>
      <c r="F4577"/>
    </row>
    <row r="4578" spans="1:6" ht="15" x14ac:dyDescent="0.25">
      <c r="A4578"/>
      <c r="B4578"/>
      <c r="C4578"/>
      <c r="D4578"/>
      <c r="E4578"/>
      <c r="F4578"/>
    </row>
    <row r="4579" spans="1:6" ht="15" x14ac:dyDescent="0.25">
      <c r="A4579"/>
      <c r="B4579"/>
      <c r="C4579"/>
      <c r="D4579"/>
      <c r="E4579"/>
      <c r="F4579"/>
    </row>
    <row r="4580" spans="1:6" ht="15" x14ac:dyDescent="0.25">
      <c r="A4580"/>
      <c r="B4580"/>
      <c r="C4580"/>
      <c r="D4580"/>
      <c r="E4580"/>
      <c r="F4580"/>
    </row>
    <row r="4581" spans="1:6" ht="15" x14ac:dyDescent="0.25">
      <c r="A4581"/>
      <c r="B4581"/>
      <c r="C4581"/>
      <c r="D4581"/>
      <c r="E4581"/>
      <c r="F4581"/>
    </row>
    <row r="4582" spans="1:6" ht="15" x14ac:dyDescent="0.25">
      <c r="A4582"/>
      <c r="B4582"/>
      <c r="C4582"/>
      <c r="D4582"/>
      <c r="E4582"/>
      <c r="F4582"/>
    </row>
    <row r="4583" spans="1:6" ht="15" x14ac:dyDescent="0.25">
      <c r="A4583"/>
      <c r="B4583"/>
      <c r="C4583"/>
      <c r="D4583"/>
      <c r="E4583"/>
      <c r="F4583"/>
    </row>
    <row r="4584" spans="1:6" ht="15" x14ac:dyDescent="0.25">
      <c r="A4584"/>
      <c r="B4584"/>
      <c r="C4584"/>
      <c r="D4584"/>
      <c r="E4584"/>
      <c r="F4584"/>
    </row>
    <row r="4585" spans="1:6" ht="15" x14ac:dyDescent="0.25">
      <c r="A4585"/>
      <c r="B4585"/>
      <c r="C4585"/>
      <c r="D4585"/>
      <c r="E4585"/>
      <c r="F4585"/>
    </row>
    <row r="4586" spans="1:6" ht="15" x14ac:dyDescent="0.25">
      <c r="A4586"/>
      <c r="B4586"/>
      <c r="C4586"/>
      <c r="D4586"/>
      <c r="E4586"/>
      <c r="F4586"/>
    </row>
    <row r="4587" spans="1:6" ht="15" x14ac:dyDescent="0.25">
      <c r="A4587"/>
      <c r="B4587"/>
      <c r="C4587"/>
      <c r="D4587"/>
      <c r="E4587"/>
      <c r="F4587"/>
    </row>
    <row r="4588" spans="1:6" ht="15" x14ac:dyDescent="0.25">
      <c r="A4588"/>
      <c r="B4588"/>
      <c r="C4588"/>
      <c r="D4588"/>
      <c r="E4588"/>
      <c r="F4588"/>
    </row>
    <row r="4589" spans="1:6" ht="15" x14ac:dyDescent="0.25">
      <c r="A4589"/>
      <c r="B4589"/>
      <c r="C4589"/>
      <c r="D4589"/>
      <c r="E4589"/>
      <c r="F4589"/>
    </row>
    <row r="4590" spans="1:6" ht="15" x14ac:dyDescent="0.25">
      <c r="A4590"/>
      <c r="B4590"/>
      <c r="C4590"/>
      <c r="D4590"/>
      <c r="E4590"/>
      <c r="F4590"/>
    </row>
    <row r="4591" spans="1:6" ht="15" x14ac:dyDescent="0.25">
      <c r="A4591"/>
      <c r="B4591"/>
      <c r="C4591"/>
      <c r="D4591"/>
      <c r="E4591"/>
      <c r="F4591"/>
    </row>
    <row r="4592" spans="1:6" ht="15" x14ac:dyDescent="0.25">
      <c r="A4592"/>
      <c r="B4592"/>
      <c r="C4592"/>
      <c r="D4592"/>
      <c r="E4592"/>
      <c r="F4592"/>
    </row>
    <row r="4593" spans="1:6" ht="15" x14ac:dyDescent="0.25">
      <c r="A4593"/>
      <c r="B4593"/>
      <c r="C4593"/>
      <c r="D4593"/>
      <c r="E4593"/>
      <c r="F4593"/>
    </row>
    <row r="4594" spans="1:6" ht="15" x14ac:dyDescent="0.25">
      <c r="A4594"/>
      <c r="B4594"/>
      <c r="C4594"/>
      <c r="D4594"/>
      <c r="E4594"/>
      <c r="F4594"/>
    </row>
    <row r="4595" spans="1:6" ht="15" x14ac:dyDescent="0.25">
      <c r="A4595"/>
      <c r="B4595"/>
      <c r="C4595"/>
      <c r="D4595"/>
      <c r="E4595"/>
      <c r="F4595"/>
    </row>
    <row r="4596" spans="1:6" ht="15" x14ac:dyDescent="0.25">
      <c r="A4596"/>
      <c r="B4596"/>
      <c r="C4596"/>
      <c r="D4596"/>
      <c r="E4596"/>
      <c r="F4596"/>
    </row>
    <row r="4597" spans="1:6" ht="15" x14ac:dyDescent="0.25">
      <c r="A4597"/>
      <c r="B4597"/>
      <c r="C4597"/>
      <c r="D4597"/>
      <c r="E4597"/>
      <c r="F4597"/>
    </row>
    <row r="4598" spans="1:6" ht="15" x14ac:dyDescent="0.25">
      <c r="A4598"/>
      <c r="B4598"/>
      <c r="C4598"/>
      <c r="D4598"/>
      <c r="E4598"/>
      <c r="F4598"/>
    </row>
    <row r="4599" spans="1:6" ht="15" x14ac:dyDescent="0.25">
      <c r="A4599"/>
      <c r="B4599"/>
      <c r="C4599"/>
      <c r="D4599"/>
      <c r="E4599"/>
      <c r="F4599"/>
    </row>
    <row r="4600" spans="1:6" ht="15" x14ac:dyDescent="0.25">
      <c r="A4600"/>
      <c r="B4600"/>
      <c r="C4600"/>
      <c r="D4600"/>
      <c r="E4600"/>
      <c r="F4600"/>
    </row>
    <row r="4601" spans="1:6" ht="15" x14ac:dyDescent="0.25">
      <c r="A4601"/>
      <c r="B4601"/>
      <c r="C4601"/>
      <c r="D4601"/>
      <c r="E4601"/>
      <c r="F4601"/>
    </row>
    <row r="4602" spans="1:6" ht="15" x14ac:dyDescent="0.25">
      <c r="A4602"/>
      <c r="B4602"/>
      <c r="C4602"/>
      <c r="D4602"/>
      <c r="E4602"/>
      <c r="F4602"/>
    </row>
    <row r="4603" spans="1:6" ht="15" x14ac:dyDescent="0.25">
      <c r="A4603"/>
      <c r="B4603"/>
      <c r="C4603"/>
      <c r="D4603"/>
      <c r="E4603"/>
      <c r="F4603"/>
    </row>
    <row r="4604" spans="1:6" ht="15" x14ac:dyDescent="0.25">
      <c r="A4604"/>
      <c r="B4604"/>
      <c r="C4604"/>
      <c r="D4604"/>
      <c r="E4604"/>
      <c r="F4604"/>
    </row>
    <row r="4605" spans="1:6" ht="15" x14ac:dyDescent="0.25">
      <c r="A4605"/>
      <c r="B4605"/>
      <c r="C4605"/>
      <c r="D4605"/>
      <c r="E4605"/>
      <c r="F4605"/>
    </row>
    <row r="4606" spans="1:6" ht="15" x14ac:dyDescent="0.25">
      <c r="A4606"/>
      <c r="B4606"/>
      <c r="C4606"/>
      <c r="D4606"/>
      <c r="E4606"/>
      <c r="F4606"/>
    </row>
    <row r="4607" spans="1:6" ht="15" x14ac:dyDescent="0.25">
      <c r="A4607"/>
      <c r="B4607"/>
      <c r="C4607"/>
      <c r="D4607"/>
      <c r="E4607"/>
      <c r="F4607"/>
    </row>
    <row r="4608" spans="1:6" ht="15" x14ac:dyDescent="0.25">
      <c r="A4608"/>
      <c r="B4608"/>
      <c r="C4608"/>
      <c r="D4608"/>
      <c r="E4608"/>
      <c r="F4608"/>
    </row>
    <row r="4609" spans="1:6" ht="15" x14ac:dyDescent="0.25">
      <c r="A4609"/>
      <c r="B4609"/>
      <c r="C4609"/>
      <c r="D4609"/>
      <c r="E4609"/>
      <c r="F4609"/>
    </row>
    <row r="4610" spans="1:6" ht="15" x14ac:dyDescent="0.25">
      <c r="A4610"/>
      <c r="B4610"/>
      <c r="C4610"/>
      <c r="D4610"/>
      <c r="E4610"/>
      <c r="F4610"/>
    </row>
    <row r="4611" spans="1:6" ht="15" x14ac:dyDescent="0.25">
      <c r="A4611"/>
      <c r="B4611"/>
      <c r="C4611"/>
      <c r="D4611"/>
      <c r="E4611"/>
      <c r="F4611"/>
    </row>
    <row r="4612" spans="1:6" ht="15" x14ac:dyDescent="0.25">
      <c r="A4612"/>
      <c r="B4612"/>
      <c r="C4612"/>
      <c r="D4612"/>
      <c r="E4612"/>
      <c r="F4612"/>
    </row>
    <row r="4613" spans="1:6" ht="15" x14ac:dyDescent="0.25">
      <c r="A4613"/>
      <c r="B4613"/>
      <c r="C4613"/>
      <c r="D4613"/>
      <c r="E4613"/>
      <c r="F4613"/>
    </row>
    <row r="4614" spans="1:6" ht="15" x14ac:dyDescent="0.25">
      <c r="A4614"/>
      <c r="B4614"/>
      <c r="C4614"/>
      <c r="D4614"/>
      <c r="E4614"/>
      <c r="F4614"/>
    </row>
    <row r="4615" spans="1:6" ht="15" x14ac:dyDescent="0.25">
      <c r="A4615"/>
      <c r="B4615"/>
      <c r="C4615"/>
      <c r="D4615"/>
      <c r="E4615"/>
      <c r="F4615"/>
    </row>
    <row r="4616" spans="1:6" ht="15" x14ac:dyDescent="0.25">
      <c r="A4616"/>
      <c r="B4616"/>
      <c r="C4616"/>
      <c r="D4616"/>
      <c r="E4616"/>
      <c r="F4616"/>
    </row>
    <row r="4617" spans="1:6" ht="15" x14ac:dyDescent="0.25">
      <c r="A4617"/>
      <c r="B4617"/>
      <c r="C4617"/>
      <c r="D4617"/>
      <c r="E4617"/>
      <c r="F4617"/>
    </row>
    <row r="4618" spans="1:6" ht="15" x14ac:dyDescent="0.25">
      <c r="A4618"/>
      <c r="B4618"/>
      <c r="C4618"/>
      <c r="D4618"/>
      <c r="E4618"/>
      <c r="F4618"/>
    </row>
    <row r="4619" spans="1:6" ht="15" x14ac:dyDescent="0.25">
      <c r="A4619"/>
      <c r="B4619"/>
      <c r="C4619"/>
      <c r="D4619"/>
      <c r="E4619"/>
      <c r="F4619"/>
    </row>
    <row r="4620" spans="1:6" ht="15" x14ac:dyDescent="0.25">
      <c r="A4620"/>
      <c r="B4620"/>
      <c r="C4620"/>
      <c r="D4620"/>
      <c r="E4620"/>
      <c r="F4620"/>
    </row>
    <row r="4621" spans="1:6" ht="15" x14ac:dyDescent="0.25">
      <c r="A4621"/>
      <c r="B4621"/>
      <c r="C4621"/>
      <c r="D4621"/>
      <c r="E4621"/>
      <c r="F4621"/>
    </row>
    <row r="4622" spans="1:6" ht="15" x14ac:dyDescent="0.25">
      <c r="A4622"/>
      <c r="B4622"/>
      <c r="C4622"/>
      <c r="D4622"/>
      <c r="E4622"/>
      <c r="F4622"/>
    </row>
    <row r="4623" spans="1:6" ht="15" x14ac:dyDescent="0.25">
      <c r="A4623"/>
      <c r="B4623"/>
      <c r="C4623"/>
      <c r="D4623"/>
      <c r="E4623"/>
      <c r="F4623"/>
    </row>
    <row r="4624" spans="1:6" ht="15" x14ac:dyDescent="0.25">
      <c r="A4624"/>
      <c r="B4624"/>
      <c r="C4624"/>
      <c r="D4624"/>
      <c r="E4624"/>
      <c r="F4624"/>
    </row>
    <row r="4625" spans="1:6" ht="15" x14ac:dyDescent="0.25">
      <c r="A4625"/>
      <c r="B4625"/>
      <c r="C4625"/>
      <c r="D4625"/>
      <c r="E4625"/>
      <c r="F4625"/>
    </row>
    <row r="4626" spans="1:6" ht="15" x14ac:dyDescent="0.25">
      <c r="A4626"/>
      <c r="B4626"/>
      <c r="C4626"/>
      <c r="D4626"/>
      <c r="E4626"/>
      <c r="F4626"/>
    </row>
    <row r="4627" spans="1:6" ht="15" x14ac:dyDescent="0.25">
      <c r="A4627"/>
      <c r="B4627"/>
      <c r="C4627"/>
      <c r="D4627"/>
      <c r="E4627"/>
      <c r="F4627"/>
    </row>
    <row r="4628" spans="1:6" ht="15" x14ac:dyDescent="0.25">
      <c r="A4628"/>
      <c r="B4628"/>
      <c r="C4628"/>
      <c r="D4628"/>
      <c r="E4628"/>
      <c r="F4628"/>
    </row>
    <row r="4629" spans="1:6" ht="15" x14ac:dyDescent="0.25">
      <c r="A4629"/>
      <c r="B4629"/>
      <c r="C4629"/>
      <c r="D4629"/>
      <c r="E4629"/>
      <c r="F4629"/>
    </row>
    <row r="4630" spans="1:6" ht="15" x14ac:dyDescent="0.25">
      <c r="A4630"/>
      <c r="B4630"/>
      <c r="C4630"/>
      <c r="D4630"/>
      <c r="E4630"/>
      <c r="F4630"/>
    </row>
    <row r="4631" spans="1:6" ht="15" x14ac:dyDescent="0.25">
      <c r="A4631"/>
      <c r="B4631"/>
      <c r="C4631"/>
      <c r="D4631"/>
      <c r="E4631"/>
      <c r="F4631"/>
    </row>
    <row r="4632" spans="1:6" ht="15" x14ac:dyDescent="0.25">
      <c r="A4632"/>
      <c r="B4632"/>
      <c r="C4632"/>
      <c r="D4632"/>
      <c r="E4632"/>
      <c r="F4632"/>
    </row>
    <row r="4633" spans="1:6" ht="15" x14ac:dyDescent="0.25">
      <c r="A4633"/>
      <c r="B4633"/>
      <c r="C4633"/>
      <c r="D4633"/>
      <c r="E4633"/>
      <c r="F4633"/>
    </row>
    <row r="4634" spans="1:6" ht="15" x14ac:dyDescent="0.25">
      <c r="A4634"/>
      <c r="B4634"/>
      <c r="C4634"/>
      <c r="D4634"/>
      <c r="E4634"/>
      <c r="F4634"/>
    </row>
    <row r="4635" spans="1:6" ht="15" x14ac:dyDescent="0.25">
      <c r="A4635"/>
      <c r="B4635"/>
      <c r="C4635"/>
      <c r="D4635"/>
      <c r="E4635"/>
      <c r="F4635"/>
    </row>
    <row r="4636" spans="1:6" ht="15" x14ac:dyDescent="0.25">
      <c r="A4636"/>
      <c r="B4636"/>
      <c r="C4636"/>
      <c r="D4636"/>
      <c r="E4636"/>
      <c r="F4636"/>
    </row>
    <row r="4637" spans="1:6" ht="15" x14ac:dyDescent="0.25">
      <c r="A4637"/>
      <c r="B4637"/>
      <c r="C4637"/>
      <c r="D4637"/>
      <c r="E4637"/>
      <c r="F4637"/>
    </row>
    <row r="4638" spans="1:6" ht="15" x14ac:dyDescent="0.25">
      <c r="A4638"/>
      <c r="B4638"/>
      <c r="C4638"/>
      <c r="D4638"/>
      <c r="E4638"/>
      <c r="F4638"/>
    </row>
    <row r="4639" spans="1:6" ht="15" x14ac:dyDescent="0.25">
      <c r="A4639"/>
      <c r="B4639"/>
      <c r="C4639"/>
      <c r="D4639"/>
      <c r="E4639"/>
      <c r="F4639"/>
    </row>
    <row r="4640" spans="1:6" ht="15" x14ac:dyDescent="0.25">
      <c r="A4640"/>
      <c r="B4640"/>
      <c r="C4640"/>
      <c r="D4640"/>
      <c r="E4640"/>
      <c r="F4640"/>
    </row>
    <row r="4641" spans="1:6" ht="15" x14ac:dyDescent="0.25">
      <c r="A4641"/>
      <c r="B4641"/>
      <c r="C4641"/>
      <c r="D4641"/>
      <c r="E4641"/>
      <c r="F4641"/>
    </row>
    <row r="4642" spans="1:6" ht="15" x14ac:dyDescent="0.25">
      <c r="A4642"/>
      <c r="B4642"/>
      <c r="C4642"/>
      <c r="D4642"/>
      <c r="E4642"/>
      <c r="F4642"/>
    </row>
    <row r="4643" spans="1:6" ht="15" x14ac:dyDescent="0.25">
      <c r="A4643"/>
      <c r="B4643"/>
      <c r="C4643"/>
      <c r="D4643"/>
      <c r="E4643"/>
      <c r="F4643"/>
    </row>
    <row r="4644" spans="1:6" ht="15" x14ac:dyDescent="0.25">
      <c r="A4644"/>
      <c r="B4644"/>
      <c r="C4644"/>
      <c r="D4644"/>
      <c r="E4644"/>
      <c r="F4644"/>
    </row>
    <row r="4645" spans="1:6" ht="15" x14ac:dyDescent="0.25">
      <c r="A4645"/>
      <c r="B4645"/>
      <c r="C4645"/>
      <c r="D4645"/>
      <c r="E4645"/>
      <c r="F4645"/>
    </row>
    <row r="4646" spans="1:6" ht="15" x14ac:dyDescent="0.25">
      <c r="A4646"/>
      <c r="B4646"/>
      <c r="C4646"/>
      <c r="D4646"/>
      <c r="E4646"/>
      <c r="F4646"/>
    </row>
    <row r="4647" spans="1:6" ht="15" x14ac:dyDescent="0.25">
      <c r="A4647"/>
      <c r="B4647"/>
      <c r="C4647"/>
      <c r="D4647"/>
      <c r="E4647"/>
      <c r="F4647"/>
    </row>
    <row r="4648" spans="1:6" ht="15" x14ac:dyDescent="0.25">
      <c r="A4648"/>
      <c r="B4648"/>
      <c r="C4648"/>
      <c r="D4648"/>
      <c r="E4648"/>
      <c r="F4648"/>
    </row>
    <row r="4649" spans="1:6" ht="15" x14ac:dyDescent="0.25">
      <c r="A4649"/>
      <c r="B4649"/>
      <c r="C4649"/>
      <c r="D4649"/>
      <c r="E4649"/>
      <c r="F4649"/>
    </row>
    <row r="4650" spans="1:6" ht="15" x14ac:dyDescent="0.25">
      <c r="A4650"/>
      <c r="B4650"/>
      <c r="C4650"/>
      <c r="D4650"/>
      <c r="E4650"/>
      <c r="F4650"/>
    </row>
    <row r="4651" spans="1:6" ht="15" x14ac:dyDescent="0.25">
      <c r="A4651"/>
      <c r="B4651"/>
      <c r="C4651"/>
      <c r="D4651"/>
      <c r="E4651"/>
      <c r="F4651"/>
    </row>
    <row r="4652" spans="1:6" ht="15" x14ac:dyDescent="0.25">
      <c r="A4652"/>
      <c r="B4652"/>
      <c r="C4652"/>
      <c r="D4652"/>
      <c r="E4652"/>
      <c r="F4652"/>
    </row>
    <row r="4653" spans="1:6" ht="15" x14ac:dyDescent="0.25">
      <c r="A4653"/>
      <c r="B4653"/>
      <c r="C4653"/>
      <c r="D4653"/>
      <c r="E4653"/>
      <c r="F4653"/>
    </row>
    <row r="4654" spans="1:6" ht="15" x14ac:dyDescent="0.25">
      <c r="A4654"/>
      <c r="B4654"/>
      <c r="C4654"/>
      <c r="D4654"/>
      <c r="E4654"/>
      <c r="F4654"/>
    </row>
    <row r="4655" spans="1:6" ht="15" x14ac:dyDescent="0.25">
      <c r="A4655"/>
      <c r="B4655"/>
      <c r="C4655"/>
      <c r="D4655"/>
      <c r="E4655"/>
      <c r="F4655"/>
    </row>
    <row r="4656" spans="1:6" ht="15" x14ac:dyDescent="0.25">
      <c r="A4656"/>
      <c r="B4656"/>
      <c r="C4656"/>
      <c r="D4656"/>
      <c r="E4656"/>
      <c r="F4656"/>
    </row>
    <row r="4657" spans="1:6" ht="15" x14ac:dyDescent="0.25">
      <c r="A4657"/>
      <c r="B4657"/>
      <c r="C4657"/>
      <c r="D4657"/>
      <c r="E4657"/>
      <c r="F4657"/>
    </row>
    <row r="4658" spans="1:6" ht="15" x14ac:dyDescent="0.25">
      <c r="A4658"/>
      <c r="B4658"/>
      <c r="C4658"/>
      <c r="D4658"/>
      <c r="E4658"/>
      <c r="F4658"/>
    </row>
    <row r="4659" spans="1:6" ht="15" x14ac:dyDescent="0.25">
      <c r="A4659"/>
      <c r="B4659"/>
      <c r="C4659"/>
      <c r="D4659"/>
      <c r="E4659"/>
      <c r="F4659"/>
    </row>
    <row r="4660" spans="1:6" ht="15" x14ac:dyDescent="0.25">
      <c r="A4660"/>
      <c r="B4660"/>
      <c r="C4660"/>
      <c r="D4660"/>
      <c r="E4660"/>
      <c r="F4660"/>
    </row>
    <row r="4661" spans="1:6" ht="15" x14ac:dyDescent="0.25">
      <c r="A4661"/>
      <c r="B4661"/>
      <c r="C4661"/>
      <c r="D4661"/>
      <c r="E4661"/>
      <c r="F4661"/>
    </row>
    <row r="4662" spans="1:6" ht="15" x14ac:dyDescent="0.25">
      <c r="A4662"/>
      <c r="B4662"/>
      <c r="C4662"/>
      <c r="D4662"/>
      <c r="E4662"/>
      <c r="F4662"/>
    </row>
    <row r="4663" spans="1:6" ht="15" x14ac:dyDescent="0.25">
      <c r="A4663"/>
      <c r="B4663"/>
      <c r="C4663"/>
      <c r="D4663"/>
      <c r="E4663"/>
      <c r="F4663"/>
    </row>
    <row r="4664" spans="1:6" ht="15" x14ac:dyDescent="0.25">
      <c r="A4664"/>
      <c r="B4664"/>
      <c r="C4664"/>
      <c r="D4664"/>
      <c r="E4664"/>
      <c r="F4664"/>
    </row>
    <row r="4665" spans="1:6" ht="15" x14ac:dyDescent="0.25">
      <c r="A4665"/>
      <c r="B4665"/>
      <c r="C4665"/>
      <c r="D4665"/>
      <c r="E4665"/>
      <c r="F4665"/>
    </row>
    <row r="4666" spans="1:6" ht="15" x14ac:dyDescent="0.25">
      <c r="A4666"/>
      <c r="B4666"/>
      <c r="C4666"/>
      <c r="D4666"/>
      <c r="E4666"/>
      <c r="F4666"/>
    </row>
    <row r="4667" spans="1:6" ht="15" x14ac:dyDescent="0.25">
      <c r="A4667"/>
      <c r="B4667"/>
      <c r="C4667"/>
      <c r="D4667"/>
      <c r="E4667"/>
      <c r="F4667"/>
    </row>
    <row r="4668" spans="1:6" ht="15" x14ac:dyDescent="0.25">
      <c r="A4668"/>
      <c r="B4668"/>
      <c r="C4668"/>
      <c r="D4668"/>
      <c r="E4668"/>
      <c r="F4668"/>
    </row>
    <row r="4669" spans="1:6" ht="15" x14ac:dyDescent="0.25">
      <c r="A4669"/>
      <c r="B4669"/>
      <c r="C4669"/>
      <c r="D4669"/>
      <c r="E4669"/>
      <c r="F4669"/>
    </row>
    <row r="4670" spans="1:6" ht="15" x14ac:dyDescent="0.25">
      <c r="A4670"/>
      <c r="B4670"/>
      <c r="C4670"/>
      <c r="D4670"/>
      <c r="E4670"/>
      <c r="F4670"/>
    </row>
    <row r="4671" spans="1:6" ht="15" x14ac:dyDescent="0.25">
      <c r="A4671"/>
      <c r="B4671"/>
      <c r="C4671"/>
      <c r="D4671"/>
      <c r="E4671"/>
      <c r="F4671"/>
    </row>
    <row r="4672" spans="1:6" ht="15" x14ac:dyDescent="0.25">
      <c r="A4672"/>
      <c r="B4672"/>
      <c r="C4672"/>
      <c r="D4672"/>
      <c r="E4672"/>
      <c r="F4672"/>
    </row>
    <row r="4673" spans="1:6" ht="15" x14ac:dyDescent="0.25">
      <c r="A4673"/>
      <c r="B4673"/>
      <c r="C4673"/>
      <c r="D4673"/>
      <c r="E4673"/>
      <c r="F4673"/>
    </row>
    <row r="4674" spans="1:6" ht="15" x14ac:dyDescent="0.25">
      <c r="A4674"/>
      <c r="B4674"/>
      <c r="C4674"/>
      <c r="D4674"/>
      <c r="E4674"/>
      <c r="F4674"/>
    </row>
    <row r="4675" spans="1:6" ht="15" x14ac:dyDescent="0.25">
      <c r="A4675"/>
      <c r="B4675"/>
      <c r="C4675"/>
      <c r="D4675"/>
      <c r="E4675"/>
      <c r="F4675"/>
    </row>
    <row r="4676" spans="1:6" ht="15" x14ac:dyDescent="0.25">
      <c r="A4676"/>
      <c r="B4676"/>
      <c r="C4676"/>
      <c r="D4676"/>
      <c r="E4676"/>
      <c r="F4676"/>
    </row>
    <row r="4677" spans="1:6" ht="15" x14ac:dyDescent="0.25">
      <c r="A4677"/>
      <c r="B4677"/>
      <c r="C4677"/>
      <c r="D4677"/>
      <c r="E4677"/>
      <c r="F4677"/>
    </row>
    <row r="4678" spans="1:6" ht="15" x14ac:dyDescent="0.25">
      <c r="A4678"/>
      <c r="B4678"/>
      <c r="C4678"/>
      <c r="D4678"/>
      <c r="E4678"/>
      <c r="F4678"/>
    </row>
    <row r="4679" spans="1:6" ht="15" x14ac:dyDescent="0.25">
      <c r="A4679"/>
      <c r="B4679"/>
      <c r="C4679"/>
      <c r="D4679"/>
      <c r="E4679"/>
      <c r="F4679"/>
    </row>
    <row r="4680" spans="1:6" ht="15" x14ac:dyDescent="0.25">
      <c r="A4680"/>
      <c r="B4680"/>
      <c r="C4680"/>
      <c r="D4680"/>
      <c r="E4680"/>
      <c r="F4680"/>
    </row>
    <row r="4681" spans="1:6" ht="15" x14ac:dyDescent="0.25">
      <c r="A4681"/>
      <c r="B4681"/>
      <c r="C4681"/>
      <c r="D4681"/>
      <c r="E4681"/>
      <c r="F4681"/>
    </row>
    <row r="4682" spans="1:6" ht="15" x14ac:dyDescent="0.25">
      <c r="A4682"/>
      <c r="B4682"/>
      <c r="C4682"/>
      <c r="D4682"/>
      <c r="E4682"/>
      <c r="F4682"/>
    </row>
    <row r="4683" spans="1:6" ht="15" x14ac:dyDescent="0.25">
      <c r="A4683"/>
      <c r="B4683"/>
      <c r="C4683"/>
      <c r="D4683"/>
      <c r="E4683"/>
      <c r="F4683"/>
    </row>
    <row r="4684" spans="1:6" ht="15" x14ac:dyDescent="0.25">
      <c r="A4684"/>
      <c r="B4684"/>
      <c r="C4684"/>
      <c r="D4684"/>
      <c r="E4684"/>
      <c r="F4684"/>
    </row>
    <row r="4685" spans="1:6" ht="15" x14ac:dyDescent="0.25">
      <c r="A4685"/>
      <c r="B4685"/>
      <c r="C4685"/>
      <c r="D4685"/>
      <c r="E4685"/>
      <c r="F4685"/>
    </row>
    <row r="4686" spans="1:6" ht="15" x14ac:dyDescent="0.25">
      <c r="A4686"/>
      <c r="B4686"/>
      <c r="C4686"/>
      <c r="D4686"/>
      <c r="E4686"/>
      <c r="F4686"/>
    </row>
    <row r="4687" spans="1:6" ht="15" x14ac:dyDescent="0.25">
      <c r="A4687"/>
      <c r="B4687"/>
      <c r="C4687"/>
      <c r="D4687"/>
      <c r="E4687"/>
      <c r="F4687"/>
    </row>
    <row r="4688" spans="1:6" ht="15" x14ac:dyDescent="0.25">
      <c r="A4688"/>
      <c r="B4688"/>
      <c r="C4688"/>
      <c r="D4688"/>
      <c r="E4688"/>
      <c r="F4688"/>
    </row>
    <row r="4689" spans="1:6" ht="15" x14ac:dyDescent="0.25">
      <c r="A4689"/>
      <c r="B4689"/>
      <c r="C4689"/>
      <c r="D4689"/>
      <c r="E4689"/>
      <c r="F4689"/>
    </row>
    <row r="4690" spans="1:6" ht="15" x14ac:dyDescent="0.25">
      <c r="A4690"/>
      <c r="B4690"/>
      <c r="C4690"/>
      <c r="D4690"/>
      <c r="E4690"/>
      <c r="F4690"/>
    </row>
    <row r="4691" spans="1:6" ht="15" x14ac:dyDescent="0.25">
      <c r="A4691"/>
      <c r="B4691"/>
      <c r="C4691"/>
      <c r="D4691"/>
      <c r="E4691"/>
      <c r="F4691"/>
    </row>
    <row r="4692" spans="1:6" ht="15" x14ac:dyDescent="0.25">
      <c r="A4692"/>
      <c r="B4692"/>
      <c r="C4692"/>
      <c r="D4692"/>
      <c r="E4692"/>
      <c r="F4692"/>
    </row>
    <row r="4693" spans="1:6" ht="15" x14ac:dyDescent="0.25">
      <c r="A4693"/>
      <c r="B4693"/>
      <c r="C4693"/>
      <c r="D4693"/>
      <c r="E4693"/>
      <c r="F4693"/>
    </row>
    <row r="4694" spans="1:6" ht="15" x14ac:dyDescent="0.25">
      <c r="A4694"/>
      <c r="B4694"/>
      <c r="C4694"/>
      <c r="D4694"/>
      <c r="E4694"/>
      <c r="F4694"/>
    </row>
    <row r="4695" spans="1:6" ht="15" x14ac:dyDescent="0.25">
      <c r="A4695"/>
      <c r="B4695"/>
      <c r="C4695"/>
      <c r="D4695"/>
      <c r="E4695"/>
      <c r="F4695"/>
    </row>
    <row r="4696" spans="1:6" ht="15" x14ac:dyDescent="0.25">
      <c r="A4696"/>
      <c r="B4696"/>
      <c r="C4696"/>
      <c r="D4696"/>
      <c r="E4696"/>
      <c r="F4696"/>
    </row>
    <row r="4697" spans="1:6" ht="15" x14ac:dyDescent="0.25">
      <c r="A4697"/>
      <c r="B4697"/>
      <c r="C4697"/>
      <c r="D4697"/>
      <c r="E4697"/>
      <c r="F4697"/>
    </row>
    <row r="4698" spans="1:6" ht="15" x14ac:dyDescent="0.25">
      <c r="A4698"/>
      <c r="B4698"/>
      <c r="C4698"/>
      <c r="D4698"/>
      <c r="E4698"/>
      <c r="F4698"/>
    </row>
    <row r="4699" spans="1:6" ht="15" x14ac:dyDescent="0.25">
      <c r="A4699"/>
      <c r="B4699"/>
      <c r="C4699"/>
      <c r="D4699"/>
      <c r="E4699"/>
      <c r="F4699"/>
    </row>
    <row r="4700" spans="1:6" ht="15" x14ac:dyDescent="0.25">
      <c r="A4700"/>
      <c r="B4700"/>
      <c r="C4700"/>
      <c r="D4700"/>
      <c r="E4700"/>
      <c r="F4700"/>
    </row>
    <row r="4701" spans="1:6" ht="15" x14ac:dyDescent="0.25">
      <c r="A4701"/>
      <c r="B4701"/>
      <c r="C4701"/>
      <c r="D4701"/>
      <c r="E4701"/>
      <c r="F4701"/>
    </row>
    <row r="4702" spans="1:6" ht="15" x14ac:dyDescent="0.25">
      <c r="A4702"/>
      <c r="B4702"/>
      <c r="C4702"/>
      <c r="D4702"/>
      <c r="E4702"/>
      <c r="F4702"/>
    </row>
    <row r="4703" spans="1:6" ht="15" x14ac:dyDescent="0.25">
      <c r="A4703"/>
      <c r="B4703"/>
      <c r="C4703"/>
      <c r="D4703"/>
      <c r="E4703"/>
      <c r="F4703"/>
    </row>
    <row r="4704" spans="1:6" ht="15" x14ac:dyDescent="0.25">
      <c r="A4704"/>
      <c r="B4704"/>
      <c r="C4704"/>
      <c r="D4704"/>
      <c r="E4704"/>
      <c r="F4704"/>
    </row>
    <row r="4705" spans="1:6" ht="15" x14ac:dyDescent="0.25">
      <c r="A4705"/>
      <c r="B4705"/>
      <c r="C4705"/>
      <c r="D4705"/>
      <c r="E4705"/>
      <c r="F4705"/>
    </row>
    <row r="4706" spans="1:6" ht="15" x14ac:dyDescent="0.25">
      <c r="A4706"/>
      <c r="B4706"/>
      <c r="C4706"/>
      <c r="D4706"/>
      <c r="E4706"/>
      <c r="F4706"/>
    </row>
    <row r="4707" spans="1:6" ht="15" x14ac:dyDescent="0.25">
      <c r="A4707"/>
      <c r="B4707"/>
      <c r="C4707"/>
      <c r="D4707"/>
      <c r="E4707"/>
      <c r="F4707"/>
    </row>
    <row r="4708" spans="1:6" ht="15" x14ac:dyDescent="0.25">
      <c r="A4708"/>
      <c r="B4708"/>
      <c r="C4708"/>
      <c r="D4708"/>
      <c r="E4708"/>
      <c r="F4708"/>
    </row>
    <row r="4709" spans="1:6" ht="15" x14ac:dyDescent="0.25">
      <c r="A4709"/>
      <c r="B4709"/>
      <c r="C4709"/>
      <c r="D4709"/>
      <c r="E4709"/>
      <c r="F4709"/>
    </row>
    <row r="4710" spans="1:6" ht="15" x14ac:dyDescent="0.25">
      <c r="A4710"/>
      <c r="B4710"/>
      <c r="C4710"/>
      <c r="D4710"/>
      <c r="E4710"/>
      <c r="F4710"/>
    </row>
    <row r="4711" spans="1:6" ht="15" x14ac:dyDescent="0.25">
      <c r="A4711"/>
      <c r="B4711"/>
      <c r="C4711"/>
      <c r="D4711"/>
      <c r="E4711"/>
      <c r="F4711"/>
    </row>
    <row r="4712" spans="1:6" ht="15" x14ac:dyDescent="0.25">
      <c r="A4712"/>
      <c r="B4712"/>
      <c r="C4712"/>
      <c r="D4712"/>
      <c r="E4712"/>
      <c r="F4712"/>
    </row>
    <row r="4713" spans="1:6" ht="15" x14ac:dyDescent="0.25">
      <c r="A4713"/>
      <c r="B4713"/>
      <c r="C4713"/>
      <c r="D4713"/>
      <c r="E4713"/>
      <c r="F4713"/>
    </row>
    <row r="4714" spans="1:6" ht="15" x14ac:dyDescent="0.25">
      <c r="A4714"/>
      <c r="B4714"/>
      <c r="C4714"/>
      <c r="D4714"/>
      <c r="E4714"/>
      <c r="F4714"/>
    </row>
    <row r="4715" spans="1:6" ht="15" x14ac:dyDescent="0.25">
      <c r="A4715"/>
      <c r="B4715"/>
      <c r="C4715"/>
      <c r="D4715"/>
      <c r="E4715"/>
      <c r="F4715"/>
    </row>
    <row r="4716" spans="1:6" ht="15" x14ac:dyDescent="0.25">
      <c r="A4716"/>
      <c r="B4716"/>
      <c r="C4716"/>
      <c r="D4716"/>
      <c r="E4716"/>
      <c r="F4716"/>
    </row>
    <row r="4717" spans="1:6" ht="15" x14ac:dyDescent="0.25">
      <c r="A4717"/>
      <c r="B4717"/>
      <c r="C4717"/>
      <c r="D4717"/>
      <c r="E4717"/>
      <c r="F4717"/>
    </row>
    <row r="4718" spans="1:6" ht="15" x14ac:dyDescent="0.25">
      <c r="A4718"/>
      <c r="B4718"/>
      <c r="C4718"/>
      <c r="D4718"/>
      <c r="E4718"/>
      <c r="F4718"/>
    </row>
    <row r="4719" spans="1:6" ht="15" x14ac:dyDescent="0.25">
      <c r="A4719"/>
      <c r="B4719"/>
      <c r="C4719"/>
      <c r="D4719"/>
      <c r="E4719"/>
      <c r="F4719"/>
    </row>
    <row r="4720" spans="1:6" ht="15" x14ac:dyDescent="0.25">
      <c r="A4720"/>
      <c r="B4720"/>
      <c r="C4720"/>
      <c r="D4720"/>
      <c r="E4720"/>
      <c r="F4720"/>
    </row>
    <row r="4721" spans="1:6" ht="15" x14ac:dyDescent="0.25">
      <c r="A4721"/>
      <c r="B4721"/>
      <c r="C4721"/>
      <c r="D4721"/>
      <c r="E4721"/>
      <c r="F4721"/>
    </row>
    <row r="4722" spans="1:6" ht="15" x14ac:dyDescent="0.25">
      <c r="A4722"/>
      <c r="B4722"/>
      <c r="C4722"/>
      <c r="D4722"/>
      <c r="E4722"/>
      <c r="F4722"/>
    </row>
    <row r="4723" spans="1:6" ht="15" x14ac:dyDescent="0.25">
      <c r="A4723"/>
      <c r="B4723"/>
      <c r="C4723"/>
      <c r="D4723"/>
      <c r="E4723"/>
      <c r="F4723"/>
    </row>
    <row r="4724" spans="1:6" ht="15" x14ac:dyDescent="0.25">
      <c r="A4724"/>
      <c r="B4724"/>
      <c r="C4724"/>
      <c r="D4724"/>
      <c r="E4724"/>
      <c r="F4724"/>
    </row>
    <row r="4725" spans="1:6" ht="15" x14ac:dyDescent="0.25">
      <c r="A4725"/>
      <c r="B4725"/>
      <c r="C4725"/>
      <c r="D4725"/>
      <c r="E4725"/>
      <c r="F4725"/>
    </row>
    <row r="4726" spans="1:6" ht="15" x14ac:dyDescent="0.25">
      <c r="A4726"/>
      <c r="B4726"/>
      <c r="C4726"/>
      <c r="D4726"/>
      <c r="E4726"/>
      <c r="F4726"/>
    </row>
    <row r="4727" spans="1:6" ht="15" x14ac:dyDescent="0.25">
      <c r="A4727"/>
      <c r="B4727"/>
      <c r="C4727"/>
      <c r="D4727"/>
      <c r="E4727"/>
      <c r="F4727"/>
    </row>
    <row r="4728" spans="1:6" ht="15" x14ac:dyDescent="0.25">
      <c r="A4728"/>
      <c r="B4728"/>
      <c r="C4728"/>
      <c r="D4728"/>
      <c r="E4728"/>
      <c r="F4728"/>
    </row>
    <row r="4729" spans="1:6" ht="15" x14ac:dyDescent="0.25">
      <c r="A4729"/>
      <c r="B4729"/>
      <c r="C4729"/>
      <c r="D4729"/>
      <c r="E4729"/>
      <c r="F4729"/>
    </row>
    <row r="4730" spans="1:6" ht="15" x14ac:dyDescent="0.25">
      <c r="A4730"/>
      <c r="B4730"/>
      <c r="C4730"/>
      <c r="D4730"/>
      <c r="E4730"/>
      <c r="F4730"/>
    </row>
    <row r="4731" spans="1:6" ht="15" x14ac:dyDescent="0.25">
      <c r="A4731"/>
      <c r="B4731"/>
      <c r="C4731"/>
      <c r="D4731"/>
      <c r="E4731"/>
      <c r="F4731"/>
    </row>
    <row r="4732" spans="1:6" ht="15" x14ac:dyDescent="0.25">
      <c r="A4732"/>
      <c r="B4732"/>
      <c r="C4732"/>
      <c r="D4732"/>
      <c r="E4732"/>
      <c r="F4732"/>
    </row>
    <row r="4733" spans="1:6" ht="15" x14ac:dyDescent="0.25">
      <c r="A4733"/>
      <c r="B4733"/>
      <c r="C4733"/>
      <c r="D4733"/>
      <c r="E4733"/>
      <c r="F4733"/>
    </row>
    <row r="4734" spans="1:6" ht="15" x14ac:dyDescent="0.25">
      <c r="A4734"/>
      <c r="B4734"/>
      <c r="C4734"/>
      <c r="D4734"/>
      <c r="E4734"/>
      <c r="F4734"/>
    </row>
    <row r="4735" spans="1:6" ht="15" x14ac:dyDescent="0.25">
      <c r="A4735"/>
      <c r="B4735"/>
      <c r="C4735"/>
      <c r="D4735"/>
      <c r="E4735"/>
      <c r="F4735"/>
    </row>
    <row r="4736" spans="1:6" ht="15" x14ac:dyDescent="0.25">
      <c r="A4736"/>
      <c r="B4736"/>
      <c r="C4736"/>
      <c r="D4736"/>
      <c r="E4736"/>
      <c r="F4736"/>
    </row>
    <row r="4737" spans="1:6" ht="15" x14ac:dyDescent="0.25">
      <c r="A4737"/>
      <c r="B4737"/>
      <c r="C4737"/>
      <c r="D4737"/>
      <c r="E4737"/>
      <c r="F4737"/>
    </row>
    <row r="4738" spans="1:6" ht="15" x14ac:dyDescent="0.25">
      <c r="A4738"/>
      <c r="B4738"/>
      <c r="C4738"/>
      <c r="D4738"/>
      <c r="E4738"/>
      <c r="F4738"/>
    </row>
    <row r="4739" spans="1:6" ht="15" x14ac:dyDescent="0.25">
      <c r="A4739"/>
      <c r="B4739"/>
      <c r="C4739"/>
      <c r="D4739"/>
      <c r="E4739"/>
      <c r="F4739"/>
    </row>
    <row r="4740" spans="1:6" ht="15" x14ac:dyDescent="0.25">
      <c r="A4740"/>
      <c r="B4740"/>
      <c r="C4740"/>
      <c r="D4740"/>
      <c r="E4740"/>
      <c r="F4740"/>
    </row>
    <row r="4741" spans="1:6" ht="15" x14ac:dyDescent="0.25">
      <c r="A4741"/>
      <c r="B4741"/>
      <c r="C4741"/>
      <c r="D4741"/>
      <c r="E4741"/>
      <c r="F4741"/>
    </row>
    <row r="4742" spans="1:6" ht="15" x14ac:dyDescent="0.25">
      <c r="A4742"/>
      <c r="B4742"/>
      <c r="C4742"/>
      <c r="D4742"/>
      <c r="E4742"/>
      <c r="F4742"/>
    </row>
    <row r="4743" spans="1:6" ht="15" x14ac:dyDescent="0.25">
      <c r="A4743"/>
      <c r="B4743"/>
      <c r="C4743"/>
      <c r="D4743"/>
      <c r="E4743"/>
      <c r="F4743"/>
    </row>
    <row r="4744" spans="1:6" ht="15" x14ac:dyDescent="0.25">
      <c r="A4744"/>
      <c r="B4744"/>
      <c r="C4744"/>
      <c r="D4744"/>
      <c r="E4744"/>
      <c r="F4744"/>
    </row>
    <row r="4745" spans="1:6" ht="15" x14ac:dyDescent="0.25">
      <c r="A4745"/>
      <c r="B4745"/>
      <c r="C4745"/>
      <c r="D4745"/>
      <c r="E4745"/>
      <c r="F4745"/>
    </row>
    <row r="4746" spans="1:6" ht="15" x14ac:dyDescent="0.25">
      <c r="A4746"/>
      <c r="B4746"/>
      <c r="C4746"/>
      <c r="D4746"/>
      <c r="E4746"/>
      <c r="F4746"/>
    </row>
    <row r="4747" spans="1:6" ht="15" x14ac:dyDescent="0.25">
      <c r="A4747"/>
      <c r="B4747"/>
      <c r="C4747"/>
      <c r="D4747"/>
      <c r="E4747"/>
      <c r="F4747"/>
    </row>
    <row r="4748" spans="1:6" ht="15" x14ac:dyDescent="0.25">
      <c r="A4748"/>
      <c r="B4748"/>
      <c r="C4748"/>
      <c r="D4748"/>
      <c r="E4748"/>
      <c r="F4748"/>
    </row>
    <row r="4749" spans="1:6" ht="15" x14ac:dyDescent="0.25">
      <c r="A4749"/>
      <c r="B4749"/>
      <c r="C4749"/>
      <c r="D4749"/>
      <c r="E4749"/>
      <c r="F4749"/>
    </row>
    <row r="4750" spans="1:6" ht="15" x14ac:dyDescent="0.25">
      <c r="A4750"/>
      <c r="B4750"/>
      <c r="C4750"/>
      <c r="D4750"/>
      <c r="E4750"/>
      <c r="F4750"/>
    </row>
    <row r="4751" spans="1:6" ht="15" x14ac:dyDescent="0.25">
      <c r="A4751"/>
      <c r="B4751"/>
      <c r="C4751"/>
      <c r="D4751"/>
      <c r="E4751"/>
      <c r="F4751"/>
    </row>
    <row r="4752" spans="1:6" ht="15" x14ac:dyDescent="0.25">
      <c r="A4752"/>
      <c r="B4752"/>
      <c r="C4752"/>
      <c r="D4752"/>
      <c r="E4752"/>
      <c r="F4752"/>
    </row>
    <row r="4753" spans="1:6" ht="15" x14ac:dyDescent="0.25">
      <c r="A4753"/>
      <c r="B4753"/>
      <c r="C4753"/>
      <c r="D4753"/>
      <c r="E4753"/>
      <c r="F4753"/>
    </row>
    <row r="4754" spans="1:6" ht="15" x14ac:dyDescent="0.25">
      <c r="A4754"/>
      <c r="B4754"/>
      <c r="C4754"/>
      <c r="D4754"/>
      <c r="E4754"/>
      <c r="F4754"/>
    </row>
    <row r="4755" spans="1:6" ht="15" x14ac:dyDescent="0.25">
      <c r="A4755"/>
      <c r="B4755"/>
      <c r="C4755"/>
      <c r="D4755"/>
      <c r="E4755"/>
      <c r="F4755"/>
    </row>
    <row r="4756" spans="1:6" ht="15" x14ac:dyDescent="0.25">
      <c r="A4756"/>
      <c r="B4756"/>
      <c r="C4756"/>
      <c r="D4756"/>
      <c r="E4756"/>
      <c r="F4756"/>
    </row>
    <row r="4757" spans="1:6" ht="15" x14ac:dyDescent="0.25">
      <c r="A4757"/>
      <c r="B4757"/>
      <c r="C4757"/>
      <c r="D4757"/>
      <c r="E4757"/>
      <c r="F4757"/>
    </row>
    <row r="4758" spans="1:6" ht="15" x14ac:dyDescent="0.25">
      <c r="A4758"/>
      <c r="B4758"/>
      <c r="C4758"/>
      <c r="D4758"/>
      <c r="E4758"/>
      <c r="F4758"/>
    </row>
    <row r="4759" spans="1:6" ht="15" x14ac:dyDescent="0.25">
      <c r="A4759"/>
      <c r="B4759"/>
      <c r="C4759"/>
      <c r="D4759"/>
      <c r="E4759"/>
      <c r="F4759"/>
    </row>
    <row r="4760" spans="1:6" ht="15" x14ac:dyDescent="0.25">
      <c r="A4760"/>
      <c r="B4760"/>
      <c r="C4760"/>
      <c r="D4760"/>
      <c r="E4760"/>
      <c r="F4760"/>
    </row>
    <row r="4761" spans="1:6" ht="15" x14ac:dyDescent="0.25">
      <c r="A4761"/>
      <c r="B4761"/>
      <c r="C4761"/>
      <c r="D4761"/>
      <c r="E4761"/>
      <c r="F4761"/>
    </row>
    <row r="4762" spans="1:6" ht="15" x14ac:dyDescent="0.25">
      <c r="A4762"/>
      <c r="B4762"/>
      <c r="C4762"/>
      <c r="D4762"/>
      <c r="E4762"/>
      <c r="F4762"/>
    </row>
    <row r="4763" spans="1:6" ht="15" x14ac:dyDescent="0.25">
      <c r="A4763"/>
      <c r="B4763"/>
      <c r="C4763"/>
      <c r="D4763"/>
      <c r="E4763"/>
      <c r="F4763"/>
    </row>
    <row r="4764" spans="1:6" ht="15" x14ac:dyDescent="0.25">
      <c r="A4764"/>
      <c r="B4764"/>
      <c r="C4764"/>
      <c r="D4764"/>
      <c r="E4764"/>
      <c r="F4764"/>
    </row>
    <row r="4765" spans="1:6" ht="15" x14ac:dyDescent="0.25">
      <c r="A4765"/>
      <c r="B4765"/>
      <c r="C4765"/>
      <c r="D4765"/>
      <c r="E4765"/>
      <c r="F4765"/>
    </row>
    <row r="4766" spans="1:6" ht="15" x14ac:dyDescent="0.25">
      <c r="A4766"/>
      <c r="B4766"/>
      <c r="C4766"/>
      <c r="D4766"/>
      <c r="E4766"/>
      <c r="F4766"/>
    </row>
    <row r="4767" spans="1:6" ht="15" x14ac:dyDescent="0.25">
      <c r="A4767"/>
      <c r="B4767"/>
      <c r="C4767"/>
      <c r="D4767"/>
      <c r="E4767"/>
      <c r="F4767"/>
    </row>
    <row r="4768" spans="1:6" ht="15" x14ac:dyDescent="0.25">
      <c r="A4768"/>
      <c r="B4768"/>
      <c r="C4768"/>
      <c r="D4768"/>
      <c r="E4768"/>
      <c r="F4768"/>
    </row>
    <row r="4769" spans="1:6" ht="15" x14ac:dyDescent="0.25">
      <c r="A4769"/>
      <c r="B4769"/>
      <c r="C4769"/>
      <c r="D4769"/>
      <c r="E4769"/>
      <c r="F4769"/>
    </row>
    <row r="4770" spans="1:6" ht="15" x14ac:dyDescent="0.25">
      <c r="A4770"/>
      <c r="B4770"/>
      <c r="C4770"/>
      <c r="D4770"/>
      <c r="E4770"/>
      <c r="F4770"/>
    </row>
    <row r="4771" spans="1:6" ht="15" x14ac:dyDescent="0.25">
      <c r="A4771"/>
      <c r="B4771"/>
      <c r="C4771"/>
      <c r="D4771"/>
      <c r="E4771"/>
      <c r="F4771"/>
    </row>
    <row r="4772" spans="1:6" ht="15" x14ac:dyDescent="0.25">
      <c r="A4772"/>
      <c r="B4772"/>
      <c r="C4772"/>
      <c r="D4772"/>
      <c r="E4772"/>
      <c r="F4772"/>
    </row>
    <row r="4773" spans="1:6" ht="15" x14ac:dyDescent="0.25">
      <c r="A4773"/>
      <c r="B4773"/>
      <c r="C4773"/>
      <c r="D4773"/>
      <c r="E4773"/>
      <c r="F4773"/>
    </row>
    <row r="4774" spans="1:6" ht="15" x14ac:dyDescent="0.25">
      <c r="A4774"/>
      <c r="B4774"/>
      <c r="C4774"/>
      <c r="D4774"/>
      <c r="E4774"/>
      <c r="F4774"/>
    </row>
    <row r="4775" spans="1:6" ht="15" x14ac:dyDescent="0.25">
      <c r="A4775"/>
      <c r="B4775"/>
      <c r="C4775"/>
      <c r="D4775"/>
      <c r="E4775"/>
      <c r="F4775"/>
    </row>
    <row r="4776" spans="1:6" ht="15" x14ac:dyDescent="0.25">
      <c r="A4776"/>
      <c r="B4776"/>
      <c r="C4776"/>
      <c r="D4776"/>
      <c r="E4776"/>
      <c r="F4776"/>
    </row>
    <row r="4777" spans="1:6" ht="15" x14ac:dyDescent="0.25">
      <c r="A4777"/>
      <c r="B4777"/>
      <c r="C4777"/>
      <c r="D4777"/>
      <c r="E4777"/>
      <c r="F4777"/>
    </row>
    <row r="4778" spans="1:6" ht="15" x14ac:dyDescent="0.25">
      <c r="A4778"/>
      <c r="B4778"/>
      <c r="C4778"/>
      <c r="D4778"/>
      <c r="E4778"/>
      <c r="F4778"/>
    </row>
    <row r="4779" spans="1:6" ht="15" x14ac:dyDescent="0.25">
      <c r="A4779"/>
      <c r="B4779"/>
      <c r="C4779"/>
      <c r="D4779"/>
      <c r="E4779"/>
      <c r="F4779"/>
    </row>
    <row r="4780" spans="1:6" ht="15" x14ac:dyDescent="0.25">
      <c r="A4780"/>
      <c r="B4780"/>
      <c r="C4780"/>
      <c r="D4780"/>
      <c r="E4780"/>
      <c r="F4780"/>
    </row>
    <row r="4781" spans="1:6" ht="15" x14ac:dyDescent="0.25">
      <c r="A4781"/>
      <c r="B4781"/>
      <c r="C4781"/>
      <c r="D4781"/>
      <c r="E4781"/>
      <c r="F4781"/>
    </row>
    <row r="4782" spans="1:6" ht="15" x14ac:dyDescent="0.25">
      <c r="A4782"/>
      <c r="B4782"/>
      <c r="C4782"/>
      <c r="D4782"/>
      <c r="E4782"/>
      <c r="F4782"/>
    </row>
    <row r="4783" spans="1:6" ht="15" x14ac:dyDescent="0.25">
      <c r="A4783"/>
      <c r="B4783"/>
      <c r="C4783"/>
      <c r="D4783"/>
      <c r="E4783"/>
      <c r="F4783"/>
    </row>
    <row r="4784" spans="1:6" ht="15" x14ac:dyDescent="0.25">
      <c r="A4784"/>
      <c r="B4784"/>
      <c r="C4784"/>
      <c r="D4784"/>
      <c r="E4784"/>
      <c r="F4784"/>
    </row>
    <row r="4785" spans="1:6" ht="15" x14ac:dyDescent="0.25">
      <c r="A4785"/>
      <c r="B4785"/>
      <c r="C4785"/>
      <c r="D4785"/>
      <c r="E4785"/>
      <c r="F4785"/>
    </row>
    <row r="4786" spans="1:6" ht="15" x14ac:dyDescent="0.25">
      <c r="A4786"/>
      <c r="B4786"/>
      <c r="C4786"/>
      <c r="D4786"/>
      <c r="E4786"/>
      <c r="F4786"/>
    </row>
    <row r="4787" spans="1:6" ht="15" x14ac:dyDescent="0.25">
      <c r="A4787"/>
      <c r="B4787"/>
      <c r="C4787"/>
      <c r="D4787"/>
      <c r="E4787"/>
      <c r="F4787"/>
    </row>
    <row r="4788" spans="1:6" ht="15" x14ac:dyDescent="0.25">
      <c r="A4788"/>
      <c r="B4788"/>
      <c r="C4788"/>
      <c r="D4788"/>
      <c r="E4788"/>
      <c r="F4788"/>
    </row>
    <row r="4789" spans="1:6" ht="15" x14ac:dyDescent="0.25">
      <c r="A4789"/>
      <c r="B4789"/>
      <c r="C4789"/>
      <c r="D4789"/>
      <c r="E4789"/>
      <c r="F4789"/>
    </row>
    <row r="4790" spans="1:6" ht="15" x14ac:dyDescent="0.25">
      <c r="A4790"/>
      <c r="B4790"/>
      <c r="C4790"/>
      <c r="D4790"/>
      <c r="E4790"/>
      <c r="F4790"/>
    </row>
    <row r="4791" spans="1:6" ht="15" x14ac:dyDescent="0.25">
      <c r="A4791"/>
      <c r="B4791"/>
      <c r="C4791"/>
      <c r="D4791"/>
      <c r="E4791"/>
      <c r="F4791"/>
    </row>
    <row r="4792" spans="1:6" ht="15" x14ac:dyDescent="0.25">
      <c r="A4792"/>
      <c r="B4792"/>
      <c r="C4792"/>
      <c r="D4792"/>
      <c r="E4792"/>
      <c r="F4792"/>
    </row>
    <row r="4793" spans="1:6" ht="15" x14ac:dyDescent="0.25">
      <c r="A4793"/>
      <c r="B4793"/>
      <c r="C4793"/>
      <c r="D4793"/>
      <c r="E4793"/>
      <c r="F4793"/>
    </row>
    <row r="4794" spans="1:6" ht="15" x14ac:dyDescent="0.25">
      <c r="A4794"/>
      <c r="B4794"/>
      <c r="C4794"/>
      <c r="D4794"/>
      <c r="E4794"/>
      <c r="F4794"/>
    </row>
    <row r="4795" spans="1:6" ht="15" x14ac:dyDescent="0.25">
      <c r="A4795"/>
      <c r="B4795"/>
      <c r="C4795"/>
      <c r="D4795"/>
      <c r="E4795"/>
      <c r="F4795"/>
    </row>
    <row r="4796" spans="1:6" ht="15" x14ac:dyDescent="0.25">
      <c r="A4796"/>
      <c r="B4796"/>
      <c r="C4796"/>
      <c r="D4796"/>
      <c r="E4796"/>
      <c r="F4796"/>
    </row>
    <row r="4797" spans="1:6" ht="15" x14ac:dyDescent="0.25">
      <c r="A4797"/>
      <c r="B4797"/>
      <c r="C4797"/>
      <c r="D4797"/>
      <c r="E4797"/>
      <c r="F4797"/>
    </row>
    <row r="4798" spans="1:6" ht="15" x14ac:dyDescent="0.25">
      <c r="A4798"/>
      <c r="B4798"/>
      <c r="C4798"/>
      <c r="D4798"/>
      <c r="E4798"/>
      <c r="F4798"/>
    </row>
    <row r="4799" spans="1:6" ht="15" x14ac:dyDescent="0.25">
      <c r="A4799"/>
      <c r="B4799"/>
      <c r="C4799"/>
      <c r="D4799"/>
      <c r="E4799"/>
      <c r="F4799"/>
    </row>
    <row r="4800" spans="1:6" ht="15" x14ac:dyDescent="0.25">
      <c r="A4800"/>
      <c r="B4800"/>
      <c r="C4800"/>
      <c r="D4800"/>
      <c r="E4800"/>
      <c r="F4800"/>
    </row>
    <row r="4801" spans="1:6" ht="15" x14ac:dyDescent="0.25">
      <c r="A4801"/>
      <c r="B4801"/>
      <c r="C4801"/>
      <c r="D4801"/>
      <c r="E4801"/>
      <c r="F4801"/>
    </row>
    <row r="4802" spans="1:6" ht="15" x14ac:dyDescent="0.25">
      <c r="A4802"/>
      <c r="B4802"/>
      <c r="C4802"/>
      <c r="D4802"/>
      <c r="E4802"/>
      <c r="F4802"/>
    </row>
    <row r="4803" spans="1:6" ht="15" x14ac:dyDescent="0.25">
      <c r="A4803"/>
      <c r="B4803"/>
      <c r="C4803"/>
      <c r="D4803"/>
      <c r="E4803"/>
      <c r="F4803"/>
    </row>
    <row r="4804" spans="1:6" ht="15" x14ac:dyDescent="0.25">
      <c r="A4804"/>
      <c r="B4804"/>
      <c r="C4804"/>
      <c r="D4804"/>
      <c r="E4804"/>
      <c r="F4804"/>
    </row>
    <row r="4805" spans="1:6" ht="15" x14ac:dyDescent="0.25">
      <c r="A4805"/>
      <c r="B4805"/>
      <c r="C4805"/>
      <c r="D4805"/>
      <c r="E4805"/>
      <c r="F4805"/>
    </row>
    <row r="4806" spans="1:6" ht="15" x14ac:dyDescent="0.25">
      <c r="A4806"/>
      <c r="B4806"/>
      <c r="C4806"/>
      <c r="D4806"/>
      <c r="E4806"/>
      <c r="F4806"/>
    </row>
    <row r="4807" spans="1:6" ht="15" x14ac:dyDescent="0.25">
      <c r="A4807"/>
      <c r="B4807"/>
      <c r="C4807"/>
      <c r="D4807"/>
      <c r="E4807"/>
      <c r="F4807"/>
    </row>
    <row r="4808" spans="1:6" ht="15" x14ac:dyDescent="0.25">
      <c r="A4808"/>
      <c r="B4808"/>
      <c r="C4808"/>
      <c r="D4808"/>
      <c r="E4808"/>
      <c r="F4808"/>
    </row>
    <row r="4809" spans="1:6" ht="15" x14ac:dyDescent="0.25">
      <c r="A4809"/>
      <c r="B4809"/>
      <c r="C4809"/>
      <c r="D4809"/>
      <c r="E4809"/>
      <c r="F4809"/>
    </row>
    <row r="4810" spans="1:6" ht="15" x14ac:dyDescent="0.25">
      <c r="A4810"/>
      <c r="B4810"/>
      <c r="C4810"/>
      <c r="D4810"/>
      <c r="E4810"/>
      <c r="F4810"/>
    </row>
    <row r="4811" spans="1:6" ht="15" x14ac:dyDescent="0.25">
      <c r="A4811"/>
      <c r="B4811"/>
      <c r="C4811"/>
      <c r="D4811"/>
      <c r="E4811"/>
      <c r="F4811"/>
    </row>
    <row r="4812" spans="1:6" ht="15" x14ac:dyDescent="0.25">
      <c r="A4812"/>
      <c r="B4812"/>
      <c r="C4812"/>
      <c r="D4812"/>
      <c r="E4812"/>
      <c r="F4812"/>
    </row>
    <row r="4813" spans="1:6" ht="15" x14ac:dyDescent="0.25">
      <c r="A4813"/>
      <c r="B4813"/>
      <c r="C4813"/>
      <c r="D4813"/>
      <c r="E4813"/>
      <c r="F4813"/>
    </row>
    <row r="4814" spans="1:6" ht="15" x14ac:dyDescent="0.25">
      <c r="A4814"/>
      <c r="B4814"/>
      <c r="C4814"/>
      <c r="D4814"/>
      <c r="E4814"/>
      <c r="F4814"/>
    </row>
    <row r="4815" spans="1:6" ht="15" x14ac:dyDescent="0.25">
      <c r="A4815"/>
      <c r="B4815"/>
      <c r="C4815"/>
      <c r="D4815"/>
      <c r="E4815"/>
      <c r="F4815"/>
    </row>
    <row r="4816" spans="1:6" ht="15" x14ac:dyDescent="0.25">
      <c r="A4816"/>
      <c r="B4816"/>
      <c r="C4816"/>
      <c r="D4816"/>
      <c r="E4816"/>
      <c r="F4816"/>
    </row>
    <row r="4817" spans="1:6" ht="15" x14ac:dyDescent="0.25">
      <c r="A4817"/>
      <c r="B4817"/>
      <c r="C4817"/>
      <c r="D4817"/>
      <c r="E4817"/>
      <c r="F4817"/>
    </row>
    <row r="4818" spans="1:6" ht="15" x14ac:dyDescent="0.25">
      <c r="A4818"/>
      <c r="B4818"/>
      <c r="C4818"/>
      <c r="D4818"/>
      <c r="E4818"/>
      <c r="F4818"/>
    </row>
    <row r="4819" spans="1:6" ht="15" x14ac:dyDescent="0.25">
      <c r="A4819"/>
      <c r="B4819"/>
      <c r="C4819"/>
      <c r="D4819"/>
      <c r="E4819"/>
      <c r="F4819"/>
    </row>
    <row r="4820" spans="1:6" ht="15" x14ac:dyDescent="0.25">
      <c r="A4820"/>
      <c r="B4820"/>
      <c r="C4820"/>
      <c r="D4820"/>
      <c r="E4820"/>
      <c r="F4820"/>
    </row>
    <row r="4821" spans="1:6" ht="15" x14ac:dyDescent="0.25">
      <c r="A4821"/>
      <c r="B4821"/>
      <c r="C4821"/>
      <c r="D4821"/>
      <c r="E4821"/>
      <c r="F4821"/>
    </row>
    <row r="4822" spans="1:6" ht="15" x14ac:dyDescent="0.25">
      <c r="A4822"/>
      <c r="B4822"/>
      <c r="C4822"/>
      <c r="D4822"/>
      <c r="E4822"/>
      <c r="F4822"/>
    </row>
    <row r="4823" spans="1:6" ht="15" x14ac:dyDescent="0.25">
      <c r="A4823"/>
      <c r="B4823"/>
      <c r="C4823"/>
      <c r="D4823"/>
      <c r="E4823"/>
      <c r="F4823"/>
    </row>
    <row r="4824" spans="1:6" ht="15" x14ac:dyDescent="0.25">
      <c r="A4824"/>
      <c r="B4824"/>
      <c r="C4824"/>
      <c r="D4824"/>
      <c r="E4824"/>
      <c r="F4824"/>
    </row>
    <row r="4825" spans="1:6" ht="15" x14ac:dyDescent="0.25">
      <c r="A4825"/>
      <c r="B4825"/>
      <c r="C4825"/>
      <c r="D4825"/>
      <c r="E4825"/>
      <c r="F4825"/>
    </row>
    <row r="4826" spans="1:6" ht="15" x14ac:dyDescent="0.25">
      <c r="A4826"/>
      <c r="B4826"/>
      <c r="C4826"/>
      <c r="D4826"/>
      <c r="E4826"/>
      <c r="F4826"/>
    </row>
    <row r="4827" spans="1:6" ht="15" x14ac:dyDescent="0.25">
      <c r="A4827"/>
      <c r="B4827"/>
      <c r="C4827"/>
      <c r="D4827"/>
      <c r="E4827"/>
      <c r="F4827"/>
    </row>
    <row r="4828" spans="1:6" ht="15" x14ac:dyDescent="0.25">
      <c r="A4828"/>
      <c r="B4828"/>
      <c r="C4828"/>
      <c r="D4828"/>
      <c r="E4828"/>
      <c r="F4828"/>
    </row>
    <row r="4829" spans="1:6" ht="15" x14ac:dyDescent="0.25">
      <c r="A4829"/>
      <c r="B4829"/>
      <c r="C4829"/>
      <c r="D4829"/>
      <c r="E4829"/>
      <c r="F4829"/>
    </row>
    <row r="4830" spans="1:6" ht="15" x14ac:dyDescent="0.25">
      <c r="A4830"/>
      <c r="B4830"/>
      <c r="C4830"/>
      <c r="D4830"/>
      <c r="E4830"/>
      <c r="F4830"/>
    </row>
    <row r="4831" spans="1:6" ht="15" x14ac:dyDescent="0.25">
      <c r="A4831"/>
      <c r="B4831"/>
      <c r="C4831"/>
      <c r="D4831"/>
      <c r="E4831"/>
      <c r="F4831"/>
    </row>
    <row r="4832" spans="1:6" ht="15" x14ac:dyDescent="0.25">
      <c r="A4832"/>
      <c r="B4832"/>
      <c r="C4832"/>
      <c r="D4832"/>
      <c r="E4832"/>
      <c r="F4832"/>
    </row>
    <row r="4833" spans="1:6" ht="15" x14ac:dyDescent="0.25">
      <c r="A4833"/>
      <c r="B4833"/>
      <c r="C4833"/>
      <c r="D4833"/>
      <c r="E4833"/>
      <c r="F4833"/>
    </row>
    <row r="4834" spans="1:6" ht="15" x14ac:dyDescent="0.25">
      <c r="A4834"/>
      <c r="B4834"/>
      <c r="C4834"/>
      <c r="D4834"/>
      <c r="E4834"/>
      <c r="F4834"/>
    </row>
    <row r="4835" spans="1:6" ht="15" x14ac:dyDescent="0.25">
      <c r="A4835"/>
      <c r="B4835"/>
      <c r="C4835"/>
      <c r="D4835"/>
      <c r="E4835"/>
      <c r="F4835"/>
    </row>
    <row r="4836" spans="1:6" ht="15" x14ac:dyDescent="0.25">
      <c r="A4836"/>
      <c r="B4836"/>
      <c r="C4836"/>
      <c r="D4836"/>
      <c r="E4836"/>
      <c r="F4836"/>
    </row>
    <row r="4837" spans="1:6" ht="15" x14ac:dyDescent="0.25">
      <c r="A4837"/>
      <c r="B4837"/>
      <c r="C4837"/>
      <c r="D4837"/>
      <c r="E4837"/>
      <c r="F4837"/>
    </row>
    <row r="4838" spans="1:6" ht="15" x14ac:dyDescent="0.25">
      <c r="A4838"/>
      <c r="B4838"/>
      <c r="C4838"/>
      <c r="D4838"/>
      <c r="E4838"/>
      <c r="F4838"/>
    </row>
    <row r="4839" spans="1:6" ht="15" x14ac:dyDescent="0.25">
      <c r="A4839"/>
      <c r="B4839"/>
      <c r="C4839"/>
      <c r="D4839"/>
      <c r="E4839"/>
      <c r="F4839"/>
    </row>
    <row r="4840" spans="1:6" ht="15" x14ac:dyDescent="0.25">
      <c r="A4840"/>
      <c r="B4840"/>
      <c r="C4840"/>
      <c r="D4840"/>
      <c r="E4840"/>
      <c r="F4840"/>
    </row>
    <row r="4841" spans="1:6" ht="15" x14ac:dyDescent="0.25">
      <c r="A4841"/>
      <c r="B4841"/>
      <c r="C4841"/>
      <c r="D4841"/>
      <c r="E4841"/>
      <c r="F4841"/>
    </row>
    <row r="4842" spans="1:6" ht="15" x14ac:dyDescent="0.25">
      <c r="A4842"/>
      <c r="B4842"/>
      <c r="C4842"/>
      <c r="D4842"/>
      <c r="E4842"/>
      <c r="F4842"/>
    </row>
    <row r="4843" spans="1:6" ht="15" x14ac:dyDescent="0.25">
      <c r="A4843"/>
      <c r="B4843"/>
      <c r="C4843"/>
      <c r="D4843"/>
      <c r="E4843"/>
      <c r="F4843"/>
    </row>
    <row r="4844" spans="1:6" ht="15" x14ac:dyDescent="0.25">
      <c r="A4844"/>
      <c r="B4844"/>
      <c r="C4844"/>
      <c r="D4844"/>
      <c r="E4844"/>
      <c r="F4844"/>
    </row>
    <row r="4845" spans="1:6" ht="15" x14ac:dyDescent="0.25">
      <c r="A4845"/>
      <c r="B4845"/>
      <c r="C4845"/>
      <c r="D4845"/>
      <c r="E4845"/>
      <c r="F4845"/>
    </row>
    <row r="4846" spans="1:6" ht="15" x14ac:dyDescent="0.25">
      <c r="A4846"/>
      <c r="B4846"/>
      <c r="C4846"/>
      <c r="D4846"/>
      <c r="E4846"/>
      <c r="F4846"/>
    </row>
    <row r="4847" spans="1:6" ht="15" x14ac:dyDescent="0.25">
      <c r="A4847"/>
      <c r="B4847"/>
      <c r="C4847"/>
      <c r="D4847"/>
      <c r="E4847"/>
      <c r="F4847"/>
    </row>
    <row r="4848" spans="1:6" ht="15" x14ac:dyDescent="0.25">
      <c r="A4848"/>
      <c r="B4848"/>
      <c r="C4848"/>
      <c r="D4848"/>
      <c r="E4848"/>
      <c r="F4848"/>
    </row>
    <row r="4849" spans="1:6" ht="15" x14ac:dyDescent="0.25">
      <c r="A4849"/>
      <c r="B4849"/>
      <c r="C4849"/>
      <c r="D4849"/>
      <c r="E4849"/>
      <c r="F4849"/>
    </row>
    <row r="4850" spans="1:6" ht="15" x14ac:dyDescent="0.25">
      <c r="A4850"/>
      <c r="B4850"/>
      <c r="C4850"/>
      <c r="D4850"/>
      <c r="E4850"/>
      <c r="F4850"/>
    </row>
    <row r="4851" spans="1:6" ht="15" x14ac:dyDescent="0.25">
      <c r="A4851"/>
      <c r="B4851"/>
      <c r="C4851"/>
      <c r="D4851"/>
      <c r="E4851"/>
      <c r="F4851"/>
    </row>
    <row r="4852" spans="1:6" ht="15" x14ac:dyDescent="0.25">
      <c r="A4852"/>
      <c r="B4852"/>
      <c r="C4852"/>
      <c r="D4852"/>
      <c r="E4852"/>
      <c r="F4852"/>
    </row>
    <row r="4853" spans="1:6" ht="15" x14ac:dyDescent="0.25">
      <c r="A4853"/>
      <c r="B4853"/>
      <c r="C4853"/>
      <c r="D4853"/>
      <c r="E4853"/>
      <c r="F4853"/>
    </row>
    <row r="4854" spans="1:6" ht="15" x14ac:dyDescent="0.25">
      <c r="A4854"/>
      <c r="B4854"/>
      <c r="C4854"/>
      <c r="D4854"/>
      <c r="E4854"/>
      <c r="F4854"/>
    </row>
    <row r="4855" spans="1:6" ht="15" x14ac:dyDescent="0.25">
      <c r="A4855"/>
      <c r="B4855"/>
      <c r="C4855"/>
      <c r="D4855"/>
      <c r="E4855"/>
      <c r="F4855"/>
    </row>
    <row r="4856" spans="1:6" ht="15" x14ac:dyDescent="0.25">
      <c r="A4856"/>
      <c r="B4856"/>
      <c r="C4856"/>
      <c r="D4856"/>
      <c r="E4856"/>
      <c r="F4856"/>
    </row>
    <row r="4857" spans="1:6" ht="15" x14ac:dyDescent="0.25">
      <c r="A4857"/>
      <c r="B4857"/>
      <c r="C4857"/>
      <c r="D4857"/>
      <c r="E4857"/>
      <c r="F4857"/>
    </row>
    <row r="4858" spans="1:6" ht="15" x14ac:dyDescent="0.25">
      <c r="A4858"/>
      <c r="B4858"/>
      <c r="C4858"/>
      <c r="D4858"/>
      <c r="E4858"/>
      <c r="F4858"/>
    </row>
    <row r="4859" spans="1:6" ht="15" x14ac:dyDescent="0.25">
      <c r="A4859"/>
      <c r="B4859"/>
      <c r="C4859"/>
      <c r="D4859"/>
      <c r="E4859"/>
      <c r="F4859"/>
    </row>
    <row r="4860" spans="1:6" ht="15" x14ac:dyDescent="0.25">
      <c r="A4860"/>
      <c r="B4860"/>
      <c r="C4860"/>
      <c r="D4860"/>
      <c r="E4860"/>
      <c r="F4860"/>
    </row>
    <row r="4861" spans="1:6" ht="15" x14ac:dyDescent="0.25">
      <c r="A4861"/>
      <c r="B4861"/>
      <c r="C4861"/>
      <c r="D4861"/>
      <c r="E4861"/>
      <c r="F4861"/>
    </row>
    <row r="4862" spans="1:6" ht="15" x14ac:dyDescent="0.25">
      <c r="A4862"/>
      <c r="B4862"/>
      <c r="C4862"/>
      <c r="D4862"/>
      <c r="E4862"/>
      <c r="F4862"/>
    </row>
    <row r="4863" spans="1:6" ht="15" x14ac:dyDescent="0.25">
      <c r="A4863"/>
      <c r="B4863"/>
      <c r="C4863"/>
      <c r="D4863"/>
      <c r="E4863"/>
      <c r="F4863"/>
    </row>
    <row r="4864" spans="1:6" ht="15" x14ac:dyDescent="0.25">
      <c r="A4864"/>
      <c r="B4864"/>
      <c r="C4864"/>
      <c r="D4864"/>
      <c r="E4864"/>
      <c r="F4864"/>
    </row>
    <row r="4865" spans="1:6" ht="15" x14ac:dyDescent="0.25">
      <c r="A4865"/>
      <c r="B4865"/>
      <c r="C4865"/>
      <c r="D4865"/>
      <c r="E4865"/>
      <c r="F4865"/>
    </row>
    <row r="4866" spans="1:6" ht="15" x14ac:dyDescent="0.25">
      <c r="A4866"/>
      <c r="B4866"/>
      <c r="C4866"/>
      <c r="D4866"/>
      <c r="E4866"/>
      <c r="F4866"/>
    </row>
    <row r="4867" spans="1:6" ht="15" x14ac:dyDescent="0.25">
      <c r="A4867"/>
      <c r="B4867"/>
      <c r="C4867"/>
      <c r="D4867"/>
      <c r="E4867"/>
      <c r="F4867"/>
    </row>
    <row r="4868" spans="1:6" ht="15" x14ac:dyDescent="0.25">
      <c r="A4868"/>
      <c r="B4868"/>
      <c r="C4868"/>
      <c r="D4868"/>
      <c r="E4868"/>
      <c r="F4868"/>
    </row>
    <row r="4869" spans="1:6" ht="15" x14ac:dyDescent="0.25">
      <c r="A4869"/>
      <c r="B4869"/>
      <c r="C4869"/>
      <c r="D4869"/>
      <c r="E4869"/>
      <c r="F4869"/>
    </row>
    <row r="4870" spans="1:6" ht="15" x14ac:dyDescent="0.25">
      <c r="A4870"/>
      <c r="B4870"/>
      <c r="C4870"/>
      <c r="D4870"/>
      <c r="E4870"/>
      <c r="F4870"/>
    </row>
    <row r="4871" spans="1:6" ht="15" x14ac:dyDescent="0.25">
      <c r="A4871"/>
      <c r="B4871"/>
      <c r="C4871"/>
      <c r="D4871"/>
      <c r="E4871"/>
      <c r="F4871"/>
    </row>
    <row r="4872" spans="1:6" ht="15" x14ac:dyDescent="0.25">
      <c r="A4872"/>
      <c r="B4872"/>
      <c r="C4872"/>
      <c r="D4872"/>
      <c r="E4872"/>
      <c r="F4872"/>
    </row>
    <row r="4873" spans="1:6" ht="15" x14ac:dyDescent="0.25">
      <c r="A4873"/>
      <c r="B4873"/>
      <c r="C4873"/>
      <c r="D4873"/>
      <c r="E4873"/>
      <c r="F4873"/>
    </row>
    <row r="4874" spans="1:6" ht="15" x14ac:dyDescent="0.25">
      <c r="A4874"/>
      <c r="B4874"/>
      <c r="C4874"/>
      <c r="D4874"/>
      <c r="E4874"/>
      <c r="F4874"/>
    </row>
    <row r="4875" spans="1:6" ht="15" x14ac:dyDescent="0.25">
      <c r="A4875"/>
      <c r="B4875"/>
      <c r="C4875"/>
      <c r="D4875"/>
      <c r="E4875"/>
      <c r="F4875"/>
    </row>
    <row r="4876" spans="1:6" ht="15" x14ac:dyDescent="0.25">
      <c r="A4876"/>
      <c r="B4876"/>
      <c r="C4876"/>
      <c r="D4876"/>
      <c r="E4876"/>
      <c r="F4876"/>
    </row>
    <row r="4877" spans="1:6" ht="15" x14ac:dyDescent="0.25">
      <c r="A4877"/>
      <c r="B4877"/>
      <c r="C4877"/>
      <c r="D4877"/>
      <c r="E4877"/>
      <c r="F4877"/>
    </row>
    <row r="4878" spans="1:6" ht="15" x14ac:dyDescent="0.25">
      <c r="A4878"/>
      <c r="B4878"/>
      <c r="C4878"/>
      <c r="D4878"/>
      <c r="E4878"/>
      <c r="F4878"/>
    </row>
    <row r="4879" spans="1:6" ht="15" x14ac:dyDescent="0.25">
      <c r="A4879"/>
      <c r="B4879"/>
      <c r="C4879"/>
      <c r="D4879"/>
      <c r="E4879"/>
      <c r="F4879"/>
    </row>
    <row r="4880" spans="1:6" ht="15" x14ac:dyDescent="0.25">
      <c r="A4880"/>
      <c r="B4880"/>
      <c r="C4880"/>
      <c r="D4880"/>
      <c r="E4880"/>
      <c r="F4880"/>
    </row>
    <row r="4881" spans="1:6" ht="15" x14ac:dyDescent="0.25">
      <c r="A4881"/>
      <c r="B4881"/>
      <c r="C4881"/>
      <c r="D4881"/>
      <c r="E4881"/>
      <c r="F4881"/>
    </row>
    <row r="4882" spans="1:6" ht="15" x14ac:dyDescent="0.25">
      <c r="A4882"/>
      <c r="B4882"/>
      <c r="C4882"/>
      <c r="D4882"/>
      <c r="E4882"/>
      <c r="F4882"/>
    </row>
    <row r="4883" spans="1:6" ht="15" x14ac:dyDescent="0.25">
      <c r="A4883"/>
      <c r="B4883"/>
      <c r="C4883"/>
      <c r="D4883"/>
      <c r="E4883"/>
      <c r="F4883"/>
    </row>
    <row r="4884" spans="1:6" ht="15" x14ac:dyDescent="0.25">
      <c r="A4884"/>
      <c r="B4884"/>
      <c r="C4884"/>
      <c r="D4884"/>
      <c r="E4884"/>
      <c r="F4884"/>
    </row>
    <row r="4885" spans="1:6" ht="15" x14ac:dyDescent="0.25">
      <c r="A4885"/>
      <c r="B4885"/>
      <c r="C4885"/>
      <c r="D4885"/>
      <c r="E4885"/>
      <c r="F4885"/>
    </row>
    <row r="4886" spans="1:6" ht="15" x14ac:dyDescent="0.25">
      <c r="A4886"/>
      <c r="B4886"/>
      <c r="C4886"/>
      <c r="D4886"/>
      <c r="E4886"/>
      <c r="F4886"/>
    </row>
    <row r="4887" spans="1:6" ht="15" x14ac:dyDescent="0.25">
      <c r="A4887"/>
      <c r="B4887"/>
      <c r="C4887"/>
      <c r="D4887"/>
      <c r="E4887"/>
      <c r="F4887"/>
    </row>
    <row r="4888" spans="1:6" ht="15" x14ac:dyDescent="0.25">
      <c r="A4888"/>
      <c r="B4888"/>
      <c r="C4888"/>
      <c r="D4888"/>
      <c r="E4888"/>
      <c r="F4888"/>
    </row>
    <row r="4889" spans="1:6" ht="15" x14ac:dyDescent="0.25">
      <c r="A4889"/>
      <c r="B4889"/>
      <c r="C4889"/>
      <c r="D4889"/>
      <c r="E4889"/>
      <c r="F4889"/>
    </row>
    <row r="4890" spans="1:6" ht="15" x14ac:dyDescent="0.25">
      <c r="A4890"/>
      <c r="B4890"/>
      <c r="C4890"/>
      <c r="D4890"/>
      <c r="E4890"/>
      <c r="F4890"/>
    </row>
    <row r="4891" spans="1:6" ht="15" x14ac:dyDescent="0.25">
      <c r="A4891"/>
      <c r="B4891"/>
      <c r="C4891"/>
      <c r="D4891"/>
      <c r="E4891"/>
      <c r="F4891"/>
    </row>
    <row r="4892" spans="1:6" ht="15" x14ac:dyDescent="0.25">
      <c r="A4892"/>
      <c r="B4892"/>
      <c r="C4892"/>
      <c r="D4892"/>
      <c r="E4892"/>
      <c r="F4892"/>
    </row>
    <row r="4893" spans="1:6" ht="15" x14ac:dyDescent="0.25">
      <c r="A4893"/>
      <c r="B4893"/>
      <c r="C4893"/>
      <c r="D4893"/>
      <c r="E4893"/>
      <c r="F4893"/>
    </row>
    <row r="4894" spans="1:6" ht="15" x14ac:dyDescent="0.25">
      <c r="A4894"/>
      <c r="B4894"/>
      <c r="C4894"/>
      <c r="D4894"/>
      <c r="E4894"/>
      <c r="F4894"/>
    </row>
    <row r="4895" spans="1:6" ht="15" x14ac:dyDescent="0.25">
      <c r="A4895"/>
      <c r="B4895"/>
      <c r="C4895"/>
      <c r="D4895"/>
      <c r="E4895"/>
      <c r="F4895"/>
    </row>
    <row r="4896" spans="1:6" ht="15" x14ac:dyDescent="0.25">
      <c r="A4896"/>
      <c r="B4896"/>
      <c r="C4896"/>
      <c r="D4896"/>
      <c r="E4896"/>
      <c r="F4896"/>
    </row>
    <row r="4897" spans="1:6" ht="15" x14ac:dyDescent="0.25">
      <c r="A4897"/>
      <c r="B4897"/>
      <c r="C4897"/>
      <c r="D4897"/>
      <c r="E4897"/>
      <c r="F4897"/>
    </row>
    <row r="4898" spans="1:6" ht="15" x14ac:dyDescent="0.25">
      <c r="A4898"/>
      <c r="B4898"/>
      <c r="C4898"/>
      <c r="D4898"/>
      <c r="E4898"/>
      <c r="F4898"/>
    </row>
    <row r="4899" spans="1:6" ht="15" x14ac:dyDescent="0.25">
      <c r="A4899"/>
      <c r="B4899"/>
      <c r="C4899"/>
      <c r="D4899"/>
      <c r="E4899"/>
      <c r="F4899"/>
    </row>
    <row r="4900" spans="1:6" ht="15" x14ac:dyDescent="0.25">
      <c r="A4900"/>
      <c r="B4900"/>
      <c r="C4900"/>
      <c r="D4900"/>
      <c r="E4900"/>
      <c r="F4900"/>
    </row>
    <row r="4901" spans="1:6" ht="15" x14ac:dyDescent="0.25">
      <c r="A4901"/>
      <c r="B4901"/>
      <c r="C4901"/>
      <c r="D4901"/>
      <c r="E4901"/>
      <c r="F4901"/>
    </row>
    <row r="4902" spans="1:6" ht="15" x14ac:dyDescent="0.25">
      <c r="A4902"/>
      <c r="B4902"/>
      <c r="C4902"/>
      <c r="D4902"/>
      <c r="E4902"/>
      <c r="F4902"/>
    </row>
    <row r="4903" spans="1:6" ht="15" x14ac:dyDescent="0.25">
      <c r="A4903"/>
      <c r="B4903"/>
      <c r="C4903"/>
      <c r="D4903"/>
      <c r="E4903"/>
      <c r="F4903"/>
    </row>
    <row r="4904" spans="1:6" ht="15" x14ac:dyDescent="0.25">
      <c r="A4904"/>
      <c r="B4904"/>
      <c r="C4904"/>
      <c r="D4904"/>
      <c r="E4904"/>
      <c r="F4904"/>
    </row>
    <row r="4905" spans="1:6" ht="15" x14ac:dyDescent="0.25">
      <c r="A4905"/>
      <c r="B4905"/>
      <c r="C4905"/>
      <c r="D4905"/>
      <c r="E4905"/>
      <c r="F4905"/>
    </row>
    <row r="4906" spans="1:6" ht="15" x14ac:dyDescent="0.25">
      <c r="A4906"/>
      <c r="B4906"/>
      <c r="C4906"/>
      <c r="D4906"/>
      <c r="E4906"/>
      <c r="F4906"/>
    </row>
    <row r="4907" spans="1:6" ht="15" x14ac:dyDescent="0.25">
      <c r="A4907"/>
      <c r="B4907"/>
      <c r="C4907"/>
      <c r="D4907"/>
      <c r="E4907"/>
      <c r="F4907"/>
    </row>
    <row r="4908" spans="1:6" ht="15" x14ac:dyDescent="0.25">
      <c r="A4908"/>
      <c r="B4908"/>
      <c r="C4908"/>
      <c r="D4908"/>
      <c r="E4908"/>
      <c r="F4908"/>
    </row>
    <row r="4909" spans="1:6" ht="15" x14ac:dyDescent="0.25">
      <c r="A4909"/>
      <c r="B4909"/>
      <c r="C4909"/>
      <c r="D4909"/>
      <c r="E4909"/>
      <c r="F4909"/>
    </row>
    <row r="4910" spans="1:6" ht="15" x14ac:dyDescent="0.25">
      <c r="A4910"/>
      <c r="B4910"/>
      <c r="C4910"/>
      <c r="D4910"/>
      <c r="E4910"/>
      <c r="F4910"/>
    </row>
    <row r="4911" spans="1:6" ht="15" x14ac:dyDescent="0.25">
      <c r="A4911"/>
      <c r="B4911"/>
      <c r="C4911"/>
      <c r="D4911"/>
      <c r="E4911"/>
      <c r="F4911"/>
    </row>
    <row r="4912" spans="1:6" ht="15" x14ac:dyDescent="0.25">
      <c r="A4912"/>
      <c r="B4912"/>
      <c r="C4912"/>
      <c r="D4912"/>
      <c r="E4912"/>
      <c r="F4912"/>
    </row>
    <row r="4913" spans="1:6" ht="15" x14ac:dyDescent="0.25">
      <c r="A4913"/>
      <c r="B4913"/>
      <c r="C4913"/>
      <c r="D4913"/>
      <c r="E4913"/>
      <c r="F4913"/>
    </row>
    <row r="4914" spans="1:6" ht="15" x14ac:dyDescent="0.25">
      <c r="A4914"/>
      <c r="B4914"/>
      <c r="C4914"/>
      <c r="D4914"/>
      <c r="E4914"/>
      <c r="F4914"/>
    </row>
    <row r="4915" spans="1:6" ht="15" x14ac:dyDescent="0.25">
      <c r="A4915"/>
      <c r="B4915"/>
      <c r="C4915"/>
      <c r="D4915"/>
      <c r="E4915"/>
      <c r="F4915"/>
    </row>
    <row r="4916" spans="1:6" ht="15" x14ac:dyDescent="0.25">
      <c r="A4916"/>
      <c r="B4916"/>
      <c r="C4916"/>
      <c r="D4916"/>
      <c r="E4916"/>
      <c r="F4916"/>
    </row>
    <row r="4917" spans="1:6" ht="15" x14ac:dyDescent="0.25">
      <c r="A4917"/>
      <c r="B4917"/>
      <c r="C4917"/>
      <c r="D4917"/>
      <c r="E4917"/>
      <c r="F4917"/>
    </row>
    <row r="4918" spans="1:6" ht="15" x14ac:dyDescent="0.25">
      <c r="A4918"/>
      <c r="B4918"/>
      <c r="C4918"/>
      <c r="D4918"/>
      <c r="E4918"/>
      <c r="F4918"/>
    </row>
    <row r="4919" spans="1:6" ht="15" x14ac:dyDescent="0.25">
      <c r="A4919"/>
      <c r="B4919"/>
      <c r="C4919"/>
      <c r="D4919"/>
      <c r="E4919"/>
      <c r="F4919"/>
    </row>
    <row r="4920" spans="1:6" ht="15" x14ac:dyDescent="0.25">
      <c r="A4920"/>
      <c r="B4920"/>
      <c r="C4920"/>
      <c r="D4920"/>
      <c r="E4920"/>
      <c r="F4920"/>
    </row>
    <row r="4921" spans="1:6" ht="15" x14ac:dyDescent="0.25">
      <c r="A4921"/>
      <c r="B4921"/>
      <c r="C4921"/>
      <c r="D4921"/>
      <c r="E4921"/>
      <c r="F4921"/>
    </row>
    <row r="4922" spans="1:6" ht="15" x14ac:dyDescent="0.25">
      <c r="A4922"/>
      <c r="B4922"/>
      <c r="C4922"/>
      <c r="D4922"/>
      <c r="E4922"/>
      <c r="F4922"/>
    </row>
    <row r="4923" spans="1:6" ht="15" x14ac:dyDescent="0.25">
      <c r="A4923"/>
      <c r="B4923"/>
      <c r="C4923"/>
      <c r="D4923"/>
      <c r="E4923"/>
      <c r="F4923"/>
    </row>
    <row r="4924" spans="1:6" ht="15" x14ac:dyDescent="0.25">
      <c r="A4924"/>
      <c r="B4924"/>
      <c r="C4924"/>
      <c r="D4924"/>
      <c r="E4924"/>
      <c r="F4924"/>
    </row>
    <row r="4925" spans="1:6" ht="15" x14ac:dyDescent="0.25">
      <c r="A4925"/>
      <c r="B4925"/>
      <c r="C4925"/>
      <c r="D4925"/>
      <c r="E4925"/>
      <c r="F4925"/>
    </row>
    <row r="4926" spans="1:6" ht="15" x14ac:dyDescent="0.25">
      <c r="A4926"/>
      <c r="B4926"/>
      <c r="C4926"/>
      <c r="D4926"/>
      <c r="E4926"/>
      <c r="F4926"/>
    </row>
    <row r="4927" spans="1:6" ht="15" x14ac:dyDescent="0.25">
      <c r="A4927"/>
      <c r="B4927"/>
      <c r="C4927"/>
      <c r="D4927"/>
      <c r="E4927"/>
      <c r="F4927"/>
    </row>
    <row r="4928" spans="1:6" ht="15" x14ac:dyDescent="0.25">
      <c r="A4928"/>
      <c r="B4928"/>
      <c r="C4928"/>
      <c r="D4928"/>
      <c r="E4928"/>
      <c r="F4928"/>
    </row>
    <row r="4929" spans="1:6" ht="15" x14ac:dyDescent="0.25">
      <c r="A4929"/>
      <c r="B4929"/>
      <c r="C4929"/>
      <c r="D4929"/>
      <c r="E4929"/>
      <c r="F4929"/>
    </row>
    <row r="4930" spans="1:6" ht="15" x14ac:dyDescent="0.25">
      <c r="A4930"/>
      <c r="B4930"/>
      <c r="C4930"/>
      <c r="D4930"/>
      <c r="E4930"/>
      <c r="F4930"/>
    </row>
    <row r="4931" spans="1:6" ht="15" x14ac:dyDescent="0.25">
      <c r="A4931"/>
      <c r="B4931"/>
      <c r="C4931"/>
      <c r="D4931"/>
      <c r="E4931"/>
      <c r="F4931"/>
    </row>
    <row r="4932" spans="1:6" ht="15" x14ac:dyDescent="0.25">
      <c r="A4932"/>
      <c r="B4932"/>
      <c r="C4932"/>
      <c r="D4932"/>
      <c r="E4932"/>
      <c r="F4932"/>
    </row>
    <row r="4933" spans="1:6" ht="15" x14ac:dyDescent="0.25">
      <c r="A4933"/>
      <c r="B4933"/>
      <c r="C4933"/>
      <c r="D4933"/>
      <c r="E4933"/>
      <c r="F4933"/>
    </row>
    <row r="4934" spans="1:6" ht="15" x14ac:dyDescent="0.25">
      <c r="A4934"/>
      <c r="B4934"/>
      <c r="C4934"/>
      <c r="D4934"/>
      <c r="E4934"/>
      <c r="F4934"/>
    </row>
    <row r="4935" spans="1:6" ht="15" x14ac:dyDescent="0.25">
      <c r="A4935"/>
      <c r="B4935"/>
      <c r="C4935"/>
      <c r="D4935"/>
      <c r="E4935"/>
      <c r="F4935"/>
    </row>
    <row r="4936" spans="1:6" ht="15" x14ac:dyDescent="0.25">
      <c r="A4936"/>
      <c r="B4936"/>
      <c r="C4936"/>
      <c r="D4936"/>
      <c r="E4936"/>
      <c r="F4936"/>
    </row>
    <row r="4937" spans="1:6" ht="15" x14ac:dyDescent="0.25">
      <c r="A4937"/>
      <c r="B4937"/>
      <c r="C4937"/>
      <c r="D4937"/>
      <c r="E4937"/>
      <c r="F4937"/>
    </row>
    <row r="4938" spans="1:6" ht="15" x14ac:dyDescent="0.25">
      <c r="A4938"/>
      <c r="B4938"/>
      <c r="C4938"/>
      <c r="D4938"/>
      <c r="E4938"/>
      <c r="F4938"/>
    </row>
    <row r="4939" spans="1:6" ht="15" x14ac:dyDescent="0.25">
      <c r="A4939"/>
      <c r="B4939"/>
      <c r="C4939"/>
      <c r="D4939"/>
      <c r="E4939"/>
      <c r="F4939"/>
    </row>
    <row r="4940" spans="1:6" ht="15" x14ac:dyDescent="0.25">
      <c r="A4940"/>
      <c r="B4940"/>
      <c r="C4940"/>
      <c r="D4940"/>
      <c r="E4940"/>
      <c r="F4940"/>
    </row>
    <row r="4941" spans="1:6" ht="15" x14ac:dyDescent="0.25">
      <c r="A4941"/>
      <c r="B4941"/>
      <c r="C4941"/>
      <c r="D4941"/>
      <c r="E4941"/>
      <c r="F4941"/>
    </row>
    <row r="4942" spans="1:6" ht="15" x14ac:dyDescent="0.25">
      <c r="A4942"/>
      <c r="B4942"/>
      <c r="C4942"/>
      <c r="D4942"/>
      <c r="E4942"/>
      <c r="F4942"/>
    </row>
    <row r="4943" spans="1:6" ht="15" x14ac:dyDescent="0.25">
      <c r="A4943"/>
      <c r="B4943"/>
      <c r="C4943"/>
      <c r="D4943"/>
      <c r="E4943"/>
      <c r="F4943"/>
    </row>
    <row r="4944" spans="1:6" ht="15" x14ac:dyDescent="0.25">
      <c r="A4944"/>
      <c r="B4944"/>
      <c r="C4944"/>
      <c r="D4944"/>
      <c r="E4944"/>
      <c r="F4944"/>
    </row>
    <row r="4945" spans="1:6" ht="15" x14ac:dyDescent="0.25">
      <c r="A4945"/>
      <c r="B4945"/>
      <c r="C4945"/>
      <c r="D4945"/>
      <c r="E4945"/>
      <c r="F4945"/>
    </row>
    <row r="4946" spans="1:6" ht="15" x14ac:dyDescent="0.25">
      <c r="A4946"/>
      <c r="B4946"/>
      <c r="C4946"/>
      <c r="D4946"/>
      <c r="E4946"/>
      <c r="F4946"/>
    </row>
    <row r="4947" spans="1:6" ht="15" x14ac:dyDescent="0.25">
      <c r="A4947"/>
      <c r="B4947"/>
      <c r="C4947"/>
      <c r="D4947"/>
      <c r="E4947"/>
      <c r="F4947"/>
    </row>
    <row r="4948" spans="1:6" ht="15" x14ac:dyDescent="0.25">
      <c r="A4948"/>
      <c r="B4948"/>
      <c r="C4948"/>
      <c r="D4948"/>
      <c r="E4948"/>
      <c r="F4948"/>
    </row>
    <row r="4949" spans="1:6" ht="15" x14ac:dyDescent="0.25">
      <c r="A4949"/>
      <c r="B4949"/>
      <c r="C4949"/>
      <c r="D4949"/>
      <c r="E4949"/>
      <c r="F4949"/>
    </row>
    <row r="4950" spans="1:6" ht="15" x14ac:dyDescent="0.25">
      <c r="A4950"/>
      <c r="B4950"/>
      <c r="C4950"/>
      <c r="D4950"/>
      <c r="E4950"/>
      <c r="F4950"/>
    </row>
    <row r="4951" spans="1:6" ht="15" x14ac:dyDescent="0.25">
      <c r="A4951"/>
      <c r="B4951"/>
      <c r="C4951"/>
      <c r="D4951"/>
      <c r="E4951"/>
      <c r="F4951"/>
    </row>
    <row r="4952" spans="1:6" ht="15" x14ac:dyDescent="0.25">
      <c r="A4952"/>
      <c r="B4952"/>
      <c r="C4952"/>
      <c r="D4952"/>
      <c r="E4952"/>
      <c r="F4952"/>
    </row>
    <row r="4953" spans="1:6" ht="15" x14ac:dyDescent="0.25">
      <c r="A4953"/>
      <c r="B4953"/>
      <c r="C4953"/>
      <c r="D4953"/>
      <c r="E4953"/>
      <c r="F4953"/>
    </row>
    <row r="4954" spans="1:6" ht="15" x14ac:dyDescent="0.25">
      <c r="A4954"/>
      <c r="B4954"/>
      <c r="C4954"/>
      <c r="D4954"/>
      <c r="E4954"/>
      <c r="F4954"/>
    </row>
    <row r="4955" spans="1:6" ht="15" x14ac:dyDescent="0.25">
      <c r="A4955"/>
      <c r="B4955"/>
      <c r="C4955"/>
      <c r="D4955"/>
      <c r="E4955"/>
      <c r="F4955"/>
    </row>
    <row r="4956" spans="1:6" ht="15" x14ac:dyDescent="0.25">
      <c r="A4956"/>
      <c r="B4956"/>
      <c r="C4956"/>
      <c r="D4956"/>
      <c r="E4956"/>
      <c r="F4956"/>
    </row>
    <row r="4957" spans="1:6" ht="15" x14ac:dyDescent="0.25">
      <c r="A4957"/>
      <c r="B4957"/>
      <c r="C4957"/>
      <c r="D4957"/>
      <c r="E4957"/>
      <c r="F4957"/>
    </row>
    <row r="4958" spans="1:6" ht="15" x14ac:dyDescent="0.25">
      <c r="A4958"/>
      <c r="B4958"/>
      <c r="C4958"/>
      <c r="D4958"/>
      <c r="E4958"/>
      <c r="F4958"/>
    </row>
    <row r="4959" spans="1:6" ht="15" x14ac:dyDescent="0.25">
      <c r="A4959"/>
      <c r="B4959"/>
      <c r="C4959"/>
      <c r="D4959"/>
      <c r="E4959"/>
      <c r="F4959"/>
    </row>
    <row r="4960" spans="1:6" ht="15" x14ac:dyDescent="0.25">
      <c r="A4960"/>
      <c r="B4960"/>
      <c r="C4960"/>
      <c r="D4960"/>
      <c r="E4960"/>
      <c r="F4960"/>
    </row>
    <row r="4961" spans="1:6" ht="15" x14ac:dyDescent="0.25">
      <c r="A4961"/>
      <c r="B4961"/>
      <c r="C4961"/>
      <c r="D4961"/>
      <c r="E4961"/>
      <c r="F4961"/>
    </row>
    <row r="4962" spans="1:6" ht="15" x14ac:dyDescent="0.25">
      <c r="A4962"/>
      <c r="B4962"/>
      <c r="C4962"/>
      <c r="D4962"/>
      <c r="E4962"/>
      <c r="F4962"/>
    </row>
    <row r="4963" spans="1:6" ht="15" x14ac:dyDescent="0.25">
      <c r="A4963"/>
      <c r="B4963"/>
      <c r="C4963"/>
      <c r="D4963"/>
      <c r="E4963"/>
      <c r="F4963"/>
    </row>
    <row r="4964" spans="1:6" ht="15" x14ac:dyDescent="0.25">
      <c r="A4964"/>
      <c r="B4964"/>
      <c r="C4964"/>
      <c r="D4964"/>
      <c r="E4964"/>
      <c r="F4964"/>
    </row>
    <row r="4965" spans="1:6" ht="15" x14ac:dyDescent="0.25">
      <c r="A4965"/>
      <c r="B4965"/>
      <c r="C4965"/>
      <c r="D4965"/>
      <c r="E4965"/>
      <c r="F4965"/>
    </row>
    <row r="4966" spans="1:6" ht="15" x14ac:dyDescent="0.25">
      <c r="A4966"/>
      <c r="B4966"/>
      <c r="C4966"/>
      <c r="D4966"/>
      <c r="E4966"/>
      <c r="F4966"/>
    </row>
    <row r="4967" spans="1:6" ht="15" x14ac:dyDescent="0.25">
      <c r="A4967"/>
      <c r="B4967"/>
      <c r="C4967"/>
      <c r="D4967"/>
      <c r="E4967"/>
      <c r="F4967"/>
    </row>
    <row r="4968" spans="1:6" ht="15" x14ac:dyDescent="0.25">
      <c r="A4968"/>
      <c r="B4968"/>
      <c r="C4968"/>
      <c r="D4968"/>
      <c r="E4968"/>
      <c r="F4968"/>
    </row>
    <row r="4969" spans="1:6" ht="15" x14ac:dyDescent="0.25">
      <c r="A4969"/>
      <c r="B4969"/>
      <c r="C4969"/>
      <c r="D4969"/>
      <c r="E4969"/>
      <c r="F4969"/>
    </row>
    <row r="4970" spans="1:6" ht="15" x14ac:dyDescent="0.25">
      <c r="A4970"/>
      <c r="B4970"/>
      <c r="C4970"/>
      <c r="D4970"/>
      <c r="E4970"/>
      <c r="F4970"/>
    </row>
    <row r="4971" spans="1:6" ht="15" x14ac:dyDescent="0.25">
      <c r="A4971"/>
      <c r="B4971"/>
      <c r="C4971"/>
      <c r="D4971"/>
      <c r="E4971"/>
      <c r="F4971"/>
    </row>
    <row r="4972" spans="1:6" ht="15" x14ac:dyDescent="0.25">
      <c r="A4972"/>
      <c r="B4972"/>
      <c r="C4972"/>
      <c r="D4972"/>
      <c r="E4972"/>
      <c r="F4972"/>
    </row>
    <row r="4973" spans="1:6" ht="15" x14ac:dyDescent="0.25">
      <c r="A4973"/>
      <c r="B4973"/>
      <c r="C4973"/>
      <c r="D4973"/>
      <c r="E4973"/>
      <c r="F4973"/>
    </row>
    <row r="4974" spans="1:6" ht="15" x14ac:dyDescent="0.25">
      <c r="A4974"/>
      <c r="B4974"/>
      <c r="C4974"/>
      <c r="D4974"/>
      <c r="E4974"/>
      <c r="F4974"/>
    </row>
    <row r="4975" spans="1:6" ht="15" x14ac:dyDescent="0.25">
      <c r="A4975"/>
      <c r="B4975"/>
      <c r="C4975"/>
      <c r="D4975"/>
      <c r="E4975"/>
      <c r="F4975"/>
    </row>
    <row r="4976" spans="1:6" ht="15" x14ac:dyDescent="0.25">
      <c r="A4976"/>
      <c r="B4976"/>
      <c r="C4976"/>
      <c r="D4976"/>
      <c r="E4976"/>
      <c r="F4976"/>
    </row>
    <row r="4977" spans="1:6" ht="15" x14ac:dyDescent="0.25">
      <c r="A4977"/>
      <c r="B4977"/>
      <c r="C4977"/>
      <c r="D4977"/>
      <c r="E4977"/>
      <c r="F4977"/>
    </row>
    <row r="4978" spans="1:6" ht="15" x14ac:dyDescent="0.25">
      <c r="A4978"/>
      <c r="B4978"/>
      <c r="C4978"/>
      <c r="D4978"/>
      <c r="E4978"/>
      <c r="F4978"/>
    </row>
    <row r="4979" spans="1:6" ht="15" x14ac:dyDescent="0.25">
      <c r="A4979"/>
      <c r="B4979"/>
      <c r="C4979"/>
      <c r="D4979"/>
      <c r="E4979"/>
      <c r="F4979"/>
    </row>
    <row r="4980" spans="1:6" ht="15" x14ac:dyDescent="0.25">
      <c r="A4980"/>
      <c r="B4980"/>
      <c r="C4980"/>
      <c r="D4980"/>
      <c r="E4980"/>
      <c r="F4980"/>
    </row>
    <row r="4981" spans="1:6" ht="15" x14ac:dyDescent="0.25">
      <c r="A4981"/>
      <c r="B4981"/>
      <c r="C4981"/>
      <c r="D4981"/>
      <c r="E4981"/>
      <c r="F4981"/>
    </row>
    <row r="4982" spans="1:6" ht="15" x14ac:dyDescent="0.25">
      <c r="A4982"/>
      <c r="B4982"/>
      <c r="C4982"/>
      <c r="D4982"/>
      <c r="E4982"/>
      <c r="F4982"/>
    </row>
    <row r="4983" spans="1:6" ht="15" x14ac:dyDescent="0.25">
      <c r="A4983"/>
      <c r="B4983"/>
      <c r="C4983"/>
      <c r="D4983"/>
      <c r="E4983"/>
      <c r="F4983"/>
    </row>
    <row r="4984" spans="1:6" ht="15" x14ac:dyDescent="0.25">
      <c r="A4984"/>
      <c r="B4984"/>
      <c r="C4984"/>
      <c r="D4984"/>
      <c r="E4984"/>
      <c r="F4984"/>
    </row>
    <row r="4985" spans="1:6" ht="15" x14ac:dyDescent="0.25">
      <c r="A4985"/>
      <c r="B4985"/>
      <c r="C4985"/>
      <c r="D4985"/>
      <c r="E4985"/>
      <c r="F4985"/>
    </row>
    <row r="4986" spans="1:6" ht="15" x14ac:dyDescent="0.25">
      <c r="A4986"/>
      <c r="B4986"/>
      <c r="C4986"/>
      <c r="D4986"/>
      <c r="E4986"/>
      <c r="F4986"/>
    </row>
    <row r="4987" spans="1:6" ht="15" x14ac:dyDescent="0.25">
      <c r="A4987"/>
      <c r="B4987"/>
      <c r="C4987"/>
      <c r="D4987"/>
      <c r="E4987"/>
      <c r="F4987"/>
    </row>
    <row r="4988" spans="1:6" ht="15" x14ac:dyDescent="0.25">
      <c r="A4988"/>
      <c r="B4988"/>
      <c r="C4988"/>
      <c r="D4988"/>
      <c r="E4988"/>
      <c r="F4988"/>
    </row>
    <row r="4989" spans="1:6" ht="15" x14ac:dyDescent="0.25">
      <c r="A4989"/>
      <c r="B4989"/>
      <c r="C4989"/>
      <c r="D4989"/>
      <c r="E4989"/>
      <c r="F4989"/>
    </row>
    <row r="4990" spans="1:6" ht="15" x14ac:dyDescent="0.25">
      <c r="A4990"/>
      <c r="B4990"/>
      <c r="C4990"/>
      <c r="D4990"/>
      <c r="E4990"/>
      <c r="F4990"/>
    </row>
    <row r="4991" spans="1:6" ht="15" x14ac:dyDescent="0.25">
      <c r="A4991"/>
      <c r="B4991"/>
      <c r="C4991"/>
      <c r="D4991"/>
      <c r="E4991"/>
      <c r="F4991"/>
    </row>
    <row r="4992" spans="1:6" ht="15" x14ac:dyDescent="0.25">
      <c r="A4992"/>
      <c r="B4992"/>
      <c r="C4992"/>
      <c r="D4992"/>
      <c r="E4992"/>
      <c r="F4992"/>
    </row>
    <row r="4993" spans="1:6" ht="15" x14ac:dyDescent="0.25">
      <c r="A4993"/>
      <c r="B4993"/>
      <c r="C4993"/>
      <c r="D4993"/>
      <c r="E4993"/>
      <c r="F4993"/>
    </row>
    <row r="4994" spans="1:6" ht="15" x14ac:dyDescent="0.25">
      <c r="A4994"/>
      <c r="B4994"/>
      <c r="C4994"/>
      <c r="D4994"/>
      <c r="E4994"/>
      <c r="F4994"/>
    </row>
    <row r="4995" spans="1:6" ht="15" x14ac:dyDescent="0.25">
      <c r="A4995"/>
      <c r="B4995"/>
      <c r="C4995"/>
      <c r="D4995"/>
      <c r="E4995"/>
      <c r="F4995"/>
    </row>
    <row r="4996" spans="1:6" ht="15" x14ac:dyDescent="0.25">
      <c r="A4996"/>
      <c r="B4996"/>
      <c r="C4996"/>
      <c r="D4996"/>
      <c r="E4996"/>
      <c r="F4996"/>
    </row>
    <row r="4997" spans="1:6" ht="15" x14ac:dyDescent="0.25">
      <c r="A4997"/>
      <c r="B4997"/>
      <c r="C4997"/>
      <c r="D4997"/>
      <c r="E4997"/>
      <c r="F4997"/>
    </row>
    <row r="4998" spans="1:6" ht="15" x14ac:dyDescent="0.25">
      <c r="A4998"/>
      <c r="B4998"/>
      <c r="C4998"/>
      <c r="D4998"/>
      <c r="E4998"/>
      <c r="F4998"/>
    </row>
    <row r="4999" spans="1:6" ht="15" x14ac:dyDescent="0.25">
      <c r="A4999"/>
      <c r="B4999"/>
      <c r="C4999"/>
      <c r="D4999"/>
      <c r="E4999"/>
      <c r="F4999"/>
    </row>
    <row r="5000" spans="1:6" ht="15" x14ac:dyDescent="0.25">
      <c r="A5000"/>
      <c r="B5000"/>
      <c r="C5000"/>
      <c r="D5000"/>
      <c r="E5000"/>
      <c r="F5000"/>
    </row>
    <row r="5001" spans="1:6" ht="15" x14ac:dyDescent="0.25">
      <c r="A5001"/>
      <c r="B5001"/>
      <c r="C5001"/>
      <c r="D5001"/>
      <c r="E5001"/>
      <c r="F5001"/>
    </row>
    <row r="5002" spans="1:6" ht="15" x14ac:dyDescent="0.25">
      <c r="A5002"/>
      <c r="B5002"/>
      <c r="C5002"/>
      <c r="D5002"/>
      <c r="E5002"/>
      <c r="F5002"/>
    </row>
    <row r="5003" spans="1:6" ht="15" x14ac:dyDescent="0.25">
      <c r="A5003"/>
      <c r="B5003"/>
      <c r="C5003"/>
      <c r="D5003"/>
      <c r="E5003"/>
      <c r="F5003"/>
    </row>
    <row r="5004" spans="1:6" ht="15" x14ac:dyDescent="0.25">
      <c r="A5004"/>
      <c r="B5004"/>
      <c r="C5004"/>
      <c r="D5004"/>
      <c r="E5004"/>
      <c r="F5004"/>
    </row>
    <row r="5005" spans="1:6" ht="15" x14ac:dyDescent="0.25">
      <c r="A5005"/>
      <c r="B5005"/>
      <c r="C5005"/>
      <c r="D5005"/>
      <c r="E5005"/>
      <c r="F5005"/>
    </row>
    <row r="5006" spans="1:6" ht="15" x14ac:dyDescent="0.25">
      <c r="A5006"/>
      <c r="B5006"/>
      <c r="C5006"/>
      <c r="D5006"/>
      <c r="E5006"/>
      <c r="F5006"/>
    </row>
    <row r="5007" spans="1:6" ht="15" x14ac:dyDescent="0.25">
      <c r="A5007"/>
      <c r="B5007"/>
      <c r="C5007"/>
      <c r="D5007"/>
      <c r="E5007"/>
      <c r="F5007"/>
    </row>
    <row r="5008" spans="1:6" ht="15" x14ac:dyDescent="0.25">
      <c r="A5008"/>
      <c r="B5008"/>
      <c r="C5008"/>
      <c r="D5008"/>
      <c r="E5008"/>
      <c r="F5008"/>
    </row>
    <row r="5009" spans="1:6" ht="15" x14ac:dyDescent="0.25">
      <c r="A5009"/>
      <c r="B5009"/>
      <c r="C5009"/>
      <c r="D5009"/>
      <c r="E5009"/>
      <c r="F5009"/>
    </row>
    <row r="5010" spans="1:6" ht="15" x14ac:dyDescent="0.25">
      <c r="A5010"/>
      <c r="B5010"/>
      <c r="C5010"/>
      <c r="D5010"/>
      <c r="E5010"/>
      <c r="F5010"/>
    </row>
    <row r="5011" spans="1:6" ht="15" x14ac:dyDescent="0.25">
      <c r="A5011"/>
      <c r="B5011"/>
      <c r="C5011"/>
      <c r="D5011"/>
      <c r="E5011"/>
      <c r="F5011"/>
    </row>
    <row r="5012" spans="1:6" ht="15" x14ac:dyDescent="0.25">
      <c r="A5012"/>
      <c r="B5012"/>
      <c r="C5012"/>
      <c r="D5012"/>
      <c r="E5012"/>
      <c r="F5012"/>
    </row>
    <row r="5013" spans="1:6" ht="15" x14ac:dyDescent="0.25">
      <c r="A5013"/>
      <c r="B5013"/>
      <c r="C5013"/>
      <c r="D5013"/>
      <c r="E5013"/>
      <c r="F5013"/>
    </row>
    <row r="5014" spans="1:6" ht="15" x14ac:dyDescent="0.25">
      <c r="A5014"/>
      <c r="B5014"/>
      <c r="C5014"/>
      <c r="D5014"/>
      <c r="E5014"/>
      <c r="F5014"/>
    </row>
    <row r="5015" spans="1:6" ht="15" x14ac:dyDescent="0.25">
      <c r="A5015"/>
      <c r="B5015"/>
      <c r="C5015"/>
      <c r="D5015"/>
      <c r="E5015"/>
      <c r="F5015"/>
    </row>
    <row r="5016" spans="1:6" ht="15" x14ac:dyDescent="0.25">
      <c r="A5016"/>
      <c r="B5016"/>
      <c r="C5016"/>
      <c r="D5016"/>
      <c r="E5016"/>
      <c r="F5016"/>
    </row>
    <row r="5017" spans="1:6" ht="15" x14ac:dyDescent="0.25">
      <c r="A5017"/>
      <c r="B5017"/>
      <c r="C5017"/>
      <c r="D5017"/>
      <c r="E5017"/>
      <c r="F5017"/>
    </row>
    <row r="5018" spans="1:6" ht="15" x14ac:dyDescent="0.25">
      <c r="A5018"/>
      <c r="B5018"/>
      <c r="C5018"/>
      <c r="D5018"/>
      <c r="E5018"/>
      <c r="F5018"/>
    </row>
    <row r="5019" spans="1:6" ht="15" x14ac:dyDescent="0.25">
      <c r="A5019"/>
      <c r="B5019"/>
      <c r="C5019"/>
      <c r="D5019"/>
      <c r="E5019"/>
      <c r="F5019"/>
    </row>
    <row r="5020" spans="1:6" ht="15" x14ac:dyDescent="0.25">
      <c r="A5020"/>
      <c r="B5020"/>
      <c r="C5020"/>
      <c r="D5020"/>
      <c r="E5020"/>
      <c r="F5020"/>
    </row>
    <row r="5021" spans="1:6" ht="15" x14ac:dyDescent="0.25">
      <c r="A5021"/>
      <c r="B5021"/>
      <c r="C5021"/>
      <c r="D5021"/>
      <c r="E5021"/>
      <c r="F5021"/>
    </row>
    <row r="5022" spans="1:6" ht="15" x14ac:dyDescent="0.25">
      <c r="A5022"/>
      <c r="B5022"/>
      <c r="C5022"/>
      <c r="D5022"/>
      <c r="E5022"/>
      <c r="F5022"/>
    </row>
    <row r="5023" spans="1:6" ht="15" x14ac:dyDescent="0.25">
      <c r="A5023"/>
      <c r="B5023"/>
      <c r="C5023"/>
      <c r="D5023"/>
      <c r="E5023"/>
      <c r="F5023"/>
    </row>
    <row r="5024" spans="1:6" ht="15" x14ac:dyDescent="0.25">
      <c r="A5024"/>
      <c r="B5024"/>
      <c r="C5024"/>
      <c r="D5024"/>
      <c r="E5024"/>
      <c r="F5024"/>
    </row>
    <row r="5025" spans="1:6" ht="15" x14ac:dyDescent="0.25">
      <c r="A5025"/>
      <c r="B5025"/>
      <c r="C5025"/>
      <c r="D5025"/>
      <c r="E5025"/>
      <c r="F5025"/>
    </row>
    <row r="5026" spans="1:6" ht="15" x14ac:dyDescent="0.25">
      <c r="A5026"/>
      <c r="B5026"/>
      <c r="C5026"/>
      <c r="D5026"/>
      <c r="E5026"/>
      <c r="F5026"/>
    </row>
    <row r="5027" spans="1:6" ht="15" x14ac:dyDescent="0.25">
      <c r="A5027"/>
      <c r="B5027"/>
      <c r="C5027"/>
      <c r="D5027"/>
      <c r="E5027"/>
      <c r="F5027"/>
    </row>
    <row r="5028" spans="1:6" ht="15" x14ac:dyDescent="0.25">
      <c r="A5028"/>
      <c r="B5028"/>
      <c r="C5028"/>
      <c r="D5028"/>
      <c r="E5028"/>
      <c r="F5028"/>
    </row>
    <row r="5029" spans="1:6" ht="15" x14ac:dyDescent="0.25">
      <c r="A5029"/>
      <c r="B5029"/>
      <c r="C5029"/>
      <c r="D5029"/>
      <c r="E5029"/>
      <c r="F5029"/>
    </row>
    <row r="5030" spans="1:6" ht="15" x14ac:dyDescent="0.25">
      <c r="A5030"/>
      <c r="B5030"/>
      <c r="C5030"/>
      <c r="D5030"/>
      <c r="E5030"/>
      <c r="F5030"/>
    </row>
    <row r="5031" spans="1:6" ht="15" x14ac:dyDescent="0.25">
      <c r="A5031"/>
      <c r="B5031"/>
      <c r="C5031"/>
      <c r="D5031"/>
      <c r="E5031"/>
      <c r="F5031"/>
    </row>
    <row r="5032" spans="1:6" ht="15" x14ac:dyDescent="0.25">
      <c r="A5032"/>
      <c r="B5032"/>
      <c r="C5032"/>
      <c r="D5032"/>
      <c r="E5032"/>
      <c r="F5032"/>
    </row>
    <row r="5033" spans="1:6" ht="15" x14ac:dyDescent="0.25">
      <c r="A5033"/>
      <c r="B5033"/>
      <c r="C5033"/>
      <c r="D5033"/>
      <c r="E5033"/>
      <c r="F5033"/>
    </row>
    <row r="5034" spans="1:6" ht="15" x14ac:dyDescent="0.25">
      <c r="A5034"/>
      <c r="B5034"/>
      <c r="C5034"/>
      <c r="D5034"/>
      <c r="E5034"/>
      <c r="F5034"/>
    </row>
    <row r="5035" spans="1:6" ht="15" x14ac:dyDescent="0.25">
      <c r="A5035"/>
      <c r="B5035"/>
      <c r="C5035"/>
      <c r="D5035"/>
      <c r="E5035"/>
      <c r="F5035"/>
    </row>
    <row r="5036" spans="1:6" ht="15" x14ac:dyDescent="0.25">
      <c r="A5036"/>
      <c r="B5036"/>
      <c r="C5036"/>
      <c r="D5036"/>
      <c r="E5036"/>
      <c r="F5036"/>
    </row>
    <row r="5037" spans="1:6" ht="15" x14ac:dyDescent="0.25">
      <c r="A5037"/>
      <c r="B5037"/>
      <c r="C5037"/>
      <c r="D5037"/>
      <c r="E5037"/>
      <c r="F5037"/>
    </row>
    <row r="5038" spans="1:6" ht="15" x14ac:dyDescent="0.25">
      <c r="A5038"/>
      <c r="B5038"/>
      <c r="C5038"/>
      <c r="D5038"/>
      <c r="E5038"/>
      <c r="F5038"/>
    </row>
    <row r="5039" spans="1:6" ht="15" x14ac:dyDescent="0.25">
      <c r="A5039"/>
      <c r="B5039"/>
      <c r="C5039"/>
      <c r="D5039"/>
      <c r="E5039"/>
      <c r="F5039"/>
    </row>
    <row r="5040" spans="1:6" ht="15" x14ac:dyDescent="0.25">
      <c r="A5040"/>
      <c r="B5040"/>
      <c r="C5040"/>
      <c r="D5040"/>
      <c r="E5040"/>
      <c r="F5040"/>
    </row>
    <row r="5041" spans="1:6" ht="15" x14ac:dyDescent="0.25">
      <c r="A5041"/>
      <c r="B5041"/>
      <c r="C5041"/>
      <c r="D5041"/>
      <c r="E5041"/>
      <c r="F5041"/>
    </row>
    <row r="5042" spans="1:6" ht="15" x14ac:dyDescent="0.25">
      <c r="A5042"/>
      <c r="B5042"/>
      <c r="C5042"/>
      <c r="D5042"/>
      <c r="E5042"/>
      <c r="F5042"/>
    </row>
    <row r="5043" spans="1:6" ht="15" x14ac:dyDescent="0.25">
      <c r="A5043"/>
      <c r="B5043"/>
      <c r="C5043"/>
      <c r="D5043"/>
      <c r="E5043"/>
      <c r="F5043"/>
    </row>
    <row r="5044" spans="1:6" ht="15" x14ac:dyDescent="0.25">
      <c r="A5044"/>
      <c r="B5044"/>
      <c r="C5044"/>
      <c r="D5044"/>
      <c r="E5044"/>
      <c r="F5044"/>
    </row>
    <row r="5045" spans="1:6" ht="15" x14ac:dyDescent="0.25">
      <c r="A5045"/>
      <c r="B5045"/>
      <c r="C5045"/>
      <c r="D5045"/>
      <c r="E5045"/>
      <c r="F5045"/>
    </row>
    <row r="5046" spans="1:6" ht="15" x14ac:dyDescent="0.25">
      <c r="A5046"/>
      <c r="B5046"/>
      <c r="C5046"/>
      <c r="D5046"/>
      <c r="E5046"/>
      <c r="F5046"/>
    </row>
    <row r="5047" spans="1:6" ht="15" x14ac:dyDescent="0.25">
      <c r="A5047"/>
      <c r="B5047"/>
      <c r="C5047"/>
      <c r="D5047"/>
      <c r="E5047"/>
      <c r="F5047"/>
    </row>
    <row r="5048" spans="1:6" ht="15" x14ac:dyDescent="0.25">
      <c r="A5048"/>
      <c r="B5048"/>
      <c r="C5048"/>
      <c r="D5048"/>
      <c r="E5048"/>
      <c r="F5048"/>
    </row>
    <row r="5049" spans="1:6" ht="15" x14ac:dyDescent="0.25">
      <c r="A5049"/>
      <c r="B5049"/>
      <c r="C5049"/>
      <c r="D5049"/>
      <c r="E5049"/>
      <c r="F5049"/>
    </row>
    <row r="5050" spans="1:6" ht="15" x14ac:dyDescent="0.25">
      <c r="A5050"/>
      <c r="B5050"/>
      <c r="C5050"/>
      <c r="D5050"/>
      <c r="E5050"/>
      <c r="F5050"/>
    </row>
    <row r="5051" spans="1:6" ht="15" x14ac:dyDescent="0.25">
      <c r="A5051"/>
      <c r="B5051"/>
      <c r="C5051"/>
      <c r="D5051"/>
      <c r="E5051"/>
      <c r="F5051"/>
    </row>
    <row r="5052" spans="1:6" ht="15" x14ac:dyDescent="0.25">
      <c r="A5052"/>
      <c r="B5052"/>
      <c r="C5052"/>
      <c r="D5052"/>
      <c r="E5052"/>
      <c r="F5052"/>
    </row>
    <row r="5053" spans="1:6" ht="15" x14ac:dyDescent="0.25">
      <c r="A5053"/>
      <c r="B5053"/>
      <c r="C5053"/>
      <c r="D5053"/>
      <c r="E5053"/>
      <c r="F5053"/>
    </row>
    <row r="5054" spans="1:6" ht="15" x14ac:dyDescent="0.25">
      <c r="A5054"/>
      <c r="B5054"/>
      <c r="C5054"/>
      <c r="D5054"/>
      <c r="E5054"/>
      <c r="F5054"/>
    </row>
    <row r="5055" spans="1:6" ht="15" x14ac:dyDescent="0.25">
      <c r="A5055"/>
      <c r="B5055"/>
      <c r="C5055"/>
      <c r="D5055"/>
      <c r="E5055"/>
      <c r="F5055"/>
    </row>
    <row r="5056" spans="1:6" ht="15" x14ac:dyDescent="0.25">
      <c r="A5056"/>
      <c r="B5056"/>
      <c r="C5056"/>
      <c r="D5056"/>
      <c r="E5056"/>
      <c r="F5056"/>
    </row>
    <row r="5057" spans="1:6" ht="15" x14ac:dyDescent="0.25">
      <c r="A5057"/>
      <c r="B5057"/>
      <c r="C5057"/>
      <c r="D5057"/>
      <c r="E5057"/>
      <c r="F5057"/>
    </row>
    <row r="5058" spans="1:6" ht="15" x14ac:dyDescent="0.25">
      <c r="A5058"/>
      <c r="B5058"/>
      <c r="C5058"/>
      <c r="D5058"/>
      <c r="E5058"/>
      <c r="F5058"/>
    </row>
    <row r="5059" spans="1:6" ht="15" x14ac:dyDescent="0.25">
      <c r="A5059"/>
      <c r="B5059"/>
      <c r="C5059"/>
      <c r="D5059"/>
      <c r="E5059"/>
      <c r="F5059"/>
    </row>
    <row r="5060" spans="1:6" ht="15" x14ac:dyDescent="0.25">
      <c r="A5060"/>
      <c r="B5060"/>
      <c r="C5060"/>
      <c r="D5060"/>
      <c r="E5060"/>
      <c r="F5060"/>
    </row>
    <row r="5061" spans="1:6" ht="15" x14ac:dyDescent="0.25">
      <c r="A5061"/>
      <c r="B5061"/>
      <c r="C5061"/>
      <c r="D5061"/>
      <c r="E5061"/>
      <c r="F5061"/>
    </row>
    <row r="5062" spans="1:6" ht="15" x14ac:dyDescent="0.25">
      <c r="A5062"/>
      <c r="B5062"/>
      <c r="C5062"/>
      <c r="D5062"/>
      <c r="E5062"/>
      <c r="F5062"/>
    </row>
    <row r="5063" spans="1:6" ht="15" x14ac:dyDescent="0.25">
      <c r="A5063"/>
      <c r="B5063"/>
      <c r="C5063"/>
      <c r="D5063"/>
      <c r="E5063"/>
      <c r="F5063"/>
    </row>
    <row r="5064" spans="1:6" ht="15" x14ac:dyDescent="0.25">
      <c r="A5064"/>
      <c r="B5064"/>
      <c r="C5064"/>
      <c r="D5064"/>
      <c r="E5064"/>
      <c r="F5064"/>
    </row>
    <row r="5065" spans="1:6" ht="15" x14ac:dyDescent="0.25">
      <c r="A5065"/>
      <c r="B5065"/>
      <c r="C5065"/>
      <c r="D5065"/>
      <c r="E5065"/>
      <c r="F5065"/>
    </row>
    <row r="5066" spans="1:6" ht="15" x14ac:dyDescent="0.25">
      <c r="A5066"/>
      <c r="B5066"/>
      <c r="C5066"/>
      <c r="D5066"/>
      <c r="E5066"/>
      <c r="F5066"/>
    </row>
    <row r="5067" spans="1:6" ht="15" x14ac:dyDescent="0.25">
      <c r="A5067"/>
      <c r="B5067"/>
      <c r="C5067"/>
      <c r="D5067"/>
      <c r="E5067"/>
      <c r="F5067"/>
    </row>
    <row r="5068" spans="1:6" ht="15" x14ac:dyDescent="0.25">
      <c r="A5068"/>
      <c r="B5068"/>
      <c r="C5068"/>
      <c r="D5068"/>
      <c r="E5068"/>
      <c r="F5068"/>
    </row>
    <row r="5069" spans="1:6" ht="15" x14ac:dyDescent="0.25">
      <c r="A5069"/>
      <c r="B5069"/>
      <c r="C5069"/>
      <c r="D5069"/>
      <c r="E5069"/>
      <c r="F5069"/>
    </row>
    <row r="5070" spans="1:6" ht="15" x14ac:dyDescent="0.25">
      <c r="A5070"/>
      <c r="B5070"/>
      <c r="C5070"/>
      <c r="D5070"/>
      <c r="E5070"/>
      <c r="F5070"/>
    </row>
    <row r="5071" spans="1:6" ht="15" x14ac:dyDescent="0.25">
      <c r="A5071"/>
      <c r="B5071"/>
      <c r="C5071"/>
      <c r="D5071"/>
      <c r="E5071"/>
      <c r="F5071"/>
    </row>
    <row r="5072" spans="1:6" ht="15" x14ac:dyDescent="0.25">
      <c r="A5072"/>
      <c r="B5072"/>
      <c r="C5072"/>
      <c r="D5072"/>
      <c r="E5072"/>
      <c r="F5072"/>
    </row>
    <row r="5073" spans="1:6" ht="15" x14ac:dyDescent="0.25">
      <c r="A5073"/>
      <c r="B5073"/>
      <c r="C5073"/>
      <c r="D5073"/>
      <c r="E5073"/>
      <c r="F5073"/>
    </row>
    <row r="5074" spans="1:6" ht="15" x14ac:dyDescent="0.25">
      <c r="A5074"/>
      <c r="B5074"/>
      <c r="C5074"/>
      <c r="D5074"/>
      <c r="E5074"/>
      <c r="F5074"/>
    </row>
    <row r="5075" spans="1:6" ht="15" x14ac:dyDescent="0.25">
      <c r="A5075"/>
      <c r="B5075"/>
      <c r="C5075"/>
      <c r="D5075"/>
      <c r="E5075"/>
      <c r="F5075"/>
    </row>
    <row r="5076" spans="1:6" ht="15" x14ac:dyDescent="0.25">
      <c r="A5076"/>
      <c r="B5076"/>
      <c r="C5076"/>
      <c r="D5076"/>
      <c r="E5076"/>
      <c r="F5076"/>
    </row>
    <row r="5077" spans="1:6" ht="15" x14ac:dyDescent="0.25">
      <c r="A5077"/>
      <c r="B5077"/>
      <c r="C5077"/>
      <c r="D5077"/>
      <c r="E5077"/>
      <c r="F5077"/>
    </row>
    <row r="5078" spans="1:6" ht="15" x14ac:dyDescent="0.25">
      <c r="A5078"/>
      <c r="B5078"/>
      <c r="C5078"/>
      <c r="D5078"/>
      <c r="E5078"/>
      <c r="F5078"/>
    </row>
    <row r="5079" spans="1:6" ht="15" x14ac:dyDescent="0.25">
      <c r="A5079"/>
      <c r="B5079"/>
      <c r="C5079"/>
      <c r="D5079"/>
      <c r="E5079"/>
      <c r="F5079"/>
    </row>
    <row r="5080" spans="1:6" ht="15" x14ac:dyDescent="0.25">
      <c r="A5080"/>
      <c r="B5080"/>
      <c r="C5080"/>
      <c r="D5080"/>
      <c r="E5080"/>
      <c r="F5080"/>
    </row>
    <row r="5081" spans="1:6" ht="15" x14ac:dyDescent="0.25">
      <c r="A5081"/>
      <c r="B5081"/>
      <c r="C5081"/>
      <c r="D5081"/>
      <c r="E5081"/>
      <c r="F5081"/>
    </row>
    <row r="5082" spans="1:6" ht="15" x14ac:dyDescent="0.25">
      <c r="A5082"/>
      <c r="B5082"/>
      <c r="C5082"/>
      <c r="D5082"/>
      <c r="E5082"/>
      <c r="F5082"/>
    </row>
    <row r="5083" spans="1:6" ht="15" x14ac:dyDescent="0.25">
      <c r="A5083"/>
      <c r="B5083"/>
      <c r="C5083"/>
      <c r="D5083"/>
      <c r="E5083"/>
      <c r="F5083"/>
    </row>
    <row r="5084" spans="1:6" ht="15" x14ac:dyDescent="0.25">
      <c r="A5084"/>
      <c r="B5084"/>
      <c r="C5084"/>
      <c r="D5084"/>
      <c r="E5084"/>
      <c r="F5084"/>
    </row>
    <row r="5085" spans="1:6" ht="15" x14ac:dyDescent="0.25">
      <c r="A5085"/>
      <c r="B5085"/>
      <c r="C5085"/>
      <c r="D5085"/>
      <c r="E5085"/>
      <c r="F5085"/>
    </row>
    <row r="5086" spans="1:6" ht="15" x14ac:dyDescent="0.25">
      <c r="A5086"/>
      <c r="B5086"/>
      <c r="C5086"/>
      <c r="D5086"/>
      <c r="E5086"/>
      <c r="F5086"/>
    </row>
    <row r="5087" spans="1:6" ht="15" x14ac:dyDescent="0.25">
      <c r="A5087"/>
      <c r="B5087"/>
      <c r="C5087"/>
      <c r="D5087"/>
      <c r="E5087"/>
      <c r="F5087"/>
    </row>
    <row r="5088" spans="1:6" ht="15" x14ac:dyDescent="0.25">
      <c r="A5088"/>
      <c r="B5088"/>
      <c r="C5088"/>
      <c r="D5088"/>
      <c r="E5088"/>
      <c r="F5088"/>
    </row>
    <row r="5089" spans="1:6" ht="15" x14ac:dyDescent="0.25">
      <c r="A5089"/>
      <c r="B5089"/>
      <c r="C5089"/>
      <c r="D5089"/>
      <c r="E5089"/>
      <c r="F5089"/>
    </row>
    <row r="5090" spans="1:6" ht="15" x14ac:dyDescent="0.25">
      <c r="A5090"/>
      <c r="B5090"/>
      <c r="C5090"/>
      <c r="D5090"/>
      <c r="E5090"/>
      <c r="F5090"/>
    </row>
    <row r="5091" spans="1:6" ht="15" x14ac:dyDescent="0.25">
      <c r="A5091"/>
      <c r="B5091"/>
      <c r="C5091"/>
      <c r="D5091"/>
      <c r="E5091"/>
      <c r="F5091"/>
    </row>
    <row r="5092" spans="1:6" ht="15" x14ac:dyDescent="0.25">
      <c r="A5092"/>
      <c r="B5092"/>
      <c r="C5092"/>
      <c r="D5092"/>
      <c r="E5092"/>
      <c r="F5092"/>
    </row>
    <row r="5093" spans="1:6" ht="15" x14ac:dyDescent="0.25">
      <c r="A5093"/>
      <c r="B5093"/>
      <c r="C5093"/>
      <c r="D5093"/>
      <c r="E5093"/>
      <c r="F5093"/>
    </row>
    <row r="5094" spans="1:6" ht="15" x14ac:dyDescent="0.25">
      <c r="A5094"/>
      <c r="B5094"/>
      <c r="C5094"/>
      <c r="D5094"/>
      <c r="E5094"/>
      <c r="F5094"/>
    </row>
    <row r="5095" spans="1:6" ht="15" x14ac:dyDescent="0.25">
      <c r="A5095"/>
      <c r="B5095"/>
      <c r="C5095"/>
      <c r="D5095"/>
      <c r="E5095"/>
      <c r="F5095"/>
    </row>
    <row r="5096" spans="1:6" ht="15" x14ac:dyDescent="0.25">
      <c r="A5096"/>
      <c r="B5096"/>
      <c r="C5096"/>
      <c r="D5096"/>
      <c r="E5096"/>
      <c r="F5096"/>
    </row>
    <row r="5097" spans="1:6" ht="15" x14ac:dyDescent="0.25">
      <c r="A5097"/>
      <c r="B5097"/>
      <c r="C5097"/>
      <c r="D5097"/>
      <c r="E5097"/>
      <c r="F5097"/>
    </row>
    <row r="5098" spans="1:6" ht="15" x14ac:dyDescent="0.25">
      <c r="A5098"/>
      <c r="B5098"/>
      <c r="C5098"/>
      <c r="D5098"/>
      <c r="E5098"/>
      <c r="F5098"/>
    </row>
    <row r="5099" spans="1:6" ht="15" x14ac:dyDescent="0.25">
      <c r="A5099"/>
      <c r="B5099"/>
      <c r="C5099"/>
      <c r="D5099"/>
      <c r="E5099"/>
      <c r="F5099"/>
    </row>
    <row r="5100" spans="1:6" ht="15" x14ac:dyDescent="0.25">
      <c r="A5100"/>
      <c r="B5100"/>
      <c r="C5100"/>
      <c r="D5100"/>
      <c r="E5100"/>
      <c r="F5100"/>
    </row>
    <row r="5101" spans="1:6" ht="15" x14ac:dyDescent="0.25">
      <c r="A5101"/>
      <c r="B5101"/>
      <c r="C5101"/>
      <c r="D5101"/>
      <c r="E5101"/>
      <c r="F5101"/>
    </row>
    <row r="5102" spans="1:6" ht="15" x14ac:dyDescent="0.25">
      <c r="A5102"/>
      <c r="B5102"/>
      <c r="C5102"/>
      <c r="D5102"/>
      <c r="E5102"/>
      <c r="F5102"/>
    </row>
    <row r="5103" spans="1:6" ht="15" x14ac:dyDescent="0.25">
      <c r="A5103"/>
      <c r="B5103"/>
      <c r="C5103"/>
      <c r="D5103"/>
      <c r="E5103"/>
      <c r="F5103"/>
    </row>
    <row r="5104" spans="1:6" ht="15" x14ac:dyDescent="0.25">
      <c r="A5104"/>
      <c r="B5104"/>
      <c r="C5104"/>
      <c r="D5104"/>
      <c r="E5104"/>
      <c r="F5104"/>
    </row>
    <row r="5105" spans="1:6" ht="15" x14ac:dyDescent="0.25">
      <c r="A5105"/>
      <c r="B5105"/>
      <c r="C5105"/>
      <c r="D5105"/>
      <c r="E5105"/>
      <c r="F5105"/>
    </row>
    <row r="5106" spans="1:6" ht="15" x14ac:dyDescent="0.25">
      <c r="A5106"/>
      <c r="B5106"/>
      <c r="C5106"/>
      <c r="D5106"/>
      <c r="E5106"/>
      <c r="F5106"/>
    </row>
    <row r="5107" spans="1:6" ht="15" x14ac:dyDescent="0.25">
      <c r="A5107"/>
      <c r="B5107"/>
      <c r="C5107"/>
      <c r="D5107"/>
      <c r="E5107"/>
      <c r="F5107"/>
    </row>
    <row r="5108" spans="1:6" ht="15" x14ac:dyDescent="0.25">
      <c r="A5108"/>
      <c r="B5108"/>
      <c r="C5108"/>
      <c r="D5108"/>
      <c r="E5108"/>
      <c r="F5108"/>
    </row>
    <row r="5109" spans="1:6" ht="15" x14ac:dyDescent="0.25">
      <c r="A5109"/>
      <c r="B5109"/>
      <c r="C5109"/>
      <c r="D5109"/>
      <c r="E5109"/>
      <c r="F5109"/>
    </row>
    <row r="5110" spans="1:6" ht="15" x14ac:dyDescent="0.25">
      <c r="A5110"/>
      <c r="B5110"/>
      <c r="C5110"/>
      <c r="D5110"/>
      <c r="E5110"/>
      <c r="F5110"/>
    </row>
    <row r="5111" spans="1:6" ht="15" x14ac:dyDescent="0.25">
      <c r="A5111"/>
      <c r="B5111"/>
      <c r="C5111"/>
      <c r="D5111"/>
      <c r="E5111"/>
      <c r="F5111"/>
    </row>
    <row r="5112" spans="1:6" ht="15" x14ac:dyDescent="0.25">
      <c r="A5112"/>
      <c r="B5112"/>
      <c r="C5112"/>
      <c r="D5112"/>
      <c r="E5112"/>
      <c r="F5112"/>
    </row>
    <row r="5113" spans="1:6" ht="15" x14ac:dyDescent="0.25">
      <c r="A5113"/>
      <c r="B5113"/>
      <c r="C5113"/>
      <c r="D5113"/>
      <c r="E5113"/>
      <c r="F5113"/>
    </row>
    <row r="5114" spans="1:6" ht="15" x14ac:dyDescent="0.25">
      <c r="A5114"/>
      <c r="B5114"/>
      <c r="C5114"/>
      <c r="D5114"/>
      <c r="E5114"/>
      <c r="F5114"/>
    </row>
    <row r="5115" spans="1:6" ht="15" x14ac:dyDescent="0.25">
      <c r="A5115"/>
      <c r="B5115"/>
      <c r="C5115"/>
      <c r="D5115"/>
      <c r="E5115"/>
      <c r="F5115"/>
    </row>
    <row r="5116" spans="1:6" ht="15" x14ac:dyDescent="0.25">
      <c r="A5116"/>
      <c r="B5116"/>
      <c r="C5116"/>
      <c r="D5116"/>
      <c r="E5116"/>
      <c r="F5116"/>
    </row>
    <row r="5117" spans="1:6" ht="15" x14ac:dyDescent="0.25">
      <c r="A5117"/>
      <c r="B5117"/>
      <c r="C5117"/>
      <c r="D5117"/>
      <c r="E5117"/>
      <c r="F5117"/>
    </row>
    <row r="5118" spans="1:6" ht="15" x14ac:dyDescent="0.25">
      <c r="A5118"/>
      <c r="B5118"/>
      <c r="C5118"/>
      <c r="D5118"/>
      <c r="E5118"/>
      <c r="F5118"/>
    </row>
    <row r="5119" spans="1:6" ht="15" x14ac:dyDescent="0.25">
      <c r="A5119"/>
      <c r="B5119"/>
      <c r="C5119"/>
      <c r="D5119"/>
      <c r="E5119"/>
      <c r="F5119"/>
    </row>
    <row r="5120" spans="1:6" ht="15" x14ac:dyDescent="0.25">
      <c r="A5120"/>
      <c r="B5120"/>
      <c r="C5120"/>
      <c r="D5120"/>
      <c r="E5120"/>
      <c r="F5120"/>
    </row>
    <row r="5121" spans="1:6" ht="15" x14ac:dyDescent="0.25">
      <c r="A5121"/>
      <c r="B5121"/>
      <c r="C5121"/>
      <c r="D5121"/>
      <c r="E5121"/>
      <c r="F5121"/>
    </row>
    <row r="5122" spans="1:6" ht="15" x14ac:dyDescent="0.25">
      <c r="A5122"/>
      <c r="B5122"/>
      <c r="C5122"/>
      <c r="D5122"/>
      <c r="E5122"/>
      <c r="F5122"/>
    </row>
    <row r="5123" spans="1:6" ht="15" x14ac:dyDescent="0.25">
      <c r="A5123"/>
      <c r="B5123"/>
      <c r="C5123"/>
      <c r="D5123"/>
      <c r="E5123"/>
      <c r="F5123"/>
    </row>
    <row r="5124" spans="1:6" ht="15" x14ac:dyDescent="0.25">
      <c r="A5124"/>
      <c r="B5124"/>
      <c r="C5124"/>
      <c r="D5124"/>
      <c r="E5124"/>
      <c r="F5124"/>
    </row>
    <row r="5125" spans="1:6" ht="15" x14ac:dyDescent="0.25">
      <c r="A5125"/>
      <c r="B5125"/>
      <c r="C5125"/>
      <c r="D5125"/>
      <c r="E5125"/>
      <c r="F5125"/>
    </row>
    <row r="5126" spans="1:6" ht="15" x14ac:dyDescent="0.25">
      <c r="A5126"/>
      <c r="B5126"/>
      <c r="C5126"/>
      <c r="D5126"/>
      <c r="E5126"/>
      <c r="F5126"/>
    </row>
    <row r="5127" spans="1:6" ht="15" x14ac:dyDescent="0.25">
      <c r="A5127"/>
      <c r="B5127"/>
      <c r="C5127"/>
      <c r="D5127"/>
      <c r="E5127"/>
      <c r="F5127"/>
    </row>
    <row r="5128" spans="1:6" ht="15" x14ac:dyDescent="0.25">
      <c r="A5128"/>
      <c r="B5128"/>
      <c r="C5128"/>
      <c r="D5128"/>
      <c r="E5128"/>
      <c r="F5128"/>
    </row>
    <row r="5129" spans="1:6" ht="15" x14ac:dyDescent="0.25">
      <c r="A5129"/>
      <c r="B5129"/>
      <c r="C5129"/>
      <c r="D5129"/>
      <c r="E5129"/>
      <c r="F5129"/>
    </row>
    <row r="5130" spans="1:6" ht="15" x14ac:dyDescent="0.25">
      <c r="A5130"/>
      <c r="B5130"/>
      <c r="C5130"/>
      <c r="D5130"/>
      <c r="E5130"/>
      <c r="F5130"/>
    </row>
    <row r="5131" spans="1:6" ht="15" x14ac:dyDescent="0.25">
      <c r="A5131"/>
      <c r="B5131"/>
      <c r="C5131"/>
      <c r="D5131"/>
      <c r="E5131"/>
      <c r="F5131"/>
    </row>
    <row r="5132" spans="1:6" ht="15" x14ac:dyDescent="0.25">
      <c r="A5132"/>
      <c r="B5132"/>
      <c r="C5132"/>
      <c r="D5132"/>
      <c r="E5132"/>
      <c r="F5132"/>
    </row>
    <row r="5133" spans="1:6" ht="15" x14ac:dyDescent="0.25">
      <c r="A5133"/>
      <c r="B5133"/>
      <c r="C5133"/>
      <c r="D5133"/>
      <c r="E5133"/>
      <c r="F5133"/>
    </row>
    <row r="5134" spans="1:6" ht="15" x14ac:dyDescent="0.25">
      <c r="A5134"/>
      <c r="B5134"/>
      <c r="C5134"/>
      <c r="D5134"/>
      <c r="E5134"/>
      <c r="F5134"/>
    </row>
    <row r="5135" spans="1:6" ht="15" x14ac:dyDescent="0.25">
      <c r="A5135"/>
      <c r="B5135"/>
      <c r="C5135"/>
      <c r="D5135"/>
      <c r="E5135"/>
      <c r="F5135"/>
    </row>
    <row r="5136" spans="1:6" ht="15" x14ac:dyDescent="0.25">
      <c r="A5136"/>
      <c r="B5136"/>
      <c r="C5136"/>
      <c r="D5136"/>
      <c r="E5136"/>
      <c r="F5136"/>
    </row>
    <row r="5137" spans="1:6" ht="15" x14ac:dyDescent="0.25">
      <c r="A5137"/>
      <c r="B5137"/>
      <c r="C5137"/>
      <c r="D5137"/>
      <c r="E5137"/>
      <c r="F5137"/>
    </row>
    <row r="5138" spans="1:6" ht="15" x14ac:dyDescent="0.25">
      <c r="A5138"/>
      <c r="B5138"/>
      <c r="C5138"/>
      <c r="D5138"/>
      <c r="E5138"/>
      <c r="F5138"/>
    </row>
    <row r="5139" spans="1:6" ht="15" x14ac:dyDescent="0.25">
      <c r="A5139"/>
      <c r="B5139"/>
      <c r="C5139"/>
      <c r="D5139"/>
      <c r="E5139"/>
      <c r="F5139"/>
    </row>
    <row r="5140" spans="1:6" ht="15" x14ac:dyDescent="0.25">
      <c r="A5140"/>
      <c r="B5140"/>
      <c r="C5140"/>
      <c r="D5140"/>
      <c r="E5140"/>
      <c r="F5140"/>
    </row>
    <row r="5141" spans="1:6" ht="15" x14ac:dyDescent="0.25">
      <c r="A5141"/>
      <c r="B5141"/>
      <c r="C5141"/>
      <c r="D5141"/>
      <c r="E5141"/>
      <c r="F5141"/>
    </row>
    <row r="5142" spans="1:6" ht="15" x14ac:dyDescent="0.25">
      <c r="A5142"/>
      <c r="B5142"/>
      <c r="C5142"/>
      <c r="D5142"/>
      <c r="E5142"/>
      <c r="F5142"/>
    </row>
    <row r="5143" spans="1:6" ht="15" x14ac:dyDescent="0.25">
      <c r="A5143"/>
      <c r="B5143"/>
      <c r="C5143"/>
      <c r="D5143"/>
      <c r="E5143"/>
      <c r="F5143"/>
    </row>
    <row r="5144" spans="1:6" ht="15" x14ac:dyDescent="0.25">
      <c r="A5144"/>
      <c r="B5144"/>
      <c r="C5144"/>
      <c r="D5144"/>
      <c r="E5144"/>
      <c r="F5144"/>
    </row>
    <row r="5145" spans="1:6" ht="15" x14ac:dyDescent="0.25">
      <c r="A5145"/>
      <c r="B5145"/>
      <c r="C5145"/>
      <c r="D5145"/>
      <c r="E5145"/>
      <c r="F5145"/>
    </row>
    <row r="5146" spans="1:6" ht="15" x14ac:dyDescent="0.25">
      <c r="A5146"/>
      <c r="B5146"/>
      <c r="C5146"/>
      <c r="D5146"/>
      <c r="E5146"/>
      <c r="F5146"/>
    </row>
    <row r="5147" spans="1:6" ht="15" x14ac:dyDescent="0.25">
      <c r="A5147"/>
      <c r="B5147"/>
      <c r="C5147"/>
      <c r="D5147"/>
      <c r="E5147"/>
      <c r="F5147"/>
    </row>
    <row r="5148" spans="1:6" ht="15" x14ac:dyDescent="0.25">
      <c r="A5148"/>
      <c r="B5148"/>
      <c r="C5148"/>
      <c r="D5148"/>
      <c r="E5148"/>
      <c r="F5148"/>
    </row>
    <row r="5149" spans="1:6" ht="15" x14ac:dyDescent="0.25">
      <c r="A5149"/>
      <c r="B5149"/>
      <c r="C5149"/>
      <c r="D5149"/>
      <c r="E5149"/>
      <c r="F5149"/>
    </row>
    <row r="5150" spans="1:6" ht="15" x14ac:dyDescent="0.25">
      <c r="A5150"/>
      <c r="B5150"/>
      <c r="C5150"/>
      <c r="D5150"/>
      <c r="E5150"/>
      <c r="F5150"/>
    </row>
    <row r="5151" spans="1:6" ht="15" x14ac:dyDescent="0.25">
      <c r="A5151"/>
      <c r="B5151"/>
      <c r="C5151"/>
      <c r="D5151"/>
      <c r="E5151"/>
      <c r="F5151"/>
    </row>
    <row r="5152" spans="1:6" ht="15" x14ac:dyDescent="0.25">
      <c r="A5152"/>
      <c r="B5152"/>
      <c r="C5152"/>
      <c r="D5152"/>
      <c r="E5152"/>
      <c r="F5152"/>
    </row>
    <row r="5153" spans="1:6" ht="15" x14ac:dyDescent="0.25">
      <c r="A5153"/>
      <c r="B5153"/>
      <c r="C5153"/>
      <c r="D5153"/>
      <c r="E5153"/>
      <c r="F5153"/>
    </row>
    <row r="5154" spans="1:6" ht="15" x14ac:dyDescent="0.25">
      <c r="A5154"/>
      <c r="B5154"/>
      <c r="C5154"/>
      <c r="D5154"/>
      <c r="E5154"/>
      <c r="F5154"/>
    </row>
    <row r="5155" spans="1:6" ht="15" x14ac:dyDescent="0.25">
      <c r="A5155"/>
      <c r="B5155"/>
      <c r="C5155"/>
      <c r="D5155"/>
      <c r="E5155"/>
      <c r="F5155"/>
    </row>
    <row r="5156" spans="1:6" ht="15" x14ac:dyDescent="0.25">
      <c r="A5156"/>
      <c r="B5156"/>
      <c r="C5156"/>
      <c r="D5156"/>
      <c r="E5156"/>
      <c r="F5156"/>
    </row>
    <row r="5157" spans="1:6" ht="15" x14ac:dyDescent="0.25">
      <c r="A5157"/>
      <c r="B5157"/>
      <c r="C5157"/>
      <c r="D5157"/>
      <c r="E5157"/>
      <c r="F5157"/>
    </row>
    <row r="5158" spans="1:6" ht="15" x14ac:dyDescent="0.25">
      <c r="A5158"/>
      <c r="B5158"/>
      <c r="C5158"/>
      <c r="D5158"/>
      <c r="E5158"/>
      <c r="F5158"/>
    </row>
    <row r="5159" spans="1:6" ht="15" x14ac:dyDescent="0.25">
      <c r="A5159"/>
      <c r="B5159"/>
      <c r="C5159"/>
      <c r="D5159"/>
      <c r="E5159"/>
      <c r="F5159"/>
    </row>
    <row r="5160" spans="1:6" ht="15" x14ac:dyDescent="0.25">
      <c r="A5160"/>
      <c r="B5160"/>
      <c r="C5160"/>
      <c r="D5160"/>
      <c r="E5160"/>
      <c r="F5160"/>
    </row>
    <row r="5161" spans="1:6" ht="15" x14ac:dyDescent="0.25">
      <c r="A5161"/>
      <c r="B5161"/>
      <c r="C5161"/>
      <c r="D5161"/>
      <c r="E5161"/>
      <c r="F5161"/>
    </row>
    <row r="5162" spans="1:6" ht="15" x14ac:dyDescent="0.25">
      <c r="A5162"/>
      <c r="B5162"/>
      <c r="C5162"/>
      <c r="D5162"/>
      <c r="E5162"/>
      <c r="F5162"/>
    </row>
    <row r="5163" spans="1:6" ht="15" x14ac:dyDescent="0.25">
      <c r="A5163"/>
      <c r="B5163"/>
      <c r="C5163"/>
      <c r="D5163"/>
      <c r="E5163"/>
      <c r="F5163"/>
    </row>
    <row r="5164" spans="1:6" ht="15" x14ac:dyDescent="0.25">
      <c r="A5164"/>
      <c r="B5164"/>
      <c r="C5164"/>
      <c r="D5164"/>
      <c r="E5164"/>
      <c r="F5164"/>
    </row>
    <row r="5165" spans="1:6" ht="15" x14ac:dyDescent="0.25">
      <c r="A5165"/>
      <c r="B5165"/>
      <c r="C5165"/>
      <c r="D5165"/>
      <c r="E5165"/>
      <c r="F5165"/>
    </row>
    <row r="5166" spans="1:6" ht="15" x14ac:dyDescent="0.25">
      <c r="A5166"/>
      <c r="B5166"/>
      <c r="C5166"/>
      <c r="D5166"/>
      <c r="E5166"/>
      <c r="F5166"/>
    </row>
    <row r="5167" spans="1:6" ht="15" x14ac:dyDescent="0.25">
      <c r="A5167"/>
      <c r="B5167"/>
      <c r="C5167"/>
      <c r="D5167"/>
      <c r="E5167"/>
      <c r="F5167"/>
    </row>
    <row r="5168" spans="1:6" ht="15" x14ac:dyDescent="0.25">
      <c r="A5168"/>
      <c r="B5168"/>
      <c r="C5168"/>
      <c r="D5168"/>
      <c r="E5168"/>
      <c r="F5168"/>
    </row>
    <row r="5169" spans="1:6" ht="15" x14ac:dyDescent="0.25">
      <c r="A5169"/>
      <c r="B5169"/>
      <c r="C5169"/>
      <c r="D5169"/>
      <c r="E5169"/>
      <c r="F5169"/>
    </row>
    <row r="5170" spans="1:6" ht="15" x14ac:dyDescent="0.25">
      <c r="A5170"/>
      <c r="B5170"/>
      <c r="C5170"/>
      <c r="D5170"/>
      <c r="E5170"/>
      <c r="F5170"/>
    </row>
    <row r="5171" spans="1:6" ht="15" x14ac:dyDescent="0.25">
      <c r="A5171"/>
      <c r="B5171"/>
      <c r="C5171"/>
      <c r="D5171"/>
      <c r="E5171"/>
      <c r="F5171"/>
    </row>
    <row r="5172" spans="1:6" ht="15" x14ac:dyDescent="0.25">
      <c r="A5172"/>
      <c r="B5172"/>
      <c r="C5172"/>
      <c r="D5172"/>
      <c r="E5172"/>
      <c r="F5172"/>
    </row>
    <row r="5173" spans="1:6" ht="15" x14ac:dyDescent="0.25">
      <c r="A5173"/>
      <c r="B5173"/>
      <c r="C5173"/>
      <c r="D5173"/>
      <c r="E5173"/>
      <c r="F5173"/>
    </row>
    <row r="5174" spans="1:6" ht="15" x14ac:dyDescent="0.25">
      <c r="A5174"/>
      <c r="B5174"/>
      <c r="C5174"/>
      <c r="D5174"/>
      <c r="E5174"/>
      <c r="F5174"/>
    </row>
    <row r="5175" spans="1:6" ht="15" x14ac:dyDescent="0.25">
      <c r="A5175"/>
      <c r="B5175"/>
      <c r="C5175"/>
      <c r="D5175"/>
      <c r="E5175"/>
      <c r="F5175"/>
    </row>
    <row r="5176" spans="1:6" ht="15" x14ac:dyDescent="0.25">
      <c r="A5176"/>
      <c r="B5176"/>
      <c r="C5176"/>
      <c r="D5176"/>
      <c r="E5176"/>
      <c r="F5176"/>
    </row>
    <row r="5177" spans="1:6" ht="15" x14ac:dyDescent="0.25">
      <c r="A5177"/>
      <c r="B5177"/>
      <c r="C5177"/>
      <c r="D5177"/>
      <c r="E5177"/>
      <c r="F5177"/>
    </row>
    <row r="5178" spans="1:6" ht="15" x14ac:dyDescent="0.25">
      <c r="A5178"/>
      <c r="B5178"/>
      <c r="C5178"/>
      <c r="D5178"/>
      <c r="E5178"/>
      <c r="F5178"/>
    </row>
    <row r="5179" spans="1:6" ht="15" x14ac:dyDescent="0.25">
      <c r="A5179"/>
      <c r="B5179"/>
      <c r="C5179"/>
      <c r="D5179"/>
      <c r="E5179"/>
      <c r="F5179"/>
    </row>
    <row r="5180" spans="1:6" ht="15" x14ac:dyDescent="0.25">
      <c r="A5180"/>
      <c r="B5180"/>
      <c r="C5180"/>
      <c r="D5180"/>
      <c r="E5180"/>
      <c r="F5180"/>
    </row>
    <row r="5181" spans="1:6" ht="15" x14ac:dyDescent="0.25">
      <c r="A5181"/>
      <c r="B5181"/>
      <c r="C5181"/>
      <c r="D5181"/>
      <c r="E5181"/>
      <c r="F5181"/>
    </row>
    <row r="5182" spans="1:6" ht="15" x14ac:dyDescent="0.25">
      <c r="A5182"/>
      <c r="B5182"/>
      <c r="C5182"/>
      <c r="D5182"/>
      <c r="E5182"/>
      <c r="F5182"/>
    </row>
    <row r="5183" spans="1:6" ht="15" x14ac:dyDescent="0.25">
      <c r="A5183"/>
      <c r="B5183"/>
      <c r="C5183"/>
      <c r="D5183"/>
      <c r="E5183"/>
      <c r="F5183"/>
    </row>
    <row r="5184" spans="1:6" ht="15" x14ac:dyDescent="0.25">
      <c r="A5184"/>
      <c r="B5184"/>
      <c r="C5184"/>
      <c r="D5184"/>
      <c r="E5184"/>
      <c r="F5184"/>
    </row>
    <row r="5185" spans="1:6" ht="15" x14ac:dyDescent="0.25">
      <c r="A5185"/>
      <c r="B5185"/>
      <c r="C5185"/>
      <c r="D5185"/>
      <c r="E5185"/>
      <c r="F5185"/>
    </row>
    <row r="5186" spans="1:6" ht="15" x14ac:dyDescent="0.25">
      <c r="A5186"/>
      <c r="B5186"/>
      <c r="C5186"/>
      <c r="D5186"/>
      <c r="E5186"/>
      <c r="F5186"/>
    </row>
    <row r="5187" spans="1:6" ht="15" x14ac:dyDescent="0.25">
      <c r="A5187"/>
      <c r="B5187"/>
      <c r="C5187"/>
      <c r="D5187"/>
      <c r="E5187"/>
      <c r="F5187"/>
    </row>
    <row r="5188" spans="1:6" ht="15" x14ac:dyDescent="0.25">
      <c r="A5188"/>
      <c r="B5188"/>
      <c r="C5188"/>
      <c r="D5188"/>
      <c r="E5188"/>
      <c r="F5188"/>
    </row>
    <row r="5189" spans="1:6" ht="15" x14ac:dyDescent="0.25">
      <c r="A5189"/>
      <c r="B5189"/>
      <c r="C5189"/>
      <c r="D5189"/>
      <c r="E5189"/>
      <c r="F5189"/>
    </row>
    <row r="5190" spans="1:6" ht="15" x14ac:dyDescent="0.25">
      <c r="A5190"/>
      <c r="B5190"/>
      <c r="C5190"/>
      <c r="D5190"/>
      <c r="E5190"/>
      <c r="F5190"/>
    </row>
    <row r="5191" spans="1:6" ht="15" x14ac:dyDescent="0.25">
      <c r="A5191"/>
      <c r="B5191"/>
      <c r="C5191"/>
      <c r="D5191"/>
      <c r="E5191"/>
      <c r="F5191"/>
    </row>
    <row r="5192" spans="1:6" ht="15" x14ac:dyDescent="0.25">
      <c r="A5192"/>
      <c r="B5192"/>
      <c r="C5192"/>
      <c r="D5192"/>
      <c r="E5192"/>
      <c r="F5192"/>
    </row>
    <row r="5193" spans="1:6" ht="15" x14ac:dyDescent="0.25">
      <c r="A5193"/>
      <c r="B5193"/>
      <c r="C5193"/>
      <c r="D5193"/>
      <c r="E5193"/>
      <c r="F5193"/>
    </row>
    <row r="5194" spans="1:6" ht="15" x14ac:dyDescent="0.25">
      <c r="A5194"/>
      <c r="B5194"/>
      <c r="C5194"/>
      <c r="D5194"/>
      <c r="E5194"/>
      <c r="F5194"/>
    </row>
    <row r="5195" spans="1:6" ht="15" x14ac:dyDescent="0.25">
      <c r="A5195"/>
      <c r="B5195"/>
      <c r="C5195"/>
      <c r="D5195"/>
      <c r="E5195"/>
      <c r="F5195"/>
    </row>
    <row r="5196" spans="1:6" ht="15" x14ac:dyDescent="0.25">
      <c r="A5196"/>
      <c r="B5196"/>
      <c r="C5196"/>
      <c r="D5196"/>
      <c r="E5196"/>
      <c r="F5196"/>
    </row>
    <row r="5197" spans="1:6" ht="15" x14ac:dyDescent="0.25">
      <c r="A5197"/>
      <c r="B5197"/>
      <c r="C5197"/>
      <c r="D5197"/>
      <c r="E5197"/>
      <c r="F5197"/>
    </row>
    <row r="5198" spans="1:6" ht="15" x14ac:dyDescent="0.25">
      <c r="A5198"/>
      <c r="B5198"/>
      <c r="C5198"/>
      <c r="D5198"/>
      <c r="E5198"/>
      <c r="F5198"/>
    </row>
    <row r="5199" spans="1:6" ht="15" x14ac:dyDescent="0.25">
      <c r="A5199"/>
      <c r="B5199"/>
      <c r="C5199"/>
      <c r="D5199"/>
      <c r="E5199"/>
      <c r="F5199"/>
    </row>
    <row r="5200" spans="1:6" ht="15" x14ac:dyDescent="0.25">
      <c r="A5200"/>
      <c r="B5200"/>
      <c r="C5200"/>
      <c r="D5200"/>
      <c r="E5200"/>
      <c r="F5200"/>
    </row>
    <row r="5201" spans="1:6" ht="15" x14ac:dyDescent="0.25">
      <c r="A5201"/>
      <c r="B5201"/>
      <c r="C5201"/>
      <c r="D5201"/>
      <c r="E5201"/>
      <c r="F5201"/>
    </row>
    <row r="5202" spans="1:6" ht="15" x14ac:dyDescent="0.25">
      <c r="A5202"/>
      <c r="B5202"/>
      <c r="C5202"/>
      <c r="D5202"/>
      <c r="E5202"/>
      <c r="F5202"/>
    </row>
    <row r="5203" spans="1:6" ht="15" x14ac:dyDescent="0.25">
      <c r="A5203"/>
      <c r="B5203"/>
      <c r="C5203"/>
      <c r="D5203"/>
      <c r="E5203"/>
      <c r="F5203"/>
    </row>
    <row r="5204" spans="1:6" ht="15" x14ac:dyDescent="0.25">
      <c r="A5204"/>
      <c r="B5204"/>
      <c r="C5204"/>
      <c r="D5204"/>
      <c r="E5204"/>
      <c r="F5204"/>
    </row>
    <row r="5205" spans="1:6" ht="15" x14ac:dyDescent="0.25">
      <c r="A5205"/>
      <c r="B5205"/>
      <c r="C5205"/>
      <c r="D5205"/>
      <c r="E5205"/>
      <c r="F5205"/>
    </row>
    <row r="5206" spans="1:6" ht="15" x14ac:dyDescent="0.25">
      <c r="A5206"/>
      <c r="B5206"/>
      <c r="C5206"/>
      <c r="D5206"/>
      <c r="E5206"/>
      <c r="F5206"/>
    </row>
    <row r="5207" spans="1:6" ht="15" x14ac:dyDescent="0.25">
      <c r="A5207"/>
      <c r="B5207"/>
      <c r="C5207"/>
      <c r="D5207"/>
      <c r="E5207"/>
      <c r="F5207"/>
    </row>
    <row r="5208" spans="1:6" ht="15" x14ac:dyDescent="0.25">
      <c r="A5208"/>
      <c r="B5208"/>
      <c r="C5208"/>
      <c r="D5208"/>
      <c r="E5208"/>
      <c r="F5208"/>
    </row>
    <row r="5209" spans="1:6" ht="15" x14ac:dyDescent="0.25">
      <c r="A5209"/>
      <c r="B5209"/>
      <c r="C5209"/>
      <c r="D5209"/>
      <c r="E5209"/>
      <c r="F5209"/>
    </row>
    <row r="5210" spans="1:6" ht="15" x14ac:dyDescent="0.25">
      <c r="A5210"/>
      <c r="B5210"/>
      <c r="C5210"/>
      <c r="D5210"/>
      <c r="E5210"/>
      <c r="F5210"/>
    </row>
    <row r="5211" spans="1:6" ht="15" x14ac:dyDescent="0.25">
      <c r="A5211"/>
      <c r="B5211"/>
      <c r="C5211"/>
      <c r="D5211"/>
      <c r="E5211"/>
      <c r="F5211"/>
    </row>
    <row r="5212" spans="1:6" ht="15" x14ac:dyDescent="0.25">
      <c r="A5212"/>
      <c r="B5212"/>
      <c r="C5212"/>
      <c r="D5212"/>
      <c r="E5212"/>
      <c r="F5212"/>
    </row>
    <row r="5213" spans="1:6" ht="15" x14ac:dyDescent="0.25">
      <c r="A5213"/>
      <c r="B5213"/>
      <c r="C5213"/>
      <c r="D5213"/>
      <c r="E5213"/>
      <c r="F5213"/>
    </row>
    <row r="5214" spans="1:6" ht="15" x14ac:dyDescent="0.25">
      <c r="A5214"/>
      <c r="B5214"/>
      <c r="C5214"/>
      <c r="D5214"/>
      <c r="E5214"/>
      <c r="F5214"/>
    </row>
    <row r="5215" spans="1:6" ht="15" x14ac:dyDescent="0.25">
      <c r="A5215"/>
      <c r="B5215"/>
      <c r="C5215"/>
      <c r="D5215"/>
      <c r="E5215"/>
      <c r="F5215"/>
    </row>
    <row r="5216" spans="1:6" ht="15" x14ac:dyDescent="0.25">
      <c r="A5216"/>
      <c r="B5216"/>
      <c r="C5216"/>
      <c r="D5216"/>
      <c r="E5216"/>
      <c r="F5216"/>
    </row>
    <row r="5217" spans="1:6" ht="15" x14ac:dyDescent="0.25">
      <c r="A5217"/>
      <c r="B5217"/>
      <c r="C5217"/>
      <c r="D5217"/>
      <c r="E5217"/>
      <c r="F5217"/>
    </row>
    <row r="5218" spans="1:6" ht="15" x14ac:dyDescent="0.25">
      <c r="A5218"/>
      <c r="B5218"/>
      <c r="C5218"/>
      <c r="D5218"/>
      <c r="E5218"/>
      <c r="F5218"/>
    </row>
    <row r="5219" spans="1:6" ht="15" x14ac:dyDescent="0.25">
      <c r="A5219"/>
      <c r="B5219"/>
      <c r="C5219"/>
      <c r="D5219"/>
      <c r="E5219"/>
      <c r="F5219"/>
    </row>
    <row r="5220" spans="1:6" ht="15" x14ac:dyDescent="0.25">
      <c r="A5220"/>
      <c r="B5220"/>
      <c r="C5220"/>
      <c r="D5220"/>
      <c r="E5220"/>
      <c r="F5220"/>
    </row>
    <row r="5221" spans="1:6" ht="15" x14ac:dyDescent="0.25">
      <c r="A5221"/>
      <c r="B5221"/>
      <c r="C5221"/>
      <c r="D5221"/>
      <c r="E5221"/>
      <c r="F5221"/>
    </row>
    <row r="5222" spans="1:6" ht="15" x14ac:dyDescent="0.25">
      <c r="A5222"/>
      <c r="B5222"/>
      <c r="C5222"/>
      <c r="D5222"/>
      <c r="E5222"/>
      <c r="F5222"/>
    </row>
    <row r="5223" spans="1:6" ht="15" x14ac:dyDescent="0.25">
      <c r="A5223"/>
      <c r="B5223"/>
      <c r="C5223"/>
      <c r="D5223"/>
      <c r="E5223"/>
      <c r="F5223"/>
    </row>
    <row r="5224" spans="1:6" ht="15" x14ac:dyDescent="0.25">
      <c r="A5224"/>
      <c r="B5224"/>
      <c r="C5224"/>
      <c r="D5224"/>
      <c r="E5224"/>
      <c r="F5224"/>
    </row>
    <row r="5225" spans="1:6" ht="15" x14ac:dyDescent="0.25">
      <c r="A5225"/>
      <c r="B5225"/>
      <c r="C5225"/>
      <c r="D5225"/>
      <c r="E5225"/>
      <c r="F5225"/>
    </row>
    <row r="5226" spans="1:6" ht="15" x14ac:dyDescent="0.25">
      <c r="A5226"/>
      <c r="B5226"/>
      <c r="C5226"/>
      <c r="D5226"/>
      <c r="E5226"/>
      <c r="F5226"/>
    </row>
    <row r="5227" spans="1:6" ht="15" x14ac:dyDescent="0.25">
      <c r="A5227"/>
      <c r="B5227"/>
      <c r="C5227"/>
      <c r="D5227"/>
      <c r="E5227"/>
      <c r="F5227"/>
    </row>
    <row r="5228" spans="1:6" ht="15" x14ac:dyDescent="0.25">
      <c r="A5228"/>
      <c r="B5228"/>
      <c r="C5228"/>
      <c r="D5228"/>
      <c r="E5228"/>
      <c r="F5228"/>
    </row>
    <row r="5229" spans="1:6" ht="15" x14ac:dyDescent="0.25">
      <c r="A5229"/>
      <c r="B5229"/>
      <c r="C5229"/>
      <c r="D5229"/>
      <c r="E5229"/>
      <c r="F5229"/>
    </row>
    <row r="5230" spans="1:6" ht="15" x14ac:dyDescent="0.25">
      <c r="A5230"/>
      <c r="B5230"/>
      <c r="C5230"/>
      <c r="D5230"/>
      <c r="E5230"/>
      <c r="F5230"/>
    </row>
    <row r="5231" spans="1:6" ht="15" x14ac:dyDescent="0.25">
      <c r="A5231"/>
      <c r="B5231"/>
      <c r="C5231"/>
      <c r="D5231"/>
      <c r="E5231"/>
      <c r="F5231"/>
    </row>
    <row r="5232" spans="1:6" ht="15" x14ac:dyDescent="0.25">
      <c r="A5232"/>
      <c r="B5232"/>
      <c r="C5232"/>
      <c r="D5232"/>
      <c r="E5232"/>
      <c r="F5232"/>
    </row>
    <row r="5233" spans="1:6" ht="15" x14ac:dyDescent="0.25">
      <c r="A5233"/>
      <c r="B5233"/>
      <c r="C5233"/>
      <c r="D5233"/>
      <c r="E5233"/>
      <c r="F5233"/>
    </row>
    <row r="5234" spans="1:6" ht="15" x14ac:dyDescent="0.25">
      <c r="A5234"/>
      <c r="B5234"/>
      <c r="C5234"/>
      <c r="D5234"/>
      <c r="E5234"/>
      <c r="F5234"/>
    </row>
    <row r="5235" spans="1:6" ht="15" x14ac:dyDescent="0.25">
      <c r="A5235"/>
      <c r="B5235"/>
      <c r="C5235"/>
      <c r="D5235"/>
      <c r="E5235"/>
      <c r="F5235"/>
    </row>
    <row r="5236" spans="1:6" ht="15" x14ac:dyDescent="0.25">
      <c r="A5236"/>
      <c r="B5236"/>
      <c r="C5236"/>
      <c r="D5236"/>
      <c r="E5236"/>
      <c r="F5236"/>
    </row>
    <row r="5237" spans="1:6" ht="15" x14ac:dyDescent="0.25">
      <c r="A5237"/>
      <c r="B5237"/>
      <c r="C5237"/>
      <c r="D5237"/>
      <c r="E5237"/>
      <c r="F5237"/>
    </row>
    <row r="5238" spans="1:6" ht="15" x14ac:dyDescent="0.25">
      <c r="A5238"/>
      <c r="B5238"/>
      <c r="C5238"/>
      <c r="D5238"/>
      <c r="E5238"/>
      <c r="F5238"/>
    </row>
    <row r="5239" spans="1:6" ht="15" x14ac:dyDescent="0.25">
      <c r="A5239"/>
      <c r="B5239"/>
      <c r="C5239"/>
      <c r="D5239"/>
      <c r="E5239"/>
      <c r="F5239"/>
    </row>
    <row r="5240" spans="1:6" ht="15" x14ac:dyDescent="0.25">
      <c r="A5240"/>
      <c r="B5240"/>
      <c r="C5240"/>
      <c r="D5240"/>
      <c r="E5240"/>
      <c r="F5240"/>
    </row>
    <row r="5241" spans="1:6" ht="15" x14ac:dyDescent="0.25">
      <c r="A5241"/>
      <c r="B5241"/>
      <c r="C5241"/>
      <c r="D5241"/>
      <c r="E5241"/>
      <c r="F5241"/>
    </row>
    <row r="5242" spans="1:6" ht="15" x14ac:dyDescent="0.25">
      <c r="A5242"/>
      <c r="B5242"/>
      <c r="C5242"/>
      <c r="D5242"/>
      <c r="E5242"/>
      <c r="F5242"/>
    </row>
    <row r="5243" spans="1:6" ht="15" x14ac:dyDescent="0.25">
      <c r="A5243"/>
      <c r="B5243"/>
      <c r="C5243"/>
      <c r="D5243"/>
      <c r="E5243"/>
      <c r="F5243"/>
    </row>
    <row r="5244" spans="1:6" ht="15" x14ac:dyDescent="0.25">
      <c r="A5244"/>
      <c r="B5244"/>
      <c r="C5244"/>
      <c r="D5244"/>
      <c r="E5244"/>
      <c r="F5244"/>
    </row>
    <row r="5245" spans="1:6" ht="15" x14ac:dyDescent="0.25">
      <c r="A5245"/>
      <c r="B5245"/>
      <c r="C5245"/>
      <c r="D5245"/>
      <c r="E5245"/>
      <c r="F5245"/>
    </row>
    <row r="5246" spans="1:6" ht="15" x14ac:dyDescent="0.25">
      <c r="A5246"/>
      <c r="B5246"/>
      <c r="C5246"/>
      <c r="D5246"/>
      <c r="E5246"/>
      <c r="F5246"/>
    </row>
    <row r="5247" spans="1:6" ht="15" x14ac:dyDescent="0.25">
      <c r="A5247"/>
      <c r="B5247"/>
      <c r="C5247"/>
      <c r="D5247"/>
      <c r="E5247"/>
      <c r="F5247"/>
    </row>
    <row r="5248" spans="1:6" ht="15" x14ac:dyDescent="0.25">
      <c r="A5248"/>
      <c r="B5248"/>
      <c r="C5248"/>
      <c r="D5248"/>
      <c r="E5248"/>
      <c r="F5248"/>
    </row>
    <row r="5249" spans="1:6" ht="15" x14ac:dyDescent="0.25">
      <c r="A5249"/>
      <c r="B5249"/>
      <c r="C5249"/>
      <c r="D5249"/>
      <c r="E5249"/>
      <c r="F5249"/>
    </row>
    <row r="5250" spans="1:6" ht="15" x14ac:dyDescent="0.25">
      <c r="A5250"/>
      <c r="B5250"/>
      <c r="C5250"/>
      <c r="D5250"/>
      <c r="E5250"/>
      <c r="F5250"/>
    </row>
    <row r="5251" spans="1:6" ht="15" x14ac:dyDescent="0.25">
      <c r="A5251"/>
      <c r="B5251"/>
      <c r="C5251"/>
      <c r="D5251"/>
      <c r="E5251"/>
      <c r="F5251"/>
    </row>
    <row r="5252" spans="1:6" ht="15" x14ac:dyDescent="0.25">
      <c r="A5252"/>
      <c r="B5252"/>
      <c r="C5252"/>
      <c r="D5252"/>
      <c r="E5252"/>
      <c r="F5252"/>
    </row>
    <row r="5253" spans="1:6" ht="15" x14ac:dyDescent="0.25">
      <c r="A5253"/>
      <c r="B5253"/>
      <c r="C5253"/>
      <c r="D5253"/>
      <c r="E5253"/>
      <c r="F5253"/>
    </row>
    <row r="5254" spans="1:6" ht="15" x14ac:dyDescent="0.25">
      <c r="A5254"/>
      <c r="B5254"/>
      <c r="C5254"/>
      <c r="D5254"/>
      <c r="E5254"/>
      <c r="F5254"/>
    </row>
    <row r="5255" spans="1:6" ht="15" x14ac:dyDescent="0.25">
      <c r="A5255"/>
      <c r="B5255"/>
      <c r="C5255"/>
      <c r="D5255"/>
      <c r="E5255"/>
      <c r="F5255"/>
    </row>
    <row r="5256" spans="1:6" ht="15" x14ac:dyDescent="0.25">
      <c r="A5256"/>
      <c r="B5256"/>
      <c r="C5256"/>
      <c r="D5256"/>
      <c r="E5256"/>
      <c r="F5256"/>
    </row>
    <row r="5257" spans="1:6" ht="15" x14ac:dyDescent="0.25">
      <c r="A5257"/>
      <c r="B5257"/>
      <c r="C5257"/>
      <c r="D5257"/>
      <c r="E5257"/>
      <c r="F5257"/>
    </row>
    <row r="5258" spans="1:6" ht="15" x14ac:dyDescent="0.25">
      <c r="A5258"/>
      <c r="B5258"/>
      <c r="C5258"/>
      <c r="D5258"/>
      <c r="E5258"/>
      <c r="F5258"/>
    </row>
    <row r="5259" spans="1:6" ht="15" x14ac:dyDescent="0.25">
      <c r="A5259"/>
      <c r="B5259"/>
      <c r="C5259"/>
      <c r="D5259"/>
      <c r="E5259"/>
      <c r="F5259"/>
    </row>
    <row r="5260" spans="1:6" ht="15" x14ac:dyDescent="0.25">
      <c r="A5260"/>
      <c r="B5260"/>
      <c r="C5260"/>
      <c r="D5260"/>
      <c r="E5260"/>
      <c r="F5260"/>
    </row>
    <row r="5261" spans="1:6" ht="15" x14ac:dyDescent="0.25">
      <c r="A5261"/>
      <c r="B5261"/>
      <c r="C5261"/>
      <c r="D5261"/>
      <c r="E5261"/>
      <c r="F5261"/>
    </row>
    <row r="5262" spans="1:6" ht="15" x14ac:dyDescent="0.25">
      <c r="A5262"/>
      <c r="B5262"/>
      <c r="C5262"/>
      <c r="D5262"/>
      <c r="E5262"/>
      <c r="F5262"/>
    </row>
    <row r="5263" spans="1:6" ht="15" x14ac:dyDescent="0.25">
      <c r="A5263"/>
      <c r="B5263"/>
      <c r="C5263"/>
      <c r="D5263"/>
      <c r="E5263"/>
      <c r="F5263"/>
    </row>
    <row r="5264" spans="1:6" ht="15" x14ac:dyDescent="0.25">
      <c r="A5264"/>
      <c r="B5264"/>
      <c r="C5264"/>
      <c r="D5264"/>
      <c r="E5264"/>
      <c r="F5264"/>
    </row>
    <row r="5265" spans="1:6" ht="15" x14ac:dyDescent="0.25">
      <c r="A5265"/>
      <c r="B5265"/>
      <c r="C5265"/>
      <c r="D5265"/>
      <c r="E5265"/>
      <c r="F5265"/>
    </row>
    <row r="5266" spans="1:6" ht="15" x14ac:dyDescent="0.25">
      <c r="A5266"/>
      <c r="B5266"/>
      <c r="C5266"/>
      <c r="D5266"/>
      <c r="E5266"/>
      <c r="F5266"/>
    </row>
    <row r="5267" spans="1:6" ht="15" x14ac:dyDescent="0.25">
      <c r="A5267"/>
      <c r="B5267"/>
      <c r="C5267"/>
      <c r="D5267"/>
      <c r="E5267"/>
      <c r="F5267"/>
    </row>
    <row r="5268" spans="1:6" ht="15" x14ac:dyDescent="0.25">
      <c r="A5268"/>
      <c r="B5268"/>
      <c r="C5268"/>
      <c r="D5268"/>
      <c r="E5268"/>
      <c r="F5268"/>
    </row>
    <row r="5269" spans="1:6" ht="15" x14ac:dyDescent="0.25">
      <c r="A5269"/>
      <c r="B5269"/>
      <c r="C5269"/>
      <c r="D5269"/>
      <c r="E5269"/>
      <c r="F5269"/>
    </row>
    <row r="5270" spans="1:6" ht="15" x14ac:dyDescent="0.25">
      <c r="A5270"/>
      <c r="B5270"/>
      <c r="C5270"/>
      <c r="D5270"/>
      <c r="E5270"/>
      <c r="F5270"/>
    </row>
    <row r="5271" spans="1:6" ht="15" x14ac:dyDescent="0.25">
      <c r="A5271"/>
      <c r="B5271"/>
      <c r="C5271"/>
      <c r="D5271"/>
      <c r="E5271"/>
      <c r="F5271"/>
    </row>
    <row r="5272" spans="1:6" ht="15" x14ac:dyDescent="0.25">
      <c r="A5272"/>
      <c r="B5272"/>
      <c r="C5272"/>
      <c r="D5272"/>
      <c r="E5272"/>
      <c r="F5272"/>
    </row>
    <row r="5273" spans="1:6" ht="15" x14ac:dyDescent="0.25">
      <c r="A5273"/>
      <c r="B5273"/>
      <c r="C5273"/>
      <c r="D5273"/>
      <c r="E5273"/>
      <c r="F5273"/>
    </row>
    <row r="5274" spans="1:6" ht="15" x14ac:dyDescent="0.25">
      <c r="A5274"/>
      <c r="B5274"/>
      <c r="C5274"/>
      <c r="D5274"/>
      <c r="E5274"/>
      <c r="F5274"/>
    </row>
    <row r="5275" spans="1:6" ht="15" x14ac:dyDescent="0.25">
      <c r="A5275"/>
      <c r="B5275"/>
      <c r="C5275"/>
      <c r="D5275"/>
      <c r="E5275"/>
      <c r="F5275"/>
    </row>
    <row r="5276" spans="1:6" ht="15" x14ac:dyDescent="0.25">
      <c r="A5276"/>
      <c r="B5276"/>
      <c r="C5276"/>
      <c r="D5276"/>
      <c r="E5276"/>
      <c r="F5276"/>
    </row>
    <row r="5277" spans="1:6" ht="15" x14ac:dyDescent="0.25">
      <c r="A5277"/>
      <c r="B5277"/>
      <c r="C5277"/>
      <c r="D5277"/>
      <c r="E5277"/>
      <c r="F5277"/>
    </row>
    <row r="5278" spans="1:6" ht="15" x14ac:dyDescent="0.25">
      <c r="A5278"/>
      <c r="B5278"/>
      <c r="C5278"/>
      <c r="D5278"/>
      <c r="E5278"/>
      <c r="F5278"/>
    </row>
    <row r="5279" spans="1:6" ht="15" x14ac:dyDescent="0.25">
      <c r="A5279"/>
      <c r="B5279"/>
      <c r="C5279"/>
      <c r="D5279"/>
      <c r="E5279"/>
      <c r="F5279"/>
    </row>
    <row r="5280" spans="1:6" ht="15" x14ac:dyDescent="0.25">
      <c r="A5280"/>
      <c r="B5280"/>
      <c r="C5280"/>
      <c r="D5280"/>
      <c r="E5280"/>
      <c r="F5280"/>
    </row>
    <row r="5281" spans="1:6" ht="15" x14ac:dyDescent="0.25">
      <c r="A5281"/>
      <c r="B5281"/>
      <c r="C5281"/>
      <c r="D5281"/>
      <c r="E5281"/>
      <c r="F5281"/>
    </row>
    <row r="5282" spans="1:6" ht="15" x14ac:dyDescent="0.25">
      <c r="A5282"/>
      <c r="B5282"/>
      <c r="C5282"/>
      <c r="D5282"/>
      <c r="E5282"/>
      <c r="F5282"/>
    </row>
    <row r="5283" spans="1:6" ht="15" x14ac:dyDescent="0.25">
      <c r="A5283"/>
      <c r="B5283"/>
      <c r="C5283"/>
      <c r="D5283"/>
      <c r="E5283"/>
      <c r="F5283"/>
    </row>
    <row r="5284" spans="1:6" ht="15" x14ac:dyDescent="0.25">
      <c r="A5284"/>
      <c r="B5284"/>
      <c r="C5284"/>
      <c r="D5284"/>
      <c r="E5284"/>
      <c r="F5284"/>
    </row>
    <row r="5285" spans="1:6" ht="15" x14ac:dyDescent="0.25">
      <c r="A5285"/>
      <c r="B5285"/>
      <c r="C5285"/>
      <c r="D5285"/>
      <c r="E5285"/>
      <c r="F5285"/>
    </row>
    <row r="5286" spans="1:6" ht="15" x14ac:dyDescent="0.25">
      <c r="A5286"/>
      <c r="B5286"/>
      <c r="C5286"/>
      <c r="D5286"/>
      <c r="E5286"/>
      <c r="F5286"/>
    </row>
    <row r="5287" spans="1:6" ht="15" x14ac:dyDescent="0.25">
      <c r="A5287"/>
      <c r="B5287"/>
      <c r="C5287"/>
      <c r="D5287"/>
      <c r="E5287"/>
      <c r="F5287"/>
    </row>
    <row r="5288" spans="1:6" ht="15" x14ac:dyDescent="0.25">
      <c r="A5288"/>
      <c r="B5288"/>
      <c r="C5288"/>
      <c r="D5288"/>
      <c r="E5288"/>
      <c r="F5288"/>
    </row>
    <row r="5289" spans="1:6" ht="15" x14ac:dyDescent="0.25">
      <c r="A5289"/>
      <c r="B5289"/>
      <c r="C5289"/>
      <c r="D5289"/>
      <c r="E5289"/>
      <c r="F5289"/>
    </row>
    <row r="5290" spans="1:6" ht="15" x14ac:dyDescent="0.25">
      <c r="A5290"/>
      <c r="B5290"/>
      <c r="C5290"/>
      <c r="D5290"/>
      <c r="E5290"/>
      <c r="F5290"/>
    </row>
    <row r="5291" spans="1:6" ht="15" x14ac:dyDescent="0.25">
      <c r="A5291"/>
      <c r="B5291"/>
      <c r="C5291"/>
      <c r="D5291"/>
      <c r="E5291"/>
      <c r="F5291"/>
    </row>
    <row r="5292" spans="1:6" ht="15" x14ac:dyDescent="0.25">
      <c r="A5292"/>
      <c r="B5292"/>
      <c r="C5292"/>
      <c r="D5292"/>
      <c r="E5292"/>
      <c r="F5292"/>
    </row>
    <row r="5293" spans="1:6" ht="15" x14ac:dyDescent="0.25">
      <c r="A5293"/>
      <c r="B5293"/>
      <c r="C5293"/>
      <c r="D5293"/>
      <c r="E5293"/>
      <c r="F5293"/>
    </row>
    <row r="5294" spans="1:6" ht="15" x14ac:dyDescent="0.25">
      <c r="A5294"/>
      <c r="B5294"/>
      <c r="C5294"/>
      <c r="D5294"/>
      <c r="E5294"/>
      <c r="F5294"/>
    </row>
    <row r="5295" spans="1:6" ht="15" x14ac:dyDescent="0.25">
      <c r="A5295"/>
      <c r="B5295"/>
      <c r="C5295"/>
      <c r="D5295"/>
      <c r="E5295"/>
      <c r="F5295"/>
    </row>
    <row r="5296" spans="1:6" ht="15" x14ac:dyDescent="0.25">
      <c r="A5296"/>
      <c r="B5296"/>
      <c r="C5296"/>
      <c r="D5296"/>
      <c r="E5296"/>
      <c r="F5296"/>
    </row>
    <row r="5297" spans="1:6" ht="15" x14ac:dyDescent="0.25">
      <c r="A5297"/>
      <c r="B5297"/>
      <c r="C5297"/>
      <c r="D5297"/>
      <c r="E5297"/>
      <c r="F5297"/>
    </row>
    <row r="5298" spans="1:6" ht="15" x14ac:dyDescent="0.25">
      <c r="A5298"/>
      <c r="B5298"/>
      <c r="C5298"/>
      <c r="D5298"/>
      <c r="E5298"/>
      <c r="F5298"/>
    </row>
    <row r="5299" spans="1:6" ht="15" x14ac:dyDescent="0.25">
      <c r="A5299"/>
      <c r="B5299"/>
      <c r="C5299"/>
      <c r="D5299"/>
      <c r="E5299"/>
      <c r="F5299"/>
    </row>
    <row r="5300" spans="1:6" ht="15" x14ac:dyDescent="0.25">
      <c r="A5300"/>
      <c r="B5300"/>
      <c r="C5300"/>
      <c r="D5300"/>
      <c r="E5300"/>
      <c r="F5300"/>
    </row>
    <row r="5301" spans="1:6" ht="15" x14ac:dyDescent="0.25">
      <c r="A5301"/>
      <c r="B5301"/>
      <c r="C5301"/>
      <c r="D5301"/>
      <c r="E5301"/>
      <c r="F5301"/>
    </row>
    <row r="5302" spans="1:6" ht="15" x14ac:dyDescent="0.25">
      <c r="A5302"/>
      <c r="B5302"/>
      <c r="C5302"/>
      <c r="D5302"/>
      <c r="E5302"/>
      <c r="F5302"/>
    </row>
    <row r="5303" spans="1:6" ht="15" x14ac:dyDescent="0.25">
      <c r="A5303"/>
      <c r="B5303"/>
      <c r="C5303"/>
      <c r="D5303"/>
      <c r="E5303"/>
      <c r="F5303"/>
    </row>
    <row r="5304" spans="1:6" ht="15" x14ac:dyDescent="0.25">
      <c r="A5304"/>
      <c r="B5304"/>
      <c r="C5304"/>
      <c r="D5304"/>
      <c r="E5304"/>
      <c r="F5304"/>
    </row>
    <row r="5305" spans="1:6" ht="15" x14ac:dyDescent="0.25">
      <c r="A5305"/>
      <c r="B5305"/>
      <c r="C5305"/>
      <c r="D5305"/>
      <c r="E5305"/>
      <c r="F5305"/>
    </row>
    <row r="5306" spans="1:6" ht="15" x14ac:dyDescent="0.25">
      <c r="A5306"/>
      <c r="B5306"/>
      <c r="C5306"/>
      <c r="D5306"/>
      <c r="E5306"/>
      <c r="F5306"/>
    </row>
    <row r="5307" spans="1:6" ht="15" x14ac:dyDescent="0.25">
      <c r="A5307"/>
      <c r="B5307"/>
      <c r="C5307"/>
      <c r="D5307"/>
      <c r="E5307"/>
      <c r="F5307"/>
    </row>
    <row r="5308" spans="1:6" ht="15" x14ac:dyDescent="0.25">
      <c r="A5308"/>
      <c r="B5308"/>
      <c r="C5308"/>
      <c r="D5308"/>
      <c r="E5308"/>
      <c r="F5308"/>
    </row>
    <row r="5309" spans="1:6" ht="15" x14ac:dyDescent="0.25">
      <c r="A5309"/>
      <c r="B5309"/>
      <c r="C5309"/>
      <c r="D5309"/>
      <c r="E5309"/>
      <c r="F5309"/>
    </row>
    <row r="5310" spans="1:6" ht="15" x14ac:dyDescent="0.25">
      <c r="A5310"/>
      <c r="B5310"/>
      <c r="C5310"/>
      <c r="D5310"/>
      <c r="E5310"/>
      <c r="F5310"/>
    </row>
    <row r="5311" spans="1:6" ht="15" x14ac:dyDescent="0.25">
      <c r="A5311"/>
      <c r="B5311"/>
      <c r="C5311"/>
      <c r="D5311"/>
      <c r="E5311"/>
      <c r="F5311"/>
    </row>
    <row r="5312" spans="1:6" ht="15" x14ac:dyDescent="0.25">
      <c r="A5312"/>
      <c r="B5312"/>
      <c r="C5312"/>
      <c r="D5312"/>
      <c r="E5312"/>
      <c r="F5312"/>
    </row>
    <row r="5313" spans="1:6" ht="15" x14ac:dyDescent="0.25">
      <c r="A5313"/>
      <c r="B5313"/>
      <c r="C5313"/>
      <c r="D5313"/>
      <c r="E5313"/>
      <c r="F5313"/>
    </row>
    <row r="5314" spans="1:6" ht="15" x14ac:dyDescent="0.25">
      <c r="A5314"/>
      <c r="B5314"/>
      <c r="C5314"/>
      <c r="D5314"/>
      <c r="E5314"/>
      <c r="F5314"/>
    </row>
    <row r="5315" spans="1:6" ht="15" x14ac:dyDescent="0.25">
      <c r="A5315"/>
      <c r="B5315"/>
      <c r="C5315"/>
      <c r="D5315"/>
      <c r="E5315"/>
      <c r="F5315"/>
    </row>
    <row r="5316" spans="1:6" ht="15" x14ac:dyDescent="0.25">
      <c r="A5316"/>
      <c r="B5316"/>
      <c r="C5316"/>
      <c r="D5316"/>
      <c r="E5316"/>
      <c r="F5316"/>
    </row>
    <row r="5317" spans="1:6" ht="15" x14ac:dyDescent="0.25">
      <c r="A5317"/>
      <c r="B5317"/>
      <c r="C5317"/>
      <c r="D5317"/>
      <c r="E5317"/>
      <c r="F5317"/>
    </row>
    <row r="5318" spans="1:6" ht="15" x14ac:dyDescent="0.25">
      <c r="A5318"/>
      <c r="B5318"/>
      <c r="C5318"/>
      <c r="D5318"/>
      <c r="E5318"/>
      <c r="F5318"/>
    </row>
    <row r="5319" spans="1:6" ht="15" x14ac:dyDescent="0.25">
      <c r="A5319"/>
      <c r="B5319"/>
      <c r="C5319"/>
      <c r="D5319"/>
      <c r="E5319"/>
      <c r="F5319"/>
    </row>
    <row r="5320" spans="1:6" ht="15" x14ac:dyDescent="0.25">
      <c r="A5320"/>
      <c r="B5320"/>
      <c r="C5320"/>
      <c r="D5320"/>
      <c r="E5320"/>
      <c r="F5320"/>
    </row>
    <row r="5321" spans="1:6" ht="15" x14ac:dyDescent="0.25">
      <c r="A5321"/>
      <c r="B5321"/>
      <c r="C5321"/>
      <c r="D5321"/>
      <c r="E5321"/>
      <c r="F5321"/>
    </row>
    <row r="5322" spans="1:6" ht="15" x14ac:dyDescent="0.25">
      <c r="A5322"/>
      <c r="B5322"/>
      <c r="C5322"/>
      <c r="D5322"/>
      <c r="E5322"/>
      <c r="F5322"/>
    </row>
    <row r="5323" spans="1:6" ht="15" x14ac:dyDescent="0.25">
      <c r="A5323"/>
      <c r="B5323"/>
      <c r="C5323"/>
      <c r="D5323"/>
      <c r="E5323"/>
      <c r="F5323"/>
    </row>
    <row r="5324" spans="1:6" ht="15" x14ac:dyDescent="0.25">
      <c r="A5324"/>
      <c r="B5324"/>
      <c r="C5324"/>
      <c r="D5324"/>
      <c r="E5324"/>
      <c r="F5324"/>
    </row>
    <row r="5325" spans="1:6" ht="15" x14ac:dyDescent="0.25">
      <c r="A5325"/>
      <c r="B5325"/>
      <c r="C5325"/>
      <c r="D5325"/>
      <c r="E5325"/>
      <c r="F5325"/>
    </row>
    <row r="5326" spans="1:6" ht="15" x14ac:dyDescent="0.25">
      <c r="A5326"/>
      <c r="B5326"/>
      <c r="C5326"/>
      <c r="D5326"/>
      <c r="E5326"/>
      <c r="F5326"/>
    </row>
    <row r="5327" spans="1:6" ht="15" x14ac:dyDescent="0.25">
      <c r="A5327"/>
      <c r="B5327"/>
      <c r="C5327"/>
      <c r="D5327"/>
      <c r="E5327"/>
      <c r="F5327"/>
    </row>
    <row r="5328" spans="1:6" ht="15" x14ac:dyDescent="0.25">
      <c r="A5328"/>
      <c r="B5328"/>
      <c r="C5328"/>
      <c r="D5328"/>
      <c r="E5328"/>
      <c r="F5328"/>
    </row>
    <row r="5329" spans="1:6" ht="15" x14ac:dyDescent="0.25">
      <c r="A5329"/>
      <c r="B5329"/>
      <c r="C5329"/>
      <c r="D5329"/>
      <c r="E5329"/>
      <c r="F5329"/>
    </row>
    <row r="5330" spans="1:6" ht="15" x14ac:dyDescent="0.25">
      <c r="A5330"/>
      <c r="B5330"/>
      <c r="C5330"/>
      <c r="D5330"/>
      <c r="E5330"/>
      <c r="F5330"/>
    </row>
    <row r="5331" spans="1:6" ht="15" x14ac:dyDescent="0.25">
      <c r="A5331"/>
      <c r="B5331"/>
      <c r="C5331"/>
      <c r="D5331"/>
      <c r="E5331"/>
      <c r="F5331"/>
    </row>
    <row r="5332" spans="1:6" ht="15" x14ac:dyDescent="0.25">
      <c r="A5332"/>
      <c r="B5332"/>
      <c r="C5332"/>
      <c r="D5332"/>
      <c r="E5332"/>
      <c r="F5332"/>
    </row>
    <row r="5333" spans="1:6" ht="15" x14ac:dyDescent="0.25">
      <c r="A5333"/>
      <c r="B5333"/>
      <c r="C5333"/>
      <c r="D5333"/>
      <c r="E5333"/>
      <c r="F5333"/>
    </row>
    <row r="5334" spans="1:6" ht="15" x14ac:dyDescent="0.25">
      <c r="A5334"/>
      <c r="B5334"/>
      <c r="C5334"/>
      <c r="D5334"/>
      <c r="E5334"/>
      <c r="F5334"/>
    </row>
    <row r="5335" spans="1:6" ht="15" x14ac:dyDescent="0.25">
      <c r="A5335"/>
      <c r="B5335"/>
      <c r="C5335"/>
      <c r="D5335"/>
      <c r="E5335"/>
      <c r="F5335"/>
    </row>
    <row r="5336" spans="1:6" ht="15" x14ac:dyDescent="0.25">
      <c r="A5336"/>
      <c r="B5336"/>
      <c r="C5336"/>
      <c r="D5336"/>
      <c r="E5336"/>
      <c r="F5336"/>
    </row>
    <row r="5337" spans="1:6" ht="15" x14ac:dyDescent="0.25">
      <c r="A5337"/>
      <c r="B5337"/>
      <c r="C5337"/>
      <c r="D5337"/>
      <c r="E5337"/>
      <c r="F5337"/>
    </row>
    <row r="5338" spans="1:6" ht="15" x14ac:dyDescent="0.25">
      <c r="A5338"/>
      <c r="B5338"/>
      <c r="C5338"/>
      <c r="D5338"/>
      <c r="E5338"/>
      <c r="F5338"/>
    </row>
    <row r="5339" spans="1:6" ht="15" x14ac:dyDescent="0.25">
      <c r="A5339"/>
      <c r="B5339"/>
      <c r="C5339"/>
      <c r="D5339"/>
      <c r="E5339"/>
      <c r="F5339"/>
    </row>
    <row r="5340" spans="1:6" ht="15" x14ac:dyDescent="0.25">
      <c r="A5340"/>
      <c r="B5340"/>
      <c r="C5340"/>
      <c r="D5340"/>
      <c r="E5340"/>
      <c r="F5340"/>
    </row>
    <row r="5341" spans="1:6" ht="15" x14ac:dyDescent="0.25">
      <c r="A5341"/>
      <c r="B5341"/>
      <c r="C5341"/>
      <c r="D5341"/>
      <c r="E5341"/>
      <c r="F5341"/>
    </row>
    <row r="5342" spans="1:6" ht="15" x14ac:dyDescent="0.25">
      <c r="A5342"/>
      <c r="B5342"/>
      <c r="C5342"/>
      <c r="D5342"/>
      <c r="E5342"/>
      <c r="F5342"/>
    </row>
    <row r="5343" spans="1:6" ht="15" x14ac:dyDescent="0.25">
      <c r="A5343"/>
      <c r="B5343"/>
      <c r="C5343"/>
      <c r="D5343"/>
      <c r="E5343"/>
      <c r="F5343"/>
    </row>
    <row r="5344" spans="1:6" ht="15" x14ac:dyDescent="0.25">
      <c r="A5344"/>
      <c r="B5344"/>
      <c r="C5344"/>
      <c r="D5344"/>
      <c r="E5344"/>
      <c r="F5344"/>
    </row>
    <row r="5345" spans="1:6" ht="15" x14ac:dyDescent="0.25">
      <c r="A5345"/>
      <c r="B5345"/>
      <c r="C5345"/>
      <c r="D5345"/>
      <c r="E5345"/>
      <c r="F5345"/>
    </row>
    <row r="5346" spans="1:6" ht="15" x14ac:dyDescent="0.25">
      <c r="A5346"/>
      <c r="B5346"/>
      <c r="C5346"/>
      <c r="D5346"/>
      <c r="E5346"/>
      <c r="F5346"/>
    </row>
    <row r="5347" spans="1:6" ht="15" x14ac:dyDescent="0.25">
      <c r="A5347"/>
      <c r="B5347"/>
      <c r="C5347"/>
      <c r="D5347"/>
      <c r="E5347"/>
      <c r="F5347"/>
    </row>
    <row r="5348" spans="1:6" ht="15" x14ac:dyDescent="0.25">
      <c r="A5348"/>
      <c r="B5348"/>
      <c r="C5348"/>
      <c r="D5348"/>
      <c r="E5348"/>
      <c r="F5348"/>
    </row>
    <row r="5349" spans="1:6" ht="15" x14ac:dyDescent="0.25">
      <c r="A5349"/>
      <c r="B5349"/>
      <c r="C5349"/>
      <c r="D5349"/>
      <c r="E5349"/>
      <c r="F5349"/>
    </row>
    <row r="5350" spans="1:6" ht="15" x14ac:dyDescent="0.25">
      <c r="A5350"/>
      <c r="B5350"/>
      <c r="C5350"/>
      <c r="D5350"/>
      <c r="E5350"/>
      <c r="F5350"/>
    </row>
    <row r="5351" spans="1:6" ht="15" x14ac:dyDescent="0.25">
      <c r="A5351"/>
      <c r="B5351"/>
      <c r="C5351"/>
      <c r="D5351"/>
      <c r="E5351"/>
      <c r="F5351"/>
    </row>
    <row r="5352" spans="1:6" ht="15" x14ac:dyDescent="0.25">
      <c r="A5352"/>
      <c r="B5352"/>
      <c r="C5352"/>
      <c r="D5352"/>
      <c r="E5352"/>
      <c r="F5352"/>
    </row>
    <row r="5353" spans="1:6" ht="15" x14ac:dyDescent="0.25">
      <c r="A5353"/>
      <c r="B5353"/>
      <c r="C5353"/>
      <c r="D5353"/>
      <c r="E5353"/>
      <c r="F5353"/>
    </row>
    <row r="5354" spans="1:6" ht="15" x14ac:dyDescent="0.25">
      <c r="A5354"/>
      <c r="B5354"/>
      <c r="C5354"/>
      <c r="D5354"/>
      <c r="E5354"/>
      <c r="F5354"/>
    </row>
    <row r="5355" spans="1:6" ht="15" x14ac:dyDescent="0.25">
      <c r="A5355"/>
      <c r="B5355"/>
      <c r="C5355"/>
      <c r="D5355"/>
      <c r="E5355"/>
      <c r="F5355"/>
    </row>
    <row r="5356" spans="1:6" ht="15" x14ac:dyDescent="0.25">
      <c r="A5356"/>
      <c r="B5356"/>
      <c r="C5356"/>
      <c r="D5356"/>
      <c r="E5356"/>
      <c r="F5356"/>
    </row>
    <row r="5357" spans="1:6" ht="15" x14ac:dyDescent="0.25">
      <c r="A5357"/>
      <c r="B5357"/>
      <c r="C5357"/>
      <c r="D5357"/>
      <c r="E5357"/>
      <c r="F5357"/>
    </row>
    <row r="5358" spans="1:6" ht="15" x14ac:dyDescent="0.25">
      <c r="A5358"/>
      <c r="B5358"/>
      <c r="C5358"/>
      <c r="D5358"/>
      <c r="E5358"/>
      <c r="F5358"/>
    </row>
    <row r="5359" spans="1:6" ht="15" x14ac:dyDescent="0.25">
      <c r="A5359"/>
      <c r="B5359"/>
      <c r="C5359"/>
      <c r="D5359"/>
      <c r="E5359"/>
      <c r="F5359"/>
    </row>
    <row r="5360" spans="1:6" ht="15" x14ac:dyDescent="0.25">
      <c r="A5360"/>
      <c r="B5360"/>
      <c r="C5360"/>
      <c r="D5360"/>
      <c r="E5360"/>
      <c r="F5360"/>
    </row>
    <row r="5361" spans="1:6" ht="15" x14ac:dyDescent="0.25">
      <c r="A5361"/>
      <c r="B5361"/>
      <c r="C5361"/>
      <c r="D5361"/>
      <c r="E5361"/>
      <c r="F5361"/>
    </row>
    <row r="5362" spans="1:6" ht="15" x14ac:dyDescent="0.25">
      <c r="A5362"/>
      <c r="B5362"/>
      <c r="C5362"/>
      <c r="D5362"/>
      <c r="E5362"/>
      <c r="F5362"/>
    </row>
    <row r="5363" spans="1:6" ht="15" x14ac:dyDescent="0.25">
      <c r="A5363"/>
      <c r="B5363"/>
      <c r="C5363"/>
      <c r="D5363"/>
      <c r="E5363"/>
      <c r="F5363"/>
    </row>
    <row r="5364" spans="1:6" ht="15" x14ac:dyDescent="0.25">
      <c r="A5364"/>
      <c r="B5364"/>
      <c r="C5364"/>
      <c r="D5364"/>
      <c r="E5364"/>
      <c r="F5364"/>
    </row>
    <row r="5365" spans="1:6" ht="15" x14ac:dyDescent="0.25">
      <c r="A5365"/>
      <c r="B5365"/>
      <c r="C5365"/>
      <c r="D5365"/>
      <c r="E5365"/>
      <c r="F5365"/>
    </row>
    <row r="5366" spans="1:6" ht="15" x14ac:dyDescent="0.25">
      <c r="A5366"/>
      <c r="B5366"/>
      <c r="C5366"/>
      <c r="D5366"/>
      <c r="E5366"/>
      <c r="F5366"/>
    </row>
    <row r="5367" spans="1:6" ht="15" x14ac:dyDescent="0.25">
      <c r="A5367"/>
      <c r="B5367"/>
      <c r="C5367"/>
      <c r="D5367"/>
      <c r="E5367"/>
      <c r="F5367"/>
    </row>
    <row r="5368" spans="1:6" ht="15" x14ac:dyDescent="0.25">
      <c r="A5368"/>
      <c r="B5368"/>
      <c r="C5368"/>
      <c r="D5368"/>
      <c r="E5368"/>
      <c r="F5368"/>
    </row>
    <row r="5369" spans="1:6" ht="15" x14ac:dyDescent="0.25">
      <c r="A5369"/>
      <c r="B5369"/>
      <c r="C5369"/>
      <c r="D5369"/>
      <c r="E5369"/>
      <c r="F5369"/>
    </row>
    <row r="5370" spans="1:6" ht="15" x14ac:dyDescent="0.25">
      <c r="A5370"/>
      <c r="B5370"/>
      <c r="C5370"/>
      <c r="D5370"/>
      <c r="E5370"/>
      <c r="F5370"/>
    </row>
    <row r="5371" spans="1:6" ht="15" x14ac:dyDescent="0.25">
      <c r="A5371"/>
      <c r="B5371"/>
      <c r="C5371"/>
      <c r="D5371"/>
      <c r="E5371"/>
      <c r="F5371"/>
    </row>
    <row r="5372" spans="1:6" ht="15" x14ac:dyDescent="0.25">
      <c r="A5372"/>
      <c r="B5372"/>
      <c r="C5372"/>
      <c r="D5372"/>
      <c r="E5372"/>
      <c r="F5372"/>
    </row>
    <row r="5373" spans="1:6" ht="15" x14ac:dyDescent="0.25">
      <c r="A5373"/>
      <c r="B5373"/>
      <c r="C5373"/>
      <c r="D5373"/>
      <c r="E5373"/>
      <c r="F5373"/>
    </row>
    <row r="5374" spans="1:6" ht="15" x14ac:dyDescent="0.25">
      <c r="A5374"/>
      <c r="B5374"/>
      <c r="C5374"/>
      <c r="D5374"/>
      <c r="E5374"/>
      <c r="F5374"/>
    </row>
    <row r="5375" spans="1:6" ht="15" x14ac:dyDescent="0.25">
      <c r="A5375"/>
      <c r="B5375"/>
      <c r="C5375"/>
      <c r="D5375"/>
      <c r="E5375"/>
      <c r="F5375"/>
    </row>
    <row r="5376" spans="1:6" ht="15" x14ac:dyDescent="0.25">
      <c r="A5376"/>
      <c r="B5376"/>
      <c r="C5376"/>
      <c r="D5376"/>
      <c r="E5376"/>
      <c r="F5376"/>
    </row>
    <row r="5377" spans="1:6" ht="15" x14ac:dyDescent="0.25">
      <c r="A5377"/>
      <c r="B5377"/>
      <c r="C5377"/>
      <c r="D5377"/>
      <c r="E5377"/>
      <c r="F5377"/>
    </row>
    <row r="5378" spans="1:6" ht="15" x14ac:dyDescent="0.25">
      <c r="A5378"/>
      <c r="B5378"/>
      <c r="C5378"/>
      <c r="D5378"/>
      <c r="E5378"/>
      <c r="F5378"/>
    </row>
    <row r="5379" spans="1:6" ht="15" x14ac:dyDescent="0.25">
      <c r="A5379"/>
      <c r="B5379"/>
      <c r="C5379"/>
      <c r="D5379"/>
      <c r="E5379"/>
      <c r="F5379"/>
    </row>
    <row r="5380" spans="1:6" ht="15" x14ac:dyDescent="0.25">
      <c r="A5380"/>
      <c r="B5380"/>
      <c r="C5380"/>
      <c r="D5380"/>
      <c r="E5380"/>
      <c r="F5380"/>
    </row>
    <row r="5381" spans="1:6" ht="15" x14ac:dyDescent="0.25">
      <c r="A5381"/>
      <c r="B5381"/>
      <c r="C5381"/>
      <c r="D5381"/>
      <c r="E5381"/>
      <c r="F5381"/>
    </row>
    <row r="5382" spans="1:6" ht="15" x14ac:dyDescent="0.25">
      <c r="A5382"/>
      <c r="B5382"/>
      <c r="C5382"/>
      <c r="D5382"/>
      <c r="E5382"/>
      <c r="F5382"/>
    </row>
    <row r="5383" spans="1:6" ht="15" x14ac:dyDescent="0.25">
      <c r="A5383"/>
      <c r="B5383"/>
      <c r="C5383"/>
      <c r="D5383"/>
      <c r="E5383"/>
      <c r="F5383"/>
    </row>
    <row r="5384" spans="1:6" ht="15" x14ac:dyDescent="0.25">
      <c r="A5384"/>
      <c r="B5384"/>
      <c r="C5384"/>
      <c r="D5384"/>
      <c r="E5384"/>
      <c r="F5384"/>
    </row>
    <row r="5385" spans="1:6" ht="15" x14ac:dyDescent="0.25">
      <c r="A5385"/>
      <c r="B5385"/>
      <c r="C5385"/>
      <c r="D5385"/>
      <c r="E5385"/>
      <c r="F5385"/>
    </row>
    <row r="5386" spans="1:6" ht="15" x14ac:dyDescent="0.25">
      <c r="A5386"/>
      <c r="B5386"/>
      <c r="C5386"/>
      <c r="D5386"/>
      <c r="E5386"/>
      <c r="F5386"/>
    </row>
    <row r="5387" spans="1:6" ht="15" x14ac:dyDescent="0.25">
      <c r="A5387"/>
      <c r="B5387"/>
      <c r="C5387"/>
      <c r="D5387"/>
      <c r="E5387"/>
      <c r="F5387"/>
    </row>
    <row r="5388" spans="1:6" ht="15" x14ac:dyDescent="0.25">
      <c r="A5388"/>
      <c r="B5388"/>
      <c r="C5388"/>
      <c r="D5388"/>
      <c r="E5388"/>
      <c r="F5388"/>
    </row>
    <row r="5389" spans="1:6" ht="15" x14ac:dyDescent="0.25">
      <c r="A5389"/>
      <c r="B5389"/>
      <c r="C5389"/>
      <c r="D5389"/>
      <c r="E5389"/>
      <c r="F5389"/>
    </row>
    <row r="5390" spans="1:6" ht="15" x14ac:dyDescent="0.25">
      <c r="A5390"/>
      <c r="B5390"/>
      <c r="C5390"/>
      <c r="D5390"/>
      <c r="E5390"/>
      <c r="F5390"/>
    </row>
    <row r="5391" spans="1:6" ht="15" x14ac:dyDescent="0.25">
      <c r="A5391"/>
      <c r="B5391"/>
      <c r="C5391"/>
      <c r="D5391"/>
      <c r="E5391"/>
      <c r="F5391"/>
    </row>
    <row r="5392" spans="1:6" ht="15" x14ac:dyDescent="0.25">
      <c r="A5392"/>
      <c r="B5392"/>
      <c r="C5392"/>
      <c r="D5392"/>
      <c r="E5392"/>
      <c r="F5392"/>
    </row>
    <row r="5393" spans="1:6" ht="15" x14ac:dyDescent="0.25">
      <c r="A5393"/>
      <c r="B5393"/>
      <c r="C5393"/>
      <c r="D5393"/>
      <c r="E5393"/>
      <c r="F5393"/>
    </row>
    <row r="5394" spans="1:6" ht="15" x14ac:dyDescent="0.25">
      <c r="A5394"/>
      <c r="B5394"/>
      <c r="C5394"/>
      <c r="D5394"/>
      <c r="E5394"/>
      <c r="F5394"/>
    </row>
    <row r="5395" spans="1:6" ht="15" x14ac:dyDescent="0.25">
      <c r="A5395"/>
      <c r="B5395"/>
      <c r="C5395"/>
      <c r="D5395"/>
      <c r="E5395"/>
      <c r="F5395"/>
    </row>
    <row r="5396" spans="1:6" ht="15" x14ac:dyDescent="0.25">
      <c r="A5396"/>
      <c r="B5396"/>
      <c r="C5396"/>
      <c r="D5396"/>
      <c r="E5396"/>
      <c r="F5396"/>
    </row>
    <row r="5397" spans="1:6" ht="15" x14ac:dyDescent="0.25">
      <c r="A5397"/>
      <c r="B5397"/>
      <c r="C5397"/>
      <c r="D5397"/>
      <c r="E5397"/>
      <c r="F5397"/>
    </row>
    <row r="5398" spans="1:6" ht="15" x14ac:dyDescent="0.25">
      <c r="A5398"/>
      <c r="B5398"/>
      <c r="C5398"/>
      <c r="D5398"/>
      <c r="E5398"/>
      <c r="F5398"/>
    </row>
    <row r="5399" spans="1:6" ht="15" x14ac:dyDescent="0.25">
      <c r="A5399"/>
      <c r="B5399"/>
      <c r="C5399"/>
      <c r="D5399"/>
      <c r="E5399"/>
      <c r="F5399"/>
    </row>
    <row r="5400" spans="1:6" ht="15" x14ac:dyDescent="0.25">
      <c r="A5400"/>
      <c r="B5400"/>
      <c r="C5400"/>
      <c r="D5400"/>
      <c r="E5400"/>
      <c r="F5400"/>
    </row>
    <row r="5401" spans="1:6" ht="15" x14ac:dyDescent="0.25">
      <c r="A5401"/>
      <c r="B5401"/>
      <c r="C5401"/>
      <c r="D5401"/>
      <c r="E5401"/>
      <c r="F5401"/>
    </row>
    <row r="5402" spans="1:6" ht="15" x14ac:dyDescent="0.25">
      <c r="A5402"/>
      <c r="B5402"/>
      <c r="C5402"/>
      <c r="D5402"/>
      <c r="E5402"/>
      <c r="F5402"/>
    </row>
    <row r="5403" spans="1:6" ht="15" x14ac:dyDescent="0.25">
      <c r="A5403"/>
      <c r="B5403"/>
      <c r="C5403"/>
      <c r="D5403"/>
      <c r="E5403"/>
      <c r="F5403"/>
    </row>
    <row r="5404" spans="1:6" ht="15" x14ac:dyDescent="0.25">
      <c r="A5404"/>
      <c r="B5404"/>
      <c r="C5404"/>
      <c r="D5404"/>
      <c r="E5404"/>
      <c r="F5404"/>
    </row>
    <row r="5405" spans="1:6" ht="15" x14ac:dyDescent="0.25">
      <c r="A5405"/>
      <c r="B5405"/>
      <c r="C5405"/>
      <c r="D5405"/>
      <c r="E5405"/>
      <c r="F5405"/>
    </row>
    <row r="5406" spans="1:6" ht="15" x14ac:dyDescent="0.25">
      <c r="A5406"/>
      <c r="B5406"/>
      <c r="C5406"/>
      <c r="D5406"/>
      <c r="E5406"/>
      <c r="F5406"/>
    </row>
    <row r="5407" spans="1:6" ht="15" x14ac:dyDescent="0.25">
      <c r="A5407"/>
      <c r="B5407"/>
      <c r="C5407"/>
      <c r="D5407"/>
      <c r="E5407"/>
      <c r="F5407"/>
    </row>
    <row r="5408" spans="1:6" ht="15" x14ac:dyDescent="0.25">
      <c r="A5408"/>
      <c r="B5408"/>
      <c r="C5408"/>
      <c r="D5408"/>
      <c r="E5408"/>
      <c r="F5408"/>
    </row>
    <row r="5409" spans="1:6" ht="15" x14ac:dyDescent="0.25">
      <c r="A5409"/>
      <c r="B5409"/>
      <c r="C5409"/>
      <c r="D5409"/>
      <c r="E5409"/>
      <c r="F5409"/>
    </row>
    <row r="5410" spans="1:6" ht="15" x14ac:dyDescent="0.25">
      <c r="A5410"/>
      <c r="B5410"/>
      <c r="C5410"/>
      <c r="D5410"/>
      <c r="E5410"/>
      <c r="F5410"/>
    </row>
    <row r="5411" spans="1:6" ht="15" x14ac:dyDescent="0.25">
      <c r="A5411"/>
      <c r="B5411"/>
      <c r="C5411"/>
      <c r="D5411"/>
      <c r="E5411"/>
      <c r="F5411"/>
    </row>
    <row r="5412" spans="1:6" ht="15" x14ac:dyDescent="0.25">
      <c r="A5412"/>
      <c r="B5412"/>
      <c r="C5412"/>
      <c r="D5412"/>
      <c r="E5412"/>
      <c r="F5412"/>
    </row>
    <row r="5413" spans="1:6" ht="15" x14ac:dyDescent="0.25">
      <c r="A5413"/>
      <c r="B5413"/>
      <c r="C5413"/>
      <c r="D5413"/>
      <c r="E5413"/>
      <c r="F5413"/>
    </row>
    <row r="5414" spans="1:6" ht="15" x14ac:dyDescent="0.25">
      <c r="A5414"/>
      <c r="B5414"/>
      <c r="C5414"/>
      <c r="D5414"/>
      <c r="E5414"/>
      <c r="F5414"/>
    </row>
    <row r="5415" spans="1:6" ht="15" x14ac:dyDescent="0.25">
      <c r="A5415"/>
      <c r="B5415"/>
      <c r="C5415"/>
      <c r="D5415"/>
      <c r="E5415"/>
      <c r="F5415"/>
    </row>
    <row r="5416" spans="1:6" ht="15" x14ac:dyDescent="0.25">
      <c r="A5416"/>
      <c r="B5416"/>
      <c r="C5416"/>
      <c r="D5416"/>
      <c r="E5416"/>
      <c r="F5416"/>
    </row>
    <row r="5417" spans="1:6" ht="15" x14ac:dyDescent="0.25">
      <c r="A5417"/>
      <c r="B5417"/>
      <c r="C5417"/>
      <c r="D5417"/>
      <c r="E5417"/>
      <c r="F5417"/>
    </row>
    <row r="5418" spans="1:6" ht="15" x14ac:dyDescent="0.25">
      <c r="A5418"/>
      <c r="B5418"/>
      <c r="C5418"/>
      <c r="D5418"/>
      <c r="E5418"/>
      <c r="F5418"/>
    </row>
    <row r="5419" spans="1:6" ht="15" x14ac:dyDescent="0.25">
      <c r="A5419"/>
      <c r="B5419"/>
      <c r="C5419"/>
      <c r="D5419"/>
      <c r="E5419"/>
      <c r="F5419"/>
    </row>
    <row r="5420" spans="1:6" ht="15" x14ac:dyDescent="0.25">
      <c r="A5420"/>
      <c r="B5420"/>
      <c r="C5420"/>
      <c r="D5420"/>
      <c r="E5420"/>
      <c r="F5420"/>
    </row>
    <row r="5421" spans="1:6" ht="15" x14ac:dyDescent="0.25">
      <c r="A5421"/>
      <c r="B5421"/>
      <c r="C5421"/>
      <c r="D5421"/>
      <c r="E5421"/>
      <c r="F5421"/>
    </row>
    <row r="5422" spans="1:6" ht="15" x14ac:dyDescent="0.25">
      <c r="A5422"/>
      <c r="B5422"/>
      <c r="C5422"/>
      <c r="D5422"/>
      <c r="E5422"/>
      <c r="F5422"/>
    </row>
    <row r="5423" spans="1:6" ht="15" x14ac:dyDescent="0.25">
      <c r="A5423"/>
      <c r="B5423"/>
      <c r="C5423"/>
      <c r="D5423"/>
      <c r="E5423"/>
      <c r="F5423"/>
    </row>
    <row r="5424" spans="1:6" ht="15" x14ac:dyDescent="0.25">
      <c r="A5424"/>
      <c r="B5424"/>
      <c r="C5424"/>
      <c r="D5424"/>
      <c r="E5424"/>
      <c r="F5424"/>
    </row>
    <row r="5425" spans="1:6" ht="15" x14ac:dyDescent="0.25">
      <c r="A5425"/>
      <c r="B5425"/>
      <c r="C5425"/>
      <c r="D5425"/>
      <c r="E5425"/>
      <c r="F5425"/>
    </row>
    <row r="5426" spans="1:6" ht="15" x14ac:dyDescent="0.25">
      <c r="A5426"/>
      <c r="B5426"/>
      <c r="C5426"/>
      <c r="D5426"/>
      <c r="E5426"/>
      <c r="F5426"/>
    </row>
    <row r="5427" spans="1:6" ht="15" x14ac:dyDescent="0.25">
      <c r="A5427"/>
      <c r="B5427"/>
      <c r="C5427"/>
      <c r="D5427"/>
      <c r="E5427"/>
      <c r="F5427"/>
    </row>
    <row r="5428" spans="1:6" ht="15" x14ac:dyDescent="0.25">
      <c r="A5428"/>
      <c r="B5428"/>
      <c r="C5428"/>
      <c r="D5428"/>
      <c r="E5428"/>
      <c r="F5428"/>
    </row>
    <row r="5429" spans="1:6" ht="15" x14ac:dyDescent="0.25">
      <c r="A5429"/>
      <c r="B5429"/>
      <c r="C5429"/>
      <c r="D5429"/>
      <c r="E5429"/>
      <c r="F5429"/>
    </row>
    <row r="5430" spans="1:6" ht="15" x14ac:dyDescent="0.25">
      <c r="A5430"/>
      <c r="B5430"/>
      <c r="C5430"/>
      <c r="D5430"/>
      <c r="E5430"/>
      <c r="F5430"/>
    </row>
    <row r="5431" spans="1:6" ht="15" x14ac:dyDescent="0.25">
      <c r="A5431"/>
      <c r="B5431"/>
      <c r="C5431"/>
      <c r="D5431"/>
      <c r="E5431"/>
      <c r="F5431"/>
    </row>
    <row r="5432" spans="1:6" ht="15" x14ac:dyDescent="0.25">
      <c r="A5432"/>
      <c r="B5432"/>
      <c r="C5432"/>
      <c r="D5432"/>
      <c r="E5432"/>
      <c r="F5432"/>
    </row>
    <row r="5433" spans="1:6" ht="15" x14ac:dyDescent="0.25">
      <c r="A5433"/>
      <c r="B5433"/>
      <c r="C5433"/>
      <c r="D5433"/>
      <c r="E5433"/>
      <c r="F5433"/>
    </row>
    <row r="5434" spans="1:6" ht="15" x14ac:dyDescent="0.25">
      <c r="A5434"/>
      <c r="B5434"/>
      <c r="C5434"/>
      <c r="D5434"/>
      <c r="E5434"/>
      <c r="F5434"/>
    </row>
    <row r="5435" spans="1:6" ht="15" x14ac:dyDescent="0.25">
      <c r="A5435"/>
      <c r="B5435"/>
      <c r="C5435"/>
      <c r="D5435"/>
      <c r="E5435"/>
      <c r="F5435"/>
    </row>
    <row r="5436" spans="1:6" ht="15" x14ac:dyDescent="0.25">
      <c r="A5436"/>
      <c r="B5436"/>
      <c r="C5436"/>
      <c r="D5436"/>
      <c r="E5436"/>
      <c r="F5436"/>
    </row>
    <row r="5437" spans="1:6" ht="15" x14ac:dyDescent="0.25">
      <c r="A5437"/>
      <c r="B5437"/>
      <c r="C5437"/>
      <c r="D5437"/>
      <c r="E5437"/>
      <c r="F5437"/>
    </row>
    <row r="5438" spans="1:6" ht="15" x14ac:dyDescent="0.25">
      <c r="A5438"/>
      <c r="B5438"/>
      <c r="C5438"/>
      <c r="D5438"/>
      <c r="E5438"/>
      <c r="F5438"/>
    </row>
    <row r="5439" spans="1:6" ht="15" x14ac:dyDescent="0.25">
      <c r="A5439"/>
      <c r="B5439"/>
      <c r="C5439"/>
      <c r="D5439"/>
      <c r="E5439"/>
      <c r="F5439"/>
    </row>
    <row r="5440" spans="1:6" ht="15" x14ac:dyDescent="0.25">
      <c r="A5440"/>
      <c r="B5440"/>
      <c r="C5440"/>
      <c r="D5440"/>
      <c r="E5440"/>
      <c r="F5440"/>
    </row>
    <row r="5441" spans="1:6" ht="15" x14ac:dyDescent="0.25">
      <c r="A5441"/>
      <c r="B5441"/>
      <c r="C5441"/>
      <c r="D5441"/>
      <c r="E5441"/>
      <c r="F5441"/>
    </row>
    <row r="5442" spans="1:6" ht="15" x14ac:dyDescent="0.25">
      <c r="A5442"/>
      <c r="B5442"/>
      <c r="C5442"/>
      <c r="D5442"/>
      <c r="E5442"/>
      <c r="F5442"/>
    </row>
    <row r="5443" spans="1:6" ht="15" x14ac:dyDescent="0.25">
      <c r="A5443"/>
      <c r="B5443"/>
      <c r="C5443"/>
      <c r="D5443"/>
      <c r="E5443"/>
      <c r="F5443"/>
    </row>
    <row r="5444" spans="1:6" ht="15" x14ac:dyDescent="0.25">
      <c r="A5444"/>
      <c r="B5444"/>
      <c r="C5444"/>
      <c r="D5444"/>
      <c r="E5444"/>
      <c r="F5444"/>
    </row>
    <row r="5445" spans="1:6" ht="15" x14ac:dyDescent="0.25">
      <c r="A5445"/>
      <c r="B5445"/>
      <c r="C5445"/>
      <c r="D5445"/>
      <c r="E5445"/>
      <c r="F5445"/>
    </row>
    <row r="5446" spans="1:6" ht="15" x14ac:dyDescent="0.25">
      <c r="A5446"/>
      <c r="B5446"/>
      <c r="C5446"/>
      <c r="D5446"/>
      <c r="E5446"/>
      <c r="F5446"/>
    </row>
    <row r="5447" spans="1:6" ht="15" x14ac:dyDescent="0.25">
      <c r="A5447"/>
      <c r="B5447"/>
      <c r="C5447"/>
      <c r="D5447"/>
      <c r="E5447"/>
      <c r="F5447"/>
    </row>
    <row r="5448" spans="1:6" ht="15" x14ac:dyDescent="0.25">
      <c r="A5448"/>
      <c r="B5448"/>
      <c r="C5448"/>
      <c r="D5448"/>
      <c r="E5448"/>
      <c r="F5448"/>
    </row>
    <row r="5449" spans="1:6" ht="15" x14ac:dyDescent="0.25">
      <c r="A5449"/>
      <c r="B5449"/>
      <c r="C5449"/>
      <c r="D5449"/>
      <c r="E5449"/>
      <c r="F5449"/>
    </row>
    <row r="5450" spans="1:6" ht="15" x14ac:dyDescent="0.25">
      <c r="A5450"/>
      <c r="B5450"/>
      <c r="C5450"/>
      <c r="D5450"/>
      <c r="E5450"/>
      <c r="F5450"/>
    </row>
    <row r="5451" spans="1:6" ht="15" x14ac:dyDescent="0.25">
      <c r="A5451"/>
      <c r="B5451"/>
      <c r="C5451"/>
      <c r="D5451"/>
      <c r="E5451"/>
      <c r="F5451"/>
    </row>
    <row r="5452" spans="1:6" ht="15" x14ac:dyDescent="0.25">
      <c r="A5452"/>
      <c r="B5452"/>
      <c r="C5452"/>
      <c r="D5452"/>
      <c r="E5452"/>
      <c r="F5452"/>
    </row>
    <row r="5453" spans="1:6" ht="15" x14ac:dyDescent="0.25">
      <c r="A5453"/>
      <c r="B5453"/>
      <c r="C5453"/>
      <c r="D5453"/>
      <c r="E5453"/>
      <c r="F5453"/>
    </row>
    <row r="5454" spans="1:6" ht="15" x14ac:dyDescent="0.25">
      <c r="A5454"/>
      <c r="B5454"/>
      <c r="C5454"/>
      <c r="D5454"/>
      <c r="E5454"/>
      <c r="F5454"/>
    </row>
    <row r="5455" spans="1:6" ht="15" x14ac:dyDescent="0.25">
      <c r="A5455"/>
      <c r="B5455"/>
      <c r="C5455"/>
      <c r="D5455"/>
      <c r="E5455"/>
      <c r="F5455"/>
    </row>
    <row r="5456" spans="1:6" ht="15" x14ac:dyDescent="0.25">
      <c r="A5456"/>
      <c r="B5456"/>
      <c r="C5456"/>
      <c r="D5456"/>
      <c r="E5456"/>
      <c r="F5456"/>
    </row>
    <row r="5457" spans="1:6" ht="15" x14ac:dyDescent="0.25">
      <c r="A5457"/>
      <c r="B5457"/>
      <c r="C5457"/>
      <c r="D5457"/>
      <c r="E5457"/>
      <c r="F5457"/>
    </row>
    <row r="5458" spans="1:6" ht="15" x14ac:dyDescent="0.25">
      <c r="A5458"/>
      <c r="B5458"/>
      <c r="C5458"/>
      <c r="D5458"/>
      <c r="E5458"/>
      <c r="F5458"/>
    </row>
    <row r="5459" spans="1:6" ht="15" x14ac:dyDescent="0.25">
      <c r="A5459"/>
      <c r="B5459"/>
      <c r="C5459"/>
      <c r="D5459"/>
      <c r="E5459"/>
      <c r="F5459"/>
    </row>
    <row r="5460" spans="1:6" ht="15" x14ac:dyDescent="0.25">
      <c r="A5460"/>
      <c r="B5460"/>
      <c r="C5460"/>
      <c r="D5460"/>
      <c r="E5460"/>
      <c r="F5460"/>
    </row>
    <row r="5461" spans="1:6" ht="15" x14ac:dyDescent="0.25">
      <c r="A5461"/>
      <c r="B5461"/>
      <c r="C5461"/>
      <c r="D5461"/>
      <c r="E5461"/>
      <c r="F5461"/>
    </row>
    <row r="5462" spans="1:6" ht="15" x14ac:dyDescent="0.25">
      <c r="A5462"/>
      <c r="B5462"/>
      <c r="C5462"/>
      <c r="D5462"/>
      <c r="E5462"/>
      <c r="F5462"/>
    </row>
    <row r="5463" spans="1:6" ht="15" x14ac:dyDescent="0.25">
      <c r="A5463"/>
      <c r="B5463"/>
      <c r="C5463"/>
      <c r="D5463"/>
      <c r="E5463"/>
      <c r="F5463"/>
    </row>
    <row r="5464" spans="1:6" ht="15" x14ac:dyDescent="0.25">
      <c r="A5464"/>
      <c r="B5464"/>
      <c r="C5464"/>
      <c r="D5464"/>
      <c r="E5464"/>
      <c r="F5464"/>
    </row>
    <row r="5465" spans="1:6" ht="15" x14ac:dyDescent="0.25">
      <c r="A5465"/>
      <c r="B5465"/>
      <c r="C5465"/>
      <c r="D5465"/>
      <c r="E5465"/>
      <c r="F5465"/>
    </row>
    <row r="5466" spans="1:6" ht="15" x14ac:dyDescent="0.25">
      <c r="A5466"/>
      <c r="B5466"/>
      <c r="C5466"/>
      <c r="D5466"/>
      <c r="E5466"/>
      <c r="F5466"/>
    </row>
    <row r="5467" spans="1:6" ht="15" x14ac:dyDescent="0.25">
      <c r="A5467"/>
      <c r="B5467"/>
      <c r="C5467"/>
      <c r="D5467"/>
      <c r="E5467"/>
      <c r="F5467"/>
    </row>
    <row r="5468" spans="1:6" ht="15" x14ac:dyDescent="0.25">
      <c r="A5468"/>
      <c r="B5468"/>
      <c r="C5468"/>
      <c r="D5468"/>
      <c r="E5468"/>
      <c r="F5468"/>
    </row>
    <row r="5469" spans="1:6" ht="15" x14ac:dyDescent="0.25">
      <c r="A5469"/>
      <c r="B5469"/>
      <c r="C5469"/>
      <c r="D5469"/>
      <c r="E5469"/>
      <c r="F5469"/>
    </row>
    <row r="5470" spans="1:6" ht="15" x14ac:dyDescent="0.25">
      <c r="A5470"/>
      <c r="B5470"/>
      <c r="C5470"/>
      <c r="D5470"/>
      <c r="E5470"/>
      <c r="F5470"/>
    </row>
    <row r="5471" spans="1:6" ht="15" x14ac:dyDescent="0.25">
      <c r="A5471"/>
      <c r="B5471"/>
      <c r="C5471"/>
      <c r="D5471"/>
      <c r="E5471"/>
      <c r="F5471"/>
    </row>
    <row r="5472" spans="1:6" ht="15" x14ac:dyDescent="0.25">
      <c r="A5472"/>
      <c r="B5472"/>
      <c r="C5472"/>
      <c r="D5472"/>
      <c r="E5472"/>
      <c r="F5472"/>
    </row>
    <row r="5473" spans="1:6" ht="15" x14ac:dyDescent="0.25">
      <c r="A5473"/>
      <c r="B5473"/>
      <c r="C5473"/>
      <c r="D5473"/>
      <c r="E5473"/>
      <c r="F5473"/>
    </row>
    <row r="5474" spans="1:6" ht="15" x14ac:dyDescent="0.25">
      <c r="A5474"/>
      <c r="B5474"/>
      <c r="C5474"/>
      <c r="D5474"/>
      <c r="E5474"/>
      <c r="F5474"/>
    </row>
    <row r="5475" spans="1:6" ht="15" x14ac:dyDescent="0.25">
      <c r="A5475"/>
      <c r="B5475"/>
      <c r="C5475"/>
      <c r="D5475"/>
      <c r="E5475"/>
      <c r="F5475"/>
    </row>
    <row r="5476" spans="1:6" ht="15" x14ac:dyDescent="0.25">
      <c r="A5476"/>
      <c r="B5476"/>
      <c r="C5476"/>
      <c r="D5476"/>
      <c r="E5476"/>
      <c r="F5476"/>
    </row>
    <row r="5477" spans="1:6" ht="15" x14ac:dyDescent="0.25">
      <c r="A5477"/>
      <c r="B5477"/>
      <c r="C5477"/>
      <c r="D5477"/>
      <c r="E5477"/>
      <c r="F5477"/>
    </row>
    <row r="5478" spans="1:6" ht="15" x14ac:dyDescent="0.25">
      <c r="A5478"/>
      <c r="B5478"/>
      <c r="C5478"/>
      <c r="D5478"/>
      <c r="E5478"/>
      <c r="F5478"/>
    </row>
    <row r="5479" spans="1:6" ht="15" x14ac:dyDescent="0.25">
      <c r="A5479"/>
      <c r="B5479"/>
      <c r="C5479"/>
      <c r="D5479"/>
      <c r="E5479"/>
      <c r="F5479"/>
    </row>
    <row r="5480" spans="1:6" ht="15" x14ac:dyDescent="0.25">
      <c r="A5480"/>
      <c r="B5480"/>
      <c r="C5480"/>
      <c r="D5480"/>
      <c r="E5480"/>
      <c r="F5480"/>
    </row>
    <row r="5481" spans="1:6" ht="15" x14ac:dyDescent="0.25">
      <c r="A5481"/>
      <c r="B5481"/>
      <c r="C5481"/>
      <c r="D5481"/>
      <c r="E5481"/>
      <c r="F5481"/>
    </row>
    <row r="5482" spans="1:6" ht="15" x14ac:dyDescent="0.25">
      <c r="A5482"/>
      <c r="B5482"/>
      <c r="C5482"/>
      <c r="D5482"/>
      <c r="E5482"/>
      <c r="F5482"/>
    </row>
    <row r="5483" spans="1:6" ht="15" x14ac:dyDescent="0.25">
      <c r="A5483"/>
      <c r="B5483"/>
      <c r="C5483"/>
      <c r="D5483"/>
      <c r="E5483"/>
      <c r="F5483"/>
    </row>
    <row r="5484" spans="1:6" ht="15" x14ac:dyDescent="0.25">
      <c r="A5484"/>
      <c r="B5484"/>
      <c r="C5484"/>
      <c r="D5484"/>
      <c r="E5484"/>
      <c r="F5484"/>
    </row>
    <row r="5485" spans="1:6" ht="15" x14ac:dyDescent="0.25">
      <c r="A5485"/>
      <c r="B5485"/>
      <c r="C5485"/>
      <c r="D5485"/>
      <c r="E5485"/>
      <c r="F5485"/>
    </row>
    <row r="5486" spans="1:6" ht="15" x14ac:dyDescent="0.25">
      <c r="A5486"/>
      <c r="B5486"/>
      <c r="C5486"/>
      <c r="D5486"/>
      <c r="E5486"/>
      <c r="F5486"/>
    </row>
    <row r="5487" spans="1:6" ht="15" x14ac:dyDescent="0.25">
      <c r="A5487"/>
      <c r="B5487"/>
      <c r="C5487"/>
      <c r="D5487"/>
      <c r="E5487"/>
      <c r="F5487"/>
    </row>
    <row r="5488" spans="1:6" ht="15" x14ac:dyDescent="0.25">
      <c r="A5488"/>
      <c r="B5488"/>
      <c r="C5488"/>
      <c r="D5488"/>
      <c r="E5488"/>
      <c r="F5488"/>
    </row>
    <row r="5489" spans="1:6" ht="15" x14ac:dyDescent="0.25">
      <c r="A5489"/>
      <c r="B5489"/>
      <c r="C5489"/>
      <c r="D5489"/>
      <c r="E5489"/>
      <c r="F5489"/>
    </row>
    <row r="5490" spans="1:6" ht="15" x14ac:dyDescent="0.25">
      <c r="A5490"/>
      <c r="B5490"/>
      <c r="C5490"/>
      <c r="D5490"/>
      <c r="E5490"/>
      <c r="F5490"/>
    </row>
    <row r="5491" spans="1:6" ht="15" x14ac:dyDescent="0.25">
      <c r="A5491"/>
      <c r="B5491"/>
      <c r="C5491"/>
      <c r="D5491"/>
      <c r="E5491"/>
      <c r="F5491"/>
    </row>
    <row r="5492" spans="1:6" ht="15" x14ac:dyDescent="0.25">
      <c r="A5492"/>
      <c r="B5492"/>
      <c r="C5492"/>
      <c r="D5492"/>
      <c r="E5492"/>
      <c r="F5492"/>
    </row>
    <row r="5493" spans="1:6" ht="15" x14ac:dyDescent="0.25">
      <c r="A5493"/>
      <c r="B5493"/>
      <c r="C5493"/>
      <c r="D5493"/>
      <c r="E5493"/>
      <c r="F5493"/>
    </row>
    <row r="5494" spans="1:6" ht="15" x14ac:dyDescent="0.25">
      <c r="A5494"/>
      <c r="B5494"/>
      <c r="C5494"/>
      <c r="D5494"/>
      <c r="E5494"/>
      <c r="F5494"/>
    </row>
    <row r="5495" spans="1:6" ht="15" x14ac:dyDescent="0.25">
      <c r="A5495"/>
      <c r="B5495"/>
      <c r="C5495"/>
      <c r="D5495"/>
      <c r="E5495"/>
      <c r="F5495"/>
    </row>
    <row r="5496" spans="1:6" ht="15" x14ac:dyDescent="0.25">
      <c r="A5496"/>
      <c r="B5496"/>
      <c r="C5496"/>
      <c r="D5496"/>
      <c r="E5496"/>
      <c r="F5496"/>
    </row>
    <row r="5497" spans="1:6" ht="15" x14ac:dyDescent="0.25">
      <c r="A5497"/>
      <c r="B5497"/>
      <c r="C5497"/>
      <c r="D5497"/>
      <c r="E5497"/>
      <c r="F5497"/>
    </row>
    <row r="5498" spans="1:6" ht="15" x14ac:dyDescent="0.25">
      <c r="A5498"/>
      <c r="B5498"/>
      <c r="C5498"/>
      <c r="D5498"/>
      <c r="E5498"/>
      <c r="F5498"/>
    </row>
    <row r="5499" spans="1:6" ht="15" x14ac:dyDescent="0.25">
      <c r="A5499"/>
      <c r="B5499"/>
      <c r="C5499"/>
      <c r="D5499"/>
      <c r="E5499"/>
      <c r="F5499"/>
    </row>
    <row r="5500" spans="1:6" ht="15" x14ac:dyDescent="0.25">
      <c r="A5500"/>
      <c r="B5500"/>
      <c r="C5500"/>
      <c r="D5500"/>
      <c r="E5500"/>
      <c r="F5500"/>
    </row>
    <row r="5501" spans="1:6" ht="15" x14ac:dyDescent="0.25">
      <c r="A5501"/>
      <c r="B5501"/>
      <c r="C5501"/>
      <c r="D5501"/>
      <c r="E5501"/>
      <c r="F5501"/>
    </row>
    <row r="5502" spans="1:6" ht="15" x14ac:dyDescent="0.25">
      <c r="A5502"/>
      <c r="B5502"/>
      <c r="C5502"/>
      <c r="D5502"/>
      <c r="E5502"/>
      <c r="F5502"/>
    </row>
    <row r="5503" spans="1:6" ht="15" x14ac:dyDescent="0.25">
      <c r="A5503"/>
      <c r="B5503"/>
      <c r="C5503"/>
      <c r="D5503"/>
      <c r="E5503"/>
      <c r="F5503"/>
    </row>
    <row r="5504" spans="1:6" ht="15" x14ac:dyDescent="0.25">
      <c r="A5504"/>
      <c r="B5504"/>
      <c r="C5504"/>
      <c r="D5504"/>
      <c r="E5504"/>
      <c r="F5504"/>
    </row>
    <row r="5505" spans="1:6" ht="15" x14ac:dyDescent="0.25">
      <c r="A5505"/>
      <c r="B5505"/>
      <c r="C5505"/>
      <c r="D5505"/>
      <c r="E5505"/>
      <c r="F5505"/>
    </row>
    <row r="5506" spans="1:6" ht="15" x14ac:dyDescent="0.25">
      <c r="A5506"/>
      <c r="B5506"/>
      <c r="C5506"/>
      <c r="D5506"/>
      <c r="E5506"/>
      <c r="F5506"/>
    </row>
    <row r="5507" spans="1:6" ht="15" x14ac:dyDescent="0.25">
      <c r="A5507"/>
      <c r="B5507"/>
      <c r="C5507"/>
      <c r="D5507"/>
      <c r="E5507"/>
      <c r="F5507"/>
    </row>
    <row r="5508" spans="1:6" ht="15" x14ac:dyDescent="0.25">
      <c r="A5508"/>
      <c r="B5508"/>
      <c r="C5508"/>
      <c r="D5508"/>
      <c r="E5508"/>
      <c r="F5508"/>
    </row>
    <row r="5509" spans="1:6" ht="15" x14ac:dyDescent="0.25">
      <c r="A5509"/>
      <c r="B5509"/>
      <c r="C5509"/>
      <c r="D5509"/>
      <c r="E5509"/>
      <c r="F5509"/>
    </row>
    <row r="5510" spans="1:6" ht="15" x14ac:dyDescent="0.25">
      <c r="A5510"/>
      <c r="B5510"/>
      <c r="C5510"/>
      <c r="D5510"/>
      <c r="E5510"/>
      <c r="F5510"/>
    </row>
    <row r="5511" spans="1:6" ht="15" x14ac:dyDescent="0.25">
      <c r="A5511"/>
      <c r="B5511"/>
      <c r="C5511"/>
      <c r="D5511"/>
      <c r="E5511"/>
      <c r="F5511"/>
    </row>
    <row r="5512" spans="1:6" ht="15" x14ac:dyDescent="0.25">
      <c r="A5512"/>
      <c r="B5512"/>
      <c r="C5512"/>
      <c r="D5512"/>
      <c r="E5512"/>
      <c r="F5512"/>
    </row>
    <row r="5513" spans="1:6" ht="15" x14ac:dyDescent="0.25">
      <c r="A5513"/>
      <c r="B5513"/>
      <c r="C5513"/>
      <c r="D5513"/>
      <c r="E5513"/>
      <c r="F5513"/>
    </row>
    <row r="5514" spans="1:6" ht="15" x14ac:dyDescent="0.25">
      <c r="A5514"/>
      <c r="B5514"/>
      <c r="C5514"/>
      <c r="D5514"/>
      <c r="E5514"/>
      <c r="F5514"/>
    </row>
    <row r="5515" spans="1:6" ht="15" x14ac:dyDescent="0.25">
      <c r="A5515"/>
      <c r="B5515"/>
      <c r="C5515"/>
      <c r="D5515"/>
      <c r="E5515"/>
      <c r="F5515"/>
    </row>
    <row r="5516" spans="1:6" ht="15" x14ac:dyDescent="0.25">
      <c r="A5516"/>
      <c r="B5516"/>
      <c r="C5516"/>
      <c r="D5516"/>
      <c r="E5516"/>
      <c r="F5516"/>
    </row>
    <row r="5517" spans="1:6" ht="15" x14ac:dyDescent="0.25">
      <c r="A5517"/>
      <c r="B5517"/>
      <c r="C5517"/>
      <c r="D5517"/>
      <c r="E5517"/>
      <c r="F5517"/>
    </row>
    <row r="5518" spans="1:6" ht="15" x14ac:dyDescent="0.25">
      <c r="A5518"/>
      <c r="B5518"/>
      <c r="C5518"/>
      <c r="D5518"/>
      <c r="E5518"/>
      <c r="F5518"/>
    </row>
    <row r="5519" spans="1:6" ht="15" x14ac:dyDescent="0.25">
      <c r="A5519"/>
      <c r="B5519"/>
      <c r="C5519"/>
      <c r="D5519"/>
      <c r="E5519"/>
      <c r="F5519"/>
    </row>
    <row r="5520" spans="1:6" ht="15" x14ac:dyDescent="0.25">
      <c r="A5520"/>
      <c r="B5520"/>
      <c r="C5520"/>
      <c r="D5520"/>
      <c r="E5520"/>
      <c r="F5520"/>
    </row>
    <row r="5521" spans="1:6" ht="15" x14ac:dyDescent="0.25">
      <c r="A5521"/>
      <c r="B5521"/>
      <c r="C5521"/>
      <c r="D5521"/>
      <c r="E5521"/>
      <c r="F5521"/>
    </row>
    <row r="5522" spans="1:6" ht="15" x14ac:dyDescent="0.25">
      <c r="A5522"/>
      <c r="B5522"/>
      <c r="C5522"/>
      <c r="D5522"/>
      <c r="E5522"/>
      <c r="F5522"/>
    </row>
    <row r="5523" spans="1:6" ht="15" x14ac:dyDescent="0.25">
      <c r="A5523"/>
      <c r="B5523"/>
      <c r="C5523"/>
      <c r="D5523"/>
      <c r="E5523"/>
      <c r="F5523"/>
    </row>
    <row r="5524" spans="1:6" ht="15" x14ac:dyDescent="0.25">
      <c r="A5524"/>
      <c r="B5524"/>
      <c r="C5524"/>
      <c r="D5524"/>
      <c r="E5524"/>
      <c r="F5524"/>
    </row>
    <row r="5525" spans="1:6" ht="15" x14ac:dyDescent="0.25">
      <c r="A5525"/>
      <c r="B5525"/>
      <c r="C5525"/>
      <c r="D5525"/>
      <c r="E5525"/>
      <c r="F5525"/>
    </row>
    <row r="5526" spans="1:6" ht="15" x14ac:dyDescent="0.25">
      <c r="A5526"/>
      <c r="B5526"/>
      <c r="C5526"/>
      <c r="D5526"/>
      <c r="E5526"/>
      <c r="F5526"/>
    </row>
    <row r="5527" spans="1:6" ht="15" x14ac:dyDescent="0.25">
      <c r="A5527"/>
      <c r="B5527"/>
      <c r="C5527"/>
      <c r="D5527"/>
      <c r="E5527"/>
      <c r="F5527"/>
    </row>
    <row r="5528" spans="1:6" ht="15" x14ac:dyDescent="0.25">
      <c r="A5528"/>
      <c r="B5528"/>
      <c r="C5528"/>
      <c r="D5528"/>
      <c r="E5528"/>
      <c r="F5528"/>
    </row>
    <row r="5529" spans="1:6" ht="15" x14ac:dyDescent="0.25">
      <c r="A5529"/>
      <c r="B5529"/>
      <c r="C5529"/>
      <c r="D5529"/>
      <c r="E5529"/>
      <c r="F5529"/>
    </row>
    <row r="5530" spans="1:6" ht="15" x14ac:dyDescent="0.25">
      <c r="A5530"/>
      <c r="B5530"/>
      <c r="C5530"/>
      <c r="D5530"/>
      <c r="E5530"/>
      <c r="F5530"/>
    </row>
    <row r="5531" spans="1:6" ht="15" x14ac:dyDescent="0.25">
      <c r="A5531"/>
      <c r="B5531"/>
      <c r="C5531"/>
      <c r="D5531"/>
      <c r="E5531"/>
      <c r="F5531"/>
    </row>
    <row r="5532" spans="1:6" ht="15" x14ac:dyDescent="0.25">
      <c r="A5532"/>
      <c r="B5532"/>
      <c r="C5532"/>
      <c r="D5532"/>
      <c r="E5532"/>
      <c r="F5532"/>
    </row>
    <row r="5533" spans="1:6" ht="15" x14ac:dyDescent="0.25">
      <c r="A5533"/>
      <c r="B5533"/>
      <c r="C5533"/>
      <c r="D5533"/>
      <c r="E5533"/>
      <c r="F5533"/>
    </row>
    <row r="5534" spans="1:6" ht="15" x14ac:dyDescent="0.25">
      <c r="A5534"/>
      <c r="B5534"/>
      <c r="C5534"/>
      <c r="D5534"/>
      <c r="E5534"/>
      <c r="F5534"/>
    </row>
    <row r="5535" spans="1:6" ht="15" x14ac:dyDescent="0.25">
      <c r="A5535"/>
      <c r="B5535"/>
      <c r="C5535"/>
      <c r="D5535"/>
      <c r="E5535"/>
      <c r="F5535"/>
    </row>
    <row r="5536" spans="1:6" ht="15" x14ac:dyDescent="0.25">
      <c r="A5536"/>
      <c r="B5536"/>
      <c r="C5536"/>
      <c r="D5536"/>
      <c r="E5536"/>
      <c r="F5536"/>
    </row>
    <row r="5537" spans="1:6" ht="15" x14ac:dyDescent="0.25">
      <c r="A5537"/>
      <c r="B5537"/>
      <c r="C5537"/>
      <c r="D5537"/>
      <c r="E5537"/>
      <c r="F5537"/>
    </row>
    <row r="5538" spans="1:6" ht="15" x14ac:dyDescent="0.25">
      <c r="A5538"/>
      <c r="B5538"/>
      <c r="C5538"/>
      <c r="D5538"/>
      <c r="E5538"/>
      <c r="F5538"/>
    </row>
    <row r="5539" spans="1:6" ht="15" x14ac:dyDescent="0.25">
      <c r="A5539"/>
      <c r="B5539"/>
      <c r="C5539"/>
      <c r="D5539"/>
      <c r="E5539"/>
      <c r="F5539"/>
    </row>
    <row r="5540" spans="1:6" ht="15" x14ac:dyDescent="0.25">
      <c r="A5540"/>
      <c r="B5540"/>
      <c r="C5540"/>
      <c r="D5540"/>
      <c r="E5540"/>
      <c r="F5540"/>
    </row>
    <row r="5541" spans="1:6" ht="15" x14ac:dyDescent="0.25">
      <c r="A5541"/>
      <c r="B5541"/>
      <c r="C5541"/>
      <c r="D5541"/>
      <c r="E5541"/>
      <c r="F5541"/>
    </row>
    <row r="5542" spans="1:6" ht="15" x14ac:dyDescent="0.25">
      <c r="A5542"/>
      <c r="B5542"/>
      <c r="C5542"/>
      <c r="D5542"/>
      <c r="E5542"/>
      <c r="F5542"/>
    </row>
    <row r="5543" spans="1:6" ht="15" x14ac:dyDescent="0.25">
      <c r="A5543"/>
      <c r="B5543"/>
      <c r="C5543"/>
      <c r="D5543"/>
      <c r="E5543"/>
      <c r="F5543"/>
    </row>
    <row r="5544" spans="1:6" ht="15" x14ac:dyDescent="0.25">
      <c r="A5544"/>
      <c r="B5544"/>
      <c r="C5544"/>
      <c r="D5544"/>
      <c r="E5544"/>
      <c r="F5544"/>
    </row>
    <row r="5545" spans="1:6" ht="15" x14ac:dyDescent="0.25">
      <c r="A5545"/>
      <c r="B5545"/>
      <c r="C5545"/>
      <c r="D5545"/>
      <c r="E5545"/>
      <c r="F5545"/>
    </row>
    <row r="5546" spans="1:6" ht="15" x14ac:dyDescent="0.25">
      <c r="A5546"/>
      <c r="B5546"/>
      <c r="C5546"/>
      <c r="D5546"/>
      <c r="E5546"/>
      <c r="F5546"/>
    </row>
    <row r="5547" spans="1:6" ht="15" x14ac:dyDescent="0.25">
      <c r="A5547"/>
      <c r="B5547"/>
      <c r="C5547"/>
      <c r="D5547"/>
      <c r="E5547"/>
      <c r="F5547"/>
    </row>
    <row r="5548" spans="1:6" ht="15" x14ac:dyDescent="0.25">
      <c r="A5548"/>
      <c r="B5548"/>
      <c r="C5548"/>
      <c r="D5548"/>
      <c r="E5548"/>
      <c r="F5548"/>
    </row>
    <row r="5549" spans="1:6" ht="15" x14ac:dyDescent="0.25">
      <c r="A5549"/>
      <c r="B5549"/>
      <c r="C5549"/>
      <c r="D5549"/>
      <c r="E5549"/>
      <c r="F5549"/>
    </row>
    <row r="5550" spans="1:6" ht="15" x14ac:dyDescent="0.25">
      <c r="A5550"/>
      <c r="B5550"/>
      <c r="C5550"/>
      <c r="D5550"/>
      <c r="E5550"/>
      <c r="F5550"/>
    </row>
    <row r="5551" spans="1:6" ht="15" x14ac:dyDescent="0.25">
      <c r="A5551"/>
      <c r="B5551"/>
      <c r="C5551"/>
      <c r="D5551"/>
      <c r="E5551"/>
      <c r="F5551"/>
    </row>
    <row r="5552" spans="1:6" ht="15" x14ac:dyDescent="0.25">
      <c r="A5552"/>
      <c r="B5552"/>
      <c r="C5552"/>
      <c r="D5552"/>
      <c r="E5552"/>
      <c r="F5552"/>
    </row>
    <row r="5553" spans="1:6" ht="15" x14ac:dyDescent="0.25">
      <c r="A5553"/>
      <c r="B5553"/>
      <c r="C5553"/>
      <c r="D5553"/>
      <c r="E5553"/>
      <c r="F5553"/>
    </row>
    <row r="5554" spans="1:6" ht="15" x14ac:dyDescent="0.25">
      <c r="A5554"/>
      <c r="B5554"/>
      <c r="C5554"/>
      <c r="D5554"/>
      <c r="E5554"/>
      <c r="F5554"/>
    </row>
    <row r="5555" spans="1:6" ht="15" x14ac:dyDescent="0.25">
      <c r="A5555"/>
      <c r="B5555"/>
      <c r="C5555"/>
      <c r="D5555"/>
      <c r="E5555"/>
      <c r="F5555"/>
    </row>
    <row r="5556" spans="1:6" ht="15" x14ac:dyDescent="0.25">
      <c r="A5556"/>
      <c r="B5556"/>
      <c r="C5556"/>
      <c r="D5556"/>
      <c r="E5556"/>
      <c r="F5556"/>
    </row>
    <row r="5557" spans="1:6" ht="15" x14ac:dyDescent="0.25">
      <c r="A5557"/>
      <c r="B5557"/>
      <c r="C5557"/>
      <c r="D5557"/>
      <c r="E5557"/>
      <c r="F5557"/>
    </row>
    <row r="5558" spans="1:6" ht="15" x14ac:dyDescent="0.25">
      <c r="A5558"/>
      <c r="B5558"/>
      <c r="C5558"/>
      <c r="D5558"/>
      <c r="E5558"/>
      <c r="F5558"/>
    </row>
    <row r="5559" spans="1:6" ht="15" x14ac:dyDescent="0.25">
      <c r="A5559"/>
      <c r="B5559"/>
      <c r="C5559"/>
      <c r="D5559"/>
      <c r="E5559"/>
      <c r="F5559"/>
    </row>
    <row r="5560" spans="1:6" ht="15" x14ac:dyDescent="0.25">
      <c r="A5560"/>
      <c r="B5560"/>
      <c r="C5560"/>
      <c r="D5560"/>
      <c r="E5560"/>
      <c r="F5560"/>
    </row>
    <row r="5561" spans="1:6" ht="15" x14ac:dyDescent="0.25">
      <c r="A5561"/>
      <c r="B5561"/>
      <c r="C5561"/>
      <c r="D5561"/>
      <c r="E5561"/>
      <c r="F5561"/>
    </row>
    <row r="5562" spans="1:6" ht="15" x14ac:dyDescent="0.25">
      <c r="A5562"/>
      <c r="B5562"/>
      <c r="C5562"/>
      <c r="D5562"/>
      <c r="E5562"/>
      <c r="F5562"/>
    </row>
    <row r="5563" spans="1:6" ht="15" x14ac:dyDescent="0.25">
      <c r="A5563"/>
      <c r="B5563"/>
      <c r="C5563"/>
      <c r="D5563"/>
      <c r="E5563"/>
      <c r="F5563"/>
    </row>
    <row r="5564" spans="1:6" ht="15" x14ac:dyDescent="0.25">
      <c r="A5564"/>
      <c r="B5564"/>
      <c r="C5564"/>
      <c r="D5564"/>
      <c r="E5564"/>
      <c r="F5564"/>
    </row>
    <row r="5565" spans="1:6" ht="15" x14ac:dyDescent="0.25">
      <c r="A5565"/>
      <c r="B5565"/>
      <c r="C5565"/>
      <c r="D5565"/>
      <c r="E5565"/>
      <c r="F5565"/>
    </row>
    <row r="5566" spans="1:6" ht="15" x14ac:dyDescent="0.25">
      <c r="A5566"/>
      <c r="B5566"/>
      <c r="C5566"/>
      <c r="D5566"/>
      <c r="E5566"/>
      <c r="F5566"/>
    </row>
    <row r="5567" spans="1:6" ht="15" x14ac:dyDescent="0.25">
      <c r="A5567"/>
      <c r="B5567"/>
      <c r="C5567"/>
      <c r="D5567"/>
      <c r="E5567"/>
      <c r="F5567"/>
    </row>
    <row r="5568" spans="1:6" ht="15" x14ac:dyDescent="0.25">
      <c r="A5568"/>
      <c r="B5568"/>
      <c r="C5568"/>
      <c r="D5568"/>
      <c r="E5568"/>
      <c r="F5568"/>
    </row>
    <row r="5569" spans="1:6" ht="15" x14ac:dyDescent="0.25">
      <c r="A5569"/>
      <c r="B5569"/>
      <c r="C5569"/>
      <c r="D5569"/>
      <c r="E5569"/>
      <c r="F5569"/>
    </row>
    <row r="5570" spans="1:6" ht="15" x14ac:dyDescent="0.25">
      <c r="A5570"/>
      <c r="B5570"/>
      <c r="C5570"/>
      <c r="D5570"/>
      <c r="E5570"/>
      <c r="F5570"/>
    </row>
    <row r="5571" spans="1:6" ht="15" x14ac:dyDescent="0.25">
      <c r="A5571"/>
      <c r="B5571"/>
      <c r="C5571"/>
      <c r="D5571"/>
      <c r="E5571"/>
      <c r="F5571"/>
    </row>
    <row r="5572" spans="1:6" ht="15" x14ac:dyDescent="0.25">
      <c r="A5572"/>
      <c r="B5572"/>
      <c r="C5572"/>
      <c r="D5572"/>
      <c r="E5572"/>
      <c r="F5572"/>
    </row>
    <row r="5573" spans="1:6" ht="15" x14ac:dyDescent="0.25">
      <c r="A5573"/>
      <c r="B5573"/>
      <c r="C5573"/>
      <c r="D5573"/>
      <c r="E5573"/>
      <c r="F5573"/>
    </row>
    <row r="5574" spans="1:6" ht="15" x14ac:dyDescent="0.25">
      <c r="A5574"/>
      <c r="B5574"/>
      <c r="C5574"/>
      <c r="D5574"/>
      <c r="E5574"/>
      <c r="F5574"/>
    </row>
    <row r="5575" spans="1:6" ht="15" x14ac:dyDescent="0.25">
      <c r="A5575"/>
      <c r="B5575"/>
      <c r="C5575"/>
      <c r="D5575"/>
      <c r="E5575"/>
      <c r="F5575"/>
    </row>
    <row r="5576" spans="1:6" ht="15" x14ac:dyDescent="0.25">
      <c r="A5576"/>
      <c r="B5576"/>
      <c r="C5576"/>
      <c r="D5576"/>
      <c r="E5576"/>
      <c r="F5576"/>
    </row>
    <row r="5577" spans="1:6" ht="15" x14ac:dyDescent="0.25">
      <c r="A5577"/>
      <c r="B5577"/>
      <c r="C5577"/>
      <c r="D5577"/>
      <c r="E5577"/>
      <c r="F5577"/>
    </row>
    <row r="5578" spans="1:6" ht="15" x14ac:dyDescent="0.25">
      <c r="A5578"/>
      <c r="B5578"/>
      <c r="C5578"/>
      <c r="D5578"/>
      <c r="E5578"/>
      <c r="F5578"/>
    </row>
    <row r="5579" spans="1:6" ht="15" x14ac:dyDescent="0.25">
      <c r="A5579"/>
      <c r="B5579"/>
      <c r="C5579"/>
      <c r="D5579"/>
      <c r="E5579"/>
      <c r="F5579"/>
    </row>
    <row r="5580" spans="1:6" ht="15" x14ac:dyDescent="0.25">
      <c r="A5580"/>
      <c r="B5580"/>
      <c r="C5580"/>
      <c r="D5580"/>
      <c r="E5580"/>
      <c r="F5580"/>
    </row>
    <row r="5581" spans="1:6" ht="15" x14ac:dyDescent="0.25">
      <c r="A5581"/>
      <c r="B5581"/>
      <c r="C5581"/>
      <c r="D5581"/>
      <c r="E5581"/>
      <c r="F5581"/>
    </row>
    <row r="5582" spans="1:6" ht="15" x14ac:dyDescent="0.25">
      <c r="A5582"/>
      <c r="B5582"/>
      <c r="C5582"/>
      <c r="D5582"/>
      <c r="E5582"/>
      <c r="F5582"/>
    </row>
    <row r="5583" spans="1:6" ht="15" x14ac:dyDescent="0.25">
      <c r="A5583"/>
      <c r="B5583"/>
      <c r="C5583"/>
      <c r="D5583"/>
      <c r="E5583"/>
      <c r="F5583"/>
    </row>
    <row r="5584" spans="1:6" ht="15" x14ac:dyDescent="0.25">
      <c r="A5584"/>
      <c r="B5584"/>
      <c r="C5584"/>
      <c r="D5584"/>
      <c r="E5584"/>
      <c r="F5584"/>
    </row>
    <row r="5585" spans="1:6" ht="15" x14ac:dyDescent="0.25">
      <c r="A5585"/>
      <c r="B5585"/>
      <c r="C5585"/>
      <c r="D5585"/>
      <c r="E5585"/>
      <c r="F5585"/>
    </row>
    <row r="5586" spans="1:6" ht="15" x14ac:dyDescent="0.25">
      <c r="A5586"/>
      <c r="B5586"/>
      <c r="C5586"/>
      <c r="D5586"/>
      <c r="E5586"/>
      <c r="F5586"/>
    </row>
    <row r="5587" spans="1:6" ht="15" x14ac:dyDescent="0.25">
      <c r="A5587"/>
      <c r="B5587"/>
      <c r="C5587"/>
      <c r="D5587"/>
      <c r="E5587"/>
      <c r="F5587"/>
    </row>
    <row r="5588" spans="1:6" ht="15" x14ac:dyDescent="0.25">
      <c r="A5588"/>
      <c r="B5588"/>
      <c r="C5588"/>
      <c r="D5588"/>
      <c r="E5588"/>
      <c r="F5588"/>
    </row>
    <row r="5589" spans="1:6" ht="15" x14ac:dyDescent="0.25">
      <c r="A5589"/>
      <c r="B5589"/>
      <c r="C5589"/>
      <c r="D5589"/>
      <c r="E5589"/>
      <c r="F5589"/>
    </row>
    <row r="5590" spans="1:6" ht="15" x14ac:dyDescent="0.25">
      <c r="A5590"/>
      <c r="B5590"/>
      <c r="C5590"/>
      <c r="D5590"/>
      <c r="E5590"/>
      <c r="F5590"/>
    </row>
    <row r="5591" spans="1:6" ht="15" x14ac:dyDescent="0.25">
      <c r="A5591"/>
      <c r="B5591"/>
      <c r="C5591"/>
      <c r="D5591"/>
      <c r="E5591"/>
      <c r="F5591"/>
    </row>
    <row r="5592" spans="1:6" ht="15" x14ac:dyDescent="0.25">
      <c r="A5592"/>
      <c r="B5592"/>
      <c r="C5592"/>
      <c r="D5592"/>
      <c r="E5592"/>
      <c r="F5592"/>
    </row>
    <row r="5593" spans="1:6" ht="15" x14ac:dyDescent="0.25">
      <c r="A5593"/>
      <c r="B5593"/>
      <c r="C5593"/>
      <c r="D5593"/>
      <c r="E5593"/>
      <c r="F5593"/>
    </row>
    <row r="5594" spans="1:6" ht="15" x14ac:dyDescent="0.25">
      <c r="A5594"/>
      <c r="B5594"/>
      <c r="C5594"/>
      <c r="D5594"/>
      <c r="E5594"/>
      <c r="F5594"/>
    </row>
    <row r="5595" spans="1:6" ht="15" x14ac:dyDescent="0.25">
      <c r="A5595"/>
      <c r="B5595"/>
      <c r="C5595"/>
      <c r="D5595"/>
      <c r="E5595"/>
      <c r="F5595"/>
    </row>
    <row r="5596" spans="1:6" ht="15" x14ac:dyDescent="0.25">
      <c r="A5596"/>
      <c r="B5596"/>
      <c r="C5596"/>
      <c r="D5596"/>
      <c r="E5596"/>
      <c r="F5596"/>
    </row>
    <row r="5597" spans="1:6" ht="15" x14ac:dyDescent="0.25">
      <c r="A5597"/>
      <c r="B5597"/>
      <c r="C5597"/>
      <c r="D5597"/>
      <c r="E5597"/>
      <c r="F5597"/>
    </row>
    <row r="5598" spans="1:6" ht="15" x14ac:dyDescent="0.25">
      <c r="A5598"/>
      <c r="B5598"/>
      <c r="C5598"/>
      <c r="D5598"/>
      <c r="E5598"/>
      <c r="F5598"/>
    </row>
    <row r="5599" spans="1:6" ht="15" x14ac:dyDescent="0.25">
      <c r="A5599"/>
      <c r="B5599"/>
      <c r="C5599"/>
      <c r="D5599"/>
      <c r="E5599"/>
      <c r="F5599"/>
    </row>
    <row r="5600" spans="1:6" ht="15" x14ac:dyDescent="0.25">
      <c r="A5600"/>
      <c r="B5600"/>
      <c r="C5600"/>
      <c r="D5600"/>
      <c r="E5600"/>
      <c r="F5600"/>
    </row>
    <row r="5601" spans="1:6" ht="15" x14ac:dyDescent="0.25">
      <c r="A5601"/>
      <c r="B5601"/>
      <c r="C5601"/>
      <c r="D5601"/>
      <c r="E5601"/>
      <c r="F5601"/>
    </row>
    <row r="5602" spans="1:6" ht="15" x14ac:dyDescent="0.25">
      <c r="A5602"/>
      <c r="B5602"/>
      <c r="C5602"/>
      <c r="D5602"/>
      <c r="E5602"/>
      <c r="F5602"/>
    </row>
    <row r="5603" spans="1:6" ht="15" x14ac:dyDescent="0.25">
      <c r="A5603"/>
      <c r="B5603"/>
      <c r="C5603"/>
      <c r="D5603"/>
      <c r="E5603"/>
      <c r="F5603"/>
    </row>
    <row r="5604" spans="1:6" ht="15" x14ac:dyDescent="0.25">
      <c r="A5604"/>
      <c r="B5604"/>
      <c r="C5604"/>
      <c r="D5604"/>
      <c r="E5604"/>
      <c r="F5604"/>
    </row>
    <row r="5605" spans="1:6" ht="15" x14ac:dyDescent="0.25">
      <c r="A5605"/>
      <c r="B5605"/>
      <c r="C5605"/>
      <c r="D5605"/>
      <c r="E5605"/>
      <c r="F5605"/>
    </row>
    <row r="5606" spans="1:6" ht="15" x14ac:dyDescent="0.25">
      <c r="A5606"/>
      <c r="B5606"/>
      <c r="C5606"/>
      <c r="D5606"/>
      <c r="E5606"/>
      <c r="F5606"/>
    </row>
    <row r="5607" spans="1:6" ht="15" x14ac:dyDescent="0.25">
      <c r="A5607"/>
      <c r="B5607"/>
      <c r="C5607"/>
      <c r="D5607"/>
      <c r="E5607"/>
      <c r="F5607"/>
    </row>
    <row r="5608" spans="1:6" ht="15" x14ac:dyDescent="0.25">
      <c r="A5608"/>
      <c r="B5608"/>
      <c r="C5608"/>
      <c r="D5608"/>
      <c r="E5608"/>
      <c r="F5608"/>
    </row>
    <row r="5609" spans="1:6" ht="15" x14ac:dyDescent="0.25">
      <c r="A5609"/>
      <c r="B5609"/>
      <c r="C5609"/>
      <c r="D5609"/>
      <c r="E5609"/>
      <c r="F5609"/>
    </row>
    <row r="5610" spans="1:6" ht="15" x14ac:dyDescent="0.25">
      <c r="A5610"/>
      <c r="B5610"/>
      <c r="C5610"/>
      <c r="D5610"/>
      <c r="E5610"/>
      <c r="F5610"/>
    </row>
    <row r="5611" spans="1:6" ht="15" x14ac:dyDescent="0.25">
      <c r="A5611"/>
      <c r="B5611"/>
      <c r="C5611"/>
      <c r="D5611"/>
      <c r="E5611"/>
      <c r="F5611"/>
    </row>
    <row r="5612" spans="1:6" ht="15" x14ac:dyDescent="0.25">
      <c r="A5612"/>
      <c r="B5612"/>
      <c r="C5612"/>
      <c r="D5612"/>
      <c r="E5612"/>
      <c r="F5612"/>
    </row>
    <row r="5613" spans="1:6" ht="15" x14ac:dyDescent="0.25">
      <c r="A5613"/>
      <c r="B5613"/>
      <c r="C5613"/>
      <c r="D5613"/>
      <c r="E5613"/>
      <c r="F5613"/>
    </row>
    <row r="5614" spans="1:6" ht="15" x14ac:dyDescent="0.25">
      <c r="A5614"/>
      <c r="B5614"/>
      <c r="C5614"/>
      <c r="D5614"/>
      <c r="E5614"/>
      <c r="F5614"/>
    </row>
    <row r="5615" spans="1:6" ht="15" x14ac:dyDescent="0.25">
      <c r="A5615"/>
      <c r="B5615"/>
      <c r="C5615"/>
      <c r="D5615"/>
      <c r="E5615"/>
      <c r="F5615"/>
    </row>
    <row r="5616" spans="1:6" ht="15" x14ac:dyDescent="0.25">
      <c r="A5616"/>
      <c r="B5616"/>
      <c r="C5616"/>
      <c r="D5616"/>
      <c r="E5616"/>
      <c r="F5616"/>
    </row>
    <row r="5617" spans="1:6" ht="15" x14ac:dyDescent="0.25">
      <c r="A5617"/>
      <c r="B5617"/>
      <c r="C5617"/>
      <c r="D5617"/>
      <c r="E5617"/>
      <c r="F5617"/>
    </row>
    <row r="5618" spans="1:6" ht="15" x14ac:dyDescent="0.25">
      <c r="A5618"/>
      <c r="B5618"/>
      <c r="C5618"/>
      <c r="D5618"/>
      <c r="E5618"/>
      <c r="F5618"/>
    </row>
    <row r="5619" spans="1:6" ht="15" x14ac:dyDescent="0.25">
      <c r="A5619"/>
      <c r="B5619"/>
      <c r="C5619"/>
      <c r="D5619"/>
      <c r="E5619"/>
      <c r="F5619"/>
    </row>
    <row r="5620" spans="1:6" ht="15" x14ac:dyDescent="0.25">
      <c r="A5620"/>
      <c r="B5620"/>
      <c r="C5620"/>
      <c r="D5620"/>
      <c r="E5620"/>
      <c r="F5620"/>
    </row>
    <row r="5621" spans="1:6" ht="15" x14ac:dyDescent="0.25">
      <c r="A5621"/>
      <c r="B5621"/>
      <c r="C5621"/>
      <c r="D5621"/>
      <c r="E5621"/>
      <c r="F5621"/>
    </row>
    <row r="5622" spans="1:6" ht="15" x14ac:dyDescent="0.25">
      <c r="A5622"/>
      <c r="B5622"/>
      <c r="C5622"/>
      <c r="D5622"/>
      <c r="E5622"/>
      <c r="F5622"/>
    </row>
    <row r="5623" spans="1:6" ht="15" x14ac:dyDescent="0.25">
      <c r="A5623"/>
      <c r="B5623"/>
      <c r="C5623"/>
      <c r="D5623"/>
      <c r="E5623"/>
      <c r="F5623"/>
    </row>
    <row r="5624" spans="1:6" ht="15" x14ac:dyDescent="0.25">
      <c r="A5624"/>
      <c r="B5624"/>
      <c r="C5624"/>
      <c r="D5624"/>
      <c r="E5624"/>
      <c r="F5624"/>
    </row>
    <row r="5625" spans="1:6" ht="15" x14ac:dyDescent="0.25">
      <c r="A5625"/>
      <c r="B5625"/>
      <c r="C5625"/>
      <c r="D5625"/>
      <c r="E5625"/>
      <c r="F5625"/>
    </row>
    <row r="5626" spans="1:6" ht="15" x14ac:dyDescent="0.25">
      <c r="A5626"/>
      <c r="B5626"/>
      <c r="C5626"/>
      <c r="D5626"/>
      <c r="E5626"/>
      <c r="F5626"/>
    </row>
    <row r="5627" spans="1:6" ht="15" x14ac:dyDescent="0.25">
      <c r="A5627"/>
      <c r="B5627"/>
      <c r="C5627"/>
      <c r="D5627"/>
      <c r="E5627"/>
      <c r="F5627"/>
    </row>
    <row r="5628" spans="1:6" ht="15" x14ac:dyDescent="0.25">
      <c r="A5628"/>
      <c r="B5628"/>
      <c r="C5628"/>
      <c r="D5628"/>
      <c r="E5628"/>
      <c r="F5628"/>
    </row>
    <row r="5629" spans="1:6" ht="15" x14ac:dyDescent="0.25">
      <c r="A5629"/>
      <c r="B5629"/>
      <c r="C5629"/>
      <c r="D5629"/>
      <c r="E5629"/>
      <c r="F5629"/>
    </row>
    <row r="5630" spans="1:6" ht="15" x14ac:dyDescent="0.25">
      <c r="A5630"/>
      <c r="B5630"/>
      <c r="C5630"/>
      <c r="D5630"/>
      <c r="E5630"/>
      <c r="F5630"/>
    </row>
    <row r="5631" spans="1:6" ht="15" x14ac:dyDescent="0.25">
      <c r="A5631"/>
      <c r="B5631"/>
      <c r="C5631"/>
      <c r="D5631"/>
      <c r="E5631"/>
      <c r="F5631"/>
    </row>
    <row r="5632" spans="1:6" ht="15" x14ac:dyDescent="0.25">
      <c r="A5632"/>
      <c r="B5632"/>
      <c r="C5632"/>
      <c r="D5632"/>
      <c r="E5632"/>
      <c r="F5632"/>
    </row>
    <row r="5633" spans="1:6" ht="15" x14ac:dyDescent="0.25">
      <c r="A5633"/>
      <c r="B5633"/>
      <c r="C5633"/>
      <c r="D5633"/>
      <c r="E5633"/>
      <c r="F5633"/>
    </row>
    <row r="5634" spans="1:6" ht="15" x14ac:dyDescent="0.25">
      <c r="A5634"/>
      <c r="B5634"/>
      <c r="C5634"/>
      <c r="D5634"/>
      <c r="E5634"/>
      <c r="F5634"/>
    </row>
    <row r="5635" spans="1:6" ht="15" x14ac:dyDescent="0.25">
      <c r="A5635"/>
      <c r="B5635"/>
      <c r="C5635"/>
      <c r="D5635"/>
      <c r="E5635"/>
      <c r="F5635"/>
    </row>
    <row r="5636" spans="1:6" ht="15" x14ac:dyDescent="0.25">
      <c r="A5636"/>
      <c r="B5636"/>
      <c r="C5636"/>
      <c r="D5636"/>
      <c r="E5636"/>
      <c r="F5636"/>
    </row>
    <row r="5637" spans="1:6" ht="15" x14ac:dyDescent="0.25">
      <c r="A5637"/>
      <c r="B5637"/>
      <c r="C5637"/>
      <c r="D5637"/>
      <c r="E5637"/>
      <c r="F5637"/>
    </row>
    <row r="5638" spans="1:6" ht="15" x14ac:dyDescent="0.25">
      <c r="A5638"/>
      <c r="B5638"/>
      <c r="C5638"/>
      <c r="D5638"/>
      <c r="E5638"/>
      <c r="F5638"/>
    </row>
    <row r="5639" spans="1:6" ht="15" x14ac:dyDescent="0.25">
      <c r="A5639"/>
      <c r="B5639"/>
      <c r="C5639"/>
      <c r="D5639"/>
      <c r="E5639"/>
      <c r="F5639"/>
    </row>
    <row r="5640" spans="1:6" ht="15" x14ac:dyDescent="0.25">
      <c r="A5640"/>
      <c r="B5640"/>
      <c r="C5640"/>
      <c r="D5640"/>
      <c r="E5640"/>
      <c r="F5640"/>
    </row>
    <row r="5641" spans="1:6" ht="15" x14ac:dyDescent="0.25">
      <c r="A5641"/>
      <c r="B5641"/>
      <c r="C5641"/>
      <c r="D5641"/>
      <c r="E5641"/>
      <c r="F5641"/>
    </row>
    <row r="5642" spans="1:6" ht="15" x14ac:dyDescent="0.25">
      <c r="A5642"/>
      <c r="B5642"/>
      <c r="C5642"/>
      <c r="D5642"/>
      <c r="E5642"/>
      <c r="F5642"/>
    </row>
    <row r="5643" spans="1:6" ht="15" x14ac:dyDescent="0.25">
      <c r="A5643"/>
      <c r="B5643"/>
      <c r="C5643"/>
      <c r="D5643"/>
      <c r="E5643"/>
      <c r="F5643"/>
    </row>
    <row r="5644" spans="1:6" ht="15" x14ac:dyDescent="0.25">
      <c r="A5644"/>
      <c r="B5644"/>
      <c r="C5644"/>
      <c r="D5644"/>
      <c r="E5644"/>
      <c r="F5644"/>
    </row>
    <row r="5645" spans="1:6" ht="15" x14ac:dyDescent="0.25">
      <c r="A5645"/>
      <c r="B5645"/>
      <c r="C5645"/>
      <c r="D5645"/>
      <c r="E5645"/>
      <c r="F5645"/>
    </row>
    <row r="5646" spans="1:6" ht="15" x14ac:dyDescent="0.25">
      <c r="A5646"/>
      <c r="B5646"/>
      <c r="C5646"/>
      <c r="D5646"/>
      <c r="E5646"/>
      <c r="F5646"/>
    </row>
    <row r="5647" spans="1:6" ht="15" x14ac:dyDescent="0.25">
      <c r="A5647"/>
      <c r="B5647"/>
      <c r="C5647"/>
      <c r="D5647"/>
      <c r="E5647"/>
      <c r="F5647"/>
    </row>
    <row r="5648" spans="1:6" ht="15" x14ac:dyDescent="0.25">
      <c r="A5648"/>
      <c r="B5648"/>
      <c r="C5648"/>
      <c r="D5648"/>
      <c r="E5648"/>
      <c r="F5648"/>
    </row>
    <row r="5649" spans="1:6" ht="15" x14ac:dyDescent="0.25">
      <c r="A5649"/>
      <c r="B5649"/>
      <c r="C5649"/>
      <c r="D5649"/>
      <c r="E5649"/>
      <c r="F5649"/>
    </row>
    <row r="5650" spans="1:6" ht="15" x14ac:dyDescent="0.25">
      <c r="A5650"/>
      <c r="B5650"/>
      <c r="C5650"/>
      <c r="D5650"/>
      <c r="E5650"/>
      <c r="F5650"/>
    </row>
    <row r="5651" spans="1:6" ht="15" x14ac:dyDescent="0.25">
      <c r="A5651"/>
      <c r="B5651"/>
      <c r="C5651"/>
      <c r="D5651"/>
      <c r="E5651"/>
      <c r="F5651"/>
    </row>
    <row r="5652" spans="1:6" ht="15" x14ac:dyDescent="0.25">
      <c r="A5652"/>
      <c r="B5652"/>
      <c r="C5652"/>
      <c r="D5652"/>
      <c r="E5652"/>
      <c r="F5652"/>
    </row>
    <row r="5653" spans="1:6" ht="15" x14ac:dyDescent="0.25">
      <c r="A5653"/>
      <c r="B5653"/>
      <c r="C5653"/>
      <c r="D5653"/>
      <c r="E5653"/>
      <c r="F5653"/>
    </row>
    <row r="5654" spans="1:6" ht="15" x14ac:dyDescent="0.25">
      <c r="A5654"/>
      <c r="B5654"/>
      <c r="C5654"/>
      <c r="D5654"/>
      <c r="E5654"/>
      <c r="F5654"/>
    </row>
    <row r="5655" spans="1:6" ht="15" x14ac:dyDescent="0.25">
      <c r="A5655"/>
      <c r="B5655"/>
      <c r="C5655"/>
      <c r="D5655"/>
      <c r="E5655"/>
      <c r="F5655"/>
    </row>
    <row r="5656" spans="1:6" ht="15" x14ac:dyDescent="0.25">
      <c r="A5656"/>
      <c r="B5656"/>
      <c r="C5656"/>
      <c r="D5656"/>
      <c r="E5656"/>
      <c r="F5656"/>
    </row>
    <row r="5657" spans="1:6" ht="15" x14ac:dyDescent="0.25">
      <c r="A5657"/>
      <c r="B5657"/>
      <c r="C5657"/>
      <c r="D5657"/>
      <c r="E5657"/>
      <c r="F5657"/>
    </row>
    <row r="5658" spans="1:6" ht="15" x14ac:dyDescent="0.25">
      <c r="A5658"/>
      <c r="B5658"/>
      <c r="C5658"/>
      <c r="D5658"/>
      <c r="E5658"/>
      <c r="F5658"/>
    </row>
    <row r="5659" spans="1:6" ht="15" x14ac:dyDescent="0.25">
      <c r="A5659"/>
      <c r="B5659"/>
      <c r="C5659"/>
      <c r="D5659"/>
      <c r="E5659"/>
      <c r="F5659"/>
    </row>
    <row r="5660" spans="1:6" ht="15" x14ac:dyDescent="0.25">
      <c r="A5660"/>
      <c r="B5660"/>
      <c r="C5660"/>
      <c r="D5660"/>
      <c r="E5660"/>
      <c r="F5660"/>
    </row>
    <row r="5661" spans="1:6" ht="15" x14ac:dyDescent="0.25">
      <c r="A5661"/>
      <c r="B5661"/>
      <c r="C5661"/>
      <c r="D5661"/>
      <c r="E5661"/>
      <c r="F5661"/>
    </row>
    <row r="5662" spans="1:6" ht="15" x14ac:dyDescent="0.25">
      <c r="A5662"/>
      <c r="B5662"/>
      <c r="C5662"/>
      <c r="D5662"/>
      <c r="E5662"/>
      <c r="F5662"/>
    </row>
    <row r="5663" spans="1:6" ht="15" x14ac:dyDescent="0.25">
      <c r="A5663"/>
      <c r="B5663"/>
      <c r="C5663"/>
      <c r="D5663"/>
      <c r="E5663"/>
      <c r="F5663"/>
    </row>
    <row r="5664" spans="1:6" ht="15" x14ac:dyDescent="0.25">
      <c r="A5664"/>
      <c r="B5664"/>
      <c r="C5664"/>
      <c r="D5664"/>
      <c r="E5664"/>
      <c r="F5664"/>
    </row>
    <row r="5665" spans="1:6" ht="15" x14ac:dyDescent="0.25">
      <c r="A5665"/>
      <c r="B5665"/>
      <c r="C5665"/>
      <c r="D5665"/>
      <c r="E5665"/>
      <c r="F5665"/>
    </row>
    <row r="5666" spans="1:6" ht="15" x14ac:dyDescent="0.25">
      <c r="A5666"/>
      <c r="B5666"/>
      <c r="C5666"/>
      <c r="D5666"/>
      <c r="E5666"/>
      <c r="F5666"/>
    </row>
    <row r="5667" spans="1:6" ht="15" x14ac:dyDescent="0.25">
      <c r="A5667"/>
      <c r="B5667"/>
      <c r="C5667"/>
      <c r="D5667"/>
      <c r="E5667"/>
      <c r="F5667"/>
    </row>
    <row r="5668" spans="1:6" ht="15" x14ac:dyDescent="0.25">
      <c r="A5668"/>
      <c r="B5668"/>
      <c r="C5668"/>
      <c r="D5668"/>
      <c r="E5668"/>
      <c r="F5668"/>
    </row>
    <row r="5669" spans="1:6" ht="15" x14ac:dyDescent="0.25">
      <c r="A5669"/>
      <c r="B5669"/>
      <c r="C5669"/>
      <c r="D5669"/>
      <c r="E5669"/>
      <c r="F5669"/>
    </row>
    <row r="5670" spans="1:6" ht="15" x14ac:dyDescent="0.25">
      <c r="A5670"/>
      <c r="B5670"/>
      <c r="C5670"/>
      <c r="D5670"/>
      <c r="E5670"/>
      <c r="F5670"/>
    </row>
    <row r="5671" spans="1:6" ht="15" x14ac:dyDescent="0.25">
      <c r="A5671"/>
      <c r="B5671"/>
      <c r="C5671"/>
      <c r="D5671"/>
      <c r="E5671"/>
      <c r="F5671"/>
    </row>
    <row r="5672" spans="1:6" ht="15" x14ac:dyDescent="0.25">
      <c r="A5672"/>
      <c r="B5672"/>
      <c r="C5672"/>
      <c r="D5672"/>
      <c r="E5672"/>
      <c r="F5672"/>
    </row>
    <row r="5673" spans="1:6" ht="15" x14ac:dyDescent="0.25">
      <c r="A5673"/>
      <c r="B5673"/>
      <c r="C5673"/>
      <c r="D5673"/>
      <c r="E5673"/>
      <c r="F5673"/>
    </row>
    <row r="5674" spans="1:6" ht="15" x14ac:dyDescent="0.25">
      <c r="A5674"/>
      <c r="B5674"/>
      <c r="C5674"/>
      <c r="D5674"/>
      <c r="E5674"/>
      <c r="F5674"/>
    </row>
    <row r="5675" spans="1:6" ht="15" x14ac:dyDescent="0.25">
      <c r="A5675"/>
      <c r="B5675"/>
      <c r="C5675"/>
      <c r="D5675"/>
      <c r="E5675"/>
      <c r="F5675"/>
    </row>
    <row r="5676" spans="1:6" ht="15" x14ac:dyDescent="0.25">
      <c r="A5676"/>
      <c r="B5676"/>
      <c r="C5676"/>
      <c r="D5676"/>
      <c r="E5676"/>
      <c r="F5676"/>
    </row>
    <row r="5677" spans="1:6" ht="15" x14ac:dyDescent="0.25">
      <c r="A5677"/>
      <c r="B5677"/>
      <c r="C5677"/>
      <c r="D5677"/>
      <c r="E5677"/>
      <c r="F5677"/>
    </row>
    <row r="5678" spans="1:6" ht="15" x14ac:dyDescent="0.25">
      <c r="A5678"/>
      <c r="B5678"/>
      <c r="C5678"/>
      <c r="D5678"/>
      <c r="E5678"/>
      <c r="F5678"/>
    </row>
    <row r="5679" spans="1:6" ht="15" x14ac:dyDescent="0.25">
      <c r="A5679"/>
      <c r="B5679"/>
      <c r="C5679"/>
      <c r="D5679"/>
      <c r="E5679"/>
      <c r="F5679"/>
    </row>
    <row r="5680" spans="1:6" ht="15" x14ac:dyDescent="0.25">
      <c r="A5680"/>
      <c r="B5680"/>
      <c r="C5680"/>
      <c r="D5680"/>
      <c r="E5680"/>
      <c r="F5680"/>
    </row>
    <row r="5681" spans="1:6" ht="15" x14ac:dyDescent="0.25">
      <c r="A5681"/>
      <c r="B5681"/>
      <c r="C5681"/>
      <c r="D5681"/>
      <c r="E5681"/>
      <c r="F5681"/>
    </row>
    <row r="5682" spans="1:6" ht="15" x14ac:dyDescent="0.25">
      <c r="A5682"/>
      <c r="B5682"/>
      <c r="C5682"/>
      <c r="D5682"/>
      <c r="E5682"/>
      <c r="F5682"/>
    </row>
    <row r="5683" spans="1:6" ht="15" x14ac:dyDescent="0.25">
      <c r="A5683"/>
      <c r="B5683"/>
      <c r="C5683"/>
      <c r="D5683"/>
      <c r="E5683"/>
      <c r="F5683"/>
    </row>
    <row r="5684" spans="1:6" ht="15" x14ac:dyDescent="0.25">
      <c r="A5684"/>
      <c r="B5684"/>
      <c r="C5684"/>
      <c r="D5684"/>
      <c r="E5684"/>
      <c r="F5684"/>
    </row>
    <row r="5685" spans="1:6" ht="15" x14ac:dyDescent="0.25">
      <c r="A5685"/>
      <c r="B5685"/>
      <c r="C5685"/>
      <c r="D5685"/>
      <c r="E5685"/>
      <c r="F5685"/>
    </row>
    <row r="5686" spans="1:6" ht="15" x14ac:dyDescent="0.25">
      <c r="A5686"/>
      <c r="B5686"/>
      <c r="C5686"/>
      <c r="D5686"/>
      <c r="E5686"/>
      <c r="F5686"/>
    </row>
    <row r="5687" spans="1:6" ht="15" x14ac:dyDescent="0.25">
      <c r="A5687"/>
      <c r="B5687"/>
      <c r="C5687"/>
      <c r="D5687"/>
      <c r="E5687"/>
      <c r="F5687"/>
    </row>
    <row r="5688" spans="1:6" ht="15" x14ac:dyDescent="0.25">
      <c r="A5688"/>
      <c r="B5688"/>
      <c r="C5688"/>
      <c r="D5688"/>
      <c r="E5688"/>
      <c r="F5688"/>
    </row>
    <row r="5689" spans="1:6" ht="15" x14ac:dyDescent="0.25">
      <c r="A5689"/>
      <c r="B5689"/>
      <c r="C5689"/>
      <c r="D5689"/>
      <c r="E5689"/>
      <c r="F5689"/>
    </row>
    <row r="5690" spans="1:6" ht="15" x14ac:dyDescent="0.25">
      <c r="A5690"/>
      <c r="B5690"/>
      <c r="C5690"/>
      <c r="D5690"/>
      <c r="E5690"/>
      <c r="F5690"/>
    </row>
    <row r="5691" spans="1:6" ht="15" x14ac:dyDescent="0.25">
      <c r="A5691"/>
      <c r="B5691"/>
      <c r="C5691"/>
      <c r="D5691"/>
      <c r="E5691"/>
      <c r="F5691"/>
    </row>
    <row r="5692" spans="1:6" ht="15" x14ac:dyDescent="0.25">
      <c r="A5692"/>
      <c r="B5692"/>
      <c r="C5692"/>
      <c r="D5692"/>
      <c r="E5692"/>
      <c r="F5692"/>
    </row>
    <row r="5693" spans="1:6" ht="15" x14ac:dyDescent="0.25">
      <c r="A5693"/>
      <c r="B5693"/>
      <c r="C5693"/>
      <c r="D5693"/>
      <c r="E5693"/>
      <c r="F5693"/>
    </row>
    <row r="5694" spans="1:6" ht="15" x14ac:dyDescent="0.25">
      <c r="A5694"/>
      <c r="B5694"/>
      <c r="C5694"/>
      <c r="D5694"/>
      <c r="E5694"/>
      <c r="F5694"/>
    </row>
    <row r="5695" spans="1:6" ht="15" x14ac:dyDescent="0.25">
      <c r="A5695"/>
      <c r="B5695"/>
      <c r="C5695"/>
      <c r="D5695"/>
      <c r="E5695"/>
      <c r="F5695"/>
    </row>
    <row r="5696" spans="1:6" ht="15" x14ac:dyDescent="0.25">
      <c r="A5696"/>
      <c r="B5696"/>
      <c r="C5696"/>
      <c r="D5696"/>
      <c r="E5696"/>
      <c r="F5696"/>
    </row>
    <row r="5697" spans="1:6" ht="15" x14ac:dyDescent="0.25">
      <c r="A5697"/>
      <c r="B5697"/>
      <c r="C5697"/>
      <c r="D5697"/>
      <c r="E5697"/>
      <c r="F5697"/>
    </row>
    <row r="5698" spans="1:6" ht="15" x14ac:dyDescent="0.25">
      <c r="A5698"/>
      <c r="B5698"/>
      <c r="C5698"/>
      <c r="D5698"/>
      <c r="E5698"/>
      <c r="F5698"/>
    </row>
    <row r="5699" spans="1:6" ht="15" x14ac:dyDescent="0.25">
      <c r="A5699"/>
      <c r="B5699"/>
      <c r="C5699"/>
      <c r="D5699"/>
      <c r="E5699"/>
      <c r="F5699"/>
    </row>
    <row r="5700" spans="1:6" ht="15" x14ac:dyDescent="0.25">
      <c r="A5700"/>
      <c r="B5700"/>
      <c r="C5700"/>
      <c r="D5700"/>
      <c r="E5700"/>
      <c r="F5700"/>
    </row>
    <row r="5701" spans="1:6" ht="15" x14ac:dyDescent="0.25">
      <c r="A5701"/>
      <c r="B5701"/>
      <c r="C5701"/>
      <c r="D5701"/>
      <c r="E5701"/>
      <c r="F5701"/>
    </row>
    <row r="5702" spans="1:6" ht="15" x14ac:dyDescent="0.25">
      <c r="A5702"/>
      <c r="B5702"/>
      <c r="C5702"/>
      <c r="D5702"/>
      <c r="E5702"/>
      <c r="F5702"/>
    </row>
    <row r="5703" spans="1:6" ht="15" x14ac:dyDescent="0.25">
      <c r="A5703"/>
      <c r="B5703"/>
      <c r="C5703"/>
      <c r="D5703"/>
      <c r="E5703"/>
      <c r="F5703"/>
    </row>
    <row r="5704" spans="1:6" ht="15" x14ac:dyDescent="0.25">
      <c r="A5704"/>
      <c r="B5704"/>
      <c r="C5704"/>
      <c r="D5704"/>
      <c r="E5704"/>
      <c r="F5704"/>
    </row>
    <row r="5705" spans="1:6" ht="15" x14ac:dyDescent="0.25">
      <c r="A5705"/>
      <c r="B5705"/>
      <c r="C5705"/>
      <c r="D5705"/>
      <c r="E5705"/>
      <c r="F5705"/>
    </row>
    <row r="5706" spans="1:6" ht="15" x14ac:dyDescent="0.25">
      <c r="A5706"/>
      <c r="B5706"/>
      <c r="C5706"/>
      <c r="D5706"/>
      <c r="E5706"/>
      <c r="F5706"/>
    </row>
    <row r="5707" spans="1:6" ht="15" x14ac:dyDescent="0.25">
      <c r="A5707"/>
      <c r="B5707"/>
      <c r="C5707"/>
      <c r="D5707"/>
      <c r="E5707"/>
      <c r="F5707"/>
    </row>
    <row r="5708" spans="1:6" ht="15" x14ac:dyDescent="0.25">
      <c r="A5708"/>
      <c r="B5708"/>
      <c r="C5708"/>
      <c r="D5708"/>
      <c r="E5708"/>
      <c r="F5708"/>
    </row>
    <row r="5709" spans="1:6" ht="15" x14ac:dyDescent="0.25">
      <c r="A5709"/>
      <c r="B5709"/>
      <c r="C5709"/>
      <c r="D5709"/>
      <c r="E5709"/>
      <c r="F5709"/>
    </row>
    <row r="5710" spans="1:6" ht="15" x14ac:dyDescent="0.25">
      <c r="A5710"/>
      <c r="B5710"/>
      <c r="C5710"/>
      <c r="D5710"/>
      <c r="E5710"/>
      <c r="F5710"/>
    </row>
    <row r="5711" spans="1:6" ht="15" x14ac:dyDescent="0.25">
      <c r="A5711"/>
      <c r="B5711"/>
      <c r="C5711"/>
      <c r="D5711"/>
      <c r="E5711"/>
      <c r="F5711"/>
    </row>
    <row r="5712" spans="1:6" ht="15" x14ac:dyDescent="0.25">
      <c r="A5712"/>
      <c r="B5712"/>
      <c r="C5712"/>
      <c r="D5712"/>
      <c r="E5712"/>
      <c r="F5712"/>
    </row>
    <row r="5713" spans="1:6" ht="15" x14ac:dyDescent="0.25">
      <c r="A5713"/>
      <c r="B5713"/>
      <c r="C5713"/>
      <c r="D5713"/>
      <c r="E5713"/>
      <c r="F5713"/>
    </row>
    <row r="5714" spans="1:6" ht="15" x14ac:dyDescent="0.25">
      <c r="A5714"/>
      <c r="B5714"/>
      <c r="C5714"/>
      <c r="D5714"/>
      <c r="E5714"/>
      <c r="F5714"/>
    </row>
    <row r="5715" spans="1:6" ht="15" x14ac:dyDescent="0.25">
      <c r="A5715"/>
      <c r="B5715"/>
      <c r="C5715"/>
      <c r="D5715"/>
      <c r="E5715"/>
      <c r="F5715"/>
    </row>
    <row r="5716" spans="1:6" ht="15" x14ac:dyDescent="0.25">
      <c r="A5716"/>
      <c r="B5716"/>
      <c r="C5716"/>
      <c r="D5716"/>
      <c r="E5716"/>
      <c r="F5716"/>
    </row>
    <row r="5717" spans="1:6" ht="15" x14ac:dyDescent="0.25">
      <c r="A5717"/>
      <c r="B5717"/>
      <c r="C5717"/>
      <c r="D5717"/>
      <c r="E5717"/>
      <c r="F5717"/>
    </row>
    <row r="5718" spans="1:6" ht="15" x14ac:dyDescent="0.25">
      <c r="A5718"/>
      <c r="B5718"/>
      <c r="C5718"/>
      <c r="D5718"/>
      <c r="E5718"/>
      <c r="F5718"/>
    </row>
    <row r="5719" spans="1:6" ht="15" x14ac:dyDescent="0.25">
      <c r="A5719"/>
      <c r="B5719"/>
      <c r="C5719"/>
      <c r="D5719"/>
      <c r="E5719"/>
      <c r="F5719"/>
    </row>
    <row r="5720" spans="1:6" ht="15" x14ac:dyDescent="0.25">
      <c r="A5720"/>
      <c r="B5720"/>
      <c r="C5720"/>
      <c r="D5720"/>
      <c r="E5720"/>
      <c r="F5720"/>
    </row>
    <row r="5721" spans="1:6" ht="15" x14ac:dyDescent="0.25">
      <c r="A5721"/>
      <c r="B5721"/>
      <c r="C5721"/>
      <c r="D5721"/>
      <c r="E5721"/>
      <c r="F5721"/>
    </row>
    <row r="5722" spans="1:6" ht="15" x14ac:dyDescent="0.25">
      <c r="A5722"/>
      <c r="B5722"/>
      <c r="C5722"/>
      <c r="D5722"/>
      <c r="E5722"/>
      <c r="F5722"/>
    </row>
    <row r="5723" spans="1:6" ht="15" x14ac:dyDescent="0.25">
      <c r="A5723"/>
      <c r="B5723"/>
      <c r="C5723"/>
      <c r="D5723"/>
      <c r="E5723"/>
      <c r="F5723"/>
    </row>
    <row r="5724" spans="1:6" ht="15" x14ac:dyDescent="0.25">
      <c r="A5724"/>
      <c r="B5724"/>
      <c r="C5724"/>
      <c r="D5724"/>
      <c r="E5724"/>
      <c r="F5724"/>
    </row>
    <row r="5725" spans="1:6" ht="15" x14ac:dyDescent="0.25">
      <c r="A5725"/>
      <c r="B5725"/>
      <c r="C5725"/>
      <c r="D5725"/>
      <c r="E5725"/>
      <c r="F5725"/>
    </row>
    <row r="5726" spans="1:6" ht="15" x14ac:dyDescent="0.25">
      <c r="A5726"/>
      <c r="B5726"/>
      <c r="C5726"/>
      <c r="D5726"/>
      <c r="E5726"/>
      <c r="F5726"/>
    </row>
    <row r="5727" spans="1:6" ht="15" x14ac:dyDescent="0.25">
      <c r="A5727"/>
      <c r="B5727"/>
      <c r="C5727"/>
      <c r="D5727"/>
      <c r="E5727"/>
      <c r="F5727"/>
    </row>
    <row r="5728" spans="1:6" ht="15" x14ac:dyDescent="0.25">
      <c r="A5728"/>
      <c r="B5728"/>
      <c r="C5728"/>
      <c r="D5728"/>
      <c r="E5728"/>
      <c r="F5728"/>
    </row>
    <row r="5729" spans="1:6" ht="15" x14ac:dyDescent="0.25">
      <c r="A5729"/>
      <c r="B5729"/>
      <c r="C5729"/>
      <c r="D5729"/>
      <c r="E5729"/>
      <c r="F5729"/>
    </row>
    <row r="5730" spans="1:6" ht="15" x14ac:dyDescent="0.25">
      <c r="A5730"/>
      <c r="B5730"/>
      <c r="C5730"/>
      <c r="D5730"/>
      <c r="E5730"/>
      <c r="F5730"/>
    </row>
    <row r="5731" spans="1:6" ht="15" x14ac:dyDescent="0.25">
      <c r="A5731"/>
      <c r="B5731"/>
      <c r="C5731"/>
      <c r="D5731"/>
      <c r="E5731"/>
      <c r="F5731"/>
    </row>
    <row r="5732" spans="1:6" ht="15" x14ac:dyDescent="0.25">
      <c r="A5732"/>
      <c r="B5732"/>
      <c r="C5732"/>
      <c r="D5732"/>
      <c r="E5732"/>
      <c r="F5732"/>
    </row>
    <row r="5733" spans="1:6" ht="15" x14ac:dyDescent="0.25">
      <c r="A5733"/>
      <c r="B5733"/>
      <c r="C5733"/>
      <c r="D5733"/>
      <c r="E5733"/>
      <c r="F5733"/>
    </row>
    <row r="5734" spans="1:6" ht="15" x14ac:dyDescent="0.25">
      <c r="A5734"/>
      <c r="B5734"/>
      <c r="C5734"/>
      <c r="D5734"/>
      <c r="E5734"/>
      <c r="F5734"/>
    </row>
    <row r="5735" spans="1:6" ht="15" x14ac:dyDescent="0.25">
      <c r="A5735"/>
      <c r="B5735"/>
      <c r="C5735"/>
      <c r="D5735"/>
      <c r="E5735"/>
      <c r="F5735"/>
    </row>
    <row r="5736" spans="1:6" ht="15" x14ac:dyDescent="0.25">
      <c r="A5736"/>
      <c r="B5736"/>
      <c r="C5736"/>
      <c r="D5736"/>
      <c r="E5736"/>
      <c r="F5736"/>
    </row>
    <row r="5737" spans="1:6" ht="15" x14ac:dyDescent="0.25">
      <c r="A5737"/>
      <c r="B5737"/>
      <c r="C5737"/>
      <c r="D5737"/>
      <c r="E5737"/>
      <c r="F5737"/>
    </row>
    <row r="5738" spans="1:6" ht="15" x14ac:dyDescent="0.25">
      <c r="A5738"/>
      <c r="B5738"/>
      <c r="C5738"/>
      <c r="D5738"/>
      <c r="E5738"/>
      <c r="F5738"/>
    </row>
    <row r="5739" spans="1:6" ht="15" x14ac:dyDescent="0.25">
      <c r="A5739"/>
      <c r="B5739"/>
      <c r="C5739"/>
      <c r="D5739"/>
      <c r="E5739"/>
      <c r="F5739"/>
    </row>
    <row r="5740" spans="1:6" ht="15" x14ac:dyDescent="0.25">
      <c r="A5740"/>
      <c r="B5740"/>
      <c r="C5740"/>
      <c r="D5740"/>
      <c r="E5740"/>
      <c r="F5740"/>
    </row>
    <row r="5741" spans="1:6" ht="15" x14ac:dyDescent="0.25">
      <c r="A5741"/>
      <c r="B5741"/>
      <c r="C5741"/>
      <c r="D5741"/>
      <c r="E5741"/>
      <c r="F5741"/>
    </row>
    <row r="5742" spans="1:6" ht="15" x14ac:dyDescent="0.25">
      <c r="A5742"/>
      <c r="B5742"/>
      <c r="C5742"/>
      <c r="D5742"/>
      <c r="E5742"/>
      <c r="F5742"/>
    </row>
    <row r="5743" spans="1:6" ht="15" x14ac:dyDescent="0.25">
      <c r="A5743"/>
      <c r="B5743"/>
      <c r="C5743"/>
      <c r="D5743"/>
      <c r="E5743"/>
      <c r="F5743"/>
    </row>
    <row r="5744" spans="1:6" ht="15" x14ac:dyDescent="0.25">
      <c r="A5744"/>
      <c r="B5744"/>
      <c r="C5744"/>
      <c r="D5744"/>
      <c r="E5744"/>
      <c r="F5744"/>
    </row>
    <row r="5745" spans="1:6" ht="15" x14ac:dyDescent="0.25">
      <c r="A5745"/>
      <c r="B5745"/>
      <c r="C5745"/>
      <c r="D5745"/>
      <c r="E5745"/>
      <c r="F5745"/>
    </row>
    <row r="5746" spans="1:6" ht="15" x14ac:dyDescent="0.25">
      <c r="A5746"/>
      <c r="B5746"/>
      <c r="C5746"/>
      <c r="D5746"/>
      <c r="E5746"/>
      <c r="F5746"/>
    </row>
    <row r="5747" spans="1:6" ht="15" x14ac:dyDescent="0.25">
      <c r="A5747"/>
      <c r="B5747"/>
      <c r="C5747"/>
      <c r="D5747"/>
      <c r="E5747"/>
      <c r="F5747"/>
    </row>
    <row r="5748" spans="1:6" ht="15" x14ac:dyDescent="0.25">
      <c r="A5748"/>
      <c r="B5748"/>
      <c r="C5748"/>
      <c r="D5748"/>
      <c r="E5748"/>
      <c r="F5748"/>
    </row>
    <row r="5749" spans="1:6" ht="15" x14ac:dyDescent="0.25">
      <c r="A5749"/>
      <c r="B5749"/>
      <c r="C5749"/>
      <c r="D5749"/>
      <c r="E5749"/>
      <c r="F5749"/>
    </row>
    <row r="5750" spans="1:6" ht="15" x14ac:dyDescent="0.25">
      <c r="A5750"/>
      <c r="B5750"/>
      <c r="C5750"/>
      <c r="D5750"/>
      <c r="E5750"/>
      <c r="F5750"/>
    </row>
    <row r="5751" spans="1:6" ht="15" x14ac:dyDescent="0.25">
      <c r="A5751"/>
      <c r="B5751"/>
      <c r="C5751"/>
      <c r="D5751"/>
      <c r="E5751"/>
      <c r="F5751"/>
    </row>
    <row r="5752" spans="1:6" ht="15" x14ac:dyDescent="0.25">
      <c r="A5752"/>
      <c r="B5752"/>
      <c r="C5752"/>
      <c r="D5752"/>
      <c r="E5752"/>
      <c r="F5752"/>
    </row>
    <row r="5753" spans="1:6" ht="15" x14ac:dyDescent="0.25">
      <c r="A5753"/>
      <c r="B5753"/>
      <c r="C5753"/>
      <c r="D5753"/>
      <c r="E5753"/>
      <c r="F5753"/>
    </row>
    <row r="5754" spans="1:6" ht="15" x14ac:dyDescent="0.25">
      <c r="A5754"/>
      <c r="B5754"/>
      <c r="C5754"/>
      <c r="D5754"/>
      <c r="E5754"/>
      <c r="F5754"/>
    </row>
    <row r="5755" spans="1:6" ht="15" x14ac:dyDescent="0.25">
      <c r="A5755"/>
      <c r="B5755"/>
      <c r="C5755"/>
      <c r="D5755"/>
      <c r="E5755"/>
      <c r="F5755"/>
    </row>
    <row r="5756" spans="1:6" ht="15" x14ac:dyDescent="0.25">
      <c r="A5756"/>
      <c r="B5756"/>
      <c r="C5756"/>
      <c r="D5756"/>
      <c r="E5756"/>
      <c r="F5756"/>
    </row>
    <row r="5757" spans="1:6" ht="15" x14ac:dyDescent="0.25">
      <c r="A5757"/>
      <c r="B5757"/>
      <c r="C5757"/>
      <c r="D5757"/>
      <c r="E5757"/>
      <c r="F5757"/>
    </row>
    <row r="5758" spans="1:6" ht="15" x14ac:dyDescent="0.25">
      <c r="A5758"/>
      <c r="B5758"/>
      <c r="C5758"/>
      <c r="D5758"/>
      <c r="E5758"/>
      <c r="F5758"/>
    </row>
    <row r="5759" spans="1:6" ht="15" x14ac:dyDescent="0.25">
      <c r="A5759"/>
      <c r="B5759"/>
      <c r="C5759"/>
      <c r="D5759"/>
      <c r="E5759"/>
      <c r="F5759"/>
    </row>
    <row r="5760" spans="1:6" ht="15" x14ac:dyDescent="0.25">
      <c r="A5760"/>
      <c r="B5760"/>
      <c r="C5760"/>
      <c r="D5760"/>
      <c r="E5760"/>
      <c r="F5760"/>
    </row>
    <row r="5761" spans="1:6" ht="15" x14ac:dyDescent="0.25">
      <c r="A5761"/>
      <c r="B5761"/>
      <c r="C5761"/>
      <c r="D5761"/>
      <c r="E5761"/>
      <c r="F5761"/>
    </row>
    <row r="5762" spans="1:6" ht="15" x14ac:dyDescent="0.25">
      <c r="A5762"/>
      <c r="B5762"/>
      <c r="C5762"/>
      <c r="D5762"/>
      <c r="E5762"/>
      <c r="F5762"/>
    </row>
    <row r="5763" spans="1:6" ht="15" x14ac:dyDescent="0.25">
      <c r="A5763"/>
      <c r="B5763"/>
      <c r="C5763"/>
      <c r="D5763"/>
      <c r="E5763"/>
      <c r="F5763"/>
    </row>
    <row r="5764" spans="1:6" ht="15" x14ac:dyDescent="0.25">
      <c r="A5764"/>
      <c r="B5764"/>
      <c r="C5764"/>
      <c r="D5764"/>
      <c r="E5764"/>
      <c r="F5764"/>
    </row>
    <row r="5765" spans="1:6" ht="15" x14ac:dyDescent="0.25">
      <c r="A5765"/>
      <c r="B5765"/>
      <c r="C5765"/>
      <c r="D5765"/>
      <c r="E5765"/>
      <c r="F5765"/>
    </row>
    <row r="5766" spans="1:6" ht="15" x14ac:dyDescent="0.25">
      <c r="A5766"/>
      <c r="B5766"/>
      <c r="C5766"/>
      <c r="D5766"/>
      <c r="E5766"/>
      <c r="F5766"/>
    </row>
    <row r="5767" spans="1:6" ht="15" x14ac:dyDescent="0.25">
      <c r="A5767"/>
      <c r="B5767"/>
      <c r="C5767"/>
      <c r="D5767"/>
      <c r="E5767"/>
      <c r="F5767"/>
    </row>
    <row r="5768" spans="1:6" ht="15" x14ac:dyDescent="0.25">
      <c r="A5768"/>
      <c r="B5768"/>
      <c r="C5768"/>
      <c r="D5768"/>
      <c r="E5768"/>
      <c r="F5768"/>
    </row>
    <row r="5769" spans="1:6" ht="15" x14ac:dyDescent="0.25">
      <c r="A5769"/>
      <c r="B5769"/>
      <c r="C5769"/>
      <c r="D5769"/>
      <c r="E5769"/>
      <c r="F5769"/>
    </row>
    <row r="5770" spans="1:6" ht="15" x14ac:dyDescent="0.25">
      <c r="A5770"/>
      <c r="B5770"/>
      <c r="C5770"/>
      <c r="D5770"/>
      <c r="E5770"/>
      <c r="F5770"/>
    </row>
    <row r="5771" spans="1:6" ht="15" x14ac:dyDescent="0.25">
      <c r="A5771"/>
      <c r="B5771"/>
      <c r="C5771"/>
      <c r="D5771"/>
      <c r="E5771"/>
      <c r="F5771"/>
    </row>
    <row r="5772" spans="1:6" ht="15" x14ac:dyDescent="0.25">
      <c r="A5772"/>
      <c r="B5772"/>
      <c r="C5772"/>
      <c r="D5772"/>
      <c r="E5772"/>
      <c r="F5772"/>
    </row>
    <row r="5773" spans="1:6" ht="15" x14ac:dyDescent="0.25">
      <c r="A5773"/>
      <c r="B5773"/>
      <c r="C5773"/>
      <c r="D5773"/>
      <c r="E5773"/>
      <c r="F5773"/>
    </row>
    <row r="5774" spans="1:6" ht="15" x14ac:dyDescent="0.25">
      <c r="A5774"/>
      <c r="B5774"/>
      <c r="C5774"/>
      <c r="D5774"/>
      <c r="E5774"/>
      <c r="F5774"/>
    </row>
    <row r="5775" spans="1:6" ht="15" x14ac:dyDescent="0.25">
      <c r="A5775"/>
      <c r="B5775"/>
      <c r="C5775"/>
      <c r="D5775"/>
      <c r="E5775"/>
      <c r="F5775"/>
    </row>
    <row r="5776" spans="1:6" ht="15" x14ac:dyDescent="0.25">
      <c r="A5776"/>
      <c r="B5776"/>
      <c r="C5776"/>
      <c r="D5776"/>
      <c r="E5776"/>
      <c r="F5776"/>
    </row>
    <row r="5777" spans="1:6" ht="15" x14ac:dyDescent="0.25">
      <c r="A5777"/>
      <c r="B5777"/>
      <c r="C5777"/>
      <c r="D5777"/>
      <c r="E5777"/>
      <c r="F5777"/>
    </row>
    <row r="5778" spans="1:6" ht="15" x14ac:dyDescent="0.25">
      <c r="A5778"/>
      <c r="B5778"/>
      <c r="C5778"/>
      <c r="D5778"/>
      <c r="E5778"/>
      <c r="F5778"/>
    </row>
    <row r="5779" spans="1:6" ht="15" x14ac:dyDescent="0.25">
      <c r="A5779"/>
      <c r="B5779"/>
      <c r="C5779"/>
      <c r="D5779"/>
      <c r="E5779"/>
      <c r="F5779"/>
    </row>
    <row r="5780" spans="1:6" ht="15" x14ac:dyDescent="0.25">
      <c r="A5780"/>
      <c r="B5780"/>
      <c r="C5780"/>
      <c r="D5780"/>
      <c r="E5780"/>
      <c r="F5780"/>
    </row>
    <row r="5781" spans="1:6" ht="15" x14ac:dyDescent="0.25">
      <c r="A5781"/>
      <c r="B5781"/>
      <c r="C5781"/>
      <c r="D5781"/>
      <c r="E5781"/>
      <c r="F5781"/>
    </row>
    <row r="5782" spans="1:6" ht="15" x14ac:dyDescent="0.25">
      <c r="A5782"/>
      <c r="B5782"/>
      <c r="C5782"/>
      <c r="D5782"/>
      <c r="E5782"/>
      <c r="F5782"/>
    </row>
    <row r="5783" spans="1:6" ht="15" x14ac:dyDescent="0.25">
      <c r="A5783"/>
      <c r="B5783"/>
      <c r="C5783"/>
      <c r="D5783"/>
      <c r="E5783"/>
      <c r="F5783"/>
    </row>
    <row r="5784" spans="1:6" ht="15" x14ac:dyDescent="0.25">
      <c r="A5784"/>
      <c r="B5784"/>
      <c r="C5784"/>
      <c r="D5784"/>
      <c r="E5784"/>
      <c r="F5784"/>
    </row>
    <row r="5785" spans="1:6" ht="15" x14ac:dyDescent="0.25">
      <c r="A5785"/>
      <c r="B5785"/>
      <c r="C5785"/>
      <c r="D5785"/>
      <c r="E5785"/>
      <c r="F5785"/>
    </row>
    <row r="5786" spans="1:6" ht="15" x14ac:dyDescent="0.25">
      <c r="A5786"/>
      <c r="B5786"/>
      <c r="C5786"/>
      <c r="D5786"/>
      <c r="E5786"/>
      <c r="F5786"/>
    </row>
    <row r="5787" spans="1:6" ht="15" x14ac:dyDescent="0.25">
      <c r="A5787"/>
      <c r="B5787"/>
      <c r="C5787"/>
      <c r="D5787"/>
      <c r="E5787"/>
      <c r="F5787"/>
    </row>
    <row r="5788" spans="1:6" ht="15" x14ac:dyDescent="0.25">
      <c r="A5788"/>
      <c r="B5788"/>
      <c r="C5788"/>
      <c r="D5788"/>
      <c r="E5788"/>
      <c r="F5788"/>
    </row>
    <row r="5789" spans="1:6" ht="15" x14ac:dyDescent="0.25">
      <c r="A5789"/>
      <c r="B5789"/>
      <c r="C5789"/>
      <c r="D5789"/>
      <c r="E5789"/>
      <c r="F5789"/>
    </row>
    <row r="5790" spans="1:6" ht="15" x14ac:dyDescent="0.25">
      <c r="A5790"/>
      <c r="B5790"/>
      <c r="C5790"/>
      <c r="D5790"/>
      <c r="E5790"/>
      <c r="F5790"/>
    </row>
    <row r="5791" spans="1:6" ht="15" x14ac:dyDescent="0.25">
      <c r="A5791"/>
      <c r="B5791"/>
      <c r="C5791"/>
      <c r="D5791"/>
      <c r="E5791"/>
      <c r="F5791"/>
    </row>
    <row r="5792" spans="1:6" ht="15" x14ac:dyDescent="0.25">
      <c r="A5792"/>
      <c r="B5792"/>
      <c r="C5792"/>
      <c r="D5792"/>
      <c r="E5792"/>
      <c r="F5792"/>
    </row>
    <row r="5793" spans="1:6" ht="15" x14ac:dyDescent="0.25">
      <c r="A5793"/>
      <c r="B5793"/>
      <c r="C5793"/>
      <c r="D5793"/>
      <c r="E5793"/>
      <c r="F5793"/>
    </row>
    <row r="5794" spans="1:6" ht="15" x14ac:dyDescent="0.25">
      <c r="A5794"/>
      <c r="B5794"/>
      <c r="C5794"/>
      <c r="D5794"/>
      <c r="E5794"/>
      <c r="F5794"/>
    </row>
    <row r="5795" spans="1:6" ht="15" x14ac:dyDescent="0.25">
      <c r="A5795"/>
      <c r="B5795"/>
      <c r="C5795"/>
      <c r="D5795"/>
      <c r="E5795"/>
      <c r="F5795"/>
    </row>
    <row r="5796" spans="1:6" ht="15" x14ac:dyDescent="0.25">
      <c r="A5796"/>
      <c r="B5796"/>
      <c r="C5796"/>
      <c r="D5796"/>
      <c r="E5796"/>
      <c r="F5796"/>
    </row>
    <row r="5797" spans="1:6" ht="15" x14ac:dyDescent="0.25">
      <c r="A5797"/>
      <c r="B5797"/>
      <c r="C5797"/>
      <c r="D5797"/>
      <c r="E5797"/>
      <c r="F5797"/>
    </row>
    <row r="5798" spans="1:6" ht="15" x14ac:dyDescent="0.25">
      <c r="A5798"/>
      <c r="B5798"/>
      <c r="C5798"/>
      <c r="D5798"/>
      <c r="E5798"/>
      <c r="F5798"/>
    </row>
    <row r="5799" spans="1:6" ht="15" x14ac:dyDescent="0.25">
      <c r="A5799"/>
      <c r="B5799"/>
      <c r="C5799"/>
      <c r="D5799"/>
      <c r="E5799"/>
      <c r="F5799"/>
    </row>
    <row r="5800" spans="1:6" ht="15" x14ac:dyDescent="0.25">
      <c r="A5800"/>
      <c r="B5800"/>
      <c r="C5800"/>
      <c r="D5800"/>
      <c r="E5800"/>
      <c r="F5800"/>
    </row>
    <row r="5801" spans="1:6" ht="15" x14ac:dyDescent="0.25">
      <c r="A5801"/>
      <c r="B5801"/>
      <c r="C5801"/>
      <c r="D5801"/>
      <c r="E5801"/>
      <c r="F5801"/>
    </row>
    <row r="5802" spans="1:6" ht="15" x14ac:dyDescent="0.25">
      <c r="A5802"/>
      <c r="B5802"/>
      <c r="C5802"/>
      <c r="D5802"/>
      <c r="E5802"/>
      <c r="F5802"/>
    </row>
    <row r="5803" spans="1:6" ht="15" x14ac:dyDescent="0.25">
      <c r="A5803"/>
      <c r="B5803"/>
      <c r="C5803"/>
      <c r="D5803"/>
      <c r="E5803"/>
      <c r="F5803"/>
    </row>
    <row r="5804" spans="1:6" ht="15" x14ac:dyDescent="0.25">
      <c r="A5804"/>
      <c r="B5804"/>
      <c r="C5804"/>
      <c r="D5804"/>
      <c r="E5804"/>
      <c r="F5804"/>
    </row>
    <row r="5805" spans="1:6" ht="15" x14ac:dyDescent="0.25">
      <c r="A5805"/>
      <c r="B5805"/>
      <c r="C5805"/>
      <c r="D5805"/>
      <c r="E5805"/>
      <c r="F5805"/>
    </row>
    <row r="5806" spans="1:6" ht="15" x14ac:dyDescent="0.25">
      <c r="A5806"/>
      <c r="B5806"/>
      <c r="C5806"/>
      <c r="D5806"/>
      <c r="E5806"/>
      <c r="F5806"/>
    </row>
    <row r="5807" spans="1:6" ht="15" x14ac:dyDescent="0.25">
      <c r="A5807"/>
      <c r="B5807"/>
      <c r="C5807"/>
      <c r="D5807"/>
      <c r="E5807"/>
      <c r="F5807"/>
    </row>
    <row r="5808" spans="1:6" ht="15" x14ac:dyDescent="0.25">
      <c r="A5808"/>
      <c r="B5808"/>
      <c r="C5808"/>
      <c r="D5808"/>
      <c r="E5808"/>
      <c r="F5808"/>
    </row>
    <row r="5809" spans="1:6" ht="15" x14ac:dyDescent="0.25">
      <c r="A5809"/>
      <c r="B5809"/>
      <c r="C5809"/>
      <c r="D5809"/>
      <c r="E5809"/>
      <c r="F5809"/>
    </row>
    <row r="5810" spans="1:6" ht="15" x14ac:dyDescent="0.25">
      <c r="A5810"/>
      <c r="B5810"/>
      <c r="C5810"/>
      <c r="D5810"/>
      <c r="E5810"/>
      <c r="F5810"/>
    </row>
    <row r="5811" spans="1:6" ht="15" x14ac:dyDescent="0.25">
      <c r="A5811"/>
      <c r="B5811"/>
      <c r="C5811"/>
      <c r="D5811"/>
      <c r="E5811"/>
      <c r="F5811"/>
    </row>
    <row r="5812" spans="1:6" ht="15" x14ac:dyDescent="0.25">
      <c r="A5812"/>
      <c r="B5812"/>
      <c r="C5812"/>
      <c r="D5812"/>
      <c r="E5812"/>
      <c r="F5812"/>
    </row>
    <row r="5813" spans="1:6" ht="15" x14ac:dyDescent="0.25">
      <c r="A5813"/>
      <c r="B5813"/>
      <c r="C5813"/>
      <c r="D5813"/>
      <c r="E5813"/>
      <c r="F5813"/>
    </row>
    <row r="5814" spans="1:6" ht="15" x14ac:dyDescent="0.25">
      <c r="A5814"/>
      <c r="B5814"/>
      <c r="C5814"/>
      <c r="D5814"/>
      <c r="E5814"/>
      <c r="F5814"/>
    </row>
    <row r="5815" spans="1:6" ht="15" x14ac:dyDescent="0.25">
      <c r="A5815"/>
      <c r="B5815"/>
      <c r="C5815"/>
      <c r="D5815"/>
      <c r="E5815"/>
      <c r="F5815"/>
    </row>
    <row r="5816" spans="1:6" ht="15" x14ac:dyDescent="0.25">
      <c r="A5816"/>
      <c r="B5816"/>
      <c r="C5816"/>
      <c r="D5816"/>
      <c r="E5816"/>
      <c r="F5816"/>
    </row>
    <row r="5817" spans="1:6" ht="15" x14ac:dyDescent="0.25">
      <c r="A5817"/>
      <c r="B5817"/>
      <c r="C5817"/>
      <c r="D5817"/>
      <c r="E5817"/>
      <c r="F5817"/>
    </row>
    <row r="5818" spans="1:6" ht="15" x14ac:dyDescent="0.25">
      <c r="A5818"/>
      <c r="B5818"/>
      <c r="C5818"/>
      <c r="D5818"/>
      <c r="E5818"/>
      <c r="F5818"/>
    </row>
    <row r="5819" spans="1:6" ht="15" x14ac:dyDescent="0.25">
      <c r="A5819"/>
      <c r="B5819"/>
      <c r="C5819"/>
      <c r="D5819"/>
      <c r="E5819"/>
      <c r="F5819"/>
    </row>
    <row r="5820" spans="1:6" ht="15" x14ac:dyDescent="0.25">
      <c r="A5820"/>
      <c r="B5820"/>
      <c r="C5820"/>
      <c r="D5820"/>
      <c r="E5820"/>
      <c r="F5820"/>
    </row>
    <row r="5821" spans="1:6" ht="15" x14ac:dyDescent="0.25">
      <c r="A5821"/>
      <c r="B5821"/>
      <c r="C5821"/>
      <c r="D5821"/>
      <c r="E5821"/>
      <c r="F5821"/>
    </row>
    <row r="5822" spans="1:6" ht="15" x14ac:dyDescent="0.25">
      <c r="A5822"/>
      <c r="B5822"/>
      <c r="C5822"/>
      <c r="D5822"/>
      <c r="E5822"/>
      <c r="F5822"/>
    </row>
    <row r="5823" spans="1:6" ht="15" x14ac:dyDescent="0.25">
      <c r="A5823"/>
      <c r="B5823"/>
      <c r="C5823"/>
      <c r="D5823"/>
      <c r="E5823"/>
      <c r="F5823"/>
    </row>
    <row r="5824" spans="1:6" ht="15" x14ac:dyDescent="0.25">
      <c r="A5824"/>
      <c r="B5824"/>
      <c r="C5824"/>
      <c r="D5824"/>
      <c r="E5824"/>
      <c r="F5824"/>
    </row>
    <row r="5825" spans="1:6" ht="15" x14ac:dyDescent="0.25">
      <c r="A5825"/>
      <c r="B5825"/>
      <c r="C5825"/>
      <c r="D5825"/>
      <c r="E5825"/>
      <c r="F5825"/>
    </row>
    <row r="5826" spans="1:6" ht="15" x14ac:dyDescent="0.25">
      <c r="A5826"/>
      <c r="B5826"/>
      <c r="C5826"/>
      <c r="D5826"/>
      <c r="E5826"/>
      <c r="F5826"/>
    </row>
    <row r="5827" spans="1:6" ht="15" x14ac:dyDescent="0.25">
      <c r="A5827"/>
      <c r="B5827"/>
      <c r="C5827"/>
      <c r="D5827"/>
      <c r="E5827"/>
      <c r="F5827"/>
    </row>
    <row r="5828" spans="1:6" ht="15" x14ac:dyDescent="0.25">
      <c r="A5828"/>
      <c r="B5828"/>
      <c r="C5828"/>
      <c r="D5828"/>
      <c r="E5828"/>
      <c r="F5828"/>
    </row>
    <row r="5829" spans="1:6" ht="15" x14ac:dyDescent="0.25">
      <c r="A5829"/>
      <c r="B5829"/>
      <c r="C5829"/>
      <c r="D5829"/>
      <c r="E5829"/>
      <c r="F5829"/>
    </row>
    <row r="5830" spans="1:6" ht="15" x14ac:dyDescent="0.25">
      <c r="A5830"/>
      <c r="B5830"/>
      <c r="C5830"/>
      <c r="D5830"/>
      <c r="E5830"/>
      <c r="F5830"/>
    </row>
    <row r="5831" spans="1:6" ht="15" x14ac:dyDescent="0.25">
      <c r="A5831"/>
      <c r="B5831"/>
      <c r="C5831"/>
      <c r="D5831"/>
      <c r="E5831"/>
      <c r="F5831"/>
    </row>
    <row r="5832" spans="1:6" ht="15" x14ac:dyDescent="0.25">
      <c r="A5832"/>
      <c r="B5832"/>
      <c r="C5832"/>
      <c r="D5832"/>
      <c r="E5832"/>
      <c r="F5832"/>
    </row>
    <row r="5833" spans="1:6" ht="15" x14ac:dyDescent="0.25">
      <c r="A5833"/>
      <c r="B5833"/>
      <c r="C5833"/>
      <c r="D5833"/>
      <c r="E5833"/>
      <c r="F5833"/>
    </row>
    <row r="5834" spans="1:6" ht="15" x14ac:dyDescent="0.25">
      <c r="A5834"/>
      <c r="B5834"/>
      <c r="C5834"/>
      <c r="D5834"/>
      <c r="E5834"/>
      <c r="F5834"/>
    </row>
    <row r="5835" spans="1:6" ht="15" x14ac:dyDescent="0.25">
      <c r="A5835"/>
      <c r="B5835"/>
      <c r="C5835"/>
      <c r="D5835"/>
      <c r="E5835"/>
      <c r="F5835"/>
    </row>
    <row r="5836" spans="1:6" ht="15" x14ac:dyDescent="0.25">
      <c r="A5836"/>
      <c r="B5836"/>
      <c r="C5836"/>
      <c r="D5836"/>
      <c r="E5836"/>
      <c r="F5836"/>
    </row>
    <row r="5837" spans="1:6" ht="15" x14ac:dyDescent="0.25">
      <c r="A5837"/>
      <c r="B5837"/>
      <c r="C5837"/>
      <c r="D5837"/>
      <c r="E5837"/>
      <c r="F5837"/>
    </row>
    <row r="5838" spans="1:6" ht="15" x14ac:dyDescent="0.25">
      <c r="A5838"/>
      <c r="B5838"/>
      <c r="C5838"/>
      <c r="D5838"/>
      <c r="E5838"/>
      <c r="F5838"/>
    </row>
    <row r="5839" spans="1:6" ht="15" x14ac:dyDescent="0.25">
      <c r="A5839"/>
      <c r="B5839"/>
      <c r="C5839"/>
      <c r="D5839"/>
      <c r="E5839"/>
      <c r="F5839"/>
    </row>
    <row r="5840" spans="1:6" ht="15" x14ac:dyDescent="0.25">
      <c r="A5840"/>
      <c r="B5840"/>
      <c r="C5840"/>
      <c r="D5840"/>
      <c r="E5840"/>
      <c r="F5840"/>
    </row>
    <row r="5841" spans="1:6" ht="15" x14ac:dyDescent="0.25">
      <c r="A5841"/>
      <c r="B5841"/>
      <c r="C5841"/>
      <c r="D5841"/>
      <c r="E5841"/>
      <c r="F5841"/>
    </row>
    <row r="5842" spans="1:6" ht="15" x14ac:dyDescent="0.25">
      <c r="A5842"/>
      <c r="B5842"/>
      <c r="C5842"/>
      <c r="D5842"/>
      <c r="E5842"/>
      <c r="F5842"/>
    </row>
    <row r="5843" spans="1:6" ht="15" x14ac:dyDescent="0.25">
      <c r="A5843"/>
      <c r="B5843"/>
      <c r="C5843"/>
      <c r="D5843"/>
      <c r="E5843"/>
      <c r="F5843"/>
    </row>
    <row r="5844" spans="1:6" ht="15" x14ac:dyDescent="0.25">
      <c r="A5844"/>
      <c r="B5844"/>
      <c r="C5844"/>
      <c r="D5844"/>
      <c r="E5844"/>
      <c r="F5844"/>
    </row>
    <row r="5845" spans="1:6" ht="15" x14ac:dyDescent="0.25">
      <c r="A5845"/>
      <c r="B5845"/>
      <c r="C5845"/>
      <c r="D5845"/>
      <c r="E5845"/>
      <c r="F5845"/>
    </row>
    <row r="5846" spans="1:6" ht="15" x14ac:dyDescent="0.25">
      <c r="A5846"/>
      <c r="B5846"/>
      <c r="C5846"/>
      <c r="D5846"/>
      <c r="E5846"/>
      <c r="F5846"/>
    </row>
    <row r="5847" spans="1:6" ht="15" x14ac:dyDescent="0.25">
      <c r="A5847"/>
      <c r="B5847"/>
      <c r="C5847"/>
      <c r="D5847"/>
      <c r="E5847"/>
      <c r="F5847"/>
    </row>
    <row r="5848" spans="1:6" ht="15" x14ac:dyDescent="0.25">
      <c r="A5848"/>
      <c r="B5848"/>
      <c r="C5848"/>
      <c r="D5848"/>
      <c r="E5848"/>
      <c r="F5848"/>
    </row>
    <row r="5849" spans="1:6" ht="15" x14ac:dyDescent="0.25">
      <c r="A5849"/>
      <c r="B5849"/>
      <c r="C5849"/>
      <c r="D5849"/>
      <c r="E5849"/>
      <c r="F5849"/>
    </row>
    <row r="5850" spans="1:6" ht="15" x14ac:dyDescent="0.25">
      <c r="A5850"/>
      <c r="B5850"/>
      <c r="C5850"/>
      <c r="D5850"/>
      <c r="E5850"/>
      <c r="F5850"/>
    </row>
    <row r="5851" spans="1:6" ht="15" x14ac:dyDescent="0.25">
      <c r="A5851"/>
      <c r="B5851"/>
      <c r="C5851"/>
      <c r="D5851"/>
      <c r="E5851"/>
      <c r="F5851"/>
    </row>
    <row r="5852" spans="1:6" ht="15" x14ac:dyDescent="0.25">
      <c r="A5852"/>
      <c r="B5852"/>
      <c r="C5852"/>
      <c r="D5852"/>
      <c r="E5852"/>
      <c r="F5852"/>
    </row>
    <row r="5853" spans="1:6" ht="15" x14ac:dyDescent="0.25">
      <c r="A5853"/>
      <c r="B5853"/>
      <c r="C5853"/>
      <c r="D5853"/>
      <c r="E5853"/>
      <c r="F5853"/>
    </row>
    <row r="5854" spans="1:6" ht="15" x14ac:dyDescent="0.25">
      <c r="A5854"/>
      <c r="B5854"/>
      <c r="C5854"/>
      <c r="D5854"/>
      <c r="E5854"/>
      <c r="F5854"/>
    </row>
    <row r="5855" spans="1:6" ht="15" x14ac:dyDescent="0.25">
      <c r="A5855"/>
      <c r="B5855"/>
      <c r="C5855"/>
      <c r="D5855"/>
      <c r="E5855"/>
      <c r="F5855"/>
    </row>
    <row r="5856" spans="1:6" ht="15" x14ac:dyDescent="0.25">
      <c r="A5856"/>
      <c r="B5856"/>
      <c r="C5856"/>
      <c r="D5856"/>
      <c r="E5856"/>
      <c r="F5856"/>
    </row>
    <row r="5857" spans="1:6" ht="15" x14ac:dyDescent="0.25">
      <c r="A5857"/>
      <c r="B5857"/>
      <c r="C5857"/>
      <c r="D5857"/>
      <c r="E5857"/>
      <c r="F5857"/>
    </row>
    <row r="5858" spans="1:6" ht="15" x14ac:dyDescent="0.25">
      <c r="A5858"/>
      <c r="B5858"/>
      <c r="C5858"/>
      <c r="D5858"/>
      <c r="E5858"/>
      <c r="F5858"/>
    </row>
    <row r="5859" spans="1:6" ht="15" x14ac:dyDescent="0.25">
      <c r="A5859"/>
      <c r="B5859"/>
      <c r="C5859"/>
      <c r="D5859"/>
      <c r="E5859"/>
      <c r="F5859"/>
    </row>
    <row r="5860" spans="1:6" ht="15" x14ac:dyDescent="0.25">
      <c r="A5860"/>
      <c r="B5860"/>
      <c r="C5860"/>
      <c r="D5860"/>
      <c r="E5860"/>
      <c r="F5860"/>
    </row>
    <row r="5861" spans="1:6" ht="15" x14ac:dyDescent="0.25">
      <c r="A5861"/>
      <c r="B5861"/>
      <c r="C5861"/>
      <c r="D5861"/>
      <c r="E5861"/>
      <c r="F5861"/>
    </row>
    <row r="5862" spans="1:6" ht="15" x14ac:dyDescent="0.25">
      <c r="A5862"/>
      <c r="B5862"/>
      <c r="C5862"/>
      <c r="D5862"/>
      <c r="E5862"/>
      <c r="F5862"/>
    </row>
    <row r="5863" spans="1:6" ht="15" x14ac:dyDescent="0.25">
      <c r="A5863"/>
      <c r="B5863"/>
      <c r="C5863"/>
      <c r="D5863"/>
      <c r="E5863"/>
      <c r="F5863"/>
    </row>
    <row r="5864" spans="1:6" ht="15" x14ac:dyDescent="0.25">
      <c r="A5864"/>
      <c r="B5864"/>
      <c r="C5864"/>
      <c r="D5864"/>
      <c r="E5864"/>
      <c r="F5864"/>
    </row>
    <row r="5865" spans="1:6" ht="15" x14ac:dyDescent="0.25">
      <c r="A5865"/>
      <c r="B5865"/>
      <c r="C5865"/>
      <c r="D5865"/>
      <c r="E5865"/>
      <c r="F5865"/>
    </row>
    <row r="5866" spans="1:6" ht="15" x14ac:dyDescent="0.25">
      <c r="A5866"/>
      <c r="B5866"/>
      <c r="C5866"/>
      <c r="D5866"/>
      <c r="E5866"/>
      <c r="F5866"/>
    </row>
    <row r="5867" spans="1:6" ht="15" x14ac:dyDescent="0.25">
      <c r="A5867"/>
      <c r="B5867"/>
      <c r="C5867"/>
      <c r="D5867"/>
      <c r="E5867"/>
      <c r="F5867"/>
    </row>
    <row r="5868" spans="1:6" ht="15" x14ac:dyDescent="0.25">
      <c r="A5868"/>
      <c r="B5868"/>
      <c r="C5868"/>
      <c r="D5868"/>
      <c r="E5868"/>
      <c r="F5868"/>
    </row>
    <row r="5869" spans="1:6" ht="15" x14ac:dyDescent="0.25">
      <c r="A5869"/>
      <c r="B5869"/>
      <c r="C5869"/>
      <c r="D5869"/>
      <c r="E5869"/>
      <c r="F5869"/>
    </row>
    <row r="5870" spans="1:6" ht="15" x14ac:dyDescent="0.25">
      <c r="A5870"/>
      <c r="B5870"/>
      <c r="C5870"/>
      <c r="D5870"/>
      <c r="E5870"/>
      <c r="F5870"/>
    </row>
    <row r="5871" spans="1:6" ht="15" x14ac:dyDescent="0.25">
      <c r="A5871"/>
      <c r="B5871"/>
      <c r="C5871"/>
      <c r="D5871"/>
      <c r="E5871"/>
      <c r="F5871"/>
    </row>
    <row r="5872" spans="1:6" ht="15" x14ac:dyDescent="0.25">
      <c r="A5872"/>
      <c r="B5872"/>
      <c r="C5872"/>
      <c r="D5872"/>
      <c r="E5872"/>
      <c r="F5872"/>
    </row>
    <row r="5873" spans="1:6" ht="15" x14ac:dyDescent="0.25">
      <c r="A5873"/>
      <c r="B5873"/>
      <c r="C5873"/>
      <c r="D5873"/>
      <c r="E5873"/>
      <c r="F5873"/>
    </row>
    <row r="5874" spans="1:6" ht="15" x14ac:dyDescent="0.25">
      <c r="A5874"/>
      <c r="B5874"/>
      <c r="C5874"/>
      <c r="D5874"/>
      <c r="E5874"/>
      <c r="F5874"/>
    </row>
    <row r="5875" spans="1:6" ht="15" x14ac:dyDescent="0.25">
      <c r="A5875"/>
      <c r="B5875"/>
      <c r="C5875"/>
      <c r="D5875"/>
      <c r="E5875"/>
      <c r="F5875"/>
    </row>
    <row r="5876" spans="1:6" ht="15" x14ac:dyDescent="0.25">
      <c r="A5876"/>
      <c r="B5876"/>
      <c r="C5876"/>
      <c r="D5876"/>
      <c r="E5876"/>
      <c r="F5876"/>
    </row>
    <row r="5877" spans="1:6" ht="15" x14ac:dyDescent="0.25">
      <c r="A5877"/>
      <c r="B5877"/>
      <c r="C5877"/>
      <c r="D5877"/>
      <c r="E5877"/>
      <c r="F5877"/>
    </row>
    <row r="5878" spans="1:6" ht="15" x14ac:dyDescent="0.25">
      <c r="A5878"/>
      <c r="B5878"/>
      <c r="C5878"/>
      <c r="D5878"/>
      <c r="E5878"/>
      <c r="F5878"/>
    </row>
    <row r="5879" spans="1:6" ht="15" x14ac:dyDescent="0.25">
      <c r="A5879"/>
      <c r="B5879"/>
      <c r="C5879"/>
      <c r="D5879"/>
      <c r="E5879"/>
      <c r="F5879"/>
    </row>
    <row r="5880" spans="1:6" ht="15" x14ac:dyDescent="0.25">
      <c r="A5880"/>
      <c r="B5880"/>
      <c r="C5880"/>
      <c r="D5880"/>
      <c r="E5880"/>
      <c r="F5880"/>
    </row>
    <row r="5881" spans="1:6" ht="15" x14ac:dyDescent="0.25">
      <c r="A5881"/>
      <c r="B5881"/>
      <c r="C5881"/>
      <c r="D5881"/>
      <c r="E5881"/>
      <c r="F5881"/>
    </row>
    <row r="5882" spans="1:6" ht="15" x14ac:dyDescent="0.25">
      <c r="A5882"/>
      <c r="B5882"/>
      <c r="C5882"/>
      <c r="D5882"/>
      <c r="E5882"/>
      <c r="F5882"/>
    </row>
    <row r="5883" spans="1:6" ht="15" x14ac:dyDescent="0.25">
      <c r="A5883"/>
      <c r="B5883"/>
      <c r="C5883"/>
      <c r="D5883"/>
      <c r="E5883"/>
      <c r="F5883"/>
    </row>
    <row r="5884" spans="1:6" ht="15" x14ac:dyDescent="0.25">
      <c r="A5884"/>
      <c r="B5884"/>
      <c r="C5884"/>
      <c r="D5884"/>
      <c r="E5884"/>
      <c r="F5884"/>
    </row>
    <row r="5885" spans="1:6" ht="15" x14ac:dyDescent="0.25">
      <c r="A5885"/>
      <c r="B5885"/>
      <c r="C5885"/>
      <c r="D5885"/>
      <c r="E5885"/>
      <c r="F5885"/>
    </row>
    <row r="5886" spans="1:6" ht="15" x14ac:dyDescent="0.25">
      <c r="A5886"/>
      <c r="B5886"/>
      <c r="C5886"/>
      <c r="D5886"/>
      <c r="E5886"/>
      <c r="F5886"/>
    </row>
    <row r="5887" spans="1:6" ht="15" x14ac:dyDescent="0.25">
      <c r="A5887"/>
      <c r="B5887"/>
      <c r="C5887"/>
      <c r="D5887"/>
      <c r="E5887"/>
      <c r="F5887"/>
    </row>
    <row r="5888" spans="1:6" ht="15" x14ac:dyDescent="0.25">
      <c r="A5888"/>
      <c r="B5888"/>
      <c r="C5888"/>
      <c r="D5888"/>
      <c r="E5888"/>
      <c r="F5888"/>
    </row>
    <row r="5889" spans="1:6" ht="15" x14ac:dyDescent="0.25">
      <c r="A5889"/>
      <c r="B5889"/>
      <c r="C5889"/>
      <c r="D5889"/>
      <c r="E5889"/>
      <c r="F5889"/>
    </row>
    <row r="5890" spans="1:6" ht="15" x14ac:dyDescent="0.25">
      <c r="A5890"/>
      <c r="B5890"/>
      <c r="C5890"/>
      <c r="D5890"/>
      <c r="E5890"/>
      <c r="F5890"/>
    </row>
    <row r="5891" spans="1:6" ht="15" x14ac:dyDescent="0.25">
      <c r="A5891"/>
      <c r="B5891"/>
      <c r="C5891"/>
      <c r="D5891"/>
      <c r="E5891"/>
      <c r="F5891"/>
    </row>
    <row r="5892" spans="1:6" ht="15" x14ac:dyDescent="0.25">
      <c r="A5892"/>
      <c r="B5892"/>
      <c r="C5892"/>
      <c r="D5892"/>
      <c r="E5892"/>
      <c r="F5892"/>
    </row>
    <row r="5893" spans="1:6" ht="15" x14ac:dyDescent="0.25">
      <c r="A5893"/>
      <c r="B5893"/>
      <c r="C5893"/>
      <c r="D5893"/>
      <c r="E5893"/>
      <c r="F5893"/>
    </row>
    <row r="5894" spans="1:6" ht="15" x14ac:dyDescent="0.25">
      <c r="A5894"/>
      <c r="B5894"/>
      <c r="C5894"/>
      <c r="D5894"/>
      <c r="E5894"/>
      <c r="F5894"/>
    </row>
    <row r="5895" spans="1:6" ht="15" x14ac:dyDescent="0.25">
      <c r="A5895"/>
      <c r="B5895"/>
      <c r="C5895"/>
      <c r="D5895"/>
      <c r="E5895"/>
      <c r="F5895"/>
    </row>
    <row r="5896" spans="1:6" ht="15" x14ac:dyDescent="0.25">
      <c r="A5896"/>
      <c r="B5896"/>
      <c r="C5896"/>
      <c r="D5896"/>
      <c r="E5896"/>
      <c r="F5896"/>
    </row>
    <row r="5897" spans="1:6" ht="15" x14ac:dyDescent="0.25">
      <c r="A5897"/>
      <c r="B5897"/>
      <c r="C5897"/>
      <c r="D5897"/>
      <c r="E5897"/>
      <c r="F5897"/>
    </row>
    <row r="5898" spans="1:6" ht="15" x14ac:dyDescent="0.25">
      <c r="A5898"/>
      <c r="B5898"/>
      <c r="C5898"/>
      <c r="D5898"/>
      <c r="E5898"/>
      <c r="F5898"/>
    </row>
    <row r="5899" spans="1:6" ht="15" x14ac:dyDescent="0.25">
      <c r="A5899"/>
      <c r="B5899"/>
      <c r="C5899"/>
      <c r="D5899"/>
      <c r="E5899"/>
      <c r="F5899"/>
    </row>
    <row r="5900" spans="1:6" ht="15" x14ac:dyDescent="0.25">
      <c r="A5900"/>
      <c r="B5900"/>
      <c r="C5900"/>
      <c r="D5900"/>
      <c r="E5900"/>
      <c r="F5900"/>
    </row>
    <row r="5901" spans="1:6" ht="15" x14ac:dyDescent="0.25">
      <c r="A5901"/>
      <c r="B5901"/>
      <c r="C5901"/>
      <c r="D5901"/>
      <c r="E5901"/>
      <c r="F5901"/>
    </row>
    <row r="5902" spans="1:6" ht="15" x14ac:dyDescent="0.25">
      <c r="A5902"/>
      <c r="B5902"/>
      <c r="C5902"/>
      <c r="D5902"/>
      <c r="E5902"/>
      <c r="F5902"/>
    </row>
    <row r="5903" spans="1:6" ht="15" x14ac:dyDescent="0.25">
      <c r="A5903"/>
      <c r="B5903"/>
      <c r="C5903"/>
      <c r="D5903"/>
      <c r="E5903"/>
      <c r="F5903"/>
    </row>
    <row r="5904" spans="1:6" ht="15" x14ac:dyDescent="0.25">
      <c r="A5904"/>
      <c r="B5904"/>
      <c r="C5904"/>
      <c r="D5904"/>
      <c r="E5904"/>
      <c r="F5904"/>
    </row>
    <row r="5905" spans="1:6" ht="15" x14ac:dyDescent="0.25">
      <c r="A5905"/>
      <c r="B5905"/>
      <c r="C5905"/>
      <c r="D5905"/>
      <c r="E5905"/>
      <c r="F5905"/>
    </row>
    <row r="5906" spans="1:6" ht="15" x14ac:dyDescent="0.25">
      <c r="A5906"/>
      <c r="B5906"/>
      <c r="C5906"/>
      <c r="D5906"/>
      <c r="E5906"/>
      <c r="F5906"/>
    </row>
    <row r="5907" spans="1:6" ht="15" x14ac:dyDescent="0.25">
      <c r="A5907"/>
      <c r="B5907"/>
      <c r="C5907"/>
      <c r="D5907"/>
      <c r="E5907"/>
      <c r="F5907"/>
    </row>
    <row r="5908" spans="1:6" ht="15" x14ac:dyDescent="0.25">
      <c r="A5908"/>
      <c r="B5908"/>
      <c r="C5908"/>
      <c r="D5908"/>
      <c r="E5908"/>
      <c r="F5908"/>
    </row>
    <row r="5909" spans="1:6" ht="15" x14ac:dyDescent="0.25">
      <c r="A5909"/>
      <c r="B5909"/>
      <c r="C5909"/>
      <c r="D5909"/>
      <c r="E5909"/>
      <c r="F5909"/>
    </row>
    <row r="5910" spans="1:6" ht="15" x14ac:dyDescent="0.25">
      <c r="A5910"/>
      <c r="B5910"/>
      <c r="C5910"/>
      <c r="D5910"/>
      <c r="E5910"/>
      <c r="F5910"/>
    </row>
    <row r="5911" spans="1:6" ht="15" x14ac:dyDescent="0.25">
      <c r="A5911"/>
      <c r="B5911"/>
      <c r="C5911"/>
      <c r="D5911"/>
      <c r="E5911"/>
      <c r="F5911"/>
    </row>
    <row r="5912" spans="1:6" ht="15" x14ac:dyDescent="0.25">
      <c r="A5912"/>
      <c r="B5912"/>
      <c r="C5912"/>
      <c r="D5912"/>
      <c r="E5912"/>
      <c r="F5912"/>
    </row>
    <row r="5913" spans="1:6" ht="15" x14ac:dyDescent="0.25">
      <c r="A5913"/>
      <c r="B5913"/>
      <c r="C5913"/>
      <c r="D5913"/>
      <c r="E5913"/>
      <c r="F5913"/>
    </row>
    <row r="5914" spans="1:6" ht="15" x14ac:dyDescent="0.25">
      <c r="A5914"/>
      <c r="B5914"/>
      <c r="C5914"/>
      <c r="D5914"/>
      <c r="E5914"/>
      <c r="F5914"/>
    </row>
    <row r="5915" spans="1:6" ht="15" x14ac:dyDescent="0.25">
      <c r="A5915"/>
      <c r="B5915"/>
      <c r="C5915"/>
      <c r="D5915"/>
      <c r="E5915"/>
      <c r="F5915"/>
    </row>
    <row r="5916" spans="1:6" ht="15" x14ac:dyDescent="0.25">
      <c r="A5916"/>
      <c r="B5916"/>
      <c r="C5916"/>
      <c r="D5916"/>
      <c r="E5916"/>
      <c r="F5916"/>
    </row>
    <row r="5917" spans="1:6" ht="15" x14ac:dyDescent="0.25">
      <c r="A5917"/>
      <c r="B5917"/>
      <c r="C5917"/>
      <c r="D5917"/>
      <c r="E5917"/>
      <c r="F5917"/>
    </row>
    <row r="5918" spans="1:6" ht="15" x14ac:dyDescent="0.25">
      <c r="A5918"/>
      <c r="B5918"/>
      <c r="C5918"/>
      <c r="D5918"/>
      <c r="E5918"/>
      <c r="F5918"/>
    </row>
    <row r="5919" spans="1:6" ht="15" x14ac:dyDescent="0.25">
      <c r="A5919"/>
      <c r="B5919"/>
      <c r="C5919"/>
      <c r="D5919"/>
      <c r="E5919"/>
      <c r="F5919"/>
    </row>
    <row r="5920" spans="1:6" ht="15" x14ac:dyDescent="0.25">
      <c r="A5920"/>
      <c r="B5920"/>
      <c r="C5920"/>
      <c r="D5920"/>
      <c r="E5920"/>
      <c r="F5920"/>
    </row>
    <row r="5921" spans="1:6" ht="15" x14ac:dyDescent="0.25">
      <c r="A5921"/>
      <c r="B5921"/>
      <c r="C5921"/>
      <c r="D5921"/>
      <c r="E5921"/>
      <c r="F5921"/>
    </row>
    <row r="5922" spans="1:6" ht="15" x14ac:dyDescent="0.25">
      <c r="A5922"/>
      <c r="B5922"/>
      <c r="C5922"/>
      <c r="D5922"/>
      <c r="E5922"/>
      <c r="F5922"/>
    </row>
    <row r="5923" spans="1:6" ht="15" x14ac:dyDescent="0.25">
      <c r="A5923"/>
      <c r="B5923"/>
      <c r="C5923"/>
      <c r="D5923"/>
      <c r="E5923"/>
      <c r="F5923"/>
    </row>
    <row r="5924" spans="1:6" ht="15" x14ac:dyDescent="0.25">
      <c r="A5924"/>
      <c r="B5924"/>
      <c r="C5924"/>
      <c r="D5924"/>
      <c r="E5924"/>
      <c r="F5924"/>
    </row>
    <row r="5925" spans="1:6" ht="15" x14ac:dyDescent="0.25">
      <c r="A5925"/>
      <c r="B5925"/>
      <c r="C5925"/>
      <c r="D5925"/>
      <c r="E5925"/>
      <c r="F5925"/>
    </row>
    <row r="5926" spans="1:6" ht="15" x14ac:dyDescent="0.25">
      <c r="A5926"/>
      <c r="B5926"/>
      <c r="C5926"/>
      <c r="D5926"/>
      <c r="E5926"/>
      <c r="F5926"/>
    </row>
    <row r="5927" spans="1:6" ht="15" x14ac:dyDescent="0.25">
      <c r="A5927"/>
      <c r="B5927"/>
      <c r="C5927"/>
      <c r="D5927"/>
      <c r="E5927"/>
      <c r="F5927"/>
    </row>
    <row r="5928" spans="1:6" ht="15" x14ac:dyDescent="0.25">
      <c r="A5928"/>
      <c r="B5928"/>
      <c r="C5928"/>
      <c r="D5928"/>
      <c r="E5928"/>
      <c r="F5928"/>
    </row>
    <row r="5929" spans="1:6" ht="15" x14ac:dyDescent="0.25">
      <c r="A5929"/>
      <c r="B5929"/>
      <c r="C5929"/>
      <c r="D5929"/>
      <c r="E5929"/>
      <c r="F5929"/>
    </row>
    <row r="5930" spans="1:6" ht="15" x14ac:dyDescent="0.25">
      <c r="A5930"/>
      <c r="B5930"/>
      <c r="C5930"/>
      <c r="D5930"/>
      <c r="E5930"/>
      <c r="F5930"/>
    </row>
    <row r="5931" spans="1:6" ht="15" x14ac:dyDescent="0.25">
      <c r="A5931"/>
      <c r="B5931"/>
      <c r="C5931"/>
      <c r="D5931"/>
      <c r="E5931"/>
      <c r="F5931"/>
    </row>
    <row r="5932" spans="1:6" ht="15" x14ac:dyDescent="0.25">
      <c r="A5932"/>
      <c r="B5932"/>
      <c r="C5932"/>
      <c r="D5932"/>
      <c r="E5932"/>
      <c r="F5932"/>
    </row>
    <row r="5933" spans="1:6" ht="15" x14ac:dyDescent="0.25">
      <c r="A5933"/>
      <c r="B5933"/>
      <c r="C5933"/>
      <c r="D5933"/>
      <c r="E5933"/>
      <c r="F5933"/>
    </row>
    <row r="5934" spans="1:6" ht="15" x14ac:dyDescent="0.25">
      <c r="A5934"/>
      <c r="B5934"/>
      <c r="C5934"/>
      <c r="D5934"/>
      <c r="E5934"/>
      <c r="F5934"/>
    </row>
    <row r="5935" spans="1:6" ht="15" x14ac:dyDescent="0.25">
      <c r="A5935"/>
      <c r="B5935"/>
      <c r="C5935"/>
      <c r="D5935"/>
      <c r="E5935"/>
      <c r="F5935"/>
    </row>
    <row r="5936" spans="1:6" ht="15" x14ac:dyDescent="0.25">
      <c r="A5936"/>
      <c r="B5936"/>
      <c r="C5936"/>
      <c r="D5936"/>
      <c r="E5936"/>
      <c r="F5936"/>
    </row>
    <row r="5937" spans="1:6" ht="15" x14ac:dyDescent="0.25">
      <c r="A5937"/>
      <c r="B5937"/>
      <c r="C5937"/>
      <c r="D5937"/>
      <c r="E5937"/>
      <c r="F5937"/>
    </row>
    <row r="5938" spans="1:6" ht="15" x14ac:dyDescent="0.25">
      <c r="A5938"/>
      <c r="B5938"/>
      <c r="C5938"/>
      <c r="D5938"/>
      <c r="E5938"/>
      <c r="F5938"/>
    </row>
    <row r="5939" spans="1:6" ht="15" x14ac:dyDescent="0.25">
      <c r="A5939"/>
      <c r="B5939"/>
      <c r="C5939"/>
      <c r="D5939"/>
      <c r="E5939"/>
      <c r="F5939"/>
    </row>
    <row r="5940" spans="1:6" ht="15" x14ac:dyDescent="0.25">
      <c r="A5940"/>
      <c r="B5940"/>
      <c r="C5940"/>
      <c r="D5940"/>
      <c r="E5940"/>
      <c r="F5940"/>
    </row>
    <row r="5941" spans="1:6" ht="15" x14ac:dyDescent="0.25">
      <c r="A5941"/>
      <c r="B5941"/>
      <c r="C5941"/>
      <c r="D5941"/>
      <c r="E5941"/>
      <c r="F5941"/>
    </row>
    <row r="5942" spans="1:6" ht="15" x14ac:dyDescent="0.25">
      <c r="A5942"/>
      <c r="B5942"/>
      <c r="C5942"/>
      <c r="D5942"/>
      <c r="E5942"/>
      <c r="F5942"/>
    </row>
    <row r="5943" spans="1:6" ht="15" x14ac:dyDescent="0.25">
      <c r="A5943"/>
      <c r="B5943"/>
      <c r="C5943"/>
      <c r="D5943"/>
      <c r="E5943"/>
      <c r="F5943"/>
    </row>
    <row r="5944" spans="1:6" ht="15" x14ac:dyDescent="0.25">
      <c r="A5944"/>
      <c r="B5944"/>
      <c r="C5944"/>
      <c r="D5944"/>
      <c r="E5944"/>
      <c r="F5944"/>
    </row>
    <row r="5945" spans="1:6" ht="15" x14ac:dyDescent="0.25">
      <c r="A5945"/>
      <c r="B5945"/>
      <c r="C5945"/>
      <c r="D5945"/>
      <c r="E5945"/>
      <c r="F5945"/>
    </row>
    <row r="5946" spans="1:6" ht="15" x14ac:dyDescent="0.25">
      <c r="A5946"/>
      <c r="B5946"/>
      <c r="C5946"/>
      <c r="D5946"/>
      <c r="E5946"/>
      <c r="F5946"/>
    </row>
    <row r="5947" spans="1:6" ht="15" x14ac:dyDescent="0.25">
      <c r="A5947"/>
      <c r="B5947"/>
      <c r="C5947"/>
      <c r="D5947"/>
      <c r="E5947"/>
      <c r="F5947"/>
    </row>
    <row r="5948" spans="1:6" ht="15" x14ac:dyDescent="0.25">
      <c r="A5948"/>
      <c r="B5948"/>
      <c r="C5948"/>
      <c r="D5948"/>
      <c r="E5948"/>
      <c r="F5948"/>
    </row>
    <row r="5949" spans="1:6" ht="15" x14ac:dyDescent="0.25">
      <c r="A5949"/>
      <c r="B5949"/>
      <c r="C5949"/>
      <c r="D5949"/>
      <c r="E5949"/>
      <c r="F5949"/>
    </row>
    <row r="5950" spans="1:6" ht="15" x14ac:dyDescent="0.25">
      <c r="A5950"/>
      <c r="B5950"/>
      <c r="C5950"/>
      <c r="D5950"/>
      <c r="E5950"/>
      <c r="F5950"/>
    </row>
    <row r="5951" spans="1:6" ht="15" x14ac:dyDescent="0.25">
      <c r="A5951"/>
      <c r="B5951"/>
      <c r="C5951"/>
      <c r="D5951"/>
      <c r="E5951"/>
      <c r="F5951"/>
    </row>
    <row r="5952" spans="1:6" ht="15" x14ac:dyDescent="0.25">
      <c r="A5952"/>
      <c r="B5952"/>
      <c r="C5952"/>
      <c r="D5952"/>
      <c r="E5952"/>
      <c r="F5952"/>
    </row>
    <row r="5953" spans="1:6" ht="15" x14ac:dyDescent="0.25">
      <c r="A5953"/>
      <c r="B5953"/>
      <c r="C5953"/>
      <c r="D5953"/>
      <c r="E5953"/>
      <c r="F5953"/>
    </row>
    <row r="5954" spans="1:6" ht="15" x14ac:dyDescent="0.25">
      <c r="A5954"/>
      <c r="B5954"/>
      <c r="C5954"/>
      <c r="D5954"/>
      <c r="E5954"/>
      <c r="F5954"/>
    </row>
    <row r="5955" spans="1:6" ht="15" x14ac:dyDescent="0.25">
      <c r="A5955"/>
      <c r="B5955"/>
      <c r="C5955"/>
      <c r="D5955"/>
      <c r="E5955"/>
      <c r="F5955"/>
    </row>
    <row r="5956" spans="1:6" ht="15" x14ac:dyDescent="0.25">
      <c r="A5956"/>
      <c r="B5956"/>
      <c r="C5956"/>
      <c r="D5956"/>
      <c r="E5956"/>
      <c r="F5956"/>
    </row>
    <row r="5957" spans="1:6" ht="15" x14ac:dyDescent="0.25">
      <c r="A5957"/>
      <c r="B5957"/>
      <c r="C5957"/>
      <c r="D5957"/>
      <c r="E5957"/>
      <c r="F5957"/>
    </row>
    <row r="5958" spans="1:6" ht="15" x14ac:dyDescent="0.25">
      <c r="A5958"/>
      <c r="B5958"/>
      <c r="C5958"/>
      <c r="D5958"/>
      <c r="E5958"/>
      <c r="F5958"/>
    </row>
    <row r="5959" spans="1:6" ht="15" x14ac:dyDescent="0.25">
      <c r="A5959"/>
      <c r="B5959"/>
      <c r="C5959"/>
      <c r="D5959"/>
      <c r="E5959"/>
      <c r="F5959"/>
    </row>
    <row r="5960" spans="1:6" ht="15" x14ac:dyDescent="0.25">
      <c r="A5960"/>
      <c r="B5960"/>
      <c r="C5960"/>
      <c r="D5960"/>
      <c r="E5960"/>
      <c r="F5960"/>
    </row>
    <row r="5961" spans="1:6" ht="15" x14ac:dyDescent="0.25">
      <c r="A5961"/>
      <c r="B5961"/>
      <c r="C5961"/>
      <c r="D5961"/>
      <c r="E5961"/>
      <c r="F5961"/>
    </row>
    <row r="5962" spans="1:6" ht="15" x14ac:dyDescent="0.25">
      <c r="A5962"/>
      <c r="B5962"/>
      <c r="C5962"/>
      <c r="D5962"/>
      <c r="E5962"/>
      <c r="F5962"/>
    </row>
    <row r="5963" spans="1:6" ht="15" x14ac:dyDescent="0.25">
      <c r="A5963"/>
      <c r="B5963"/>
      <c r="C5963"/>
      <c r="D5963"/>
      <c r="E5963"/>
      <c r="F5963"/>
    </row>
    <row r="5964" spans="1:6" ht="15" x14ac:dyDescent="0.25">
      <c r="A5964"/>
      <c r="B5964"/>
      <c r="C5964"/>
      <c r="D5964"/>
      <c r="E5964"/>
      <c r="F5964"/>
    </row>
    <row r="5965" spans="1:6" ht="15" x14ac:dyDescent="0.25">
      <c r="A5965"/>
      <c r="B5965"/>
      <c r="C5965"/>
      <c r="D5965"/>
      <c r="E5965"/>
      <c r="F5965"/>
    </row>
    <row r="5966" spans="1:6" ht="15" x14ac:dyDescent="0.25">
      <c r="A5966"/>
      <c r="B5966"/>
      <c r="C5966"/>
      <c r="D5966"/>
      <c r="E5966"/>
      <c r="F5966"/>
    </row>
    <row r="5967" spans="1:6" ht="15" x14ac:dyDescent="0.25">
      <c r="A5967"/>
      <c r="B5967"/>
      <c r="C5967"/>
      <c r="D5967"/>
      <c r="E5967"/>
      <c r="F5967"/>
    </row>
    <row r="5968" spans="1:6" ht="15" x14ac:dyDescent="0.25">
      <c r="A5968"/>
      <c r="B5968"/>
      <c r="C5968"/>
      <c r="D5968"/>
      <c r="E5968"/>
      <c r="F5968"/>
    </row>
    <row r="5969" spans="1:6" ht="15" x14ac:dyDescent="0.25">
      <c r="A5969"/>
      <c r="B5969"/>
      <c r="C5969"/>
      <c r="D5969"/>
      <c r="E5969"/>
      <c r="F5969"/>
    </row>
    <row r="5970" spans="1:6" ht="15" x14ac:dyDescent="0.25">
      <c r="A5970"/>
      <c r="B5970"/>
      <c r="C5970"/>
      <c r="D5970"/>
      <c r="E5970"/>
      <c r="F5970"/>
    </row>
    <row r="5971" spans="1:6" ht="15" x14ac:dyDescent="0.25">
      <c r="A5971"/>
      <c r="B5971"/>
      <c r="C5971"/>
      <c r="D5971"/>
      <c r="E5971"/>
      <c r="F5971"/>
    </row>
    <row r="5972" spans="1:6" ht="15" x14ac:dyDescent="0.25">
      <c r="A5972"/>
      <c r="B5972"/>
      <c r="C5972"/>
      <c r="D5972"/>
      <c r="E5972"/>
      <c r="F5972"/>
    </row>
    <row r="5973" spans="1:6" ht="15" x14ac:dyDescent="0.25">
      <c r="A5973"/>
      <c r="B5973"/>
      <c r="C5973"/>
      <c r="D5973"/>
      <c r="E5973"/>
      <c r="F5973"/>
    </row>
    <row r="5974" spans="1:6" ht="15" x14ac:dyDescent="0.25">
      <c r="A5974"/>
      <c r="B5974"/>
      <c r="C5974"/>
      <c r="D5974"/>
      <c r="E5974"/>
      <c r="F5974"/>
    </row>
    <row r="5975" spans="1:6" ht="15" x14ac:dyDescent="0.25">
      <c r="A5975"/>
      <c r="B5975"/>
      <c r="C5975"/>
      <c r="D5975"/>
      <c r="E5975"/>
      <c r="F5975"/>
    </row>
    <row r="5976" spans="1:6" ht="15" x14ac:dyDescent="0.25">
      <c r="A5976"/>
      <c r="B5976"/>
      <c r="C5976"/>
      <c r="D5976"/>
      <c r="E5976"/>
      <c r="F5976"/>
    </row>
    <row r="5977" spans="1:6" ht="15" x14ac:dyDescent="0.25">
      <c r="A5977"/>
      <c r="B5977"/>
      <c r="C5977"/>
      <c r="D5977"/>
      <c r="E5977"/>
      <c r="F5977"/>
    </row>
    <row r="5978" spans="1:6" ht="15" x14ac:dyDescent="0.25">
      <c r="A5978"/>
      <c r="B5978"/>
      <c r="C5978"/>
      <c r="D5978"/>
      <c r="E5978"/>
      <c r="F5978"/>
    </row>
    <row r="5979" spans="1:6" ht="15" x14ac:dyDescent="0.25">
      <c r="A5979"/>
      <c r="B5979"/>
      <c r="C5979"/>
      <c r="D5979"/>
      <c r="E5979"/>
      <c r="F5979"/>
    </row>
    <row r="5980" spans="1:6" ht="15" x14ac:dyDescent="0.25">
      <c r="A5980"/>
      <c r="B5980"/>
      <c r="C5980"/>
      <c r="D5980"/>
      <c r="E5980"/>
      <c r="F5980"/>
    </row>
    <row r="5981" spans="1:6" ht="15" x14ac:dyDescent="0.25">
      <c r="A5981"/>
      <c r="B5981"/>
      <c r="C5981"/>
      <c r="D5981"/>
      <c r="E5981"/>
      <c r="F5981"/>
    </row>
    <row r="5982" spans="1:6" ht="15" x14ac:dyDescent="0.25">
      <c r="A5982"/>
      <c r="B5982"/>
      <c r="C5982"/>
      <c r="D5982"/>
      <c r="E5982"/>
      <c r="F5982"/>
    </row>
    <row r="5983" spans="1:6" ht="15" x14ac:dyDescent="0.25">
      <c r="A5983"/>
      <c r="B5983"/>
      <c r="C5983"/>
      <c r="D5983"/>
      <c r="E5983"/>
      <c r="F5983"/>
    </row>
    <row r="5984" spans="1:6" ht="15" x14ac:dyDescent="0.25">
      <c r="A5984"/>
      <c r="B5984"/>
      <c r="C5984"/>
      <c r="D5984"/>
      <c r="E5984"/>
      <c r="F5984"/>
    </row>
    <row r="5985" spans="1:6" ht="15" x14ac:dyDescent="0.25">
      <c r="A5985"/>
      <c r="B5985"/>
      <c r="C5985"/>
      <c r="D5985"/>
      <c r="E5985"/>
      <c r="F5985"/>
    </row>
    <row r="5986" spans="1:6" ht="15" x14ac:dyDescent="0.25">
      <c r="A5986"/>
      <c r="B5986"/>
      <c r="C5986"/>
      <c r="D5986"/>
      <c r="E5986"/>
      <c r="F5986"/>
    </row>
    <row r="5987" spans="1:6" ht="15" x14ac:dyDescent="0.25">
      <c r="A5987"/>
      <c r="B5987"/>
      <c r="C5987"/>
      <c r="D5987"/>
      <c r="E5987"/>
      <c r="F5987"/>
    </row>
    <row r="5988" spans="1:6" ht="15" x14ac:dyDescent="0.25">
      <c r="A5988"/>
      <c r="B5988"/>
      <c r="C5988"/>
      <c r="D5988"/>
      <c r="E5988"/>
      <c r="F5988"/>
    </row>
    <row r="5989" spans="1:6" ht="15" x14ac:dyDescent="0.25">
      <c r="A5989"/>
      <c r="B5989"/>
      <c r="C5989"/>
      <c r="D5989"/>
      <c r="E5989"/>
      <c r="F5989"/>
    </row>
    <row r="5990" spans="1:6" ht="15" x14ac:dyDescent="0.25">
      <c r="A5990"/>
      <c r="B5990"/>
      <c r="C5990"/>
      <c r="D5990"/>
      <c r="E5990"/>
      <c r="F5990"/>
    </row>
    <row r="5991" spans="1:6" ht="15" x14ac:dyDescent="0.25">
      <c r="A5991"/>
      <c r="B5991"/>
      <c r="C5991"/>
      <c r="D5991"/>
      <c r="E5991"/>
      <c r="F5991"/>
    </row>
    <row r="5992" spans="1:6" ht="15" x14ac:dyDescent="0.25">
      <c r="A5992"/>
      <c r="B5992"/>
      <c r="C5992"/>
      <c r="D5992"/>
      <c r="E5992"/>
      <c r="F5992"/>
    </row>
    <row r="5993" spans="1:6" ht="15" x14ac:dyDescent="0.25">
      <c r="A5993"/>
      <c r="B5993"/>
      <c r="C5993"/>
      <c r="D5993"/>
      <c r="E5993"/>
      <c r="F5993"/>
    </row>
    <row r="5994" spans="1:6" ht="15" x14ac:dyDescent="0.25">
      <c r="A5994"/>
      <c r="B5994"/>
      <c r="C5994"/>
      <c r="D5994"/>
      <c r="E5994"/>
      <c r="F5994"/>
    </row>
    <row r="5995" spans="1:6" ht="15" x14ac:dyDescent="0.25">
      <c r="A5995"/>
      <c r="B5995"/>
      <c r="C5995"/>
      <c r="D5995"/>
      <c r="E5995"/>
      <c r="F5995"/>
    </row>
    <row r="5996" spans="1:6" ht="15" x14ac:dyDescent="0.25">
      <c r="A5996"/>
      <c r="B5996"/>
      <c r="C5996"/>
      <c r="D5996"/>
      <c r="E5996"/>
      <c r="F5996"/>
    </row>
    <row r="5997" spans="1:6" ht="15" x14ac:dyDescent="0.25">
      <c r="A5997"/>
      <c r="B5997"/>
      <c r="C5997"/>
      <c r="D5997"/>
      <c r="E5997"/>
      <c r="F5997"/>
    </row>
    <row r="5998" spans="1:6" ht="15" x14ac:dyDescent="0.25">
      <c r="A5998"/>
      <c r="B5998"/>
      <c r="C5998"/>
      <c r="D5998"/>
      <c r="E5998"/>
      <c r="F5998"/>
    </row>
    <row r="5999" spans="1:6" ht="15" x14ac:dyDescent="0.25">
      <c r="A5999"/>
      <c r="B5999"/>
      <c r="C5999"/>
      <c r="D5999"/>
      <c r="E5999"/>
      <c r="F5999"/>
    </row>
    <row r="6000" spans="1:6" ht="15" x14ac:dyDescent="0.25">
      <c r="A6000"/>
      <c r="B6000"/>
      <c r="C6000"/>
      <c r="D6000"/>
      <c r="E6000"/>
      <c r="F6000"/>
    </row>
    <row r="6001" spans="1:6" ht="15" x14ac:dyDescent="0.25">
      <c r="A6001"/>
      <c r="B6001"/>
      <c r="C6001"/>
      <c r="D6001"/>
      <c r="E6001"/>
      <c r="F6001"/>
    </row>
    <row r="6002" spans="1:6" ht="15" x14ac:dyDescent="0.25">
      <c r="A6002"/>
      <c r="B6002"/>
      <c r="C6002"/>
      <c r="D6002"/>
      <c r="E6002"/>
      <c r="F6002"/>
    </row>
    <row r="6003" spans="1:6" ht="15" x14ac:dyDescent="0.25">
      <c r="A6003"/>
      <c r="B6003"/>
      <c r="C6003"/>
      <c r="D6003"/>
      <c r="E6003"/>
      <c r="F6003"/>
    </row>
    <row r="6004" spans="1:6" ht="15" x14ac:dyDescent="0.25">
      <c r="A6004"/>
      <c r="B6004"/>
      <c r="C6004"/>
      <c r="D6004"/>
      <c r="E6004"/>
      <c r="F6004"/>
    </row>
    <row r="6005" spans="1:6" ht="15" x14ac:dyDescent="0.25">
      <c r="A6005"/>
      <c r="B6005"/>
      <c r="C6005"/>
      <c r="D6005"/>
      <c r="E6005"/>
      <c r="F6005"/>
    </row>
    <row r="6006" spans="1:6" ht="15" x14ac:dyDescent="0.25">
      <c r="A6006"/>
      <c r="B6006"/>
      <c r="C6006"/>
      <c r="D6006"/>
      <c r="E6006"/>
      <c r="F6006"/>
    </row>
    <row r="6007" spans="1:6" ht="15" x14ac:dyDescent="0.25">
      <c r="A6007"/>
      <c r="B6007"/>
      <c r="C6007"/>
      <c r="D6007"/>
      <c r="E6007"/>
      <c r="F6007"/>
    </row>
    <row r="6008" spans="1:6" ht="15" x14ac:dyDescent="0.25">
      <c r="A6008"/>
      <c r="B6008"/>
      <c r="C6008"/>
      <c r="D6008"/>
      <c r="E6008"/>
      <c r="F6008"/>
    </row>
    <row r="6009" spans="1:6" ht="15" x14ac:dyDescent="0.25">
      <c r="A6009"/>
      <c r="B6009"/>
      <c r="C6009"/>
      <c r="D6009"/>
      <c r="E6009"/>
      <c r="F6009"/>
    </row>
    <row r="6010" spans="1:6" ht="15" x14ac:dyDescent="0.25">
      <c r="A6010"/>
      <c r="B6010"/>
      <c r="C6010"/>
      <c r="D6010"/>
      <c r="E6010"/>
      <c r="F6010"/>
    </row>
    <row r="6011" spans="1:6" ht="15" x14ac:dyDescent="0.25">
      <c r="A6011"/>
      <c r="B6011"/>
      <c r="C6011"/>
      <c r="D6011"/>
      <c r="E6011"/>
      <c r="F6011"/>
    </row>
    <row r="6012" spans="1:6" ht="15" x14ac:dyDescent="0.25">
      <c r="A6012"/>
      <c r="B6012"/>
      <c r="C6012"/>
      <c r="D6012"/>
      <c r="E6012"/>
      <c r="F6012"/>
    </row>
    <row r="6013" spans="1:6" ht="15" x14ac:dyDescent="0.25">
      <c r="A6013"/>
      <c r="B6013"/>
      <c r="C6013"/>
      <c r="D6013"/>
      <c r="E6013"/>
      <c r="F6013"/>
    </row>
    <row r="6014" spans="1:6" ht="15" x14ac:dyDescent="0.25">
      <c r="A6014"/>
      <c r="B6014"/>
      <c r="C6014"/>
      <c r="D6014"/>
      <c r="E6014"/>
      <c r="F6014"/>
    </row>
    <row r="6015" spans="1:6" ht="15" x14ac:dyDescent="0.25">
      <c r="A6015"/>
      <c r="B6015"/>
      <c r="C6015"/>
      <c r="D6015"/>
      <c r="E6015"/>
      <c r="F6015"/>
    </row>
    <row r="6016" spans="1:6" ht="15" x14ac:dyDescent="0.25">
      <c r="A6016"/>
      <c r="B6016"/>
      <c r="C6016"/>
      <c r="D6016"/>
      <c r="E6016"/>
      <c r="F6016"/>
    </row>
    <row r="6017" spans="1:6" ht="15" x14ac:dyDescent="0.25">
      <c r="A6017"/>
      <c r="B6017"/>
      <c r="C6017"/>
      <c r="D6017"/>
      <c r="E6017"/>
      <c r="F6017"/>
    </row>
    <row r="6018" spans="1:6" ht="15" x14ac:dyDescent="0.25">
      <c r="A6018"/>
      <c r="B6018"/>
      <c r="C6018"/>
      <c r="D6018"/>
      <c r="E6018"/>
      <c r="F6018"/>
    </row>
    <row r="6019" spans="1:6" ht="15" x14ac:dyDescent="0.25">
      <c r="A6019"/>
      <c r="B6019"/>
      <c r="C6019"/>
      <c r="D6019"/>
      <c r="E6019"/>
      <c r="F6019"/>
    </row>
    <row r="6020" spans="1:6" ht="15" x14ac:dyDescent="0.25">
      <c r="A6020"/>
      <c r="B6020"/>
      <c r="C6020"/>
      <c r="D6020"/>
      <c r="E6020"/>
      <c r="F6020"/>
    </row>
    <row r="6021" spans="1:6" ht="15" x14ac:dyDescent="0.25">
      <c r="A6021"/>
      <c r="B6021"/>
      <c r="C6021"/>
      <c r="D6021"/>
      <c r="E6021"/>
      <c r="F6021"/>
    </row>
    <row r="6022" spans="1:6" ht="15" x14ac:dyDescent="0.25">
      <c r="A6022"/>
      <c r="B6022"/>
      <c r="C6022"/>
      <c r="D6022"/>
      <c r="E6022"/>
      <c r="F6022"/>
    </row>
    <row r="6023" spans="1:6" ht="15" x14ac:dyDescent="0.25">
      <c r="A6023"/>
      <c r="B6023"/>
      <c r="C6023"/>
      <c r="D6023"/>
      <c r="E6023"/>
      <c r="F6023"/>
    </row>
    <row r="6024" spans="1:6" ht="15" x14ac:dyDescent="0.25">
      <c r="A6024"/>
      <c r="B6024"/>
      <c r="C6024"/>
      <c r="D6024"/>
      <c r="E6024"/>
      <c r="F6024"/>
    </row>
    <row r="6025" spans="1:6" ht="15" x14ac:dyDescent="0.25">
      <c r="A6025"/>
      <c r="B6025"/>
      <c r="C6025"/>
      <c r="D6025"/>
      <c r="E6025"/>
      <c r="F6025"/>
    </row>
    <row r="6026" spans="1:6" ht="15" x14ac:dyDescent="0.25">
      <c r="A6026"/>
      <c r="B6026"/>
      <c r="C6026"/>
      <c r="D6026"/>
      <c r="E6026"/>
      <c r="F6026"/>
    </row>
    <row r="6027" spans="1:6" ht="15" x14ac:dyDescent="0.25">
      <c r="A6027"/>
      <c r="B6027"/>
      <c r="C6027"/>
      <c r="D6027"/>
      <c r="E6027"/>
      <c r="F6027"/>
    </row>
    <row r="6028" spans="1:6" ht="15" x14ac:dyDescent="0.25">
      <c r="A6028"/>
      <c r="B6028"/>
      <c r="C6028"/>
      <c r="D6028"/>
      <c r="E6028"/>
      <c r="F6028"/>
    </row>
    <row r="6029" spans="1:6" ht="15" x14ac:dyDescent="0.25">
      <c r="A6029"/>
      <c r="B6029"/>
      <c r="C6029"/>
      <c r="D6029"/>
      <c r="E6029"/>
      <c r="F6029"/>
    </row>
    <row r="6030" spans="1:6" ht="15" x14ac:dyDescent="0.25">
      <c r="A6030"/>
      <c r="B6030"/>
      <c r="C6030"/>
      <c r="D6030"/>
      <c r="E6030"/>
      <c r="F6030"/>
    </row>
    <row r="6031" spans="1:6" ht="15" x14ac:dyDescent="0.25">
      <c r="A6031"/>
      <c r="B6031"/>
      <c r="C6031"/>
      <c r="D6031"/>
      <c r="E6031"/>
      <c r="F6031"/>
    </row>
    <row r="6032" spans="1:6" ht="15" x14ac:dyDescent="0.25">
      <c r="A6032"/>
      <c r="B6032"/>
      <c r="C6032"/>
      <c r="D6032"/>
      <c r="E6032"/>
      <c r="F6032"/>
    </row>
    <row r="6033" spans="1:6" ht="15" x14ac:dyDescent="0.25">
      <c r="A6033"/>
      <c r="B6033"/>
      <c r="C6033"/>
      <c r="D6033"/>
      <c r="E6033"/>
      <c r="F6033"/>
    </row>
    <row r="6034" spans="1:6" ht="15" x14ac:dyDescent="0.25">
      <c r="A6034"/>
      <c r="B6034"/>
      <c r="C6034"/>
      <c r="D6034"/>
      <c r="E6034"/>
      <c r="F6034"/>
    </row>
    <row r="6035" spans="1:6" ht="15" x14ac:dyDescent="0.25">
      <c r="A6035"/>
      <c r="B6035"/>
      <c r="C6035"/>
      <c r="D6035"/>
      <c r="E6035"/>
      <c r="F6035"/>
    </row>
    <row r="6036" spans="1:6" ht="15" x14ac:dyDescent="0.25">
      <c r="A6036"/>
      <c r="B6036"/>
      <c r="C6036"/>
      <c r="D6036"/>
      <c r="E6036"/>
      <c r="F6036"/>
    </row>
    <row r="6037" spans="1:6" ht="15" x14ac:dyDescent="0.25">
      <c r="A6037"/>
      <c r="B6037"/>
      <c r="C6037"/>
      <c r="D6037"/>
      <c r="E6037"/>
      <c r="F6037"/>
    </row>
    <row r="6038" spans="1:6" ht="15" x14ac:dyDescent="0.25">
      <c r="A6038"/>
      <c r="B6038"/>
      <c r="C6038"/>
      <c r="D6038"/>
      <c r="E6038"/>
      <c r="F6038"/>
    </row>
    <row r="6039" spans="1:6" ht="15" x14ac:dyDescent="0.25">
      <c r="A6039"/>
      <c r="B6039"/>
      <c r="C6039"/>
      <c r="D6039"/>
      <c r="E6039"/>
      <c r="F6039"/>
    </row>
    <row r="6040" spans="1:6" ht="15" x14ac:dyDescent="0.25">
      <c r="A6040"/>
      <c r="B6040"/>
      <c r="C6040"/>
      <c r="D6040"/>
      <c r="E6040"/>
      <c r="F6040"/>
    </row>
    <row r="6041" spans="1:6" ht="15" x14ac:dyDescent="0.25">
      <c r="A6041"/>
      <c r="B6041"/>
      <c r="C6041"/>
      <c r="D6041"/>
      <c r="E6041"/>
      <c r="F6041"/>
    </row>
    <row r="6042" spans="1:6" ht="15" x14ac:dyDescent="0.25">
      <c r="A6042"/>
      <c r="B6042"/>
      <c r="C6042"/>
      <c r="D6042"/>
      <c r="E6042"/>
      <c r="F6042"/>
    </row>
    <row r="6043" spans="1:6" ht="15" x14ac:dyDescent="0.25">
      <c r="A6043"/>
      <c r="B6043"/>
      <c r="C6043"/>
      <c r="D6043"/>
      <c r="E6043"/>
      <c r="F6043"/>
    </row>
    <row r="6044" spans="1:6" ht="15" x14ac:dyDescent="0.25">
      <c r="A6044"/>
      <c r="B6044"/>
      <c r="C6044"/>
      <c r="D6044"/>
      <c r="E6044"/>
      <c r="F6044"/>
    </row>
    <row r="6045" spans="1:6" ht="15" x14ac:dyDescent="0.25">
      <c r="A6045"/>
      <c r="B6045"/>
      <c r="C6045"/>
      <c r="D6045"/>
      <c r="E6045"/>
      <c r="F6045"/>
    </row>
    <row r="6046" spans="1:6" ht="15" x14ac:dyDescent="0.25">
      <c r="A6046"/>
      <c r="B6046"/>
      <c r="C6046"/>
      <c r="D6046"/>
      <c r="E6046"/>
      <c r="F6046"/>
    </row>
    <row r="6047" spans="1:6" ht="15" x14ac:dyDescent="0.25">
      <c r="A6047"/>
      <c r="B6047"/>
      <c r="C6047"/>
      <c r="D6047"/>
      <c r="E6047"/>
      <c r="F6047"/>
    </row>
    <row r="6048" spans="1:6" ht="15" x14ac:dyDescent="0.25">
      <c r="A6048"/>
      <c r="B6048"/>
      <c r="C6048"/>
      <c r="D6048"/>
      <c r="E6048"/>
      <c r="F6048"/>
    </row>
    <row r="6049" spans="1:6" ht="15" x14ac:dyDescent="0.25">
      <c r="A6049"/>
      <c r="B6049"/>
      <c r="C6049"/>
      <c r="D6049"/>
      <c r="E6049"/>
      <c r="F6049"/>
    </row>
    <row r="6050" spans="1:6" ht="15" x14ac:dyDescent="0.25">
      <c r="A6050"/>
      <c r="B6050"/>
      <c r="C6050"/>
      <c r="D6050"/>
      <c r="E6050"/>
      <c r="F6050"/>
    </row>
    <row r="6051" spans="1:6" ht="15" x14ac:dyDescent="0.25">
      <c r="A6051"/>
      <c r="B6051"/>
      <c r="C6051"/>
      <c r="D6051"/>
      <c r="E6051"/>
      <c r="F6051"/>
    </row>
    <row r="6052" spans="1:6" ht="15" x14ac:dyDescent="0.25">
      <c r="A6052"/>
      <c r="B6052"/>
      <c r="C6052"/>
      <c r="D6052"/>
      <c r="E6052"/>
      <c r="F6052"/>
    </row>
    <row r="6053" spans="1:6" ht="15" x14ac:dyDescent="0.25">
      <c r="A6053"/>
      <c r="B6053"/>
      <c r="C6053"/>
      <c r="D6053"/>
      <c r="E6053"/>
      <c r="F6053"/>
    </row>
    <row r="6054" spans="1:6" ht="15" x14ac:dyDescent="0.25">
      <c r="A6054"/>
      <c r="B6054"/>
      <c r="C6054"/>
      <c r="D6054"/>
      <c r="E6054"/>
      <c r="F6054"/>
    </row>
    <row r="6055" spans="1:6" ht="15" x14ac:dyDescent="0.25">
      <c r="A6055"/>
      <c r="B6055"/>
      <c r="C6055"/>
      <c r="D6055"/>
      <c r="E6055"/>
      <c r="F6055"/>
    </row>
    <row r="6056" spans="1:6" ht="15" x14ac:dyDescent="0.25">
      <c r="A6056"/>
      <c r="B6056"/>
      <c r="C6056"/>
      <c r="D6056"/>
      <c r="E6056"/>
      <c r="F6056"/>
    </row>
    <row r="6057" spans="1:6" ht="15" x14ac:dyDescent="0.25">
      <c r="A6057"/>
      <c r="B6057"/>
      <c r="C6057"/>
      <c r="D6057"/>
      <c r="E6057"/>
      <c r="F6057"/>
    </row>
    <row r="6058" spans="1:6" ht="15" x14ac:dyDescent="0.25">
      <c r="A6058"/>
      <c r="B6058"/>
      <c r="C6058"/>
      <c r="D6058"/>
      <c r="E6058"/>
      <c r="F6058"/>
    </row>
    <row r="6059" spans="1:6" ht="15" x14ac:dyDescent="0.25">
      <c r="A6059"/>
      <c r="B6059"/>
      <c r="C6059"/>
      <c r="D6059"/>
      <c r="E6059"/>
      <c r="F6059"/>
    </row>
    <row r="6060" spans="1:6" ht="15" x14ac:dyDescent="0.25">
      <c r="A6060"/>
      <c r="B6060"/>
      <c r="C6060"/>
      <c r="D6060"/>
      <c r="E6060"/>
      <c r="F6060"/>
    </row>
    <row r="6061" spans="1:6" ht="15" x14ac:dyDescent="0.25">
      <c r="A6061"/>
      <c r="B6061"/>
      <c r="C6061"/>
      <c r="D6061"/>
      <c r="E6061"/>
      <c r="F6061"/>
    </row>
    <row r="6062" spans="1:6" ht="15" x14ac:dyDescent="0.25">
      <c r="A6062"/>
      <c r="B6062"/>
      <c r="C6062"/>
      <c r="D6062"/>
      <c r="E6062"/>
      <c r="F6062"/>
    </row>
    <row r="6063" spans="1:6" ht="15" x14ac:dyDescent="0.25">
      <c r="A6063"/>
      <c r="B6063"/>
      <c r="C6063"/>
      <c r="D6063"/>
      <c r="E6063"/>
      <c r="F6063"/>
    </row>
    <row r="6064" spans="1:6" ht="15" x14ac:dyDescent="0.25">
      <c r="A6064"/>
      <c r="B6064"/>
      <c r="C6064"/>
      <c r="D6064"/>
      <c r="E6064"/>
      <c r="F6064"/>
    </row>
    <row r="6065" spans="1:6" ht="15" x14ac:dyDescent="0.25">
      <c r="A6065"/>
      <c r="B6065"/>
      <c r="C6065"/>
      <c r="D6065"/>
      <c r="E6065"/>
      <c r="F6065"/>
    </row>
    <row r="6066" spans="1:6" ht="15" x14ac:dyDescent="0.25">
      <c r="A6066"/>
      <c r="B6066"/>
      <c r="C6066"/>
      <c r="D6066"/>
      <c r="E6066"/>
      <c r="F6066"/>
    </row>
    <row r="6067" spans="1:6" ht="15" x14ac:dyDescent="0.25">
      <c r="A6067"/>
      <c r="B6067"/>
      <c r="C6067"/>
      <c r="D6067"/>
      <c r="E6067"/>
      <c r="F6067"/>
    </row>
    <row r="6068" spans="1:6" ht="15" x14ac:dyDescent="0.25">
      <c r="A6068"/>
      <c r="B6068"/>
      <c r="C6068"/>
      <c r="D6068"/>
      <c r="E6068"/>
      <c r="F6068"/>
    </row>
    <row r="6069" spans="1:6" ht="15" x14ac:dyDescent="0.25">
      <c r="A6069"/>
      <c r="B6069"/>
      <c r="C6069"/>
      <c r="D6069"/>
      <c r="E6069"/>
      <c r="F6069"/>
    </row>
    <row r="6070" spans="1:6" ht="15" x14ac:dyDescent="0.25">
      <c r="A6070"/>
      <c r="B6070"/>
      <c r="C6070"/>
      <c r="D6070"/>
      <c r="E6070"/>
      <c r="F6070"/>
    </row>
    <row r="6071" spans="1:6" ht="15" x14ac:dyDescent="0.25">
      <c r="A6071"/>
      <c r="B6071"/>
      <c r="C6071"/>
      <c r="D6071"/>
      <c r="E6071"/>
      <c r="F6071"/>
    </row>
    <row r="6072" spans="1:6" ht="15" x14ac:dyDescent="0.25">
      <c r="A6072"/>
      <c r="B6072"/>
      <c r="C6072"/>
      <c r="D6072"/>
      <c r="E6072"/>
      <c r="F6072"/>
    </row>
    <row r="6073" spans="1:6" ht="15" x14ac:dyDescent="0.25">
      <c r="A6073"/>
      <c r="B6073"/>
      <c r="C6073"/>
      <c r="D6073"/>
      <c r="E6073"/>
      <c r="F6073"/>
    </row>
    <row r="6074" spans="1:6" ht="15" x14ac:dyDescent="0.25">
      <c r="A6074"/>
      <c r="B6074"/>
      <c r="C6074"/>
      <c r="D6074"/>
      <c r="E6074"/>
      <c r="F6074"/>
    </row>
    <row r="6075" spans="1:6" ht="15" x14ac:dyDescent="0.25">
      <c r="A6075"/>
      <c r="B6075"/>
      <c r="C6075"/>
      <c r="D6075"/>
      <c r="E6075"/>
      <c r="F6075"/>
    </row>
    <row r="6076" spans="1:6" ht="15" x14ac:dyDescent="0.25">
      <c r="A6076"/>
      <c r="B6076"/>
      <c r="C6076"/>
      <c r="D6076"/>
      <c r="E6076"/>
      <c r="F6076"/>
    </row>
    <row r="6077" spans="1:6" ht="15" x14ac:dyDescent="0.25">
      <c r="A6077"/>
      <c r="B6077"/>
      <c r="C6077"/>
      <c r="D6077"/>
      <c r="E6077"/>
      <c r="F6077"/>
    </row>
    <row r="6078" spans="1:6" ht="15" x14ac:dyDescent="0.25">
      <c r="A6078"/>
      <c r="B6078"/>
      <c r="C6078"/>
      <c r="D6078"/>
      <c r="E6078"/>
      <c r="F6078"/>
    </row>
    <row r="6079" spans="1:6" ht="15" x14ac:dyDescent="0.25">
      <c r="A6079"/>
      <c r="B6079"/>
      <c r="C6079"/>
      <c r="D6079"/>
      <c r="E6079"/>
      <c r="F6079"/>
    </row>
    <row r="6080" spans="1:6" ht="15" x14ac:dyDescent="0.25">
      <c r="A6080"/>
      <c r="B6080"/>
      <c r="C6080"/>
      <c r="D6080"/>
      <c r="E6080"/>
      <c r="F6080"/>
    </row>
    <row r="6081" spans="1:6" ht="15" x14ac:dyDescent="0.25">
      <c r="A6081"/>
      <c r="B6081"/>
      <c r="C6081"/>
      <c r="D6081"/>
      <c r="E6081"/>
      <c r="F6081"/>
    </row>
    <row r="6082" spans="1:6" ht="15" x14ac:dyDescent="0.25">
      <c r="A6082"/>
      <c r="B6082"/>
      <c r="C6082"/>
      <c r="D6082"/>
      <c r="E6082"/>
      <c r="F6082"/>
    </row>
    <row r="6083" spans="1:6" ht="15" x14ac:dyDescent="0.25">
      <c r="A6083"/>
      <c r="B6083"/>
      <c r="C6083"/>
      <c r="D6083"/>
      <c r="E6083"/>
      <c r="F6083"/>
    </row>
    <row r="6084" spans="1:6" ht="15" x14ac:dyDescent="0.25">
      <c r="A6084"/>
      <c r="B6084"/>
      <c r="C6084"/>
      <c r="D6084"/>
      <c r="E6084"/>
      <c r="F6084"/>
    </row>
    <row r="6085" spans="1:6" ht="15" x14ac:dyDescent="0.25">
      <c r="A6085"/>
      <c r="B6085"/>
      <c r="C6085"/>
      <c r="D6085"/>
      <c r="E6085"/>
      <c r="F6085"/>
    </row>
    <row r="6086" spans="1:6" ht="15" x14ac:dyDescent="0.25">
      <c r="A6086"/>
      <c r="B6086"/>
      <c r="C6086"/>
      <c r="D6086"/>
      <c r="E6086"/>
      <c r="F6086"/>
    </row>
    <row r="6087" spans="1:6" ht="15" x14ac:dyDescent="0.25">
      <c r="A6087"/>
      <c r="B6087"/>
      <c r="C6087"/>
      <c r="D6087"/>
      <c r="E6087"/>
      <c r="F6087"/>
    </row>
    <row r="6088" spans="1:6" ht="15" x14ac:dyDescent="0.25">
      <c r="A6088"/>
      <c r="B6088"/>
      <c r="C6088"/>
      <c r="D6088"/>
      <c r="E6088"/>
      <c r="F6088"/>
    </row>
    <row r="6089" spans="1:6" ht="15" x14ac:dyDescent="0.25">
      <c r="A6089"/>
      <c r="B6089"/>
      <c r="C6089"/>
      <c r="D6089"/>
      <c r="E6089"/>
      <c r="F6089"/>
    </row>
    <row r="6090" spans="1:6" ht="15" x14ac:dyDescent="0.25">
      <c r="A6090"/>
      <c r="B6090"/>
      <c r="C6090"/>
      <c r="D6090"/>
      <c r="E6090"/>
      <c r="F6090"/>
    </row>
    <row r="6091" spans="1:6" ht="15" x14ac:dyDescent="0.25">
      <c r="A6091"/>
      <c r="B6091"/>
      <c r="C6091"/>
      <c r="D6091"/>
      <c r="E6091"/>
      <c r="F6091"/>
    </row>
    <row r="6092" spans="1:6" ht="15" x14ac:dyDescent="0.25">
      <c r="A6092"/>
      <c r="B6092"/>
      <c r="C6092"/>
      <c r="D6092"/>
      <c r="E6092"/>
      <c r="F6092"/>
    </row>
    <row r="6093" spans="1:6" ht="15" x14ac:dyDescent="0.25">
      <c r="A6093"/>
      <c r="B6093"/>
      <c r="C6093"/>
      <c r="D6093"/>
      <c r="E6093"/>
      <c r="F6093"/>
    </row>
    <row r="6094" spans="1:6" ht="15" x14ac:dyDescent="0.25">
      <c r="A6094"/>
      <c r="B6094"/>
      <c r="C6094"/>
      <c r="D6094"/>
      <c r="E6094"/>
      <c r="F6094"/>
    </row>
    <row r="6095" spans="1:6" ht="15" x14ac:dyDescent="0.25">
      <c r="A6095"/>
      <c r="B6095"/>
      <c r="C6095"/>
      <c r="D6095"/>
      <c r="E6095"/>
      <c r="F6095"/>
    </row>
    <row r="6096" spans="1:6" ht="15" x14ac:dyDescent="0.25">
      <c r="A6096"/>
      <c r="B6096"/>
      <c r="C6096"/>
      <c r="D6096"/>
      <c r="E6096"/>
      <c r="F6096"/>
    </row>
    <row r="6097" spans="1:6" ht="15" x14ac:dyDescent="0.25">
      <c r="A6097"/>
      <c r="B6097"/>
      <c r="C6097"/>
      <c r="D6097"/>
      <c r="E6097"/>
      <c r="F6097"/>
    </row>
    <row r="6098" spans="1:6" ht="15" x14ac:dyDescent="0.25">
      <c r="A6098"/>
      <c r="B6098"/>
      <c r="C6098"/>
      <c r="D6098"/>
      <c r="E6098"/>
      <c r="F6098"/>
    </row>
    <row r="6099" spans="1:6" ht="15" x14ac:dyDescent="0.25">
      <c r="A6099"/>
      <c r="B6099"/>
      <c r="C6099"/>
      <c r="D6099"/>
      <c r="E6099"/>
      <c r="F6099"/>
    </row>
    <row r="6100" spans="1:6" ht="15" x14ac:dyDescent="0.25">
      <c r="A6100"/>
      <c r="B6100"/>
      <c r="C6100"/>
      <c r="D6100"/>
      <c r="E6100"/>
      <c r="F6100"/>
    </row>
    <row r="6101" spans="1:6" ht="15" x14ac:dyDescent="0.25">
      <c r="A6101"/>
      <c r="B6101"/>
      <c r="C6101"/>
      <c r="D6101"/>
      <c r="E6101"/>
      <c r="F6101"/>
    </row>
    <row r="6102" spans="1:6" ht="15" x14ac:dyDescent="0.25">
      <c r="A6102"/>
      <c r="B6102"/>
      <c r="C6102"/>
      <c r="D6102"/>
      <c r="E6102"/>
      <c r="F6102"/>
    </row>
    <row r="6103" spans="1:6" ht="15" x14ac:dyDescent="0.25">
      <c r="A6103"/>
      <c r="B6103"/>
      <c r="C6103"/>
      <c r="D6103"/>
      <c r="E6103"/>
      <c r="F6103"/>
    </row>
    <row r="6104" spans="1:6" ht="15" x14ac:dyDescent="0.25">
      <c r="A6104"/>
      <c r="B6104"/>
      <c r="C6104"/>
      <c r="D6104"/>
      <c r="E6104"/>
      <c r="F6104"/>
    </row>
    <row r="6105" spans="1:6" ht="15" x14ac:dyDescent="0.25">
      <c r="A6105"/>
      <c r="B6105"/>
      <c r="C6105"/>
      <c r="D6105"/>
      <c r="E6105"/>
      <c r="F6105"/>
    </row>
    <row r="6106" spans="1:6" ht="15" x14ac:dyDescent="0.25">
      <c r="A6106"/>
      <c r="B6106"/>
      <c r="C6106"/>
      <c r="D6106"/>
      <c r="E6106"/>
      <c r="F6106"/>
    </row>
    <row r="6107" spans="1:6" ht="15" x14ac:dyDescent="0.25">
      <c r="A6107"/>
      <c r="B6107"/>
      <c r="C6107"/>
      <c r="D6107"/>
      <c r="E6107"/>
      <c r="F6107"/>
    </row>
    <row r="6108" spans="1:6" ht="15" x14ac:dyDescent="0.25">
      <c r="A6108"/>
      <c r="B6108"/>
      <c r="C6108"/>
      <c r="D6108"/>
      <c r="E6108"/>
      <c r="F6108"/>
    </row>
    <row r="6109" spans="1:6" ht="15" x14ac:dyDescent="0.25">
      <c r="A6109"/>
      <c r="B6109"/>
      <c r="C6109"/>
      <c r="D6109"/>
      <c r="E6109"/>
      <c r="F6109"/>
    </row>
    <row r="6110" spans="1:6" ht="15" x14ac:dyDescent="0.25">
      <c r="A6110"/>
      <c r="B6110"/>
      <c r="C6110"/>
      <c r="D6110"/>
      <c r="E6110"/>
      <c r="F6110"/>
    </row>
    <row r="6111" spans="1:6" ht="15" x14ac:dyDescent="0.25">
      <c r="A6111"/>
      <c r="B6111"/>
      <c r="C6111"/>
      <c r="D6111"/>
      <c r="E6111"/>
      <c r="F6111"/>
    </row>
    <row r="6112" spans="1:6" ht="15" x14ac:dyDescent="0.25">
      <c r="A6112"/>
      <c r="B6112"/>
      <c r="C6112"/>
      <c r="D6112"/>
      <c r="E6112"/>
      <c r="F6112"/>
    </row>
    <row r="6113" spans="1:6" ht="15" x14ac:dyDescent="0.25">
      <c r="A6113"/>
      <c r="B6113"/>
      <c r="C6113"/>
      <c r="D6113"/>
      <c r="E6113"/>
      <c r="F6113"/>
    </row>
    <row r="6114" spans="1:6" ht="15" x14ac:dyDescent="0.25">
      <c r="A6114"/>
      <c r="B6114"/>
      <c r="C6114"/>
      <c r="D6114"/>
      <c r="E6114"/>
      <c r="F6114"/>
    </row>
    <row r="6115" spans="1:6" ht="15" x14ac:dyDescent="0.25">
      <c r="A6115"/>
      <c r="B6115"/>
      <c r="C6115"/>
      <c r="D6115"/>
      <c r="E6115"/>
      <c r="F6115"/>
    </row>
    <row r="6116" spans="1:6" ht="15" x14ac:dyDescent="0.25">
      <c r="A6116"/>
      <c r="B6116"/>
      <c r="C6116"/>
      <c r="D6116"/>
      <c r="E6116"/>
      <c r="F6116"/>
    </row>
    <row r="6117" spans="1:6" ht="15" x14ac:dyDescent="0.25">
      <c r="A6117"/>
      <c r="B6117"/>
      <c r="C6117"/>
      <c r="D6117"/>
      <c r="E6117"/>
      <c r="F6117"/>
    </row>
    <row r="6118" spans="1:6" ht="15" x14ac:dyDescent="0.25">
      <c r="A6118"/>
      <c r="B6118"/>
      <c r="C6118"/>
      <c r="D6118"/>
      <c r="E6118"/>
      <c r="F6118"/>
    </row>
    <row r="6119" spans="1:6" ht="15" x14ac:dyDescent="0.25">
      <c r="A6119"/>
      <c r="B6119"/>
      <c r="C6119"/>
      <c r="D6119"/>
      <c r="E6119"/>
      <c r="F6119"/>
    </row>
    <row r="6120" spans="1:6" ht="15" x14ac:dyDescent="0.25">
      <c r="A6120"/>
      <c r="B6120"/>
      <c r="C6120"/>
      <c r="D6120"/>
      <c r="E6120"/>
      <c r="F6120"/>
    </row>
    <row r="6121" spans="1:6" ht="15" x14ac:dyDescent="0.25">
      <c r="A6121"/>
      <c r="B6121"/>
      <c r="C6121"/>
      <c r="D6121"/>
      <c r="E6121"/>
      <c r="F6121"/>
    </row>
    <row r="6122" spans="1:6" ht="15" x14ac:dyDescent="0.25">
      <c r="A6122"/>
      <c r="B6122"/>
      <c r="C6122"/>
      <c r="D6122"/>
      <c r="E6122"/>
      <c r="F6122"/>
    </row>
    <row r="6123" spans="1:6" ht="15" x14ac:dyDescent="0.25">
      <c r="A6123"/>
      <c r="B6123"/>
      <c r="C6123"/>
      <c r="D6123"/>
      <c r="E6123"/>
      <c r="F6123"/>
    </row>
    <row r="6124" spans="1:6" ht="15" x14ac:dyDescent="0.25">
      <c r="A6124"/>
      <c r="B6124"/>
      <c r="C6124"/>
      <c r="D6124"/>
      <c r="E6124"/>
      <c r="F6124"/>
    </row>
    <row r="6125" spans="1:6" ht="15" x14ac:dyDescent="0.25">
      <c r="A6125"/>
      <c r="B6125"/>
      <c r="C6125"/>
      <c r="D6125"/>
      <c r="E6125"/>
      <c r="F6125"/>
    </row>
    <row r="6126" spans="1:6" ht="15" x14ac:dyDescent="0.25">
      <c r="A6126"/>
      <c r="B6126"/>
      <c r="C6126"/>
      <c r="D6126"/>
      <c r="E6126"/>
      <c r="F6126"/>
    </row>
    <row r="6127" spans="1:6" ht="15" x14ac:dyDescent="0.25">
      <c r="A6127"/>
      <c r="B6127"/>
      <c r="C6127"/>
      <c r="D6127"/>
      <c r="E6127"/>
      <c r="F6127"/>
    </row>
    <row r="6128" spans="1:6" ht="15" x14ac:dyDescent="0.25">
      <c r="A6128"/>
      <c r="B6128"/>
      <c r="C6128"/>
      <c r="D6128"/>
      <c r="E6128"/>
      <c r="F6128"/>
    </row>
    <row r="6129" spans="1:6" ht="15" x14ac:dyDescent="0.25">
      <c r="A6129"/>
      <c r="B6129"/>
      <c r="C6129"/>
      <c r="D6129"/>
      <c r="E6129"/>
      <c r="F6129"/>
    </row>
    <row r="6130" spans="1:6" ht="15" x14ac:dyDescent="0.25">
      <c r="A6130"/>
      <c r="B6130"/>
      <c r="C6130"/>
      <c r="D6130"/>
      <c r="E6130"/>
      <c r="F6130"/>
    </row>
    <row r="6131" spans="1:6" ht="15" x14ac:dyDescent="0.25">
      <c r="A6131"/>
      <c r="B6131"/>
      <c r="C6131"/>
      <c r="D6131"/>
      <c r="E6131"/>
      <c r="F6131"/>
    </row>
    <row r="6132" spans="1:6" ht="15" x14ac:dyDescent="0.25">
      <c r="A6132"/>
      <c r="B6132"/>
      <c r="C6132"/>
      <c r="D6132"/>
      <c r="E6132"/>
      <c r="F6132"/>
    </row>
    <row r="6133" spans="1:6" ht="15" x14ac:dyDescent="0.25">
      <c r="A6133"/>
      <c r="B6133"/>
      <c r="C6133"/>
      <c r="D6133"/>
      <c r="E6133"/>
      <c r="F6133"/>
    </row>
    <row r="6134" spans="1:6" ht="15" x14ac:dyDescent="0.25">
      <c r="A6134"/>
      <c r="B6134"/>
      <c r="C6134"/>
      <c r="D6134"/>
      <c r="E6134"/>
      <c r="F6134"/>
    </row>
    <row r="6135" spans="1:6" ht="15" x14ac:dyDescent="0.25">
      <c r="A6135"/>
      <c r="B6135"/>
      <c r="C6135"/>
      <c r="D6135"/>
      <c r="E6135"/>
      <c r="F6135"/>
    </row>
    <row r="6136" spans="1:6" ht="15" x14ac:dyDescent="0.25">
      <c r="A6136"/>
      <c r="B6136"/>
      <c r="C6136"/>
      <c r="D6136"/>
      <c r="E6136"/>
      <c r="F6136"/>
    </row>
    <row r="6137" spans="1:6" ht="15" x14ac:dyDescent="0.25">
      <c r="A6137"/>
      <c r="B6137"/>
      <c r="C6137"/>
      <c r="D6137"/>
      <c r="E6137"/>
      <c r="F6137"/>
    </row>
    <row r="6138" spans="1:6" ht="15" x14ac:dyDescent="0.25">
      <c r="A6138"/>
      <c r="B6138"/>
      <c r="C6138"/>
      <c r="D6138"/>
      <c r="E6138"/>
      <c r="F6138"/>
    </row>
    <row r="6139" spans="1:6" ht="15" x14ac:dyDescent="0.25">
      <c r="A6139"/>
      <c r="B6139"/>
      <c r="C6139"/>
      <c r="D6139"/>
      <c r="E6139"/>
      <c r="F6139"/>
    </row>
    <row r="6140" spans="1:6" ht="15" x14ac:dyDescent="0.25">
      <c r="A6140"/>
      <c r="B6140"/>
      <c r="C6140"/>
      <c r="D6140"/>
      <c r="E6140"/>
      <c r="F6140"/>
    </row>
    <row r="6141" spans="1:6" ht="15" x14ac:dyDescent="0.25">
      <c r="A6141"/>
      <c r="B6141"/>
      <c r="C6141"/>
      <c r="D6141"/>
      <c r="E6141"/>
      <c r="F6141"/>
    </row>
    <row r="6142" spans="1:6" ht="15" x14ac:dyDescent="0.25">
      <c r="A6142"/>
      <c r="B6142"/>
      <c r="C6142"/>
      <c r="D6142"/>
      <c r="E6142"/>
      <c r="F6142"/>
    </row>
    <row r="6143" spans="1:6" ht="15" x14ac:dyDescent="0.25">
      <c r="A6143"/>
      <c r="B6143"/>
      <c r="C6143"/>
      <c r="D6143"/>
      <c r="E6143"/>
      <c r="F6143"/>
    </row>
    <row r="6144" spans="1:6" ht="15" x14ac:dyDescent="0.25">
      <c r="A6144"/>
      <c r="B6144"/>
      <c r="C6144"/>
      <c r="D6144"/>
      <c r="E6144"/>
      <c r="F6144"/>
    </row>
    <row r="6145" spans="1:6" ht="15" x14ac:dyDescent="0.25">
      <c r="A6145"/>
      <c r="B6145"/>
      <c r="C6145"/>
      <c r="D6145"/>
      <c r="E6145"/>
      <c r="F6145"/>
    </row>
    <row r="6146" spans="1:6" ht="15" x14ac:dyDescent="0.25">
      <c r="A6146"/>
      <c r="B6146"/>
      <c r="C6146"/>
      <c r="D6146"/>
      <c r="E6146"/>
      <c r="F6146"/>
    </row>
    <row r="6147" spans="1:6" ht="15" x14ac:dyDescent="0.25">
      <c r="A6147"/>
      <c r="B6147"/>
      <c r="C6147"/>
      <c r="D6147"/>
      <c r="E6147"/>
      <c r="F6147"/>
    </row>
    <row r="6148" spans="1:6" ht="15" x14ac:dyDescent="0.25">
      <c r="A6148"/>
      <c r="B6148"/>
      <c r="C6148"/>
      <c r="D6148"/>
      <c r="E6148"/>
      <c r="F6148"/>
    </row>
    <row r="6149" spans="1:6" ht="15" x14ac:dyDescent="0.25">
      <c r="A6149"/>
      <c r="B6149"/>
      <c r="C6149"/>
      <c r="D6149"/>
      <c r="E6149"/>
      <c r="F6149"/>
    </row>
    <row r="6150" spans="1:6" ht="15" x14ac:dyDescent="0.25">
      <c r="A6150"/>
      <c r="B6150"/>
      <c r="C6150"/>
      <c r="D6150"/>
      <c r="E6150"/>
      <c r="F6150"/>
    </row>
    <row r="6151" spans="1:6" ht="15" x14ac:dyDescent="0.25">
      <c r="A6151"/>
      <c r="B6151"/>
      <c r="C6151"/>
      <c r="D6151"/>
      <c r="E6151"/>
      <c r="F6151"/>
    </row>
    <row r="6152" spans="1:6" ht="15" x14ac:dyDescent="0.25">
      <c r="A6152"/>
      <c r="B6152"/>
      <c r="C6152"/>
      <c r="D6152"/>
      <c r="E6152"/>
      <c r="F6152"/>
    </row>
    <row r="6153" spans="1:6" ht="15" x14ac:dyDescent="0.25">
      <c r="A6153"/>
      <c r="B6153"/>
      <c r="C6153"/>
      <c r="D6153"/>
      <c r="E6153"/>
      <c r="F6153"/>
    </row>
    <row r="6154" spans="1:6" ht="15" x14ac:dyDescent="0.25">
      <c r="A6154"/>
      <c r="B6154"/>
      <c r="C6154"/>
      <c r="D6154"/>
      <c r="E6154"/>
      <c r="F6154"/>
    </row>
    <row r="6155" spans="1:6" ht="15" x14ac:dyDescent="0.25">
      <c r="A6155"/>
      <c r="B6155"/>
      <c r="C6155"/>
      <c r="D6155"/>
      <c r="E6155"/>
      <c r="F6155"/>
    </row>
    <row r="6156" spans="1:6" ht="15" x14ac:dyDescent="0.25">
      <c r="A6156"/>
      <c r="B6156"/>
      <c r="C6156"/>
      <c r="D6156"/>
      <c r="E6156"/>
      <c r="F6156"/>
    </row>
    <row r="6157" spans="1:6" ht="15" x14ac:dyDescent="0.25">
      <c r="A6157"/>
      <c r="B6157"/>
      <c r="C6157"/>
      <c r="D6157"/>
      <c r="E6157"/>
      <c r="F6157"/>
    </row>
    <row r="6158" spans="1:6" ht="15" x14ac:dyDescent="0.25">
      <c r="A6158"/>
      <c r="B6158"/>
      <c r="C6158"/>
      <c r="D6158"/>
      <c r="E6158"/>
      <c r="F6158"/>
    </row>
    <row r="6159" spans="1:6" ht="15" x14ac:dyDescent="0.25">
      <c r="A6159"/>
      <c r="B6159"/>
      <c r="C6159"/>
      <c r="D6159"/>
      <c r="E6159"/>
      <c r="F6159"/>
    </row>
    <row r="6160" spans="1:6" ht="15" x14ac:dyDescent="0.25">
      <c r="A6160"/>
      <c r="B6160"/>
      <c r="C6160"/>
      <c r="D6160"/>
      <c r="E6160"/>
      <c r="F6160"/>
    </row>
    <row r="6161" spans="1:6" ht="15" x14ac:dyDescent="0.25">
      <c r="A6161"/>
      <c r="B6161"/>
      <c r="C6161"/>
      <c r="D6161"/>
      <c r="E6161"/>
      <c r="F6161"/>
    </row>
    <row r="6162" spans="1:6" ht="15" x14ac:dyDescent="0.25">
      <c r="A6162"/>
      <c r="B6162"/>
      <c r="C6162"/>
      <c r="D6162"/>
      <c r="E6162"/>
      <c r="F6162"/>
    </row>
    <row r="6163" spans="1:6" ht="15" x14ac:dyDescent="0.25">
      <c r="A6163"/>
      <c r="B6163"/>
      <c r="C6163"/>
      <c r="D6163"/>
      <c r="E6163"/>
      <c r="F6163"/>
    </row>
    <row r="6164" spans="1:6" ht="15" x14ac:dyDescent="0.25">
      <c r="A6164"/>
      <c r="B6164"/>
      <c r="C6164"/>
      <c r="D6164"/>
      <c r="E6164"/>
      <c r="F6164"/>
    </row>
    <row r="6165" spans="1:6" ht="15" x14ac:dyDescent="0.25">
      <c r="A6165"/>
      <c r="B6165"/>
      <c r="C6165"/>
      <c r="D6165"/>
      <c r="E6165"/>
      <c r="F6165"/>
    </row>
    <row r="6166" spans="1:6" ht="15" x14ac:dyDescent="0.25">
      <c r="A6166"/>
      <c r="B6166"/>
      <c r="C6166"/>
      <c r="D6166"/>
      <c r="E6166"/>
      <c r="F6166"/>
    </row>
    <row r="6167" spans="1:6" ht="15" x14ac:dyDescent="0.25">
      <c r="A6167"/>
      <c r="B6167"/>
      <c r="C6167"/>
      <c r="D6167"/>
      <c r="E6167"/>
      <c r="F6167"/>
    </row>
    <row r="6168" spans="1:6" ht="15" x14ac:dyDescent="0.25">
      <c r="A6168"/>
      <c r="B6168"/>
      <c r="C6168"/>
      <c r="D6168"/>
      <c r="E6168"/>
      <c r="F6168"/>
    </row>
    <row r="6169" spans="1:6" ht="15" x14ac:dyDescent="0.25">
      <c r="A6169"/>
      <c r="B6169"/>
      <c r="C6169"/>
      <c r="D6169"/>
      <c r="E6169"/>
      <c r="F6169"/>
    </row>
    <row r="6170" spans="1:6" ht="15" x14ac:dyDescent="0.25">
      <c r="A6170"/>
      <c r="B6170"/>
      <c r="C6170"/>
      <c r="D6170"/>
      <c r="E6170"/>
      <c r="F6170"/>
    </row>
    <row r="6171" spans="1:6" ht="15" x14ac:dyDescent="0.25">
      <c r="A6171"/>
      <c r="B6171"/>
      <c r="C6171"/>
      <c r="D6171"/>
      <c r="E6171"/>
      <c r="F6171"/>
    </row>
    <row r="6172" spans="1:6" ht="15" x14ac:dyDescent="0.25">
      <c r="A6172"/>
      <c r="B6172"/>
      <c r="C6172"/>
      <c r="D6172"/>
      <c r="E6172"/>
      <c r="F6172"/>
    </row>
    <row r="6173" spans="1:6" ht="15" x14ac:dyDescent="0.25">
      <c r="A6173"/>
      <c r="B6173"/>
      <c r="C6173"/>
      <c r="D6173"/>
      <c r="E6173"/>
      <c r="F6173"/>
    </row>
    <row r="6174" spans="1:6" ht="15" x14ac:dyDescent="0.25">
      <c r="A6174"/>
      <c r="B6174"/>
      <c r="C6174"/>
      <c r="D6174"/>
      <c r="E6174"/>
      <c r="F6174"/>
    </row>
    <row r="6175" spans="1:6" ht="15" x14ac:dyDescent="0.25">
      <c r="A6175"/>
      <c r="B6175"/>
      <c r="C6175"/>
      <c r="D6175"/>
      <c r="E6175"/>
      <c r="F6175"/>
    </row>
    <row r="6176" spans="1:6" ht="15" x14ac:dyDescent="0.25">
      <c r="A6176"/>
      <c r="B6176"/>
      <c r="C6176"/>
      <c r="D6176"/>
      <c r="E6176"/>
      <c r="F6176"/>
    </row>
    <row r="6177" spans="1:6" ht="15" x14ac:dyDescent="0.25">
      <c r="A6177"/>
      <c r="B6177"/>
      <c r="C6177"/>
      <c r="D6177"/>
      <c r="E6177"/>
      <c r="F6177"/>
    </row>
    <row r="6178" spans="1:6" ht="15" x14ac:dyDescent="0.25">
      <c r="A6178"/>
      <c r="B6178"/>
      <c r="C6178"/>
      <c r="D6178"/>
      <c r="E6178"/>
      <c r="F6178"/>
    </row>
    <row r="6179" spans="1:6" ht="15" x14ac:dyDescent="0.25">
      <c r="A6179"/>
      <c r="B6179"/>
      <c r="C6179"/>
      <c r="D6179"/>
      <c r="E6179"/>
      <c r="F6179"/>
    </row>
    <row r="6180" spans="1:6" ht="15" x14ac:dyDescent="0.25">
      <c r="A6180"/>
      <c r="B6180"/>
      <c r="C6180"/>
      <c r="D6180"/>
      <c r="E6180"/>
      <c r="F6180"/>
    </row>
    <row r="6181" spans="1:6" ht="15" x14ac:dyDescent="0.25">
      <c r="A6181"/>
      <c r="B6181"/>
      <c r="C6181"/>
      <c r="D6181"/>
      <c r="E6181"/>
      <c r="F6181"/>
    </row>
    <row r="6182" spans="1:6" ht="15" x14ac:dyDescent="0.25">
      <c r="A6182"/>
      <c r="B6182"/>
      <c r="C6182"/>
      <c r="D6182"/>
      <c r="E6182"/>
      <c r="F6182"/>
    </row>
    <row r="6183" spans="1:6" ht="15" x14ac:dyDescent="0.25">
      <c r="A6183"/>
      <c r="B6183"/>
      <c r="C6183"/>
      <c r="D6183"/>
      <c r="E6183"/>
      <c r="F6183"/>
    </row>
    <row r="6184" spans="1:6" ht="15" x14ac:dyDescent="0.25">
      <c r="A6184"/>
      <c r="B6184"/>
      <c r="C6184"/>
      <c r="D6184"/>
      <c r="E6184"/>
      <c r="F6184"/>
    </row>
    <row r="6185" spans="1:6" ht="15" x14ac:dyDescent="0.25">
      <c r="A6185"/>
      <c r="B6185"/>
      <c r="C6185"/>
      <c r="D6185"/>
      <c r="E6185"/>
      <c r="F6185"/>
    </row>
    <row r="6186" spans="1:6" ht="15" x14ac:dyDescent="0.25">
      <c r="A6186"/>
      <c r="B6186"/>
      <c r="C6186"/>
      <c r="D6186"/>
      <c r="E6186"/>
      <c r="F6186"/>
    </row>
    <row r="6187" spans="1:6" ht="15" x14ac:dyDescent="0.25">
      <c r="A6187"/>
      <c r="B6187"/>
      <c r="C6187"/>
      <c r="D6187"/>
      <c r="E6187"/>
      <c r="F6187"/>
    </row>
    <row r="6188" spans="1:6" ht="15" x14ac:dyDescent="0.25">
      <c r="A6188"/>
      <c r="B6188"/>
      <c r="C6188"/>
      <c r="D6188"/>
      <c r="E6188"/>
      <c r="F6188"/>
    </row>
    <row r="6189" spans="1:6" ht="15" x14ac:dyDescent="0.25">
      <c r="A6189"/>
      <c r="B6189"/>
      <c r="C6189"/>
      <c r="D6189"/>
      <c r="E6189"/>
      <c r="F6189"/>
    </row>
    <row r="6190" spans="1:6" ht="15" x14ac:dyDescent="0.25">
      <c r="A6190"/>
      <c r="B6190"/>
      <c r="C6190"/>
      <c r="D6190"/>
      <c r="E6190"/>
      <c r="F6190"/>
    </row>
    <row r="6191" spans="1:6" ht="15" x14ac:dyDescent="0.25">
      <c r="A6191"/>
      <c r="B6191"/>
      <c r="C6191"/>
      <c r="D6191"/>
      <c r="E6191"/>
      <c r="F6191"/>
    </row>
    <row r="6192" spans="1:6" ht="15" x14ac:dyDescent="0.25">
      <c r="A6192"/>
      <c r="B6192"/>
      <c r="C6192"/>
      <c r="D6192"/>
      <c r="E6192"/>
      <c r="F6192"/>
    </row>
    <row r="6193" spans="1:6" ht="15" x14ac:dyDescent="0.25">
      <c r="A6193"/>
      <c r="B6193"/>
      <c r="C6193"/>
      <c r="D6193"/>
      <c r="E6193"/>
      <c r="F6193"/>
    </row>
    <row r="6194" spans="1:6" ht="15" x14ac:dyDescent="0.25">
      <c r="A6194"/>
      <c r="B6194"/>
      <c r="C6194"/>
      <c r="D6194"/>
      <c r="E6194"/>
      <c r="F6194"/>
    </row>
    <row r="6195" spans="1:6" ht="15" x14ac:dyDescent="0.25">
      <c r="A6195"/>
      <c r="B6195"/>
      <c r="C6195"/>
      <c r="D6195"/>
      <c r="E6195"/>
      <c r="F6195"/>
    </row>
    <row r="6196" spans="1:6" ht="15" x14ac:dyDescent="0.25">
      <c r="A6196"/>
      <c r="B6196"/>
      <c r="C6196"/>
      <c r="D6196"/>
      <c r="E6196"/>
      <c r="F6196"/>
    </row>
    <row r="6197" spans="1:6" ht="15" x14ac:dyDescent="0.25">
      <c r="A6197"/>
      <c r="B6197"/>
      <c r="C6197"/>
      <c r="D6197"/>
      <c r="E6197"/>
      <c r="F6197"/>
    </row>
    <row r="6198" spans="1:6" ht="15" x14ac:dyDescent="0.25">
      <c r="A6198"/>
      <c r="B6198"/>
      <c r="C6198"/>
      <c r="D6198"/>
      <c r="E6198"/>
      <c r="F6198"/>
    </row>
    <row r="6199" spans="1:6" ht="15" x14ac:dyDescent="0.25">
      <c r="A6199"/>
      <c r="B6199"/>
      <c r="C6199"/>
      <c r="D6199"/>
      <c r="E6199"/>
      <c r="F6199"/>
    </row>
    <row r="6200" spans="1:6" ht="15" x14ac:dyDescent="0.25">
      <c r="A6200"/>
      <c r="B6200"/>
      <c r="C6200"/>
      <c r="D6200"/>
      <c r="E6200"/>
      <c r="F6200"/>
    </row>
    <row r="6201" spans="1:6" ht="15" x14ac:dyDescent="0.25">
      <c r="A6201"/>
      <c r="B6201"/>
      <c r="C6201"/>
      <c r="D6201"/>
      <c r="E6201"/>
      <c r="F6201"/>
    </row>
    <row r="6202" spans="1:6" ht="15" x14ac:dyDescent="0.25">
      <c r="A6202"/>
      <c r="B6202"/>
      <c r="C6202"/>
      <c r="D6202"/>
      <c r="E6202"/>
      <c r="F6202"/>
    </row>
    <row r="6203" spans="1:6" ht="15" x14ac:dyDescent="0.25">
      <c r="A6203"/>
      <c r="B6203"/>
      <c r="C6203"/>
      <c r="D6203"/>
      <c r="E6203"/>
      <c r="F6203"/>
    </row>
    <row r="6204" spans="1:6" ht="15" x14ac:dyDescent="0.25">
      <c r="A6204"/>
      <c r="B6204"/>
      <c r="C6204"/>
      <c r="D6204"/>
      <c r="E6204"/>
      <c r="F6204"/>
    </row>
    <row r="6205" spans="1:6" ht="15" x14ac:dyDescent="0.25">
      <c r="A6205"/>
      <c r="B6205"/>
      <c r="C6205"/>
      <c r="D6205"/>
      <c r="E6205"/>
      <c r="F6205"/>
    </row>
    <row r="6206" spans="1:6" ht="15" x14ac:dyDescent="0.25">
      <c r="A6206"/>
      <c r="B6206"/>
      <c r="C6206"/>
      <c r="D6206"/>
      <c r="E6206"/>
      <c r="F6206"/>
    </row>
    <row r="6207" spans="1:6" ht="15" x14ac:dyDescent="0.25">
      <c r="A6207"/>
      <c r="B6207"/>
      <c r="C6207"/>
      <c r="D6207"/>
      <c r="E6207"/>
      <c r="F6207"/>
    </row>
    <row r="6208" spans="1:6" ht="15" x14ac:dyDescent="0.25">
      <c r="A6208"/>
      <c r="B6208"/>
      <c r="C6208"/>
      <c r="D6208"/>
      <c r="E6208"/>
      <c r="F6208"/>
    </row>
    <row r="6209" spans="1:6" ht="15" x14ac:dyDescent="0.25">
      <c r="A6209"/>
      <c r="B6209"/>
      <c r="C6209"/>
      <c r="D6209"/>
      <c r="E6209"/>
      <c r="F6209"/>
    </row>
    <row r="6210" spans="1:6" ht="15" x14ac:dyDescent="0.25">
      <c r="A6210"/>
      <c r="B6210"/>
      <c r="C6210"/>
      <c r="D6210"/>
      <c r="E6210"/>
      <c r="F6210"/>
    </row>
    <row r="6211" spans="1:6" ht="15" x14ac:dyDescent="0.25">
      <c r="A6211"/>
      <c r="B6211"/>
      <c r="C6211"/>
      <c r="D6211"/>
      <c r="E6211"/>
      <c r="F6211"/>
    </row>
    <row r="6212" spans="1:6" ht="15" x14ac:dyDescent="0.25">
      <c r="A6212"/>
      <c r="B6212"/>
      <c r="C6212"/>
      <c r="D6212"/>
      <c r="E6212"/>
      <c r="F6212"/>
    </row>
    <row r="6213" spans="1:6" ht="15" x14ac:dyDescent="0.25">
      <c r="A6213"/>
      <c r="B6213"/>
      <c r="C6213"/>
      <c r="D6213"/>
      <c r="E6213"/>
      <c r="F6213"/>
    </row>
    <row r="6214" spans="1:6" ht="15" x14ac:dyDescent="0.25">
      <c r="A6214"/>
      <c r="B6214"/>
      <c r="C6214"/>
      <c r="D6214"/>
      <c r="E6214"/>
      <c r="F6214"/>
    </row>
    <row r="6215" spans="1:6" ht="15" x14ac:dyDescent="0.25">
      <c r="A6215"/>
      <c r="B6215"/>
      <c r="C6215"/>
      <c r="D6215"/>
      <c r="E6215"/>
      <c r="F6215"/>
    </row>
    <row r="6216" spans="1:6" ht="15" x14ac:dyDescent="0.25">
      <c r="A6216"/>
      <c r="B6216"/>
      <c r="C6216"/>
      <c r="D6216"/>
      <c r="E6216"/>
      <c r="F6216"/>
    </row>
    <row r="6217" spans="1:6" ht="15" x14ac:dyDescent="0.25">
      <c r="A6217"/>
      <c r="B6217"/>
      <c r="C6217"/>
      <c r="D6217"/>
      <c r="E6217"/>
      <c r="F6217"/>
    </row>
    <row r="6218" spans="1:6" ht="15" x14ac:dyDescent="0.25">
      <c r="A6218"/>
      <c r="B6218"/>
      <c r="C6218"/>
      <c r="D6218"/>
      <c r="E6218"/>
      <c r="F6218"/>
    </row>
    <row r="6219" spans="1:6" ht="15" x14ac:dyDescent="0.25">
      <c r="A6219"/>
      <c r="B6219"/>
      <c r="C6219"/>
      <c r="D6219"/>
      <c r="E6219"/>
      <c r="F6219"/>
    </row>
    <row r="6220" spans="1:6" ht="15" x14ac:dyDescent="0.25">
      <c r="A6220"/>
      <c r="B6220"/>
      <c r="C6220"/>
      <c r="D6220"/>
      <c r="E6220"/>
      <c r="F6220"/>
    </row>
    <row r="6221" spans="1:6" ht="15" x14ac:dyDescent="0.25">
      <c r="A6221"/>
      <c r="B6221"/>
      <c r="C6221"/>
      <c r="D6221"/>
      <c r="E6221"/>
      <c r="F6221"/>
    </row>
    <row r="6222" spans="1:6" ht="15" x14ac:dyDescent="0.25">
      <c r="A6222"/>
      <c r="B6222"/>
      <c r="C6222"/>
      <c r="D6222"/>
      <c r="E6222"/>
      <c r="F6222"/>
    </row>
    <row r="6223" spans="1:6" ht="15" x14ac:dyDescent="0.25">
      <c r="A6223"/>
      <c r="B6223"/>
      <c r="C6223"/>
      <c r="D6223"/>
      <c r="E6223"/>
      <c r="F6223"/>
    </row>
    <row r="6224" spans="1:6" ht="15" x14ac:dyDescent="0.25">
      <c r="A6224"/>
      <c r="B6224"/>
      <c r="C6224"/>
      <c r="D6224"/>
      <c r="E6224"/>
      <c r="F6224"/>
    </row>
    <row r="6225" spans="1:6" ht="15" x14ac:dyDescent="0.25">
      <c r="A6225"/>
      <c r="B6225"/>
      <c r="C6225"/>
      <c r="D6225"/>
      <c r="E6225"/>
      <c r="F6225"/>
    </row>
    <row r="6226" spans="1:6" ht="15" x14ac:dyDescent="0.25">
      <c r="A6226"/>
      <c r="B6226"/>
      <c r="C6226"/>
      <c r="D6226"/>
      <c r="E6226"/>
      <c r="F6226"/>
    </row>
    <row r="6227" spans="1:6" ht="15" x14ac:dyDescent="0.25">
      <c r="A6227"/>
      <c r="B6227"/>
      <c r="C6227"/>
      <c r="D6227"/>
      <c r="E6227"/>
      <c r="F6227"/>
    </row>
    <row r="6228" spans="1:6" ht="15" x14ac:dyDescent="0.25">
      <c r="A6228"/>
      <c r="B6228"/>
      <c r="C6228"/>
      <c r="D6228"/>
      <c r="E6228"/>
      <c r="F6228"/>
    </row>
    <row r="6229" spans="1:6" ht="15" x14ac:dyDescent="0.25">
      <c r="A6229"/>
      <c r="B6229"/>
      <c r="C6229"/>
      <c r="D6229"/>
      <c r="E6229"/>
      <c r="F6229"/>
    </row>
    <row r="6230" spans="1:6" ht="15" x14ac:dyDescent="0.25">
      <c r="A6230"/>
      <c r="B6230"/>
      <c r="C6230"/>
      <c r="D6230"/>
      <c r="E6230"/>
      <c r="F6230"/>
    </row>
    <row r="6231" spans="1:6" ht="15" x14ac:dyDescent="0.25">
      <c r="A6231"/>
      <c r="B6231"/>
      <c r="C6231"/>
      <c r="D6231"/>
      <c r="E6231"/>
      <c r="F6231"/>
    </row>
    <row r="6232" spans="1:6" ht="15" x14ac:dyDescent="0.25">
      <c r="A6232"/>
      <c r="B6232"/>
      <c r="C6232"/>
      <c r="D6232"/>
      <c r="E6232"/>
      <c r="F6232"/>
    </row>
    <row r="6233" spans="1:6" ht="15" x14ac:dyDescent="0.25">
      <c r="A6233"/>
      <c r="B6233"/>
      <c r="C6233"/>
      <c r="D6233"/>
      <c r="E6233"/>
      <c r="F6233"/>
    </row>
    <row r="6234" spans="1:6" ht="15" x14ac:dyDescent="0.25">
      <c r="A6234"/>
      <c r="B6234"/>
      <c r="C6234"/>
      <c r="D6234"/>
      <c r="E6234"/>
      <c r="F6234"/>
    </row>
    <row r="6235" spans="1:6" ht="15" x14ac:dyDescent="0.25">
      <c r="A6235"/>
      <c r="B6235"/>
      <c r="C6235"/>
      <c r="D6235"/>
      <c r="E6235"/>
      <c r="F6235"/>
    </row>
    <row r="6236" spans="1:6" ht="15" x14ac:dyDescent="0.25">
      <c r="A6236"/>
      <c r="B6236"/>
      <c r="C6236"/>
      <c r="D6236"/>
      <c r="E6236"/>
      <c r="F6236"/>
    </row>
    <row r="6237" spans="1:6" ht="15" x14ac:dyDescent="0.25">
      <c r="A6237"/>
      <c r="B6237"/>
      <c r="C6237"/>
      <c r="D6237"/>
      <c r="E6237"/>
      <c r="F6237"/>
    </row>
    <row r="6238" spans="1:6" ht="15" x14ac:dyDescent="0.25">
      <c r="A6238"/>
      <c r="B6238"/>
      <c r="C6238"/>
      <c r="D6238"/>
      <c r="E6238"/>
      <c r="F6238"/>
    </row>
    <row r="6239" spans="1:6" ht="15" x14ac:dyDescent="0.25">
      <c r="A6239"/>
      <c r="B6239"/>
      <c r="C6239"/>
      <c r="D6239"/>
      <c r="E6239"/>
      <c r="F6239"/>
    </row>
    <row r="6240" spans="1:6" ht="15" x14ac:dyDescent="0.25">
      <c r="A6240"/>
      <c r="B6240"/>
      <c r="C6240"/>
      <c r="D6240"/>
      <c r="E6240"/>
      <c r="F6240"/>
    </row>
    <row r="6241" spans="1:6" ht="15" x14ac:dyDescent="0.25">
      <c r="A6241"/>
      <c r="B6241"/>
      <c r="C6241"/>
      <c r="D6241"/>
      <c r="E6241"/>
      <c r="F6241"/>
    </row>
    <row r="6242" spans="1:6" ht="15" x14ac:dyDescent="0.25">
      <c r="A6242"/>
      <c r="B6242"/>
      <c r="C6242"/>
      <c r="D6242"/>
      <c r="E6242"/>
      <c r="F6242"/>
    </row>
    <row r="6243" spans="1:6" ht="15" x14ac:dyDescent="0.25">
      <c r="A6243"/>
      <c r="B6243"/>
      <c r="C6243"/>
      <c r="D6243"/>
      <c r="E6243"/>
      <c r="F6243"/>
    </row>
    <row r="6244" spans="1:6" ht="15" x14ac:dyDescent="0.25">
      <c r="A6244"/>
      <c r="B6244"/>
      <c r="C6244"/>
      <c r="D6244"/>
      <c r="E6244"/>
      <c r="F6244"/>
    </row>
    <row r="6245" spans="1:6" ht="15" x14ac:dyDescent="0.25">
      <c r="A6245"/>
      <c r="B6245"/>
      <c r="C6245"/>
      <c r="D6245"/>
      <c r="E6245"/>
      <c r="F6245"/>
    </row>
    <row r="6246" spans="1:6" ht="15" x14ac:dyDescent="0.25">
      <c r="A6246"/>
      <c r="B6246"/>
      <c r="C6246"/>
      <c r="D6246"/>
      <c r="E6246"/>
      <c r="F6246"/>
    </row>
    <row r="6247" spans="1:6" ht="15" x14ac:dyDescent="0.25">
      <c r="A6247"/>
      <c r="B6247"/>
      <c r="C6247"/>
      <c r="D6247"/>
      <c r="E6247"/>
      <c r="F6247"/>
    </row>
    <row r="6248" spans="1:6" ht="15" x14ac:dyDescent="0.25">
      <c r="A6248"/>
      <c r="B6248"/>
      <c r="C6248"/>
      <c r="D6248"/>
      <c r="E6248"/>
      <c r="F6248"/>
    </row>
    <row r="6249" spans="1:6" ht="15" x14ac:dyDescent="0.25">
      <c r="A6249"/>
      <c r="B6249"/>
      <c r="C6249"/>
      <c r="D6249"/>
      <c r="E6249"/>
      <c r="F6249"/>
    </row>
    <row r="6250" spans="1:6" ht="15" x14ac:dyDescent="0.25">
      <c r="A6250"/>
      <c r="B6250"/>
      <c r="C6250"/>
      <c r="D6250"/>
      <c r="E6250"/>
      <c r="F6250"/>
    </row>
    <row r="6251" spans="1:6" ht="15" x14ac:dyDescent="0.25">
      <c r="A6251"/>
      <c r="B6251"/>
      <c r="C6251"/>
      <c r="D6251"/>
      <c r="E6251"/>
      <c r="F6251"/>
    </row>
    <row r="6252" spans="1:6" ht="15" x14ac:dyDescent="0.25">
      <c r="A6252"/>
      <c r="B6252"/>
      <c r="C6252"/>
      <c r="D6252"/>
      <c r="E6252"/>
      <c r="F6252"/>
    </row>
    <row r="6253" spans="1:6" ht="15" x14ac:dyDescent="0.25">
      <c r="A6253"/>
      <c r="B6253"/>
      <c r="C6253"/>
      <c r="D6253"/>
      <c r="E6253"/>
      <c r="F6253"/>
    </row>
    <row r="6254" spans="1:6" ht="15" x14ac:dyDescent="0.25">
      <c r="A6254"/>
      <c r="B6254"/>
      <c r="C6254"/>
      <c r="D6254"/>
      <c r="E6254"/>
      <c r="F6254"/>
    </row>
    <row r="6255" spans="1:6" ht="15" x14ac:dyDescent="0.25">
      <c r="A6255"/>
      <c r="B6255"/>
      <c r="C6255"/>
      <c r="D6255"/>
      <c r="E6255"/>
      <c r="F6255"/>
    </row>
    <row r="6256" spans="1:6" ht="15" x14ac:dyDescent="0.25">
      <c r="A6256"/>
      <c r="B6256"/>
      <c r="C6256"/>
      <c r="D6256"/>
      <c r="E6256"/>
      <c r="F6256"/>
    </row>
    <row r="6257" spans="1:6" ht="15" x14ac:dyDescent="0.25">
      <c r="A6257"/>
      <c r="B6257"/>
      <c r="C6257"/>
      <c r="D6257"/>
      <c r="E6257"/>
      <c r="F6257"/>
    </row>
    <row r="6258" spans="1:6" ht="15" x14ac:dyDescent="0.25">
      <c r="A6258"/>
      <c r="B6258"/>
      <c r="C6258"/>
      <c r="D6258"/>
      <c r="E6258"/>
      <c r="F6258"/>
    </row>
    <row r="6259" spans="1:6" ht="15" x14ac:dyDescent="0.25">
      <c r="A6259"/>
      <c r="B6259"/>
      <c r="C6259"/>
      <c r="D6259"/>
      <c r="E6259"/>
      <c r="F6259"/>
    </row>
    <row r="6260" spans="1:6" ht="15" x14ac:dyDescent="0.25">
      <c r="A6260"/>
      <c r="B6260"/>
      <c r="C6260"/>
      <c r="D6260"/>
      <c r="E6260"/>
      <c r="F6260"/>
    </row>
    <row r="6261" spans="1:6" ht="15" x14ac:dyDescent="0.25">
      <c r="A6261"/>
      <c r="B6261"/>
      <c r="C6261"/>
      <c r="D6261"/>
      <c r="E6261"/>
      <c r="F6261"/>
    </row>
    <row r="6262" spans="1:6" ht="15" x14ac:dyDescent="0.25">
      <c r="A6262"/>
      <c r="B6262"/>
      <c r="C6262"/>
      <c r="D6262"/>
      <c r="E6262"/>
      <c r="F6262"/>
    </row>
    <row r="6263" spans="1:6" ht="15" x14ac:dyDescent="0.25">
      <c r="A6263"/>
      <c r="B6263"/>
      <c r="C6263"/>
      <c r="D6263"/>
      <c r="E6263"/>
      <c r="F6263"/>
    </row>
    <row r="6264" spans="1:6" ht="15" x14ac:dyDescent="0.25">
      <c r="A6264"/>
      <c r="B6264"/>
      <c r="C6264"/>
      <c r="D6264"/>
      <c r="E6264"/>
      <c r="F6264"/>
    </row>
    <row r="6265" spans="1:6" ht="15" x14ac:dyDescent="0.25">
      <c r="A6265"/>
      <c r="B6265"/>
      <c r="C6265"/>
      <c r="D6265"/>
      <c r="E6265"/>
      <c r="F6265"/>
    </row>
    <row r="6266" spans="1:6" ht="15" x14ac:dyDescent="0.25">
      <c r="A6266"/>
      <c r="B6266"/>
      <c r="C6266"/>
      <c r="D6266"/>
      <c r="E6266"/>
      <c r="F6266"/>
    </row>
    <row r="6267" spans="1:6" ht="15" x14ac:dyDescent="0.25">
      <c r="A6267"/>
      <c r="B6267"/>
      <c r="C6267"/>
      <c r="D6267"/>
      <c r="E6267"/>
      <c r="F6267"/>
    </row>
    <row r="6268" spans="1:6" ht="15" x14ac:dyDescent="0.25">
      <c r="A6268"/>
      <c r="B6268"/>
      <c r="C6268"/>
      <c r="D6268"/>
      <c r="E6268"/>
      <c r="F6268"/>
    </row>
    <row r="6269" spans="1:6" ht="15" x14ac:dyDescent="0.25">
      <c r="A6269"/>
      <c r="B6269"/>
      <c r="C6269"/>
      <c r="D6269"/>
      <c r="E6269"/>
      <c r="F6269"/>
    </row>
    <row r="6270" spans="1:6" ht="15" x14ac:dyDescent="0.25">
      <c r="A6270"/>
      <c r="B6270"/>
      <c r="C6270"/>
      <c r="D6270"/>
      <c r="E6270"/>
      <c r="F6270"/>
    </row>
    <row r="6271" spans="1:6" ht="15" x14ac:dyDescent="0.25">
      <c r="A6271"/>
      <c r="B6271"/>
      <c r="C6271"/>
      <c r="D6271"/>
      <c r="E6271"/>
      <c r="F6271"/>
    </row>
    <row r="6272" spans="1:6" ht="15" x14ac:dyDescent="0.25">
      <c r="A6272"/>
      <c r="B6272"/>
      <c r="C6272"/>
      <c r="D6272"/>
      <c r="E6272"/>
      <c r="F6272"/>
    </row>
    <row r="6273" spans="1:6" ht="15" x14ac:dyDescent="0.25">
      <c r="A6273"/>
      <c r="B6273"/>
      <c r="C6273"/>
      <c r="D6273"/>
      <c r="E6273"/>
      <c r="F6273"/>
    </row>
    <row r="6274" spans="1:6" ht="15" x14ac:dyDescent="0.25">
      <c r="A6274"/>
      <c r="B6274"/>
      <c r="C6274"/>
      <c r="D6274"/>
      <c r="E6274"/>
      <c r="F6274"/>
    </row>
    <row r="6275" spans="1:6" ht="15" x14ac:dyDescent="0.25">
      <c r="A6275"/>
      <c r="B6275"/>
      <c r="C6275"/>
      <c r="D6275"/>
      <c r="E6275"/>
      <c r="F6275"/>
    </row>
    <row r="6276" spans="1:6" ht="15" x14ac:dyDescent="0.25">
      <c r="A6276"/>
      <c r="B6276"/>
      <c r="C6276"/>
      <c r="D6276"/>
      <c r="E6276"/>
      <c r="F6276"/>
    </row>
    <row r="6277" spans="1:6" ht="15" x14ac:dyDescent="0.25">
      <c r="A6277"/>
      <c r="B6277"/>
      <c r="C6277"/>
      <c r="D6277"/>
      <c r="E6277"/>
      <c r="F6277"/>
    </row>
    <row r="6278" spans="1:6" ht="15" x14ac:dyDescent="0.25">
      <c r="A6278"/>
      <c r="B6278"/>
      <c r="C6278"/>
      <c r="D6278"/>
      <c r="E6278"/>
      <c r="F6278"/>
    </row>
    <row r="6279" spans="1:6" ht="15" x14ac:dyDescent="0.25">
      <c r="A6279"/>
      <c r="B6279"/>
      <c r="C6279"/>
      <c r="D6279"/>
      <c r="E6279"/>
      <c r="F6279"/>
    </row>
    <row r="6280" spans="1:6" ht="15" x14ac:dyDescent="0.25">
      <c r="A6280"/>
      <c r="B6280"/>
      <c r="C6280"/>
      <c r="D6280"/>
      <c r="E6280"/>
      <c r="F6280"/>
    </row>
    <row r="6281" spans="1:6" ht="15" x14ac:dyDescent="0.25">
      <c r="A6281"/>
      <c r="B6281"/>
      <c r="C6281"/>
      <c r="D6281"/>
      <c r="E6281"/>
      <c r="F6281"/>
    </row>
    <row r="6282" spans="1:6" ht="15" x14ac:dyDescent="0.25">
      <c r="A6282"/>
      <c r="B6282"/>
      <c r="C6282"/>
      <c r="D6282"/>
      <c r="E6282"/>
      <c r="F6282"/>
    </row>
    <row r="6283" spans="1:6" ht="15" x14ac:dyDescent="0.25">
      <c r="A6283"/>
      <c r="B6283"/>
      <c r="C6283"/>
      <c r="D6283"/>
      <c r="E6283"/>
      <c r="F6283"/>
    </row>
    <row r="6284" spans="1:6" ht="15" x14ac:dyDescent="0.25">
      <c r="A6284"/>
      <c r="B6284"/>
      <c r="C6284"/>
      <c r="D6284"/>
      <c r="E6284"/>
      <c r="F6284"/>
    </row>
    <row r="6285" spans="1:6" ht="15" x14ac:dyDescent="0.25">
      <c r="A6285"/>
      <c r="B6285"/>
      <c r="C6285"/>
      <c r="D6285"/>
      <c r="E6285"/>
      <c r="F6285"/>
    </row>
    <row r="6286" spans="1:6" ht="15" x14ac:dyDescent="0.25">
      <c r="A6286"/>
      <c r="B6286"/>
      <c r="C6286"/>
      <c r="D6286"/>
      <c r="E6286"/>
      <c r="F6286"/>
    </row>
    <row r="6287" spans="1:6" ht="15" x14ac:dyDescent="0.25">
      <c r="A6287"/>
      <c r="B6287"/>
      <c r="C6287"/>
      <c r="D6287"/>
      <c r="E6287"/>
      <c r="F6287"/>
    </row>
    <row r="6288" spans="1:6" ht="15" x14ac:dyDescent="0.25">
      <c r="A6288"/>
      <c r="B6288"/>
      <c r="C6288"/>
      <c r="D6288"/>
      <c r="E6288"/>
      <c r="F6288"/>
    </row>
    <row r="6289" spans="1:6" ht="15" x14ac:dyDescent="0.25">
      <c r="A6289"/>
      <c r="B6289"/>
      <c r="C6289"/>
      <c r="D6289"/>
      <c r="E6289"/>
      <c r="F6289"/>
    </row>
    <row r="6290" spans="1:6" ht="15" x14ac:dyDescent="0.25">
      <c r="A6290"/>
      <c r="B6290"/>
      <c r="C6290"/>
      <c r="D6290"/>
      <c r="E6290"/>
      <c r="F6290"/>
    </row>
    <row r="6291" spans="1:6" ht="15" x14ac:dyDescent="0.25">
      <c r="A6291"/>
      <c r="B6291"/>
      <c r="C6291"/>
      <c r="D6291"/>
      <c r="E6291"/>
      <c r="F6291"/>
    </row>
    <row r="6292" spans="1:6" ht="15" x14ac:dyDescent="0.25">
      <c r="A6292"/>
      <c r="B6292"/>
      <c r="C6292"/>
      <c r="D6292"/>
      <c r="E6292"/>
      <c r="F6292"/>
    </row>
    <row r="6293" spans="1:6" ht="15" x14ac:dyDescent="0.25">
      <c r="A6293"/>
      <c r="B6293"/>
      <c r="C6293"/>
      <c r="D6293"/>
      <c r="E6293"/>
      <c r="F6293"/>
    </row>
    <row r="6294" spans="1:6" ht="15" x14ac:dyDescent="0.25">
      <c r="A6294"/>
      <c r="B6294"/>
      <c r="C6294"/>
      <c r="D6294"/>
      <c r="E6294"/>
      <c r="F6294"/>
    </row>
    <row r="6295" spans="1:6" ht="15" x14ac:dyDescent="0.25">
      <c r="A6295"/>
      <c r="B6295"/>
      <c r="C6295"/>
      <c r="D6295"/>
      <c r="E6295"/>
      <c r="F6295"/>
    </row>
    <row r="6296" spans="1:6" ht="15" x14ac:dyDescent="0.25">
      <c r="A6296"/>
      <c r="B6296"/>
      <c r="C6296"/>
      <c r="D6296"/>
      <c r="E6296"/>
      <c r="F6296"/>
    </row>
    <row r="6297" spans="1:6" ht="15" x14ac:dyDescent="0.25">
      <c r="A6297"/>
      <c r="B6297"/>
      <c r="C6297"/>
      <c r="D6297"/>
      <c r="E6297"/>
      <c r="F6297"/>
    </row>
    <row r="6298" spans="1:6" ht="15" x14ac:dyDescent="0.25">
      <c r="A6298"/>
      <c r="B6298"/>
      <c r="C6298"/>
      <c r="D6298"/>
      <c r="E6298"/>
      <c r="F6298"/>
    </row>
    <row r="6299" spans="1:6" ht="15" x14ac:dyDescent="0.25">
      <c r="A6299"/>
      <c r="B6299"/>
      <c r="C6299"/>
      <c r="D6299"/>
      <c r="E6299"/>
      <c r="F6299"/>
    </row>
    <row r="6300" spans="1:6" ht="15" x14ac:dyDescent="0.25">
      <c r="A6300"/>
      <c r="B6300"/>
      <c r="C6300"/>
      <c r="D6300"/>
      <c r="E6300"/>
      <c r="F6300"/>
    </row>
    <row r="6301" spans="1:6" ht="15" x14ac:dyDescent="0.25">
      <c r="A6301"/>
      <c r="B6301"/>
      <c r="C6301"/>
      <c r="D6301"/>
      <c r="E6301"/>
      <c r="F6301"/>
    </row>
    <row r="6302" spans="1:6" ht="15" x14ac:dyDescent="0.25">
      <c r="A6302"/>
      <c r="B6302"/>
      <c r="C6302"/>
      <c r="D6302"/>
      <c r="E6302"/>
      <c r="F6302"/>
    </row>
    <row r="6303" spans="1:6" ht="15" x14ac:dyDescent="0.25">
      <c r="A6303"/>
      <c r="B6303"/>
      <c r="C6303"/>
      <c r="D6303"/>
      <c r="E6303"/>
      <c r="F6303"/>
    </row>
    <row r="6304" spans="1:6" ht="15" x14ac:dyDescent="0.25">
      <c r="A6304"/>
      <c r="B6304"/>
      <c r="C6304"/>
      <c r="D6304"/>
      <c r="E6304"/>
      <c r="F6304"/>
    </row>
    <row r="6305" spans="1:6" ht="15" x14ac:dyDescent="0.25">
      <c r="A6305"/>
      <c r="B6305"/>
      <c r="C6305"/>
      <c r="D6305"/>
      <c r="E6305"/>
      <c r="F6305"/>
    </row>
    <row r="6306" spans="1:6" ht="15" x14ac:dyDescent="0.25">
      <c r="A6306"/>
      <c r="B6306"/>
      <c r="C6306"/>
      <c r="D6306"/>
      <c r="E6306"/>
      <c r="F6306"/>
    </row>
    <row r="6307" spans="1:6" ht="15" x14ac:dyDescent="0.25">
      <c r="A6307"/>
      <c r="B6307"/>
      <c r="C6307"/>
      <c r="D6307"/>
      <c r="E6307"/>
      <c r="F6307"/>
    </row>
    <row r="6308" spans="1:6" ht="15" x14ac:dyDescent="0.25">
      <c r="A6308"/>
      <c r="B6308"/>
      <c r="C6308"/>
      <c r="D6308"/>
      <c r="E6308"/>
      <c r="F6308"/>
    </row>
    <row r="6309" spans="1:6" ht="15" x14ac:dyDescent="0.25">
      <c r="A6309"/>
      <c r="B6309"/>
      <c r="C6309"/>
      <c r="D6309"/>
      <c r="E6309"/>
      <c r="F6309"/>
    </row>
    <row r="6310" spans="1:6" ht="15" x14ac:dyDescent="0.25">
      <c r="A6310"/>
      <c r="B6310"/>
      <c r="C6310"/>
      <c r="D6310"/>
      <c r="E6310"/>
      <c r="F6310"/>
    </row>
    <row r="6311" spans="1:6" ht="15" x14ac:dyDescent="0.25">
      <c r="A6311"/>
      <c r="B6311"/>
      <c r="C6311"/>
      <c r="D6311"/>
      <c r="E6311"/>
      <c r="F6311"/>
    </row>
    <row r="6312" spans="1:6" ht="15" x14ac:dyDescent="0.25">
      <c r="A6312"/>
      <c r="B6312"/>
      <c r="C6312"/>
      <c r="D6312"/>
      <c r="E6312"/>
      <c r="F6312"/>
    </row>
    <row r="6313" spans="1:6" ht="15" x14ac:dyDescent="0.25">
      <c r="A6313"/>
      <c r="B6313"/>
      <c r="C6313"/>
      <c r="D6313"/>
      <c r="E6313"/>
      <c r="F6313"/>
    </row>
    <row r="6314" spans="1:6" ht="15" x14ac:dyDescent="0.25">
      <c r="A6314"/>
      <c r="B6314"/>
      <c r="C6314"/>
      <c r="D6314"/>
      <c r="E6314"/>
      <c r="F6314"/>
    </row>
    <row r="6315" spans="1:6" ht="15" x14ac:dyDescent="0.25">
      <c r="A6315"/>
      <c r="B6315"/>
      <c r="C6315"/>
      <c r="D6315"/>
      <c r="E6315"/>
      <c r="F6315"/>
    </row>
    <row r="6316" spans="1:6" ht="15" x14ac:dyDescent="0.25">
      <c r="A6316"/>
      <c r="B6316"/>
      <c r="C6316"/>
      <c r="D6316"/>
      <c r="E6316"/>
      <c r="F6316"/>
    </row>
    <row r="6317" spans="1:6" ht="15" x14ac:dyDescent="0.25">
      <c r="A6317"/>
      <c r="B6317"/>
      <c r="C6317"/>
      <c r="D6317"/>
      <c r="E6317"/>
      <c r="F6317"/>
    </row>
    <row r="6318" spans="1:6" ht="15" x14ac:dyDescent="0.25">
      <c r="A6318"/>
      <c r="B6318"/>
      <c r="C6318"/>
      <c r="D6318"/>
      <c r="E6318"/>
      <c r="F6318"/>
    </row>
    <row r="6319" spans="1:6" ht="15" x14ac:dyDescent="0.25">
      <c r="A6319"/>
      <c r="B6319"/>
      <c r="C6319"/>
      <c r="D6319"/>
      <c r="E6319"/>
      <c r="F6319"/>
    </row>
    <row r="6320" spans="1:6" ht="15" x14ac:dyDescent="0.25">
      <c r="A6320"/>
      <c r="B6320"/>
      <c r="C6320"/>
      <c r="D6320"/>
      <c r="E6320"/>
      <c r="F6320"/>
    </row>
    <row r="6321" spans="1:6" ht="15" x14ac:dyDescent="0.25">
      <c r="A6321"/>
      <c r="B6321"/>
      <c r="C6321"/>
      <c r="D6321"/>
      <c r="E6321"/>
      <c r="F6321"/>
    </row>
    <row r="6322" spans="1:6" ht="15" x14ac:dyDescent="0.25">
      <c r="A6322"/>
      <c r="B6322"/>
      <c r="C6322"/>
      <c r="D6322"/>
      <c r="E6322"/>
      <c r="F6322"/>
    </row>
    <row r="6323" spans="1:6" ht="15" x14ac:dyDescent="0.25">
      <c r="A6323"/>
      <c r="B6323"/>
      <c r="C6323"/>
      <c r="D6323"/>
      <c r="E6323"/>
      <c r="F6323"/>
    </row>
    <row r="6324" spans="1:6" ht="15" x14ac:dyDescent="0.25">
      <c r="A6324"/>
      <c r="B6324"/>
      <c r="C6324"/>
      <c r="D6324"/>
      <c r="E6324"/>
      <c r="F6324"/>
    </row>
    <row r="6325" spans="1:6" ht="15" x14ac:dyDescent="0.25">
      <c r="A6325"/>
      <c r="B6325"/>
      <c r="C6325"/>
      <c r="D6325"/>
      <c r="E6325"/>
      <c r="F6325"/>
    </row>
    <row r="6326" spans="1:6" ht="15" x14ac:dyDescent="0.25">
      <c r="A6326"/>
      <c r="B6326"/>
      <c r="C6326"/>
      <c r="D6326"/>
      <c r="E6326"/>
      <c r="F6326"/>
    </row>
    <row r="6327" spans="1:6" ht="15" x14ac:dyDescent="0.25">
      <c r="A6327"/>
      <c r="B6327"/>
      <c r="C6327"/>
      <c r="D6327"/>
      <c r="E6327"/>
      <c r="F6327"/>
    </row>
    <row r="6328" spans="1:6" ht="15" x14ac:dyDescent="0.25">
      <c r="A6328"/>
      <c r="B6328"/>
      <c r="C6328"/>
      <c r="D6328"/>
      <c r="E6328"/>
      <c r="F6328"/>
    </row>
    <row r="6329" spans="1:6" ht="15" x14ac:dyDescent="0.25">
      <c r="A6329"/>
      <c r="B6329"/>
      <c r="C6329"/>
      <c r="D6329"/>
      <c r="E6329"/>
      <c r="F6329"/>
    </row>
    <row r="6330" spans="1:6" ht="15" x14ac:dyDescent="0.25">
      <c r="A6330"/>
      <c r="B6330"/>
      <c r="C6330"/>
      <c r="D6330"/>
      <c r="E6330"/>
      <c r="F6330"/>
    </row>
    <row r="6331" spans="1:6" ht="15" x14ac:dyDescent="0.25">
      <c r="A6331"/>
      <c r="B6331"/>
      <c r="C6331"/>
      <c r="D6331"/>
      <c r="E6331"/>
      <c r="F6331"/>
    </row>
    <row r="6332" spans="1:6" ht="15" x14ac:dyDescent="0.25">
      <c r="A6332"/>
      <c r="B6332"/>
      <c r="C6332"/>
      <c r="D6332"/>
      <c r="E6332"/>
      <c r="F6332"/>
    </row>
    <row r="6333" spans="1:6" ht="15" x14ac:dyDescent="0.25">
      <c r="A6333"/>
      <c r="B6333"/>
      <c r="C6333"/>
      <c r="D6333"/>
      <c r="E6333"/>
      <c r="F6333"/>
    </row>
    <row r="6334" spans="1:6" ht="15" x14ac:dyDescent="0.25">
      <c r="A6334"/>
      <c r="B6334"/>
      <c r="C6334"/>
      <c r="D6334"/>
      <c r="E6334"/>
      <c r="F6334"/>
    </row>
    <row r="6335" spans="1:6" ht="15" x14ac:dyDescent="0.25">
      <c r="A6335"/>
      <c r="B6335"/>
      <c r="C6335"/>
      <c r="D6335"/>
      <c r="E6335"/>
      <c r="F6335"/>
    </row>
    <row r="6336" spans="1:6" ht="15" x14ac:dyDescent="0.25">
      <c r="A6336"/>
      <c r="B6336"/>
      <c r="C6336"/>
      <c r="D6336"/>
      <c r="E6336"/>
      <c r="F6336"/>
    </row>
    <row r="6337" spans="1:6" ht="15" x14ac:dyDescent="0.25">
      <c r="A6337"/>
      <c r="B6337"/>
      <c r="C6337"/>
      <c r="D6337"/>
      <c r="E6337"/>
      <c r="F6337"/>
    </row>
    <row r="6338" spans="1:6" ht="15" x14ac:dyDescent="0.25">
      <c r="A6338"/>
      <c r="B6338"/>
      <c r="C6338"/>
      <c r="D6338"/>
      <c r="E6338"/>
      <c r="F6338"/>
    </row>
    <row r="6339" spans="1:6" ht="15" x14ac:dyDescent="0.25">
      <c r="A6339"/>
      <c r="B6339"/>
      <c r="C6339"/>
      <c r="D6339"/>
      <c r="E6339"/>
      <c r="F6339"/>
    </row>
    <row r="6340" spans="1:6" ht="15" x14ac:dyDescent="0.25">
      <c r="A6340"/>
      <c r="B6340"/>
      <c r="C6340"/>
      <c r="D6340"/>
      <c r="E6340"/>
      <c r="F6340"/>
    </row>
    <row r="6341" spans="1:6" ht="15" x14ac:dyDescent="0.25">
      <c r="A6341"/>
      <c r="B6341"/>
      <c r="C6341"/>
      <c r="D6341"/>
      <c r="E6341"/>
      <c r="F6341"/>
    </row>
    <row r="6342" spans="1:6" ht="15" x14ac:dyDescent="0.25">
      <c r="A6342"/>
      <c r="B6342"/>
      <c r="C6342"/>
      <c r="D6342"/>
      <c r="E6342"/>
      <c r="F6342"/>
    </row>
    <row r="6343" spans="1:6" ht="15" x14ac:dyDescent="0.25">
      <c r="A6343"/>
      <c r="B6343"/>
      <c r="C6343"/>
      <c r="D6343"/>
      <c r="E6343"/>
      <c r="F6343"/>
    </row>
    <row r="6344" spans="1:6" ht="15" x14ac:dyDescent="0.25">
      <c r="A6344"/>
      <c r="B6344"/>
      <c r="C6344"/>
      <c r="D6344"/>
      <c r="E6344"/>
      <c r="F6344"/>
    </row>
    <row r="6345" spans="1:6" ht="15" x14ac:dyDescent="0.25">
      <c r="A6345"/>
      <c r="B6345"/>
      <c r="C6345"/>
      <c r="D6345"/>
      <c r="E6345"/>
      <c r="F6345"/>
    </row>
    <row r="6346" spans="1:6" ht="15" x14ac:dyDescent="0.25">
      <c r="A6346"/>
      <c r="B6346"/>
      <c r="C6346"/>
      <c r="D6346"/>
      <c r="E6346"/>
      <c r="F6346"/>
    </row>
    <row r="6347" spans="1:6" ht="15" x14ac:dyDescent="0.25">
      <c r="A6347"/>
      <c r="B6347"/>
      <c r="C6347"/>
      <c r="D6347"/>
      <c r="E6347"/>
      <c r="F6347"/>
    </row>
    <row r="6348" spans="1:6" ht="15" x14ac:dyDescent="0.25">
      <c r="A6348"/>
      <c r="B6348"/>
      <c r="C6348"/>
      <c r="D6348"/>
      <c r="E6348"/>
      <c r="F6348"/>
    </row>
    <row r="6349" spans="1:6" ht="15" x14ac:dyDescent="0.25">
      <c r="A6349"/>
      <c r="B6349"/>
      <c r="C6349"/>
      <c r="D6349"/>
      <c r="E6349"/>
      <c r="F6349"/>
    </row>
    <row r="6350" spans="1:6" ht="15" x14ac:dyDescent="0.25">
      <c r="A6350"/>
      <c r="B6350"/>
      <c r="C6350"/>
      <c r="D6350"/>
      <c r="E6350"/>
      <c r="F6350"/>
    </row>
    <row r="6351" spans="1:6" ht="15" x14ac:dyDescent="0.25">
      <c r="A6351"/>
      <c r="B6351"/>
      <c r="C6351"/>
      <c r="D6351"/>
      <c r="E6351"/>
      <c r="F6351"/>
    </row>
    <row r="6352" spans="1:6" ht="15" x14ac:dyDescent="0.25">
      <c r="A6352"/>
      <c r="B6352"/>
      <c r="C6352"/>
      <c r="D6352"/>
      <c r="E6352"/>
      <c r="F6352"/>
    </row>
    <row r="6353" spans="1:6" ht="15" x14ac:dyDescent="0.25">
      <c r="A6353"/>
      <c r="B6353"/>
      <c r="C6353"/>
      <c r="D6353"/>
      <c r="E6353"/>
      <c r="F6353"/>
    </row>
    <row r="6354" spans="1:6" ht="15" x14ac:dyDescent="0.25">
      <c r="A6354"/>
      <c r="B6354"/>
      <c r="C6354"/>
      <c r="D6354"/>
      <c r="E6354"/>
      <c r="F6354"/>
    </row>
    <row r="6355" spans="1:6" ht="15" x14ac:dyDescent="0.25">
      <c r="A6355"/>
      <c r="B6355"/>
      <c r="C6355"/>
      <c r="D6355"/>
      <c r="E6355"/>
      <c r="F6355"/>
    </row>
    <row r="6356" spans="1:6" ht="15" x14ac:dyDescent="0.25">
      <c r="A6356"/>
      <c r="B6356"/>
      <c r="C6356"/>
      <c r="D6356"/>
      <c r="E6356"/>
      <c r="F6356"/>
    </row>
    <row r="6357" spans="1:6" ht="15" x14ac:dyDescent="0.25">
      <c r="A6357"/>
      <c r="B6357"/>
      <c r="C6357"/>
      <c r="D6357"/>
      <c r="E6357"/>
      <c r="F6357"/>
    </row>
    <row r="6358" spans="1:6" ht="15" x14ac:dyDescent="0.25">
      <c r="A6358"/>
      <c r="B6358"/>
      <c r="C6358"/>
      <c r="D6358"/>
      <c r="E6358"/>
      <c r="F6358"/>
    </row>
    <row r="6359" spans="1:6" ht="15" x14ac:dyDescent="0.25">
      <c r="A6359"/>
      <c r="B6359"/>
      <c r="C6359"/>
      <c r="D6359"/>
      <c r="E6359"/>
      <c r="F6359"/>
    </row>
    <row r="6360" spans="1:6" ht="15" x14ac:dyDescent="0.25">
      <c r="A6360"/>
      <c r="B6360"/>
      <c r="C6360"/>
      <c r="D6360"/>
      <c r="E6360"/>
      <c r="F6360"/>
    </row>
    <row r="6361" spans="1:6" ht="15" x14ac:dyDescent="0.25">
      <c r="A6361"/>
      <c r="B6361"/>
      <c r="C6361"/>
      <c r="D6361"/>
      <c r="E6361"/>
      <c r="F6361"/>
    </row>
    <row r="6362" spans="1:6" ht="15" x14ac:dyDescent="0.25">
      <c r="A6362"/>
      <c r="B6362"/>
      <c r="C6362"/>
      <c r="D6362"/>
      <c r="E6362"/>
      <c r="F6362"/>
    </row>
    <row r="6363" spans="1:6" ht="15" x14ac:dyDescent="0.25">
      <c r="A6363"/>
      <c r="B6363"/>
      <c r="C6363"/>
      <c r="D6363"/>
      <c r="E6363"/>
      <c r="F6363"/>
    </row>
    <row r="6364" spans="1:6" ht="15" x14ac:dyDescent="0.25">
      <c r="A6364"/>
      <c r="B6364"/>
      <c r="C6364"/>
      <c r="D6364"/>
      <c r="E6364"/>
      <c r="F6364"/>
    </row>
    <row r="6365" spans="1:6" ht="15" x14ac:dyDescent="0.25">
      <c r="A6365"/>
      <c r="B6365"/>
      <c r="C6365"/>
      <c r="D6365"/>
      <c r="E6365"/>
      <c r="F6365"/>
    </row>
    <row r="6366" spans="1:6" ht="15" x14ac:dyDescent="0.25">
      <c r="A6366"/>
      <c r="B6366"/>
      <c r="C6366"/>
      <c r="D6366"/>
      <c r="E6366"/>
      <c r="F6366"/>
    </row>
    <row r="6367" spans="1:6" ht="15" x14ac:dyDescent="0.25">
      <c r="A6367"/>
      <c r="B6367"/>
      <c r="C6367"/>
      <c r="D6367"/>
      <c r="E6367"/>
      <c r="F6367"/>
    </row>
    <row r="6368" spans="1:6" ht="15" x14ac:dyDescent="0.25">
      <c r="A6368"/>
      <c r="B6368"/>
      <c r="C6368"/>
      <c r="D6368"/>
      <c r="E6368"/>
      <c r="F6368"/>
    </row>
    <row r="6369" spans="1:6" ht="15" x14ac:dyDescent="0.25">
      <c r="A6369"/>
      <c r="B6369"/>
      <c r="C6369"/>
      <c r="D6369"/>
      <c r="E6369"/>
      <c r="F6369"/>
    </row>
    <row r="6370" spans="1:6" ht="15" x14ac:dyDescent="0.25">
      <c r="A6370"/>
      <c r="B6370"/>
      <c r="C6370"/>
      <c r="D6370"/>
      <c r="E6370"/>
      <c r="F6370"/>
    </row>
    <row r="6371" spans="1:6" ht="15" x14ac:dyDescent="0.25">
      <c r="A6371"/>
      <c r="B6371"/>
      <c r="C6371"/>
      <c r="D6371"/>
      <c r="E6371"/>
      <c r="F6371"/>
    </row>
    <row r="6372" spans="1:6" ht="15" x14ac:dyDescent="0.25">
      <c r="A6372"/>
      <c r="B6372"/>
      <c r="C6372"/>
      <c r="D6372"/>
      <c r="E6372"/>
      <c r="F6372"/>
    </row>
    <row r="6373" spans="1:6" ht="15" x14ac:dyDescent="0.25">
      <c r="A6373"/>
      <c r="B6373"/>
      <c r="C6373"/>
      <c r="D6373"/>
      <c r="E6373"/>
      <c r="F6373"/>
    </row>
    <row r="6374" spans="1:6" ht="15" x14ac:dyDescent="0.25">
      <c r="A6374"/>
      <c r="B6374"/>
      <c r="C6374"/>
      <c r="D6374"/>
      <c r="E6374"/>
      <c r="F6374"/>
    </row>
    <row r="6375" spans="1:6" ht="15" x14ac:dyDescent="0.25">
      <c r="A6375"/>
      <c r="B6375"/>
      <c r="C6375"/>
      <c r="D6375"/>
      <c r="E6375"/>
      <c r="F6375"/>
    </row>
    <row r="6376" spans="1:6" ht="15" x14ac:dyDescent="0.25">
      <c r="A6376"/>
      <c r="B6376"/>
      <c r="C6376"/>
      <c r="D6376"/>
      <c r="E6376"/>
      <c r="F6376"/>
    </row>
    <row r="6377" spans="1:6" ht="15" x14ac:dyDescent="0.25">
      <c r="A6377"/>
      <c r="B6377"/>
      <c r="C6377"/>
      <c r="D6377"/>
      <c r="E6377"/>
      <c r="F6377"/>
    </row>
    <row r="6378" spans="1:6" ht="15" x14ac:dyDescent="0.25">
      <c r="A6378"/>
      <c r="B6378"/>
      <c r="C6378"/>
      <c r="D6378"/>
      <c r="E6378"/>
      <c r="F6378"/>
    </row>
    <row r="6379" spans="1:6" ht="15" x14ac:dyDescent="0.25">
      <c r="A6379"/>
      <c r="B6379"/>
      <c r="C6379"/>
      <c r="D6379"/>
      <c r="E6379"/>
      <c r="F6379"/>
    </row>
    <row r="6380" spans="1:6" ht="15" x14ac:dyDescent="0.25">
      <c r="A6380"/>
      <c r="B6380"/>
      <c r="C6380"/>
      <c r="D6380"/>
      <c r="E6380"/>
      <c r="F6380"/>
    </row>
    <row r="6381" spans="1:6" ht="15" x14ac:dyDescent="0.25">
      <c r="A6381"/>
      <c r="B6381"/>
      <c r="C6381"/>
      <c r="D6381"/>
      <c r="E6381"/>
      <c r="F6381"/>
    </row>
    <row r="6382" spans="1:6" ht="15" x14ac:dyDescent="0.25">
      <c r="A6382"/>
      <c r="B6382"/>
      <c r="C6382"/>
      <c r="D6382"/>
      <c r="E6382"/>
      <c r="F6382"/>
    </row>
    <row r="6383" spans="1:6" ht="15" x14ac:dyDescent="0.25">
      <c r="A6383"/>
      <c r="B6383"/>
      <c r="C6383"/>
      <c r="D6383"/>
      <c r="E6383"/>
      <c r="F6383"/>
    </row>
    <row r="6384" spans="1:6" ht="15" x14ac:dyDescent="0.25">
      <c r="A6384"/>
      <c r="B6384"/>
      <c r="C6384"/>
      <c r="D6384"/>
      <c r="E6384"/>
      <c r="F6384"/>
    </row>
    <row r="6385" spans="1:6" ht="15" x14ac:dyDescent="0.25">
      <c r="A6385"/>
      <c r="B6385"/>
      <c r="C6385"/>
      <c r="D6385"/>
      <c r="E6385"/>
      <c r="F6385"/>
    </row>
    <row r="6386" spans="1:6" ht="15" x14ac:dyDescent="0.25">
      <c r="A6386"/>
      <c r="B6386"/>
      <c r="C6386"/>
      <c r="D6386"/>
      <c r="E6386"/>
      <c r="F6386"/>
    </row>
    <row r="6387" spans="1:6" ht="15" x14ac:dyDescent="0.25">
      <c r="A6387"/>
      <c r="B6387"/>
      <c r="C6387"/>
      <c r="D6387"/>
      <c r="E6387"/>
      <c r="F6387"/>
    </row>
    <row r="6388" spans="1:6" ht="15" x14ac:dyDescent="0.25">
      <c r="A6388"/>
      <c r="B6388"/>
      <c r="C6388"/>
      <c r="D6388"/>
      <c r="E6388"/>
      <c r="F6388"/>
    </row>
    <row r="6389" spans="1:6" ht="15" x14ac:dyDescent="0.25">
      <c r="A6389"/>
      <c r="B6389"/>
      <c r="C6389"/>
      <c r="D6389"/>
      <c r="E6389"/>
      <c r="F6389"/>
    </row>
    <row r="6390" spans="1:6" ht="15" x14ac:dyDescent="0.25">
      <c r="A6390"/>
      <c r="B6390"/>
      <c r="C6390"/>
      <c r="D6390"/>
      <c r="E6390"/>
      <c r="F6390"/>
    </row>
    <row r="6391" spans="1:6" ht="15" x14ac:dyDescent="0.25">
      <c r="A6391"/>
      <c r="B6391"/>
      <c r="C6391"/>
      <c r="D6391"/>
      <c r="E6391"/>
      <c r="F6391"/>
    </row>
    <row r="6392" spans="1:6" ht="15" x14ac:dyDescent="0.25">
      <c r="A6392"/>
      <c r="B6392"/>
      <c r="C6392"/>
      <c r="D6392"/>
      <c r="E6392"/>
      <c r="F6392"/>
    </row>
    <row r="6393" spans="1:6" ht="15" x14ac:dyDescent="0.25">
      <c r="A6393"/>
      <c r="B6393"/>
      <c r="C6393"/>
      <c r="D6393"/>
      <c r="E6393"/>
      <c r="F6393"/>
    </row>
    <row r="6394" spans="1:6" ht="15" x14ac:dyDescent="0.25">
      <c r="A6394"/>
      <c r="B6394"/>
      <c r="C6394"/>
      <c r="D6394"/>
      <c r="E6394"/>
      <c r="F6394"/>
    </row>
    <row r="6395" spans="1:6" ht="15" x14ac:dyDescent="0.25">
      <c r="A6395"/>
      <c r="B6395"/>
      <c r="C6395"/>
      <c r="D6395"/>
      <c r="E6395"/>
      <c r="F6395"/>
    </row>
    <row r="6396" spans="1:6" ht="15" x14ac:dyDescent="0.25">
      <c r="A6396"/>
      <c r="B6396"/>
      <c r="C6396"/>
      <c r="D6396"/>
      <c r="E6396"/>
      <c r="F6396"/>
    </row>
    <row r="6397" spans="1:6" ht="15" x14ac:dyDescent="0.25">
      <c r="A6397"/>
      <c r="B6397"/>
      <c r="C6397"/>
      <c r="D6397"/>
      <c r="E6397"/>
      <c r="F6397"/>
    </row>
    <row r="6398" spans="1:6" ht="15" x14ac:dyDescent="0.25">
      <c r="A6398"/>
      <c r="B6398"/>
      <c r="C6398"/>
      <c r="D6398"/>
      <c r="E6398"/>
      <c r="F6398"/>
    </row>
    <row r="6399" spans="1:6" ht="15" x14ac:dyDescent="0.25">
      <c r="A6399"/>
      <c r="B6399"/>
      <c r="C6399"/>
      <c r="D6399"/>
      <c r="E6399"/>
      <c r="F6399"/>
    </row>
    <row r="6400" spans="1:6" ht="15" x14ac:dyDescent="0.25">
      <c r="A6400"/>
      <c r="B6400"/>
      <c r="C6400"/>
      <c r="D6400"/>
      <c r="E6400"/>
      <c r="F6400"/>
    </row>
    <row r="6401" spans="1:6" ht="15" x14ac:dyDescent="0.25">
      <c r="A6401"/>
      <c r="B6401"/>
      <c r="C6401"/>
      <c r="D6401"/>
      <c r="E6401"/>
      <c r="F6401"/>
    </row>
    <row r="6402" spans="1:6" ht="15" x14ac:dyDescent="0.25">
      <c r="A6402"/>
      <c r="B6402"/>
      <c r="C6402"/>
      <c r="D6402"/>
      <c r="E6402"/>
      <c r="F6402"/>
    </row>
    <row r="6403" spans="1:6" ht="15" x14ac:dyDescent="0.25">
      <c r="A6403"/>
      <c r="B6403"/>
      <c r="C6403"/>
      <c r="D6403"/>
      <c r="E6403"/>
      <c r="F6403"/>
    </row>
    <row r="6404" spans="1:6" ht="15" x14ac:dyDescent="0.25">
      <c r="A6404"/>
      <c r="B6404"/>
      <c r="C6404"/>
      <c r="D6404"/>
      <c r="E6404"/>
      <c r="F6404"/>
    </row>
    <row r="6405" spans="1:6" ht="15" x14ac:dyDescent="0.25">
      <c r="A6405"/>
      <c r="B6405"/>
      <c r="C6405"/>
      <c r="D6405"/>
      <c r="E6405"/>
      <c r="F6405"/>
    </row>
    <row r="6406" spans="1:6" ht="15" x14ac:dyDescent="0.25">
      <c r="A6406"/>
      <c r="B6406"/>
      <c r="C6406"/>
      <c r="D6406"/>
      <c r="E6406"/>
      <c r="F6406"/>
    </row>
    <row r="6407" spans="1:6" ht="15" x14ac:dyDescent="0.25">
      <c r="A6407"/>
      <c r="B6407"/>
      <c r="C6407"/>
      <c r="D6407"/>
      <c r="E6407"/>
      <c r="F6407"/>
    </row>
    <row r="6408" spans="1:6" ht="15" x14ac:dyDescent="0.25">
      <c r="A6408"/>
      <c r="B6408"/>
      <c r="C6408"/>
      <c r="D6408"/>
      <c r="E6408"/>
      <c r="F6408"/>
    </row>
    <row r="6409" spans="1:6" ht="15" x14ac:dyDescent="0.25">
      <c r="A6409"/>
      <c r="B6409"/>
      <c r="C6409"/>
      <c r="D6409"/>
      <c r="E6409"/>
      <c r="F6409"/>
    </row>
    <row r="6410" spans="1:6" ht="15" x14ac:dyDescent="0.25">
      <c r="A6410"/>
      <c r="B6410"/>
      <c r="C6410"/>
      <c r="D6410"/>
      <c r="E6410"/>
      <c r="F6410"/>
    </row>
    <row r="6411" spans="1:6" ht="15" x14ac:dyDescent="0.25">
      <c r="A6411"/>
      <c r="B6411"/>
      <c r="C6411"/>
      <c r="D6411"/>
      <c r="E6411"/>
      <c r="F6411"/>
    </row>
    <row r="6412" spans="1:6" ht="15" x14ac:dyDescent="0.25">
      <c r="A6412"/>
      <c r="B6412"/>
      <c r="C6412"/>
      <c r="D6412"/>
      <c r="E6412"/>
      <c r="F6412"/>
    </row>
    <row r="6413" spans="1:6" ht="15" x14ac:dyDescent="0.25">
      <c r="A6413"/>
      <c r="B6413"/>
      <c r="C6413"/>
      <c r="D6413"/>
      <c r="E6413"/>
      <c r="F6413"/>
    </row>
    <row r="6414" spans="1:6" ht="15" x14ac:dyDescent="0.25">
      <c r="A6414"/>
      <c r="B6414"/>
      <c r="C6414"/>
      <c r="D6414"/>
      <c r="E6414"/>
      <c r="F6414"/>
    </row>
    <row r="6415" spans="1:6" ht="15" x14ac:dyDescent="0.25">
      <c r="A6415"/>
      <c r="B6415"/>
      <c r="C6415"/>
      <c r="D6415"/>
      <c r="E6415"/>
      <c r="F6415"/>
    </row>
    <row r="6416" spans="1:6" ht="15" x14ac:dyDescent="0.25">
      <c r="A6416"/>
      <c r="B6416"/>
      <c r="C6416"/>
      <c r="D6416"/>
      <c r="E6416"/>
      <c r="F6416"/>
    </row>
    <row r="6417" spans="1:6" ht="15" x14ac:dyDescent="0.25">
      <c r="A6417"/>
      <c r="B6417"/>
      <c r="C6417"/>
      <c r="D6417"/>
      <c r="E6417"/>
      <c r="F6417"/>
    </row>
    <row r="6418" spans="1:6" ht="15" x14ac:dyDescent="0.25">
      <c r="A6418"/>
      <c r="B6418"/>
      <c r="C6418"/>
      <c r="D6418"/>
      <c r="E6418"/>
      <c r="F6418"/>
    </row>
    <row r="6419" spans="1:6" ht="15" x14ac:dyDescent="0.25">
      <c r="A6419"/>
      <c r="B6419"/>
      <c r="C6419"/>
      <c r="D6419"/>
      <c r="E6419"/>
      <c r="F6419"/>
    </row>
    <row r="6420" spans="1:6" ht="15" x14ac:dyDescent="0.25">
      <c r="A6420"/>
      <c r="B6420"/>
      <c r="C6420"/>
      <c r="D6420"/>
      <c r="E6420"/>
      <c r="F6420"/>
    </row>
    <row r="6421" spans="1:6" ht="15" x14ac:dyDescent="0.25">
      <c r="A6421"/>
      <c r="B6421"/>
      <c r="C6421"/>
      <c r="D6421"/>
      <c r="E6421"/>
      <c r="F6421"/>
    </row>
    <row r="6422" spans="1:6" ht="15" x14ac:dyDescent="0.25">
      <c r="A6422"/>
      <c r="B6422"/>
      <c r="C6422"/>
      <c r="D6422"/>
      <c r="E6422"/>
      <c r="F6422"/>
    </row>
    <row r="6423" spans="1:6" ht="15" x14ac:dyDescent="0.25">
      <c r="A6423"/>
      <c r="B6423"/>
      <c r="C6423"/>
      <c r="D6423"/>
      <c r="E6423"/>
      <c r="F6423"/>
    </row>
    <row r="6424" spans="1:6" ht="15" x14ac:dyDescent="0.25">
      <c r="A6424"/>
      <c r="B6424"/>
      <c r="C6424"/>
      <c r="D6424"/>
      <c r="E6424"/>
      <c r="F6424"/>
    </row>
    <row r="6425" spans="1:6" ht="15" x14ac:dyDescent="0.25">
      <c r="A6425"/>
      <c r="B6425"/>
      <c r="C6425"/>
      <c r="D6425"/>
      <c r="E6425"/>
      <c r="F6425"/>
    </row>
    <row r="6426" spans="1:6" ht="15" x14ac:dyDescent="0.25">
      <c r="A6426"/>
      <c r="B6426"/>
      <c r="C6426"/>
      <c r="D6426"/>
      <c r="E6426"/>
      <c r="F6426"/>
    </row>
    <row r="6427" spans="1:6" ht="15" x14ac:dyDescent="0.25">
      <c r="A6427"/>
      <c r="B6427"/>
      <c r="C6427"/>
      <c r="D6427"/>
      <c r="E6427"/>
      <c r="F6427"/>
    </row>
    <row r="6428" spans="1:6" ht="15" x14ac:dyDescent="0.25">
      <c r="A6428"/>
      <c r="B6428"/>
      <c r="C6428"/>
      <c r="D6428"/>
      <c r="E6428"/>
      <c r="F6428"/>
    </row>
    <row r="6429" spans="1:6" ht="15" x14ac:dyDescent="0.25">
      <c r="A6429"/>
      <c r="B6429"/>
      <c r="C6429"/>
      <c r="D6429"/>
      <c r="E6429"/>
      <c r="F6429"/>
    </row>
    <row r="6430" spans="1:6" ht="15" x14ac:dyDescent="0.25">
      <c r="A6430"/>
      <c r="B6430"/>
      <c r="C6430"/>
      <c r="D6430"/>
      <c r="E6430"/>
      <c r="F6430"/>
    </row>
    <row r="6431" spans="1:6" ht="15" x14ac:dyDescent="0.25">
      <c r="A6431"/>
      <c r="B6431"/>
      <c r="C6431"/>
      <c r="D6431"/>
      <c r="E6431"/>
      <c r="F6431"/>
    </row>
    <row r="6432" spans="1:6" ht="15" x14ac:dyDescent="0.25">
      <c r="A6432"/>
      <c r="B6432"/>
      <c r="C6432"/>
      <c r="D6432"/>
      <c r="E6432"/>
      <c r="F6432"/>
    </row>
    <row r="6433" spans="1:6" ht="15" x14ac:dyDescent="0.25">
      <c r="A6433"/>
      <c r="B6433"/>
      <c r="C6433"/>
      <c r="D6433"/>
      <c r="E6433"/>
      <c r="F6433"/>
    </row>
    <row r="6434" spans="1:6" ht="15" x14ac:dyDescent="0.25">
      <c r="A6434"/>
      <c r="B6434"/>
      <c r="C6434"/>
      <c r="D6434"/>
      <c r="E6434"/>
      <c r="F6434"/>
    </row>
    <row r="6435" spans="1:6" ht="15" x14ac:dyDescent="0.25">
      <c r="A6435"/>
      <c r="B6435"/>
      <c r="C6435"/>
      <c r="D6435"/>
      <c r="E6435"/>
      <c r="F6435"/>
    </row>
    <row r="6436" spans="1:6" ht="15" x14ac:dyDescent="0.25">
      <c r="A6436"/>
      <c r="B6436"/>
      <c r="C6436"/>
      <c r="D6436"/>
      <c r="E6436"/>
      <c r="F6436"/>
    </row>
    <row r="6437" spans="1:6" ht="15" x14ac:dyDescent="0.25">
      <c r="A6437"/>
      <c r="B6437"/>
      <c r="C6437"/>
      <c r="D6437"/>
      <c r="E6437"/>
      <c r="F6437"/>
    </row>
    <row r="6438" spans="1:6" ht="15" x14ac:dyDescent="0.25">
      <c r="A6438"/>
      <c r="B6438"/>
      <c r="C6438"/>
      <c r="D6438"/>
      <c r="E6438"/>
      <c r="F6438"/>
    </row>
    <row r="6439" spans="1:6" ht="15" x14ac:dyDescent="0.25">
      <c r="A6439"/>
      <c r="B6439"/>
      <c r="C6439"/>
      <c r="D6439"/>
      <c r="E6439"/>
      <c r="F6439"/>
    </row>
    <row r="6440" spans="1:6" ht="15" x14ac:dyDescent="0.25">
      <c r="A6440"/>
      <c r="B6440"/>
      <c r="C6440"/>
      <c r="D6440"/>
      <c r="E6440"/>
      <c r="F6440"/>
    </row>
    <row r="6441" spans="1:6" ht="15" x14ac:dyDescent="0.25">
      <c r="A6441"/>
      <c r="B6441"/>
      <c r="C6441"/>
      <c r="D6441"/>
      <c r="E6441"/>
      <c r="F6441"/>
    </row>
    <row r="6442" spans="1:6" ht="15" x14ac:dyDescent="0.25">
      <c r="A6442"/>
      <c r="B6442"/>
      <c r="C6442"/>
      <c r="D6442"/>
      <c r="E6442"/>
      <c r="F6442"/>
    </row>
    <row r="6443" spans="1:6" ht="15" x14ac:dyDescent="0.25">
      <c r="A6443"/>
      <c r="B6443"/>
      <c r="C6443"/>
      <c r="D6443"/>
      <c r="E6443"/>
      <c r="F6443"/>
    </row>
    <row r="6444" spans="1:6" ht="15" x14ac:dyDescent="0.25">
      <c r="A6444"/>
      <c r="B6444"/>
      <c r="C6444"/>
      <c r="D6444"/>
      <c r="E6444"/>
      <c r="F6444"/>
    </row>
    <row r="6445" spans="1:6" ht="15" x14ac:dyDescent="0.25">
      <c r="A6445"/>
      <c r="B6445"/>
      <c r="C6445"/>
      <c r="D6445"/>
      <c r="E6445"/>
      <c r="F6445"/>
    </row>
    <row r="6446" spans="1:6" ht="15" x14ac:dyDescent="0.25">
      <c r="A6446"/>
      <c r="B6446"/>
      <c r="C6446"/>
      <c r="D6446"/>
      <c r="E6446"/>
      <c r="F6446"/>
    </row>
    <row r="6447" spans="1:6" ht="15" x14ac:dyDescent="0.25">
      <c r="A6447"/>
      <c r="B6447"/>
      <c r="C6447"/>
      <c r="D6447"/>
      <c r="E6447"/>
      <c r="F6447"/>
    </row>
    <row r="6448" spans="1:6" ht="15" x14ac:dyDescent="0.25">
      <c r="A6448"/>
      <c r="B6448"/>
      <c r="C6448"/>
      <c r="D6448"/>
      <c r="E6448"/>
      <c r="F6448"/>
    </row>
    <row r="6449" spans="1:6" ht="15" x14ac:dyDescent="0.25">
      <c r="A6449"/>
      <c r="B6449"/>
      <c r="C6449"/>
      <c r="D6449"/>
      <c r="E6449"/>
      <c r="F6449"/>
    </row>
    <row r="6450" spans="1:6" ht="15" x14ac:dyDescent="0.25">
      <c r="A6450"/>
      <c r="B6450"/>
      <c r="C6450"/>
      <c r="D6450"/>
      <c r="E6450"/>
      <c r="F6450"/>
    </row>
    <row r="6451" spans="1:6" ht="15" x14ac:dyDescent="0.25">
      <c r="A6451"/>
      <c r="B6451"/>
      <c r="C6451"/>
      <c r="D6451"/>
      <c r="E6451"/>
      <c r="F6451"/>
    </row>
    <row r="6452" spans="1:6" ht="15" x14ac:dyDescent="0.25">
      <c r="A6452"/>
      <c r="B6452"/>
      <c r="C6452"/>
      <c r="D6452"/>
      <c r="E6452"/>
      <c r="F6452"/>
    </row>
    <row r="6453" spans="1:6" ht="15" x14ac:dyDescent="0.25">
      <c r="A6453"/>
      <c r="B6453"/>
      <c r="C6453"/>
      <c r="D6453"/>
      <c r="E6453"/>
      <c r="F6453"/>
    </row>
    <row r="6454" spans="1:6" ht="15" x14ac:dyDescent="0.25">
      <c r="A6454"/>
      <c r="B6454"/>
      <c r="C6454"/>
      <c r="D6454"/>
      <c r="E6454"/>
      <c r="F6454"/>
    </row>
    <row r="6455" spans="1:6" ht="15" x14ac:dyDescent="0.25">
      <c r="A6455"/>
      <c r="B6455"/>
      <c r="C6455"/>
      <c r="D6455"/>
      <c r="E6455"/>
      <c r="F6455"/>
    </row>
    <row r="6456" spans="1:6" ht="15" x14ac:dyDescent="0.25">
      <c r="A6456"/>
      <c r="B6456"/>
      <c r="C6456"/>
      <c r="D6456"/>
      <c r="E6456"/>
      <c r="F6456"/>
    </row>
    <row r="6457" spans="1:6" ht="15" x14ac:dyDescent="0.25">
      <c r="A6457"/>
      <c r="B6457"/>
      <c r="C6457"/>
      <c r="D6457"/>
      <c r="E6457"/>
      <c r="F6457"/>
    </row>
    <row r="6458" spans="1:6" ht="15" x14ac:dyDescent="0.25">
      <c r="A6458"/>
      <c r="B6458"/>
      <c r="C6458"/>
      <c r="D6458"/>
      <c r="E6458"/>
      <c r="F6458"/>
    </row>
    <row r="6459" spans="1:6" ht="15" x14ac:dyDescent="0.25">
      <c r="A6459"/>
      <c r="B6459"/>
      <c r="C6459"/>
      <c r="D6459"/>
      <c r="E6459"/>
      <c r="F6459"/>
    </row>
    <row r="6460" spans="1:6" ht="15" x14ac:dyDescent="0.25">
      <c r="A6460"/>
      <c r="B6460"/>
      <c r="C6460"/>
      <c r="D6460"/>
      <c r="E6460"/>
      <c r="F6460"/>
    </row>
    <row r="6461" spans="1:6" ht="15" x14ac:dyDescent="0.25">
      <c r="A6461"/>
      <c r="B6461"/>
      <c r="C6461"/>
      <c r="D6461"/>
      <c r="E6461"/>
      <c r="F6461"/>
    </row>
    <row r="6462" spans="1:6" ht="15" x14ac:dyDescent="0.25">
      <c r="A6462"/>
      <c r="B6462"/>
      <c r="C6462"/>
      <c r="D6462"/>
      <c r="E6462"/>
      <c r="F6462"/>
    </row>
    <row r="6463" spans="1:6" ht="15" x14ac:dyDescent="0.25">
      <c r="A6463"/>
      <c r="B6463"/>
      <c r="C6463"/>
      <c r="D6463"/>
      <c r="E6463"/>
      <c r="F6463"/>
    </row>
    <row r="6464" spans="1:6" ht="15" x14ac:dyDescent="0.25">
      <c r="A6464"/>
      <c r="B6464"/>
      <c r="C6464"/>
      <c r="D6464"/>
      <c r="E6464"/>
      <c r="F6464"/>
    </row>
    <row r="6465" spans="1:6" ht="15" x14ac:dyDescent="0.25">
      <c r="A6465"/>
      <c r="B6465"/>
      <c r="C6465"/>
      <c r="D6465"/>
      <c r="E6465"/>
      <c r="F6465"/>
    </row>
    <row r="6466" spans="1:6" ht="15" x14ac:dyDescent="0.25">
      <c r="A6466"/>
      <c r="B6466"/>
      <c r="C6466"/>
      <c r="D6466"/>
      <c r="E6466"/>
      <c r="F6466"/>
    </row>
    <row r="6467" spans="1:6" ht="15" x14ac:dyDescent="0.25">
      <c r="A6467"/>
      <c r="B6467"/>
      <c r="C6467"/>
      <c r="D6467"/>
      <c r="E6467"/>
      <c r="F6467"/>
    </row>
    <row r="6468" spans="1:6" ht="15" x14ac:dyDescent="0.25">
      <c r="A6468"/>
      <c r="B6468"/>
      <c r="C6468"/>
      <c r="D6468"/>
      <c r="E6468"/>
      <c r="F6468"/>
    </row>
    <row r="6469" spans="1:6" ht="15" x14ac:dyDescent="0.25">
      <c r="A6469"/>
      <c r="B6469"/>
      <c r="C6469"/>
      <c r="D6469"/>
      <c r="E6469"/>
      <c r="F6469"/>
    </row>
    <row r="6470" spans="1:6" ht="15" x14ac:dyDescent="0.25">
      <c r="A6470"/>
      <c r="B6470"/>
      <c r="C6470"/>
      <c r="D6470"/>
      <c r="E6470"/>
      <c r="F6470"/>
    </row>
    <row r="6471" spans="1:6" ht="15" x14ac:dyDescent="0.25">
      <c r="A6471"/>
      <c r="B6471"/>
      <c r="C6471"/>
      <c r="D6471"/>
      <c r="E6471"/>
      <c r="F6471"/>
    </row>
    <row r="6472" spans="1:6" ht="15" x14ac:dyDescent="0.25">
      <c r="A6472"/>
      <c r="B6472"/>
      <c r="C6472"/>
      <c r="D6472"/>
      <c r="E6472"/>
      <c r="F6472"/>
    </row>
    <row r="6473" spans="1:6" ht="15" x14ac:dyDescent="0.25">
      <c r="A6473"/>
      <c r="B6473"/>
      <c r="C6473"/>
      <c r="D6473"/>
      <c r="E6473"/>
      <c r="F6473"/>
    </row>
    <row r="6474" spans="1:6" ht="15" x14ac:dyDescent="0.25">
      <c r="A6474"/>
      <c r="B6474"/>
      <c r="C6474"/>
      <c r="D6474"/>
      <c r="E6474"/>
      <c r="F6474"/>
    </row>
    <row r="6475" spans="1:6" ht="15" x14ac:dyDescent="0.25">
      <c r="A6475"/>
      <c r="B6475"/>
      <c r="C6475"/>
      <c r="D6475"/>
      <c r="E6475"/>
      <c r="F6475"/>
    </row>
    <row r="6476" spans="1:6" ht="15" x14ac:dyDescent="0.25">
      <c r="A6476"/>
      <c r="B6476"/>
      <c r="C6476"/>
      <c r="D6476"/>
      <c r="E6476"/>
      <c r="F6476"/>
    </row>
    <row r="6477" spans="1:6" ht="15" x14ac:dyDescent="0.25">
      <c r="A6477"/>
      <c r="B6477"/>
      <c r="C6477"/>
      <c r="D6477"/>
      <c r="E6477"/>
      <c r="F6477"/>
    </row>
    <row r="6478" spans="1:6" ht="15" x14ac:dyDescent="0.25">
      <c r="A6478"/>
      <c r="B6478"/>
      <c r="C6478"/>
      <c r="D6478"/>
      <c r="E6478"/>
      <c r="F6478"/>
    </row>
    <row r="6479" spans="1:6" ht="15" x14ac:dyDescent="0.25">
      <c r="A6479"/>
      <c r="B6479"/>
      <c r="C6479"/>
      <c r="D6479"/>
      <c r="E6479"/>
      <c r="F6479"/>
    </row>
    <row r="6480" spans="1:6" ht="15" x14ac:dyDescent="0.25">
      <c r="A6480"/>
      <c r="B6480"/>
      <c r="C6480"/>
      <c r="D6480"/>
      <c r="E6480"/>
      <c r="F6480"/>
    </row>
    <row r="6481" spans="1:6" ht="15" x14ac:dyDescent="0.25">
      <c r="A6481"/>
      <c r="B6481"/>
      <c r="C6481"/>
      <c r="D6481"/>
      <c r="E6481"/>
      <c r="F6481"/>
    </row>
    <row r="6482" spans="1:6" ht="15" x14ac:dyDescent="0.25">
      <c r="A6482"/>
      <c r="B6482"/>
      <c r="C6482"/>
      <c r="D6482"/>
      <c r="E6482"/>
      <c r="F6482"/>
    </row>
    <row r="6483" spans="1:6" ht="15" x14ac:dyDescent="0.25">
      <c r="A6483"/>
      <c r="B6483"/>
      <c r="C6483"/>
      <c r="D6483"/>
      <c r="E6483"/>
      <c r="F6483"/>
    </row>
    <row r="6484" spans="1:6" ht="15" x14ac:dyDescent="0.25">
      <c r="A6484"/>
      <c r="B6484"/>
      <c r="C6484"/>
      <c r="D6484"/>
      <c r="E6484"/>
      <c r="F6484"/>
    </row>
    <row r="6485" spans="1:6" ht="15" x14ac:dyDescent="0.25">
      <c r="A6485"/>
      <c r="B6485"/>
      <c r="C6485"/>
      <c r="D6485"/>
      <c r="E6485"/>
      <c r="F6485"/>
    </row>
    <row r="6486" spans="1:6" ht="15" x14ac:dyDescent="0.25">
      <c r="A6486"/>
      <c r="B6486"/>
      <c r="C6486"/>
      <c r="D6486"/>
      <c r="E6486"/>
      <c r="F6486"/>
    </row>
    <row r="6487" spans="1:6" ht="15" x14ac:dyDescent="0.25">
      <c r="A6487"/>
      <c r="B6487"/>
      <c r="C6487"/>
      <c r="D6487"/>
      <c r="E6487"/>
      <c r="F6487"/>
    </row>
    <row r="6488" spans="1:6" ht="15" x14ac:dyDescent="0.25">
      <c r="A6488"/>
      <c r="B6488"/>
      <c r="C6488"/>
      <c r="D6488"/>
      <c r="E6488"/>
      <c r="F6488"/>
    </row>
    <row r="6489" spans="1:6" ht="15" x14ac:dyDescent="0.25">
      <c r="A6489"/>
      <c r="B6489"/>
      <c r="C6489"/>
      <c r="D6489"/>
      <c r="E6489"/>
      <c r="F6489"/>
    </row>
    <row r="6490" spans="1:6" ht="15" x14ac:dyDescent="0.25">
      <c r="A6490"/>
      <c r="B6490"/>
      <c r="C6490"/>
      <c r="D6490"/>
      <c r="E6490"/>
      <c r="F6490"/>
    </row>
    <row r="6491" spans="1:6" ht="15" x14ac:dyDescent="0.25">
      <c r="A6491"/>
      <c r="B6491"/>
      <c r="C6491"/>
      <c r="D6491"/>
      <c r="E6491"/>
      <c r="F6491"/>
    </row>
    <row r="6492" spans="1:6" ht="15" x14ac:dyDescent="0.25">
      <c r="A6492"/>
      <c r="B6492"/>
      <c r="C6492"/>
      <c r="D6492"/>
      <c r="E6492"/>
      <c r="F6492"/>
    </row>
    <row r="6493" spans="1:6" ht="15" x14ac:dyDescent="0.25">
      <c r="A6493"/>
      <c r="B6493"/>
      <c r="C6493"/>
      <c r="D6493"/>
      <c r="E6493"/>
      <c r="F6493"/>
    </row>
    <row r="6494" spans="1:6" ht="15" x14ac:dyDescent="0.25">
      <c r="A6494"/>
      <c r="B6494"/>
      <c r="C6494"/>
      <c r="D6494"/>
      <c r="E6494"/>
      <c r="F6494"/>
    </row>
    <row r="6495" spans="1:6" ht="15" x14ac:dyDescent="0.25">
      <c r="A6495"/>
      <c r="B6495"/>
      <c r="C6495"/>
      <c r="D6495"/>
      <c r="E6495"/>
      <c r="F6495"/>
    </row>
    <row r="6496" spans="1:6" ht="15" x14ac:dyDescent="0.25">
      <c r="A6496"/>
      <c r="B6496"/>
      <c r="C6496"/>
      <c r="D6496"/>
      <c r="E6496"/>
      <c r="F6496"/>
    </row>
    <row r="6497" spans="1:6" ht="15" x14ac:dyDescent="0.25">
      <c r="A6497"/>
      <c r="B6497"/>
      <c r="C6497"/>
      <c r="D6497"/>
      <c r="E6497"/>
      <c r="F6497"/>
    </row>
    <row r="6498" spans="1:6" ht="15" x14ac:dyDescent="0.25">
      <c r="A6498"/>
      <c r="B6498"/>
      <c r="C6498"/>
      <c r="D6498"/>
      <c r="E6498"/>
      <c r="F6498"/>
    </row>
    <row r="6499" spans="1:6" ht="15" x14ac:dyDescent="0.25">
      <c r="A6499"/>
      <c r="B6499"/>
      <c r="C6499"/>
      <c r="D6499"/>
      <c r="E6499"/>
      <c r="F6499"/>
    </row>
    <row r="6500" spans="1:6" ht="15" x14ac:dyDescent="0.25">
      <c r="A6500"/>
      <c r="B6500"/>
      <c r="C6500"/>
      <c r="D6500"/>
      <c r="E6500"/>
      <c r="F6500"/>
    </row>
    <row r="6501" spans="1:6" ht="15" x14ac:dyDescent="0.25">
      <c r="A6501"/>
      <c r="B6501"/>
      <c r="C6501"/>
      <c r="D6501"/>
      <c r="E6501"/>
      <c r="F6501"/>
    </row>
    <row r="6502" spans="1:6" ht="15" x14ac:dyDescent="0.25">
      <c r="A6502"/>
      <c r="B6502"/>
      <c r="C6502"/>
      <c r="D6502"/>
      <c r="E6502"/>
      <c r="F6502"/>
    </row>
    <row r="6503" spans="1:6" ht="15" x14ac:dyDescent="0.25">
      <c r="A6503"/>
      <c r="B6503"/>
      <c r="C6503"/>
      <c r="D6503"/>
      <c r="E6503"/>
      <c r="F6503"/>
    </row>
    <row r="6504" spans="1:6" ht="15" x14ac:dyDescent="0.25">
      <c r="A6504"/>
      <c r="B6504"/>
      <c r="C6504"/>
      <c r="D6504"/>
      <c r="E6504"/>
      <c r="F6504"/>
    </row>
    <row r="6505" spans="1:6" ht="15" x14ac:dyDescent="0.25">
      <c r="A6505"/>
      <c r="B6505"/>
      <c r="C6505"/>
      <c r="D6505"/>
      <c r="E6505"/>
      <c r="F6505"/>
    </row>
    <row r="6506" spans="1:6" ht="15" x14ac:dyDescent="0.25">
      <c r="A6506"/>
      <c r="B6506"/>
      <c r="C6506"/>
      <c r="D6506"/>
      <c r="E6506"/>
      <c r="F6506"/>
    </row>
    <row r="6507" spans="1:6" ht="15" x14ac:dyDescent="0.25">
      <c r="A6507"/>
      <c r="B6507"/>
      <c r="C6507"/>
      <c r="D6507"/>
      <c r="E6507"/>
      <c r="F6507"/>
    </row>
    <row r="6508" spans="1:6" ht="15" x14ac:dyDescent="0.25">
      <c r="A6508"/>
      <c r="B6508"/>
      <c r="C6508"/>
      <c r="D6508"/>
      <c r="E6508"/>
      <c r="F6508"/>
    </row>
    <row r="6509" spans="1:6" ht="15" x14ac:dyDescent="0.25">
      <c r="A6509"/>
      <c r="B6509"/>
      <c r="C6509"/>
      <c r="D6509"/>
      <c r="E6509"/>
      <c r="F6509"/>
    </row>
    <row r="6510" spans="1:6" ht="15" x14ac:dyDescent="0.25">
      <c r="A6510"/>
      <c r="B6510"/>
      <c r="C6510"/>
      <c r="D6510"/>
      <c r="E6510"/>
      <c r="F6510"/>
    </row>
    <row r="6511" spans="1:6" ht="15" x14ac:dyDescent="0.25">
      <c r="A6511"/>
      <c r="B6511"/>
      <c r="C6511"/>
      <c r="D6511"/>
      <c r="E6511"/>
      <c r="F6511"/>
    </row>
    <row r="6512" spans="1:6" ht="15" x14ac:dyDescent="0.25">
      <c r="A6512"/>
      <c r="B6512"/>
      <c r="C6512"/>
      <c r="D6512"/>
      <c r="E6512"/>
      <c r="F6512"/>
    </row>
    <row r="6513" spans="1:6" ht="15" x14ac:dyDescent="0.25">
      <c r="A6513"/>
      <c r="B6513"/>
      <c r="C6513"/>
      <c r="D6513"/>
      <c r="E6513"/>
      <c r="F6513"/>
    </row>
    <row r="6514" spans="1:6" ht="15" x14ac:dyDescent="0.25">
      <c r="A6514"/>
      <c r="B6514"/>
      <c r="C6514"/>
      <c r="D6514"/>
      <c r="E6514"/>
      <c r="F6514"/>
    </row>
    <row r="6515" spans="1:6" ht="15" x14ac:dyDescent="0.25">
      <c r="A6515"/>
      <c r="B6515"/>
      <c r="C6515"/>
      <c r="D6515"/>
      <c r="E6515"/>
      <c r="F6515"/>
    </row>
    <row r="6516" spans="1:6" ht="15" x14ac:dyDescent="0.25">
      <c r="A6516"/>
      <c r="B6516"/>
      <c r="C6516"/>
      <c r="D6516"/>
      <c r="E6516"/>
      <c r="F6516"/>
    </row>
    <row r="6517" spans="1:6" ht="15" x14ac:dyDescent="0.25">
      <c r="A6517"/>
      <c r="B6517"/>
      <c r="C6517"/>
      <c r="D6517"/>
      <c r="E6517"/>
      <c r="F6517"/>
    </row>
    <row r="6518" spans="1:6" ht="15" x14ac:dyDescent="0.25">
      <c r="A6518"/>
      <c r="B6518"/>
      <c r="C6518"/>
      <c r="D6518"/>
      <c r="E6518"/>
      <c r="F6518"/>
    </row>
    <row r="6519" spans="1:6" ht="15" x14ac:dyDescent="0.25">
      <c r="A6519"/>
      <c r="B6519"/>
      <c r="C6519"/>
      <c r="D6519"/>
      <c r="E6519"/>
      <c r="F6519"/>
    </row>
    <row r="6520" spans="1:6" ht="15" x14ac:dyDescent="0.25">
      <c r="A6520"/>
      <c r="B6520"/>
      <c r="C6520"/>
      <c r="D6520"/>
      <c r="E6520"/>
      <c r="F6520"/>
    </row>
    <row r="6521" spans="1:6" ht="15" x14ac:dyDescent="0.25">
      <c r="A6521"/>
      <c r="B6521"/>
      <c r="C6521"/>
      <c r="D6521"/>
      <c r="E6521"/>
      <c r="F6521"/>
    </row>
    <row r="6522" spans="1:6" ht="15" x14ac:dyDescent="0.25">
      <c r="A6522"/>
      <c r="B6522"/>
      <c r="C6522"/>
      <c r="D6522"/>
      <c r="E6522"/>
      <c r="F6522"/>
    </row>
    <row r="6523" spans="1:6" ht="15" x14ac:dyDescent="0.25">
      <c r="A6523"/>
      <c r="B6523"/>
      <c r="C6523"/>
      <c r="D6523"/>
      <c r="E6523"/>
      <c r="F6523"/>
    </row>
    <row r="6524" spans="1:6" ht="15" x14ac:dyDescent="0.25">
      <c r="A6524"/>
      <c r="B6524"/>
      <c r="C6524"/>
      <c r="D6524"/>
      <c r="E6524"/>
      <c r="F6524"/>
    </row>
    <row r="6525" spans="1:6" ht="15" x14ac:dyDescent="0.25">
      <c r="A6525"/>
      <c r="B6525"/>
      <c r="C6525"/>
      <c r="D6525"/>
      <c r="E6525"/>
      <c r="F6525"/>
    </row>
    <row r="6526" spans="1:6" ht="15" x14ac:dyDescent="0.25">
      <c r="A6526"/>
      <c r="B6526"/>
      <c r="C6526"/>
      <c r="D6526"/>
      <c r="E6526"/>
      <c r="F6526"/>
    </row>
    <row r="6527" spans="1:6" ht="15" x14ac:dyDescent="0.25">
      <c r="A6527"/>
      <c r="B6527"/>
      <c r="C6527"/>
      <c r="D6527"/>
      <c r="E6527"/>
      <c r="F6527"/>
    </row>
    <row r="6528" spans="1:6" ht="15" x14ac:dyDescent="0.25">
      <c r="A6528"/>
      <c r="B6528"/>
      <c r="C6528"/>
      <c r="D6528"/>
      <c r="E6528"/>
      <c r="F6528"/>
    </row>
    <row r="6529" spans="1:6" ht="15" x14ac:dyDescent="0.25">
      <c r="A6529"/>
      <c r="B6529"/>
      <c r="C6529"/>
      <c r="D6529"/>
      <c r="E6529"/>
      <c r="F6529"/>
    </row>
    <row r="6530" spans="1:6" ht="15" x14ac:dyDescent="0.25">
      <c r="A6530"/>
      <c r="B6530"/>
      <c r="C6530"/>
      <c r="D6530"/>
      <c r="E6530"/>
      <c r="F6530"/>
    </row>
    <row r="6531" spans="1:6" ht="15" x14ac:dyDescent="0.25">
      <c r="A6531"/>
      <c r="B6531"/>
      <c r="C6531"/>
      <c r="D6531"/>
      <c r="E6531"/>
      <c r="F6531"/>
    </row>
    <row r="6532" spans="1:6" ht="15" x14ac:dyDescent="0.25">
      <c r="A6532"/>
      <c r="B6532"/>
      <c r="C6532"/>
      <c r="D6532"/>
      <c r="E6532"/>
      <c r="F6532"/>
    </row>
    <row r="6533" spans="1:6" ht="15" x14ac:dyDescent="0.25">
      <c r="A6533"/>
      <c r="B6533"/>
      <c r="C6533"/>
      <c r="D6533"/>
      <c r="E6533"/>
      <c r="F6533"/>
    </row>
    <row r="6534" spans="1:6" ht="15" x14ac:dyDescent="0.25">
      <c r="A6534"/>
      <c r="B6534"/>
      <c r="C6534"/>
      <c r="D6534"/>
      <c r="E6534"/>
      <c r="F6534"/>
    </row>
    <row r="6535" spans="1:6" ht="15" x14ac:dyDescent="0.25">
      <c r="A6535"/>
      <c r="B6535"/>
      <c r="C6535"/>
      <c r="D6535"/>
      <c r="E6535"/>
      <c r="F6535"/>
    </row>
    <row r="6536" spans="1:6" ht="15" x14ac:dyDescent="0.25">
      <c r="A6536"/>
      <c r="B6536"/>
      <c r="C6536"/>
      <c r="D6536"/>
      <c r="E6536"/>
      <c r="F6536"/>
    </row>
    <row r="6537" spans="1:6" ht="15" x14ac:dyDescent="0.25">
      <c r="A6537"/>
      <c r="B6537"/>
      <c r="C6537"/>
      <c r="D6537"/>
      <c r="E6537"/>
      <c r="F6537"/>
    </row>
    <row r="6538" spans="1:6" ht="15" x14ac:dyDescent="0.25">
      <c r="A6538"/>
      <c r="B6538"/>
      <c r="C6538"/>
      <c r="D6538"/>
      <c r="E6538"/>
      <c r="F6538"/>
    </row>
    <row r="6539" spans="1:6" ht="15" x14ac:dyDescent="0.25">
      <c r="A6539"/>
      <c r="B6539"/>
      <c r="C6539"/>
      <c r="D6539"/>
      <c r="E6539"/>
      <c r="F6539"/>
    </row>
    <row r="6540" spans="1:6" ht="15" x14ac:dyDescent="0.25">
      <c r="A6540"/>
      <c r="B6540"/>
      <c r="C6540"/>
      <c r="D6540"/>
      <c r="E6540"/>
      <c r="F6540"/>
    </row>
    <row r="6541" spans="1:6" ht="15" x14ac:dyDescent="0.25">
      <c r="A6541"/>
      <c r="B6541"/>
      <c r="C6541"/>
      <c r="D6541"/>
      <c r="E6541"/>
      <c r="F6541"/>
    </row>
    <row r="6542" spans="1:6" ht="15" x14ac:dyDescent="0.25">
      <c r="A6542"/>
      <c r="B6542"/>
      <c r="C6542"/>
      <c r="D6542"/>
      <c r="E6542"/>
      <c r="F6542"/>
    </row>
    <row r="6543" spans="1:6" ht="15" x14ac:dyDescent="0.25">
      <c r="A6543"/>
      <c r="B6543"/>
      <c r="C6543"/>
      <c r="D6543"/>
      <c r="E6543"/>
      <c r="F6543"/>
    </row>
    <row r="6544" spans="1:6" ht="15" x14ac:dyDescent="0.25">
      <c r="A6544"/>
      <c r="B6544"/>
      <c r="C6544"/>
      <c r="D6544"/>
      <c r="E6544"/>
      <c r="F6544"/>
    </row>
    <row r="6545" spans="1:6" ht="15" x14ac:dyDescent="0.25">
      <c r="A6545"/>
      <c r="B6545"/>
      <c r="C6545"/>
      <c r="D6545"/>
      <c r="E6545"/>
      <c r="F6545"/>
    </row>
    <row r="6546" spans="1:6" ht="15" x14ac:dyDescent="0.25">
      <c r="A6546"/>
      <c r="B6546"/>
      <c r="C6546"/>
      <c r="D6546"/>
      <c r="E6546"/>
      <c r="F6546"/>
    </row>
    <row r="6547" spans="1:6" ht="15" x14ac:dyDescent="0.25">
      <c r="A6547"/>
      <c r="B6547"/>
      <c r="C6547"/>
      <c r="D6547"/>
      <c r="E6547"/>
      <c r="F6547"/>
    </row>
    <row r="6548" spans="1:6" ht="15" x14ac:dyDescent="0.25">
      <c r="A6548"/>
      <c r="B6548"/>
      <c r="C6548"/>
      <c r="D6548"/>
      <c r="E6548"/>
      <c r="F6548"/>
    </row>
    <row r="6549" spans="1:6" ht="15" x14ac:dyDescent="0.25">
      <c r="A6549"/>
      <c r="B6549"/>
      <c r="C6549"/>
      <c r="D6549"/>
      <c r="E6549"/>
      <c r="F6549"/>
    </row>
    <row r="6550" spans="1:6" ht="15" x14ac:dyDescent="0.25">
      <c r="A6550"/>
      <c r="B6550"/>
      <c r="C6550"/>
      <c r="D6550"/>
      <c r="E6550"/>
      <c r="F6550"/>
    </row>
    <row r="6551" spans="1:6" ht="15" x14ac:dyDescent="0.25">
      <c r="A6551"/>
      <c r="B6551"/>
      <c r="C6551"/>
      <c r="D6551"/>
      <c r="E6551"/>
      <c r="F6551"/>
    </row>
    <row r="6552" spans="1:6" ht="15" x14ac:dyDescent="0.25">
      <c r="A6552"/>
      <c r="B6552"/>
      <c r="C6552"/>
      <c r="D6552"/>
      <c r="E6552"/>
      <c r="F6552"/>
    </row>
    <row r="6553" spans="1:6" ht="15" x14ac:dyDescent="0.25">
      <c r="A6553"/>
      <c r="B6553"/>
      <c r="C6553"/>
      <c r="D6553"/>
      <c r="E6553"/>
      <c r="F6553"/>
    </row>
    <row r="6554" spans="1:6" ht="15" x14ac:dyDescent="0.25">
      <c r="A6554"/>
      <c r="B6554"/>
      <c r="C6554"/>
      <c r="D6554"/>
      <c r="E6554"/>
      <c r="F6554"/>
    </row>
    <row r="6555" spans="1:6" ht="15" x14ac:dyDescent="0.25">
      <c r="A6555"/>
      <c r="B6555"/>
      <c r="C6555"/>
      <c r="D6555"/>
      <c r="E6555"/>
      <c r="F6555"/>
    </row>
    <row r="6556" spans="1:6" ht="15" x14ac:dyDescent="0.25">
      <c r="A6556"/>
      <c r="B6556"/>
      <c r="C6556"/>
      <c r="D6556"/>
      <c r="E6556"/>
      <c r="F6556"/>
    </row>
    <row r="6557" spans="1:6" ht="15" x14ac:dyDescent="0.25">
      <c r="A6557"/>
      <c r="B6557"/>
      <c r="C6557"/>
      <c r="D6557"/>
      <c r="E6557"/>
      <c r="F6557"/>
    </row>
    <row r="6558" spans="1:6" ht="15" x14ac:dyDescent="0.25">
      <c r="A6558"/>
      <c r="B6558"/>
      <c r="C6558"/>
      <c r="D6558"/>
      <c r="E6558"/>
      <c r="F6558"/>
    </row>
    <row r="6559" spans="1:6" ht="15" x14ac:dyDescent="0.25">
      <c r="A6559"/>
      <c r="B6559"/>
      <c r="C6559"/>
      <c r="D6559"/>
      <c r="E6559"/>
      <c r="F6559"/>
    </row>
    <row r="6560" spans="1:6" ht="15" x14ac:dyDescent="0.25">
      <c r="A6560"/>
      <c r="B6560"/>
      <c r="C6560"/>
      <c r="D6560"/>
      <c r="E6560"/>
      <c r="F6560"/>
    </row>
    <row r="6561" spans="1:6" ht="15" x14ac:dyDescent="0.25">
      <c r="A6561"/>
      <c r="B6561"/>
      <c r="C6561"/>
      <c r="D6561"/>
      <c r="E6561"/>
      <c r="F6561"/>
    </row>
    <row r="6562" spans="1:6" ht="15" x14ac:dyDescent="0.25">
      <c r="A6562"/>
      <c r="B6562"/>
      <c r="C6562"/>
      <c r="D6562"/>
      <c r="E6562"/>
      <c r="F6562"/>
    </row>
    <row r="6563" spans="1:6" ht="15" x14ac:dyDescent="0.25">
      <c r="A6563"/>
      <c r="B6563"/>
      <c r="C6563"/>
      <c r="D6563"/>
      <c r="E6563"/>
      <c r="F6563"/>
    </row>
    <row r="6564" spans="1:6" ht="15" x14ac:dyDescent="0.25">
      <c r="A6564"/>
      <c r="B6564"/>
      <c r="C6564"/>
      <c r="D6564"/>
      <c r="E6564"/>
      <c r="F6564"/>
    </row>
    <row r="6565" spans="1:6" ht="15" x14ac:dyDescent="0.25">
      <c r="A6565"/>
      <c r="B6565"/>
      <c r="C6565"/>
      <c r="D6565"/>
      <c r="E6565"/>
      <c r="F6565"/>
    </row>
    <row r="6566" spans="1:6" ht="15" x14ac:dyDescent="0.25">
      <c r="A6566"/>
      <c r="B6566"/>
      <c r="C6566"/>
      <c r="D6566"/>
      <c r="E6566"/>
      <c r="F6566"/>
    </row>
    <row r="6567" spans="1:6" ht="15" x14ac:dyDescent="0.25">
      <c r="A6567"/>
      <c r="B6567"/>
      <c r="C6567"/>
      <c r="D6567"/>
      <c r="E6567"/>
      <c r="F6567"/>
    </row>
    <row r="6568" spans="1:6" ht="15" x14ac:dyDescent="0.25">
      <c r="A6568"/>
      <c r="B6568"/>
      <c r="C6568"/>
      <c r="D6568"/>
      <c r="E6568"/>
      <c r="F6568"/>
    </row>
    <row r="6569" spans="1:6" ht="15" x14ac:dyDescent="0.25">
      <c r="A6569"/>
      <c r="B6569"/>
      <c r="C6569"/>
      <c r="D6569"/>
      <c r="E6569"/>
      <c r="F6569"/>
    </row>
    <row r="6570" spans="1:6" ht="15" x14ac:dyDescent="0.25">
      <c r="A6570"/>
      <c r="B6570"/>
      <c r="C6570"/>
      <c r="D6570"/>
      <c r="E6570"/>
      <c r="F6570"/>
    </row>
    <row r="6571" spans="1:6" ht="15" x14ac:dyDescent="0.25">
      <c r="A6571"/>
      <c r="B6571"/>
      <c r="C6571"/>
      <c r="D6571"/>
      <c r="E6571"/>
      <c r="F6571"/>
    </row>
    <row r="6572" spans="1:6" ht="15" x14ac:dyDescent="0.25">
      <c r="A6572"/>
      <c r="B6572"/>
      <c r="C6572"/>
      <c r="D6572"/>
      <c r="E6572"/>
      <c r="F6572"/>
    </row>
    <row r="6573" spans="1:6" ht="15" x14ac:dyDescent="0.25">
      <c r="A6573"/>
      <c r="B6573"/>
      <c r="C6573"/>
      <c r="D6573"/>
      <c r="E6573"/>
      <c r="F6573"/>
    </row>
    <row r="6574" spans="1:6" ht="15" x14ac:dyDescent="0.25">
      <c r="A6574"/>
      <c r="B6574"/>
      <c r="C6574"/>
      <c r="D6574"/>
      <c r="E6574"/>
      <c r="F6574"/>
    </row>
    <row r="6575" spans="1:6" ht="15" x14ac:dyDescent="0.25">
      <c r="A6575"/>
      <c r="B6575"/>
      <c r="C6575"/>
      <c r="D6575"/>
      <c r="E6575"/>
      <c r="F6575"/>
    </row>
    <row r="6576" spans="1:6" ht="15" x14ac:dyDescent="0.25">
      <c r="A6576"/>
      <c r="B6576"/>
      <c r="C6576"/>
      <c r="D6576"/>
      <c r="E6576"/>
      <c r="F6576"/>
    </row>
    <row r="6577" spans="1:6" ht="15" x14ac:dyDescent="0.25">
      <c r="A6577"/>
      <c r="B6577"/>
      <c r="C6577"/>
      <c r="D6577"/>
      <c r="E6577"/>
      <c r="F6577"/>
    </row>
    <row r="6578" spans="1:6" ht="15" x14ac:dyDescent="0.25">
      <c r="A6578"/>
      <c r="B6578"/>
      <c r="C6578"/>
      <c r="D6578"/>
      <c r="E6578"/>
      <c r="F6578"/>
    </row>
    <row r="6579" spans="1:6" ht="15" x14ac:dyDescent="0.25">
      <c r="A6579"/>
      <c r="B6579"/>
      <c r="C6579"/>
      <c r="D6579"/>
      <c r="E6579"/>
      <c r="F6579"/>
    </row>
    <row r="6580" spans="1:6" ht="15" x14ac:dyDescent="0.25">
      <c r="A6580"/>
      <c r="B6580"/>
      <c r="C6580"/>
      <c r="D6580"/>
      <c r="E6580"/>
      <c r="F6580"/>
    </row>
    <row r="6581" spans="1:6" ht="15" x14ac:dyDescent="0.25">
      <c r="A6581"/>
      <c r="B6581"/>
      <c r="C6581"/>
      <c r="D6581"/>
      <c r="E6581"/>
      <c r="F6581"/>
    </row>
    <row r="6582" spans="1:6" ht="15" x14ac:dyDescent="0.25">
      <c r="A6582"/>
      <c r="B6582"/>
      <c r="C6582"/>
      <c r="D6582"/>
      <c r="E6582"/>
      <c r="F6582"/>
    </row>
    <row r="6583" spans="1:6" ht="15" x14ac:dyDescent="0.25">
      <c r="A6583"/>
      <c r="B6583"/>
      <c r="C6583"/>
      <c r="D6583"/>
      <c r="E6583"/>
      <c r="F6583"/>
    </row>
    <row r="6584" spans="1:6" ht="15" x14ac:dyDescent="0.25">
      <c r="A6584"/>
      <c r="B6584"/>
      <c r="C6584"/>
      <c r="D6584"/>
      <c r="E6584"/>
      <c r="F6584"/>
    </row>
    <row r="6585" spans="1:6" ht="15" x14ac:dyDescent="0.25">
      <c r="A6585"/>
      <c r="B6585"/>
      <c r="C6585"/>
      <c r="D6585"/>
      <c r="E6585"/>
      <c r="F6585"/>
    </row>
    <row r="6586" spans="1:6" ht="15" x14ac:dyDescent="0.25">
      <c r="A6586"/>
      <c r="B6586"/>
      <c r="C6586"/>
      <c r="D6586"/>
      <c r="E6586"/>
      <c r="F6586"/>
    </row>
    <row r="6587" spans="1:6" ht="15" x14ac:dyDescent="0.25">
      <c r="A6587"/>
      <c r="B6587"/>
      <c r="C6587"/>
      <c r="D6587"/>
      <c r="E6587"/>
      <c r="F6587"/>
    </row>
    <row r="6588" spans="1:6" ht="15" x14ac:dyDescent="0.25">
      <c r="A6588"/>
      <c r="B6588"/>
      <c r="C6588"/>
      <c r="D6588"/>
      <c r="E6588"/>
      <c r="F6588"/>
    </row>
    <row r="6589" spans="1:6" ht="15" x14ac:dyDescent="0.25">
      <c r="A6589"/>
      <c r="B6589"/>
      <c r="C6589"/>
      <c r="D6589"/>
      <c r="E6589"/>
      <c r="F6589"/>
    </row>
    <row r="6590" spans="1:6" ht="15" x14ac:dyDescent="0.25">
      <c r="A6590"/>
      <c r="B6590"/>
      <c r="C6590"/>
      <c r="D6590"/>
      <c r="E6590"/>
      <c r="F6590"/>
    </row>
    <row r="6591" spans="1:6" ht="15" x14ac:dyDescent="0.25">
      <c r="A6591"/>
      <c r="B6591"/>
      <c r="C6591"/>
      <c r="D6591"/>
      <c r="E6591"/>
      <c r="F6591"/>
    </row>
    <row r="6592" spans="1:6" ht="15" x14ac:dyDescent="0.25">
      <c r="A6592"/>
      <c r="B6592"/>
      <c r="C6592"/>
      <c r="D6592"/>
      <c r="E6592"/>
      <c r="F6592"/>
    </row>
    <row r="6593" spans="1:6" ht="15" x14ac:dyDescent="0.25">
      <c r="A6593"/>
      <c r="B6593"/>
      <c r="C6593"/>
      <c r="D6593"/>
      <c r="E6593"/>
      <c r="F6593"/>
    </row>
    <row r="6594" spans="1:6" ht="15" x14ac:dyDescent="0.25">
      <c r="A6594"/>
      <c r="B6594"/>
      <c r="C6594"/>
      <c r="D6594"/>
      <c r="E6594"/>
      <c r="F6594"/>
    </row>
    <row r="6595" spans="1:6" ht="15" x14ac:dyDescent="0.25">
      <c r="A6595"/>
      <c r="B6595"/>
      <c r="C6595"/>
      <c r="D6595"/>
      <c r="E6595"/>
      <c r="F6595"/>
    </row>
    <row r="6596" spans="1:6" ht="15" x14ac:dyDescent="0.25">
      <c r="A6596"/>
      <c r="B6596"/>
      <c r="C6596"/>
      <c r="D6596"/>
      <c r="E6596"/>
      <c r="F6596"/>
    </row>
    <row r="6597" spans="1:6" ht="15" x14ac:dyDescent="0.25">
      <c r="A6597"/>
      <c r="B6597"/>
      <c r="C6597"/>
      <c r="D6597"/>
      <c r="E6597"/>
      <c r="F6597"/>
    </row>
    <row r="6598" spans="1:6" ht="15" x14ac:dyDescent="0.25">
      <c r="A6598"/>
      <c r="B6598"/>
      <c r="C6598"/>
      <c r="D6598"/>
      <c r="E6598"/>
      <c r="F6598"/>
    </row>
    <row r="6599" spans="1:6" ht="15" x14ac:dyDescent="0.25">
      <c r="A6599"/>
      <c r="B6599"/>
      <c r="C6599"/>
      <c r="D6599"/>
      <c r="E6599"/>
      <c r="F6599"/>
    </row>
    <row r="6600" spans="1:6" ht="15" x14ac:dyDescent="0.25">
      <c r="A6600"/>
      <c r="B6600"/>
      <c r="C6600"/>
      <c r="D6600"/>
      <c r="E6600"/>
      <c r="F6600"/>
    </row>
    <row r="6601" spans="1:6" ht="15" x14ac:dyDescent="0.25">
      <c r="A6601"/>
      <c r="B6601"/>
      <c r="C6601"/>
      <c r="D6601"/>
      <c r="E6601"/>
      <c r="F6601"/>
    </row>
    <row r="6602" spans="1:6" ht="15" x14ac:dyDescent="0.25">
      <c r="A6602"/>
      <c r="B6602"/>
      <c r="C6602"/>
      <c r="D6602"/>
      <c r="E6602"/>
      <c r="F6602"/>
    </row>
    <row r="6603" spans="1:6" ht="15" x14ac:dyDescent="0.25">
      <c r="A6603"/>
      <c r="B6603"/>
      <c r="C6603"/>
      <c r="D6603"/>
      <c r="E6603"/>
      <c r="F6603"/>
    </row>
    <row r="6604" spans="1:6" ht="15" x14ac:dyDescent="0.25">
      <c r="A6604"/>
      <c r="B6604"/>
      <c r="C6604"/>
      <c r="D6604"/>
      <c r="E6604"/>
      <c r="F6604"/>
    </row>
    <row r="6605" spans="1:6" ht="15" x14ac:dyDescent="0.25">
      <c r="A6605"/>
      <c r="B6605"/>
      <c r="C6605"/>
      <c r="D6605"/>
      <c r="E6605"/>
      <c r="F6605"/>
    </row>
    <row r="6606" spans="1:6" ht="15" x14ac:dyDescent="0.25">
      <c r="A6606"/>
      <c r="B6606"/>
      <c r="C6606"/>
      <c r="D6606"/>
      <c r="E6606"/>
      <c r="F6606"/>
    </row>
    <row r="6607" spans="1:6" ht="15" x14ac:dyDescent="0.25">
      <c r="A6607"/>
      <c r="B6607"/>
      <c r="C6607"/>
      <c r="D6607"/>
      <c r="E6607"/>
      <c r="F6607"/>
    </row>
    <row r="6608" spans="1:6" ht="15" x14ac:dyDescent="0.25">
      <c r="A6608"/>
      <c r="B6608"/>
      <c r="C6608"/>
      <c r="D6608"/>
      <c r="E6608"/>
      <c r="F6608"/>
    </row>
    <row r="6609" spans="1:6" ht="15" x14ac:dyDescent="0.25">
      <c r="A6609"/>
      <c r="B6609"/>
      <c r="C6609"/>
      <c r="D6609"/>
      <c r="E6609"/>
      <c r="F6609"/>
    </row>
    <row r="6610" spans="1:6" ht="15" x14ac:dyDescent="0.25">
      <c r="A6610"/>
      <c r="B6610"/>
      <c r="C6610"/>
      <c r="D6610"/>
      <c r="E6610"/>
      <c r="F6610"/>
    </row>
    <row r="6611" spans="1:6" ht="15" x14ac:dyDescent="0.25">
      <c r="A6611"/>
      <c r="B6611"/>
      <c r="C6611"/>
      <c r="D6611"/>
      <c r="E6611"/>
      <c r="F6611"/>
    </row>
    <row r="6612" spans="1:6" ht="15" x14ac:dyDescent="0.25">
      <c r="A6612"/>
      <c r="B6612"/>
      <c r="C6612"/>
      <c r="D6612"/>
      <c r="E6612"/>
      <c r="F6612"/>
    </row>
    <row r="6613" spans="1:6" ht="15" x14ac:dyDescent="0.25">
      <c r="A6613"/>
      <c r="B6613"/>
      <c r="C6613"/>
      <c r="D6613"/>
      <c r="E6613"/>
      <c r="F6613"/>
    </row>
    <row r="6614" spans="1:6" ht="15" x14ac:dyDescent="0.25">
      <c r="A6614"/>
      <c r="B6614"/>
      <c r="C6614"/>
      <c r="D6614"/>
      <c r="E6614"/>
      <c r="F6614"/>
    </row>
    <row r="6615" spans="1:6" ht="15" x14ac:dyDescent="0.25">
      <c r="A6615"/>
      <c r="B6615"/>
      <c r="C6615"/>
      <c r="D6615"/>
      <c r="E6615"/>
      <c r="F6615"/>
    </row>
    <row r="6616" spans="1:6" ht="15" x14ac:dyDescent="0.25">
      <c r="A6616"/>
      <c r="B6616"/>
      <c r="C6616"/>
      <c r="D6616"/>
      <c r="E6616"/>
      <c r="F6616"/>
    </row>
    <row r="6617" spans="1:6" ht="15" x14ac:dyDescent="0.25">
      <c r="A6617"/>
      <c r="B6617"/>
      <c r="C6617"/>
      <c r="D6617"/>
      <c r="E6617"/>
      <c r="F6617"/>
    </row>
    <row r="6618" spans="1:6" ht="15" x14ac:dyDescent="0.25">
      <c r="A6618"/>
      <c r="B6618"/>
      <c r="C6618"/>
      <c r="D6618"/>
      <c r="E6618"/>
      <c r="F6618"/>
    </row>
    <row r="6619" spans="1:6" ht="15" x14ac:dyDescent="0.25">
      <c r="A6619"/>
      <c r="B6619"/>
      <c r="C6619"/>
      <c r="D6619"/>
      <c r="E6619"/>
      <c r="F6619"/>
    </row>
    <row r="6620" spans="1:6" ht="15" x14ac:dyDescent="0.25">
      <c r="A6620"/>
      <c r="B6620"/>
      <c r="C6620"/>
      <c r="D6620"/>
      <c r="E6620"/>
      <c r="F6620"/>
    </row>
    <row r="6621" spans="1:6" ht="15" x14ac:dyDescent="0.25">
      <c r="A6621"/>
      <c r="B6621"/>
      <c r="C6621"/>
      <c r="D6621"/>
      <c r="E6621"/>
      <c r="F6621"/>
    </row>
    <row r="6622" spans="1:6" ht="15" x14ac:dyDescent="0.25">
      <c r="A6622"/>
      <c r="B6622"/>
      <c r="C6622"/>
      <c r="D6622"/>
      <c r="E6622"/>
      <c r="F6622"/>
    </row>
    <row r="6623" spans="1:6" ht="15" x14ac:dyDescent="0.25">
      <c r="A6623"/>
      <c r="B6623"/>
      <c r="C6623"/>
      <c r="D6623"/>
      <c r="E6623"/>
      <c r="F6623"/>
    </row>
    <row r="6624" spans="1:6" ht="15" x14ac:dyDescent="0.25">
      <c r="A6624"/>
      <c r="B6624"/>
      <c r="C6624"/>
      <c r="D6624"/>
      <c r="E6624"/>
      <c r="F6624"/>
    </row>
    <row r="6625" spans="1:6" ht="15" x14ac:dyDescent="0.25">
      <c r="A6625"/>
      <c r="B6625"/>
      <c r="C6625"/>
      <c r="D6625"/>
      <c r="E6625"/>
      <c r="F6625"/>
    </row>
    <row r="6626" spans="1:6" ht="15" x14ac:dyDescent="0.25">
      <c r="A6626"/>
      <c r="B6626"/>
      <c r="C6626"/>
      <c r="D6626"/>
      <c r="E6626"/>
      <c r="F6626"/>
    </row>
    <row r="6627" spans="1:6" ht="15" x14ac:dyDescent="0.25">
      <c r="A6627"/>
      <c r="B6627"/>
      <c r="C6627"/>
      <c r="D6627"/>
      <c r="E6627"/>
      <c r="F6627"/>
    </row>
    <row r="6628" spans="1:6" ht="15" x14ac:dyDescent="0.25">
      <c r="A6628"/>
      <c r="B6628"/>
      <c r="C6628"/>
      <c r="D6628"/>
      <c r="E6628"/>
      <c r="F6628"/>
    </row>
    <row r="6629" spans="1:6" ht="15" x14ac:dyDescent="0.25">
      <c r="A6629"/>
      <c r="B6629"/>
      <c r="C6629"/>
      <c r="D6629"/>
      <c r="E6629"/>
      <c r="F6629"/>
    </row>
    <row r="6630" spans="1:6" ht="15" x14ac:dyDescent="0.25">
      <c r="A6630"/>
      <c r="B6630"/>
      <c r="C6630"/>
      <c r="D6630"/>
      <c r="E6630"/>
      <c r="F6630"/>
    </row>
    <row r="6631" spans="1:6" ht="15" x14ac:dyDescent="0.25">
      <c r="A6631"/>
      <c r="B6631"/>
      <c r="C6631"/>
      <c r="D6631"/>
      <c r="E6631"/>
      <c r="F6631"/>
    </row>
    <row r="6632" spans="1:6" ht="15" x14ac:dyDescent="0.25">
      <c r="A6632"/>
      <c r="B6632"/>
      <c r="C6632"/>
      <c r="D6632"/>
      <c r="E6632"/>
      <c r="F6632"/>
    </row>
    <row r="6633" spans="1:6" ht="15" x14ac:dyDescent="0.25">
      <c r="A6633"/>
      <c r="B6633"/>
      <c r="C6633"/>
      <c r="D6633"/>
      <c r="E6633"/>
      <c r="F6633"/>
    </row>
    <row r="6634" spans="1:6" ht="15" x14ac:dyDescent="0.25">
      <c r="A6634"/>
      <c r="B6634"/>
      <c r="C6634"/>
      <c r="D6634"/>
      <c r="E6634"/>
      <c r="F6634"/>
    </row>
    <row r="6635" spans="1:6" ht="15" x14ac:dyDescent="0.25">
      <c r="A6635"/>
      <c r="B6635"/>
      <c r="C6635"/>
      <c r="D6635"/>
      <c r="E6635"/>
      <c r="F6635"/>
    </row>
    <row r="6636" spans="1:6" ht="15" x14ac:dyDescent="0.25">
      <c r="A6636"/>
      <c r="B6636"/>
      <c r="C6636"/>
      <c r="D6636"/>
      <c r="E6636"/>
      <c r="F6636"/>
    </row>
    <row r="6637" spans="1:6" ht="15" x14ac:dyDescent="0.25">
      <c r="A6637"/>
      <c r="B6637"/>
      <c r="C6637"/>
      <c r="D6637"/>
      <c r="E6637"/>
      <c r="F6637"/>
    </row>
    <row r="6638" spans="1:6" ht="15" x14ac:dyDescent="0.25">
      <c r="A6638"/>
      <c r="B6638"/>
      <c r="C6638"/>
      <c r="D6638"/>
      <c r="E6638"/>
      <c r="F6638"/>
    </row>
    <row r="6639" spans="1:6" ht="15" x14ac:dyDescent="0.25">
      <c r="A6639"/>
      <c r="B6639"/>
      <c r="C6639"/>
      <c r="D6639"/>
      <c r="E6639"/>
      <c r="F6639"/>
    </row>
    <row r="6640" spans="1:6" ht="15" x14ac:dyDescent="0.25">
      <c r="A6640"/>
      <c r="B6640"/>
      <c r="C6640"/>
      <c r="D6640"/>
      <c r="E6640"/>
      <c r="F6640"/>
    </row>
    <row r="6641" spans="1:6" ht="15" x14ac:dyDescent="0.25">
      <c r="A6641"/>
      <c r="B6641"/>
      <c r="C6641"/>
      <c r="D6641"/>
      <c r="E6641"/>
      <c r="F6641"/>
    </row>
    <row r="6642" spans="1:6" ht="15" x14ac:dyDescent="0.25">
      <c r="A6642"/>
      <c r="B6642"/>
      <c r="C6642"/>
      <c r="D6642"/>
      <c r="E6642"/>
      <c r="F6642"/>
    </row>
    <row r="6643" spans="1:6" ht="15" x14ac:dyDescent="0.25">
      <c r="A6643"/>
      <c r="B6643"/>
      <c r="C6643"/>
      <c r="D6643"/>
      <c r="E6643"/>
      <c r="F6643"/>
    </row>
    <row r="6644" spans="1:6" ht="15" x14ac:dyDescent="0.25">
      <c r="A6644"/>
      <c r="B6644"/>
      <c r="C6644"/>
      <c r="D6644"/>
      <c r="E6644"/>
      <c r="F6644"/>
    </row>
    <row r="6645" spans="1:6" ht="15" x14ac:dyDescent="0.25">
      <c r="A6645"/>
      <c r="B6645"/>
      <c r="C6645"/>
      <c r="D6645"/>
      <c r="E6645"/>
      <c r="F6645"/>
    </row>
    <row r="6646" spans="1:6" ht="15" x14ac:dyDescent="0.25">
      <c r="A6646"/>
      <c r="B6646"/>
      <c r="C6646"/>
      <c r="D6646"/>
      <c r="E6646"/>
      <c r="F6646"/>
    </row>
    <row r="6647" spans="1:6" ht="15" x14ac:dyDescent="0.25">
      <c r="A6647"/>
      <c r="B6647"/>
      <c r="C6647"/>
      <c r="D6647"/>
      <c r="E6647"/>
      <c r="F6647"/>
    </row>
    <row r="6648" spans="1:6" ht="15" x14ac:dyDescent="0.25">
      <c r="A6648"/>
      <c r="B6648"/>
      <c r="C6648"/>
      <c r="D6648"/>
      <c r="E6648"/>
      <c r="F6648"/>
    </row>
    <row r="6649" spans="1:6" ht="15" x14ac:dyDescent="0.25">
      <c r="A6649"/>
      <c r="B6649"/>
      <c r="C6649"/>
      <c r="D6649"/>
      <c r="E6649"/>
      <c r="F6649"/>
    </row>
    <row r="6650" spans="1:6" ht="15" x14ac:dyDescent="0.25">
      <c r="A6650"/>
      <c r="B6650"/>
      <c r="C6650"/>
      <c r="D6650"/>
      <c r="E6650"/>
      <c r="F6650"/>
    </row>
    <row r="6651" spans="1:6" ht="15" x14ac:dyDescent="0.25">
      <c r="A6651"/>
      <c r="B6651"/>
      <c r="C6651"/>
      <c r="D6651"/>
      <c r="E6651"/>
      <c r="F6651"/>
    </row>
    <row r="6652" spans="1:6" ht="15" x14ac:dyDescent="0.25">
      <c r="A6652"/>
      <c r="B6652"/>
      <c r="C6652"/>
      <c r="D6652"/>
      <c r="E6652"/>
      <c r="F6652"/>
    </row>
    <row r="6653" spans="1:6" ht="15" x14ac:dyDescent="0.25">
      <c r="A6653"/>
      <c r="B6653"/>
      <c r="C6653"/>
      <c r="D6653"/>
      <c r="E6653"/>
      <c r="F6653"/>
    </row>
    <row r="6654" spans="1:6" ht="15" x14ac:dyDescent="0.25">
      <c r="A6654"/>
      <c r="B6654"/>
      <c r="C6654"/>
      <c r="D6654"/>
      <c r="E6654"/>
      <c r="F6654"/>
    </row>
    <row r="6655" spans="1:6" ht="15" x14ac:dyDescent="0.25">
      <c r="A6655"/>
      <c r="B6655"/>
      <c r="C6655"/>
      <c r="D6655"/>
      <c r="E6655"/>
      <c r="F6655"/>
    </row>
    <row r="6656" spans="1:6" ht="15" x14ac:dyDescent="0.25">
      <c r="A6656"/>
      <c r="B6656"/>
      <c r="C6656"/>
      <c r="D6656"/>
      <c r="E6656"/>
      <c r="F6656"/>
    </row>
    <row r="6657" spans="1:6" ht="15" x14ac:dyDescent="0.25">
      <c r="A6657"/>
      <c r="B6657"/>
      <c r="C6657"/>
      <c r="D6657"/>
      <c r="E6657"/>
      <c r="F6657"/>
    </row>
    <row r="6658" spans="1:6" ht="15" x14ac:dyDescent="0.25">
      <c r="A6658"/>
      <c r="B6658"/>
      <c r="C6658"/>
      <c r="D6658"/>
      <c r="E6658"/>
      <c r="F6658"/>
    </row>
    <row r="6659" spans="1:6" ht="15" x14ac:dyDescent="0.25">
      <c r="A6659"/>
      <c r="B6659"/>
      <c r="C6659"/>
      <c r="D6659"/>
      <c r="E6659"/>
      <c r="F6659"/>
    </row>
    <row r="6660" spans="1:6" ht="15" x14ac:dyDescent="0.25">
      <c r="A6660"/>
      <c r="B6660"/>
      <c r="C6660"/>
      <c r="D6660"/>
      <c r="E6660"/>
      <c r="F6660"/>
    </row>
    <row r="6661" spans="1:6" ht="15" x14ac:dyDescent="0.25">
      <c r="A6661"/>
      <c r="B6661"/>
      <c r="C6661"/>
      <c r="D6661"/>
      <c r="E6661"/>
      <c r="F6661"/>
    </row>
    <row r="6662" spans="1:6" ht="15" x14ac:dyDescent="0.25">
      <c r="A6662"/>
      <c r="B6662"/>
      <c r="C6662"/>
      <c r="D6662"/>
      <c r="E6662"/>
      <c r="F6662"/>
    </row>
    <row r="6663" spans="1:6" ht="15" x14ac:dyDescent="0.25">
      <c r="A6663"/>
      <c r="B6663"/>
      <c r="C6663"/>
      <c r="D6663"/>
      <c r="E6663"/>
      <c r="F6663"/>
    </row>
    <row r="6664" spans="1:6" ht="15" x14ac:dyDescent="0.25">
      <c r="A6664"/>
      <c r="B6664"/>
      <c r="C6664"/>
      <c r="D6664"/>
      <c r="E6664"/>
      <c r="F6664"/>
    </row>
    <row r="6665" spans="1:6" ht="15" x14ac:dyDescent="0.25">
      <c r="A6665"/>
      <c r="B6665"/>
      <c r="C6665"/>
      <c r="D6665"/>
      <c r="E6665"/>
      <c r="F6665"/>
    </row>
    <row r="6666" spans="1:6" ht="15" x14ac:dyDescent="0.25">
      <c r="A6666"/>
      <c r="B6666"/>
      <c r="C6666"/>
      <c r="D6666"/>
      <c r="E6666"/>
      <c r="F6666"/>
    </row>
    <row r="6667" spans="1:6" ht="15" x14ac:dyDescent="0.25">
      <c r="A6667"/>
      <c r="B6667"/>
      <c r="C6667"/>
      <c r="D6667"/>
      <c r="E6667"/>
      <c r="F6667"/>
    </row>
    <row r="6668" spans="1:6" ht="15" x14ac:dyDescent="0.25">
      <c r="A6668"/>
      <c r="B6668"/>
      <c r="C6668"/>
      <c r="D6668"/>
      <c r="E6668"/>
      <c r="F6668"/>
    </row>
    <row r="6669" spans="1:6" ht="15" x14ac:dyDescent="0.25">
      <c r="A6669"/>
      <c r="B6669"/>
      <c r="C6669"/>
      <c r="D6669"/>
      <c r="E6669"/>
      <c r="F6669"/>
    </row>
    <row r="6670" spans="1:6" ht="15" x14ac:dyDescent="0.25">
      <c r="A6670"/>
      <c r="B6670"/>
      <c r="C6670"/>
      <c r="D6670"/>
      <c r="E6670"/>
      <c r="F6670"/>
    </row>
    <row r="6671" spans="1:6" ht="15" x14ac:dyDescent="0.25">
      <c r="A6671"/>
      <c r="B6671"/>
      <c r="C6671"/>
      <c r="D6671"/>
      <c r="E6671"/>
      <c r="F6671"/>
    </row>
    <row r="6672" spans="1:6" ht="15" x14ac:dyDescent="0.25">
      <c r="A6672"/>
      <c r="B6672"/>
      <c r="C6672"/>
      <c r="D6672"/>
      <c r="E6672"/>
      <c r="F6672"/>
    </row>
    <row r="6673" spans="1:6" ht="15" x14ac:dyDescent="0.25">
      <c r="A6673"/>
      <c r="B6673"/>
      <c r="C6673"/>
      <c r="D6673"/>
      <c r="E6673"/>
      <c r="F6673"/>
    </row>
    <row r="6674" spans="1:6" ht="15" x14ac:dyDescent="0.25">
      <c r="A6674"/>
      <c r="B6674"/>
      <c r="C6674"/>
      <c r="D6674"/>
      <c r="E6674"/>
      <c r="F6674"/>
    </row>
    <row r="6675" spans="1:6" ht="15" x14ac:dyDescent="0.25">
      <c r="A6675"/>
      <c r="B6675"/>
      <c r="C6675"/>
      <c r="D6675"/>
      <c r="E6675"/>
      <c r="F6675"/>
    </row>
    <row r="6676" spans="1:6" ht="15" x14ac:dyDescent="0.25">
      <c r="A6676"/>
      <c r="B6676"/>
      <c r="C6676"/>
      <c r="D6676"/>
      <c r="E6676"/>
      <c r="F6676"/>
    </row>
    <row r="6677" spans="1:6" ht="15" x14ac:dyDescent="0.25">
      <c r="A6677"/>
      <c r="B6677"/>
      <c r="C6677"/>
      <c r="D6677"/>
      <c r="E6677"/>
      <c r="F6677"/>
    </row>
    <row r="6678" spans="1:6" ht="15" x14ac:dyDescent="0.25">
      <c r="A6678"/>
      <c r="B6678"/>
      <c r="C6678"/>
      <c r="D6678"/>
      <c r="E6678"/>
      <c r="F6678"/>
    </row>
    <row r="6679" spans="1:6" ht="15" x14ac:dyDescent="0.25">
      <c r="A6679"/>
      <c r="B6679"/>
      <c r="C6679"/>
      <c r="D6679"/>
      <c r="E6679"/>
      <c r="F6679"/>
    </row>
    <row r="6680" spans="1:6" ht="15" x14ac:dyDescent="0.25">
      <c r="A6680"/>
      <c r="B6680"/>
      <c r="C6680"/>
      <c r="D6680"/>
      <c r="E6680"/>
      <c r="F6680"/>
    </row>
    <row r="6681" spans="1:6" ht="15" x14ac:dyDescent="0.25">
      <c r="A6681"/>
      <c r="B6681"/>
      <c r="C6681"/>
      <c r="D6681"/>
      <c r="E6681"/>
      <c r="F6681"/>
    </row>
    <row r="6682" spans="1:6" ht="15" x14ac:dyDescent="0.25">
      <c r="A6682"/>
      <c r="B6682"/>
      <c r="C6682"/>
      <c r="D6682"/>
      <c r="E6682"/>
      <c r="F6682"/>
    </row>
    <row r="6683" spans="1:6" ht="15" x14ac:dyDescent="0.25">
      <c r="A6683"/>
      <c r="B6683"/>
      <c r="C6683"/>
      <c r="D6683"/>
      <c r="E6683"/>
      <c r="F6683"/>
    </row>
    <row r="6684" spans="1:6" ht="15" x14ac:dyDescent="0.25">
      <c r="A6684"/>
      <c r="B6684"/>
      <c r="C6684"/>
      <c r="D6684"/>
      <c r="E6684"/>
      <c r="F6684"/>
    </row>
    <row r="6685" spans="1:6" ht="15" x14ac:dyDescent="0.25">
      <c r="A6685"/>
      <c r="B6685"/>
      <c r="C6685"/>
      <c r="D6685"/>
      <c r="E6685"/>
      <c r="F6685"/>
    </row>
    <row r="6686" spans="1:6" ht="15" x14ac:dyDescent="0.25">
      <c r="A6686"/>
      <c r="B6686"/>
      <c r="C6686"/>
      <c r="D6686"/>
      <c r="E6686"/>
      <c r="F6686"/>
    </row>
    <row r="6687" spans="1:6" ht="15" x14ac:dyDescent="0.25">
      <c r="A6687"/>
      <c r="B6687"/>
      <c r="C6687"/>
      <c r="D6687"/>
      <c r="E6687"/>
      <c r="F6687"/>
    </row>
    <row r="6688" spans="1:6" ht="15" x14ac:dyDescent="0.25">
      <c r="A6688"/>
      <c r="B6688"/>
      <c r="C6688"/>
      <c r="D6688"/>
      <c r="E6688"/>
      <c r="F6688"/>
    </row>
    <row r="6689" spans="1:6" ht="15" x14ac:dyDescent="0.25">
      <c r="A6689"/>
      <c r="B6689"/>
      <c r="C6689"/>
      <c r="D6689"/>
      <c r="E6689"/>
      <c r="F6689"/>
    </row>
    <row r="6690" spans="1:6" ht="15" x14ac:dyDescent="0.25">
      <c r="A6690"/>
      <c r="B6690"/>
      <c r="C6690"/>
      <c r="D6690"/>
      <c r="E6690"/>
      <c r="F6690"/>
    </row>
    <row r="6691" spans="1:6" ht="15" x14ac:dyDescent="0.25">
      <c r="A6691"/>
      <c r="B6691"/>
      <c r="C6691"/>
      <c r="D6691"/>
      <c r="E6691"/>
      <c r="F6691"/>
    </row>
    <row r="6692" spans="1:6" ht="15" x14ac:dyDescent="0.25">
      <c r="A6692"/>
      <c r="B6692"/>
      <c r="C6692"/>
      <c r="D6692"/>
      <c r="E6692"/>
      <c r="F6692"/>
    </row>
    <row r="6693" spans="1:6" ht="15" x14ac:dyDescent="0.25">
      <c r="A6693"/>
      <c r="B6693"/>
      <c r="C6693"/>
      <c r="D6693"/>
      <c r="E6693"/>
      <c r="F6693"/>
    </row>
    <row r="6694" spans="1:6" ht="15" x14ac:dyDescent="0.25">
      <c r="A6694"/>
      <c r="B6694"/>
      <c r="C6694"/>
      <c r="D6694"/>
      <c r="E6694"/>
      <c r="F6694"/>
    </row>
    <row r="6695" spans="1:6" ht="15" x14ac:dyDescent="0.25">
      <c r="A6695"/>
      <c r="B6695"/>
      <c r="C6695"/>
      <c r="D6695"/>
      <c r="E6695"/>
      <c r="F6695"/>
    </row>
    <row r="6696" spans="1:6" ht="15" x14ac:dyDescent="0.25">
      <c r="A6696"/>
      <c r="B6696"/>
      <c r="C6696"/>
      <c r="D6696"/>
      <c r="E6696"/>
      <c r="F6696"/>
    </row>
    <row r="6697" spans="1:6" ht="15" x14ac:dyDescent="0.25">
      <c r="A6697"/>
      <c r="B6697"/>
      <c r="C6697"/>
      <c r="D6697"/>
      <c r="E6697"/>
      <c r="F6697"/>
    </row>
    <row r="6698" spans="1:6" ht="15" x14ac:dyDescent="0.25">
      <c r="A6698"/>
      <c r="B6698"/>
      <c r="C6698"/>
      <c r="D6698"/>
      <c r="E6698"/>
      <c r="F6698"/>
    </row>
    <row r="6699" spans="1:6" ht="15" x14ac:dyDescent="0.25">
      <c r="A6699"/>
      <c r="B6699"/>
      <c r="C6699"/>
      <c r="D6699"/>
      <c r="E6699"/>
      <c r="F6699"/>
    </row>
    <row r="6700" spans="1:6" ht="15" x14ac:dyDescent="0.25">
      <c r="A6700"/>
      <c r="B6700"/>
      <c r="C6700"/>
      <c r="D6700"/>
      <c r="E6700"/>
      <c r="F6700"/>
    </row>
    <row r="6701" spans="1:6" ht="15" x14ac:dyDescent="0.25">
      <c r="A6701"/>
      <c r="B6701"/>
      <c r="C6701"/>
      <c r="D6701"/>
      <c r="E6701"/>
      <c r="F6701"/>
    </row>
    <row r="6702" spans="1:6" ht="15" x14ac:dyDescent="0.25">
      <c r="A6702"/>
      <c r="B6702"/>
      <c r="C6702"/>
      <c r="D6702"/>
      <c r="E6702"/>
      <c r="F6702"/>
    </row>
    <row r="6703" spans="1:6" ht="15" x14ac:dyDescent="0.25">
      <c r="A6703"/>
      <c r="B6703"/>
      <c r="C6703"/>
      <c r="D6703"/>
      <c r="E6703"/>
      <c r="F6703"/>
    </row>
    <row r="6704" spans="1:6" ht="15" x14ac:dyDescent="0.25">
      <c r="A6704"/>
      <c r="B6704"/>
      <c r="C6704"/>
      <c r="D6704"/>
      <c r="E6704"/>
      <c r="F6704"/>
    </row>
    <row r="6705" spans="1:6" ht="15" x14ac:dyDescent="0.25">
      <c r="A6705"/>
      <c r="B6705"/>
      <c r="C6705"/>
      <c r="D6705"/>
      <c r="E6705"/>
      <c r="F6705"/>
    </row>
    <row r="6706" spans="1:6" ht="15" x14ac:dyDescent="0.25">
      <c r="A6706"/>
      <c r="B6706"/>
      <c r="C6706"/>
      <c r="D6706"/>
      <c r="E6706"/>
      <c r="F6706"/>
    </row>
    <row r="6707" spans="1:6" ht="15" x14ac:dyDescent="0.25">
      <c r="A6707"/>
      <c r="B6707"/>
      <c r="C6707"/>
      <c r="D6707"/>
      <c r="E6707"/>
      <c r="F6707"/>
    </row>
    <row r="6708" spans="1:6" ht="15" x14ac:dyDescent="0.25">
      <c r="A6708"/>
      <c r="B6708"/>
      <c r="C6708"/>
      <c r="D6708"/>
      <c r="E6708"/>
      <c r="F6708"/>
    </row>
    <row r="6709" spans="1:6" ht="15" x14ac:dyDescent="0.25">
      <c r="A6709"/>
      <c r="B6709"/>
      <c r="C6709"/>
      <c r="D6709"/>
      <c r="E6709"/>
      <c r="F6709"/>
    </row>
    <row r="6710" spans="1:6" ht="15" x14ac:dyDescent="0.25">
      <c r="A6710"/>
      <c r="B6710"/>
      <c r="C6710"/>
      <c r="D6710"/>
      <c r="E6710"/>
      <c r="F6710"/>
    </row>
    <row r="6711" spans="1:6" ht="15" x14ac:dyDescent="0.25">
      <c r="A6711"/>
      <c r="B6711"/>
      <c r="C6711"/>
      <c r="D6711"/>
      <c r="E6711"/>
      <c r="F6711"/>
    </row>
    <row r="6712" spans="1:6" ht="15" x14ac:dyDescent="0.25">
      <c r="A6712"/>
      <c r="B6712"/>
      <c r="C6712"/>
      <c r="D6712"/>
      <c r="E6712"/>
      <c r="F6712"/>
    </row>
    <row r="6713" spans="1:6" ht="15" x14ac:dyDescent="0.25">
      <c r="A6713"/>
      <c r="B6713"/>
      <c r="C6713"/>
      <c r="D6713"/>
      <c r="E6713"/>
      <c r="F6713"/>
    </row>
    <row r="6714" spans="1:6" ht="15" x14ac:dyDescent="0.25">
      <c r="A6714"/>
      <c r="B6714"/>
      <c r="C6714"/>
      <c r="D6714"/>
      <c r="E6714"/>
      <c r="F6714"/>
    </row>
    <row r="6715" spans="1:6" ht="15" x14ac:dyDescent="0.25">
      <c r="A6715"/>
      <c r="B6715"/>
      <c r="C6715"/>
      <c r="D6715"/>
      <c r="E6715"/>
      <c r="F6715"/>
    </row>
    <row r="6716" spans="1:6" ht="15" x14ac:dyDescent="0.25">
      <c r="A6716"/>
      <c r="B6716"/>
      <c r="C6716"/>
      <c r="D6716"/>
      <c r="E6716"/>
      <c r="F6716"/>
    </row>
    <row r="6717" spans="1:6" ht="15" x14ac:dyDescent="0.25">
      <c r="A6717"/>
      <c r="B6717"/>
      <c r="C6717"/>
      <c r="D6717"/>
      <c r="E6717"/>
      <c r="F6717"/>
    </row>
    <row r="6718" spans="1:6" ht="15" x14ac:dyDescent="0.25">
      <c r="A6718"/>
      <c r="B6718"/>
      <c r="C6718"/>
      <c r="D6718"/>
      <c r="E6718"/>
      <c r="F6718"/>
    </row>
    <row r="6719" spans="1:6" ht="15" x14ac:dyDescent="0.25">
      <c r="A6719"/>
      <c r="B6719"/>
      <c r="C6719"/>
      <c r="D6719"/>
      <c r="E6719"/>
      <c r="F6719"/>
    </row>
    <row r="6720" spans="1:6" ht="15" x14ac:dyDescent="0.25">
      <c r="A6720"/>
      <c r="B6720"/>
      <c r="C6720"/>
      <c r="D6720"/>
      <c r="E6720"/>
      <c r="F6720"/>
    </row>
    <row r="6721" spans="1:6" ht="15" x14ac:dyDescent="0.25">
      <c r="A6721"/>
      <c r="B6721"/>
      <c r="C6721"/>
      <c r="D6721"/>
      <c r="E6721"/>
      <c r="F6721"/>
    </row>
    <row r="6722" spans="1:6" ht="15" x14ac:dyDescent="0.25">
      <c r="A6722"/>
      <c r="B6722"/>
      <c r="C6722"/>
      <c r="D6722"/>
      <c r="E6722"/>
      <c r="F6722"/>
    </row>
    <row r="6723" spans="1:6" ht="15" x14ac:dyDescent="0.25">
      <c r="A6723"/>
      <c r="B6723"/>
      <c r="C6723"/>
      <c r="D6723"/>
      <c r="E6723"/>
      <c r="F6723"/>
    </row>
    <row r="6724" spans="1:6" ht="15" x14ac:dyDescent="0.25">
      <c r="A6724"/>
      <c r="B6724"/>
      <c r="C6724"/>
      <c r="D6724"/>
      <c r="E6724"/>
      <c r="F6724"/>
    </row>
    <row r="6725" spans="1:6" ht="15" x14ac:dyDescent="0.25">
      <c r="A6725"/>
      <c r="B6725"/>
      <c r="C6725"/>
      <c r="D6725"/>
      <c r="E6725"/>
      <c r="F6725"/>
    </row>
    <row r="6726" spans="1:6" ht="15" x14ac:dyDescent="0.25">
      <c r="A6726"/>
      <c r="B6726"/>
      <c r="C6726"/>
      <c r="D6726"/>
      <c r="E6726"/>
      <c r="F6726"/>
    </row>
    <row r="6727" spans="1:6" ht="15" x14ac:dyDescent="0.25">
      <c r="A6727"/>
      <c r="B6727"/>
      <c r="C6727"/>
      <c r="D6727"/>
      <c r="E6727"/>
      <c r="F6727"/>
    </row>
    <row r="6728" spans="1:6" ht="15" x14ac:dyDescent="0.25">
      <c r="A6728"/>
      <c r="B6728"/>
      <c r="C6728"/>
      <c r="D6728"/>
      <c r="E6728"/>
      <c r="F6728"/>
    </row>
    <row r="6729" spans="1:6" ht="15" x14ac:dyDescent="0.25">
      <c r="A6729"/>
      <c r="B6729"/>
      <c r="C6729"/>
      <c r="D6729"/>
      <c r="E6729"/>
      <c r="F6729"/>
    </row>
    <row r="6730" spans="1:6" ht="15" x14ac:dyDescent="0.25">
      <c r="A6730"/>
      <c r="B6730"/>
      <c r="C6730"/>
      <c r="D6730"/>
      <c r="E6730"/>
      <c r="F6730"/>
    </row>
    <row r="6731" spans="1:6" ht="15" x14ac:dyDescent="0.25">
      <c r="A6731"/>
      <c r="B6731"/>
      <c r="C6731"/>
      <c r="D6731"/>
      <c r="E6731"/>
      <c r="F6731"/>
    </row>
    <row r="6732" spans="1:6" ht="15" x14ac:dyDescent="0.25">
      <c r="A6732"/>
      <c r="B6732"/>
      <c r="C6732"/>
      <c r="D6732"/>
      <c r="E6732"/>
      <c r="F6732"/>
    </row>
    <row r="6733" spans="1:6" ht="15" x14ac:dyDescent="0.25">
      <c r="A6733"/>
      <c r="B6733"/>
      <c r="C6733"/>
      <c r="D6733"/>
      <c r="E6733"/>
      <c r="F6733"/>
    </row>
    <row r="6734" spans="1:6" ht="15" x14ac:dyDescent="0.25">
      <c r="A6734"/>
      <c r="B6734"/>
      <c r="C6734"/>
      <c r="D6734"/>
      <c r="E6734"/>
      <c r="F6734"/>
    </row>
    <row r="6735" spans="1:6" ht="15" x14ac:dyDescent="0.25">
      <c r="A6735"/>
      <c r="B6735"/>
      <c r="C6735"/>
      <c r="D6735"/>
      <c r="E6735"/>
      <c r="F6735"/>
    </row>
    <row r="6736" spans="1:6" ht="15" x14ac:dyDescent="0.25">
      <c r="A6736"/>
      <c r="B6736"/>
      <c r="C6736"/>
      <c r="D6736"/>
      <c r="E6736"/>
      <c r="F6736"/>
    </row>
    <row r="6737" spans="1:6" ht="15" x14ac:dyDescent="0.25">
      <c r="A6737"/>
      <c r="B6737"/>
      <c r="C6737"/>
      <c r="D6737"/>
      <c r="E6737"/>
      <c r="F6737"/>
    </row>
    <row r="6738" spans="1:6" ht="15" x14ac:dyDescent="0.25">
      <c r="A6738"/>
      <c r="B6738"/>
      <c r="C6738"/>
      <c r="D6738"/>
      <c r="E6738"/>
      <c r="F6738"/>
    </row>
    <row r="6739" spans="1:6" ht="15" x14ac:dyDescent="0.25">
      <c r="A6739"/>
      <c r="B6739"/>
      <c r="C6739"/>
      <c r="D6739"/>
      <c r="E6739"/>
      <c r="F6739"/>
    </row>
    <row r="6740" spans="1:6" ht="15" x14ac:dyDescent="0.25">
      <c r="A6740"/>
      <c r="B6740"/>
      <c r="C6740"/>
      <c r="D6740"/>
      <c r="E6740"/>
      <c r="F6740"/>
    </row>
    <row r="6741" spans="1:6" ht="15" x14ac:dyDescent="0.25">
      <c r="A6741"/>
      <c r="B6741"/>
      <c r="C6741"/>
      <c r="D6741"/>
      <c r="E6741"/>
      <c r="F6741"/>
    </row>
    <row r="6742" spans="1:6" ht="15" x14ac:dyDescent="0.25">
      <c r="A6742"/>
      <c r="B6742"/>
      <c r="C6742"/>
      <c r="D6742"/>
      <c r="E6742"/>
      <c r="F6742"/>
    </row>
    <row r="6743" spans="1:6" ht="15" x14ac:dyDescent="0.25">
      <c r="A6743"/>
      <c r="B6743"/>
      <c r="C6743"/>
      <c r="D6743"/>
      <c r="E6743"/>
      <c r="F6743"/>
    </row>
    <row r="6744" spans="1:6" ht="15" x14ac:dyDescent="0.25">
      <c r="A6744"/>
      <c r="B6744"/>
      <c r="C6744"/>
      <c r="D6744"/>
      <c r="E6744"/>
      <c r="F6744"/>
    </row>
    <row r="6745" spans="1:6" ht="15" x14ac:dyDescent="0.25">
      <c r="A6745"/>
      <c r="B6745"/>
      <c r="C6745"/>
      <c r="D6745"/>
      <c r="E6745"/>
      <c r="F6745"/>
    </row>
    <row r="6746" spans="1:6" ht="15" x14ac:dyDescent="0.25">
      <c r="A6746"/>
      <c r="B6746"/>
      <c r="C6746"/>
      <c r="D6746"/>
      <c r="E6746"/>
      <c r="F6746"/>
    </row>
    <row r="6747" spans="1:6" ht="15" x14ac:dyDescent="0.25">
      <c r="A6747"/>
      <c r="B6747"/>
      <c r="C6747"/>
      <c r="D6747"/>
      <c r="E6747"/>
      <c r="F6747"/>
    </row>
    <row r="6748" spans="1:6" ht="15" x14ac:dyDescent="0.25">
      <c r="A6748"/>
      <c r="B6748"/>
      <c r="C6748"/>
      <c r="D6748"/>
      <c r="E6748"/>
      <c r="F6748"/>
    </row>
    <row r="6749" spans="1:6" ht="15" x14ac:dyDescent="0.25">
      <c r="A6749"/>
      <c r="B6749"/>
      <c r="C6749"/>
      <c r="D6749"/>
      <c r="E6749"/>
      <c r="F6749"/>
    </row>
    <row r="6750" spans="1:6" ht="15" x14ac:dyDescent="0.25">
      <c r="A6750"/>
      <c r="B6750"/>
      <c r="C6750"/>
      <c r="D6750"/>
      <c r="E6750"/>
      <c r="F6750"/>
    </row>
    <row r="6751" spans="1:6" ht="15" x14ac:dyDescent="0.25">
      <c r="A6751"/>
      <c r="B6751"/>
      <c r="C6751"/>
      <c r="D6751"/>
      <c r="E6751"/>
      <c r="F6751"/>
    </row>
    <row r="6752" spans="1:6" ht="15" x14ac:dyDescent="0.25">
      <c r="A6752"/>
      <c r="B6752"/>
      <c r="C6752"/>
      <c r="D6752"/>
      <c r="E6752"/>
      <c r="F6752"/>
    </row>
    <row r="6753" spans="1:6" ht="15" x14ac:dyDescent="0.25">
      <c r="A6753"/>
      <c r="B6753"/>
      <c r="C6753"/>
      <c r="D6753"/>
      <c r="E6753"/>
      <c r="F6753"/>
    </row>
    <row r="6754" spans="1:6" ht="15" x14ac:dyDescent="0.25">
      <c r="A6754"/>
      <c r="B6754"/>
      <c r="C6754"/>
      <c r="D6754"/>
      <c r="E6754"/>
      <c r="F6754"/>
    </row>
    <row r="6755" spans="1:6" ht="15" x14ac:dyDescent="0.25">
      <c r="A6755"/>
      <c r="B6755"/>
      <c r="C6755"/>
      <c r="D6755"/>
      <c r="E6755"/>
      <c r="F6755"/>
    </row>
    <row r="6756" spans="1:6" ht="15" x14ac:dyDescent="0.25">
      <c r="A6756"/>
      <c r="B6756"/>
      <c r="C6756"/>
      <c r="D6756"/>
      <c r="E6756"/>
      <c r="F6756"/>
    </row>
    <row r="6757" spans="1:6" ht="15" x14ac:dyDescent="0.25">
      <c r="A6757"/>
      <c r="B6757"/>
      <c r="C6757"/>
      <c r="D6757"/>
      <c r="E6757"/>
      <c r="F6757"/>
    </row>
    <row r="6758" spans="1:6" ht="15" x14ac:dyDescent="0.25">
      <c r="A6758"/>
      <c r="B6758"/>
      <c r="C6758"/>
      <c r="D6758"/>
      <c r="E6758"/>
      <c r="F6758"/>
    </row>
    <row r="6759" spans="1:6" ht="15" x14ac:dyDescent="0.25">
      <c r="A6759"/>
      <c r="B6759"/>
      <c r="C6759"/>
      <c r="D6759"/>
      <c r="E6759"/>
      <c r="F6759"/>
    </row>
    <row r="6760" spans="1:6" ht="15" x14ac:dyDescent="0.25">
      <c r="A6760"/>
      <c r="B6760"/>
      <c r="C6760"/>
      <c r="D6760"/>
      <c r="E6760"/>
      <c r="F6760"/>
    </row>
    <row r="6761" spans="1:6" ht="15" x14ac:dyDescent="0.25">
      <c r="A6761"/>
      <c r="B6761"/>
      <c r="C6761"/>
      <c r="D6761"/>
      <c r="E6761"/>
      <c r="F6761"/>
    </row>
    <row r="6762" spans="1:6" ht="15" x14ac:dyDescent="0.25">
      <c r="A6762"/>
      <c r="B6762"/>
      <c r="C6762"/>
      <c r="D6762"/>
      <c r="E6762"/>
      <c r="F6762"/>
    </row>
    <row r="6763" spans="1:6" ht="15" x14ac:dyDescent="0.25">
      <c r="A6763"/>
      <c r="B6763"/>
      <c r="C6763"/>
      <c r="D6763"/>
      <c r="E6763"/>
      <c r="F6763"/>
    </row>
    <row r="6764" spans="1:6" ht="15" x14ac:dyDescent="0.25">
      <c r="A6764"/>
      <c r="B6764"/>
      <c r="C6764"/>
      <c r="D6764"/>
      <c r="E6764"/>
      <c r="F6764"/>
    </row>
    <row r="6765" spans="1:6" ht="15" x14ac:dyDescent="0.25">
      <c r="A6765"/>
      <c r="B6765"/>
      <c r="C6765"/>
      <c r="D6765"/>
      <c r="E6765"/>
      <c r="F6765"/>
    </row>
    <row r="6766" spans="1:6" ht="15" x14ac:dyDescent="0.25">
      <c r="A6766"/>
      <c r="B6766"/>
      <c r="C6766"/>
      <c r="D6766"/>
      <c r="E6766"/>
      <c r="F6766"/>
    </row>
    <row r="6767" spans="1:6" ht="15" x14ac:dyDescent="0.25">
      <c r="A6767"/>
      <c r="B6767"/>
      <c r="C6767"/>
      <c r="D6767"/>
      <c r="E6767"/>
      <c r="F6767"/>
    </row>
    <row r="6768" spans="1:6" ht="15" x14ac:dyDescent="0.25">
      <c r="A6768"/>
      <c r="B6768"/>
      <c r="C6768"/>
      <c r="D6768"/>
      <c r="E6768"/>
      <c r="F6768"/>
    </row>
    <row r="6769" spans="1:6" ht="15" x14ac:dyDescent="0.25">
      <c r="A6769"/>
      <c r="B6769"/>
      <c r="C6769"/>
      <c r="D6769"/>
      <c r="E6769"/>
      <c r="F6769"/>
    </row>
    <row r="6770" spans="1:6" ht="15" x14ac:dyDescent="0.25">
      <c r="A6770"/>
      <c r="B6770"/>
      <c r="C6770"/>
      <c r="D6770"/>
      <c r="E6770"/>
      <c r="F6770"/>
    </row>
    <row r="6771" spans="1:6" ht="15" x14ac:dyDescent="0.25">
      <c r="A6771"/>
      <c r="B6771"/>
      <c r="C6771"/>
      <c r="D6771"/>
      <c r="E6771"/>
      <c r="F6771"/>
    </row>
    <row r="6772" spans="1:6" ht="15" x14ac:dyDescent="0.25">
      <c r="A6772"/>
      <c r="B6772"/>
      <c r="C6772"/>
      <c r="D6772"/>
      <c r="E6772"/>
      <c r="F6772"/>
    </row>
    <row r="6773" spans="1:6" ht="15" x14ac:dyDescent="0.25">
      <c r="A6773"/>
      <c r="B6773"/>
      <c r="C6773"/>
      <c r="D6773"/>
      <c r="E6773"/>
      <c r="F6773"/>
    </row>
    <row r="6774" spans="1:6" ht="15" x14ac:dyDescent="0.25">
      <c r="A6774"/>
      <c r="B6774"/>
      <c r="C6774"/>
      <c r="D6774"/>
      <c r="E6774"/>
      <c r="F6774"/>
    </row>
    <row r="6775" spans="1:6" ht="15" x14ac:dyDescent="0.25">
      <c r="A6775"/>
      <c r="B6775"/>
      <c r="C6775"/>
      <c r="D6775"/>
      <c r="E6775"/>
      <c r="F6775"/>
    </row>
    <row r="6776" spans="1:6" ht="15" x14ac:dyDescent="0.25">
      <c r="A6776"/>
      <c r="B6776"/>
      <c r="C6776"/>
      <c r="D6776"/>
      <c r="E6776"/>
      <c r="F6776"/>
    </row>
    <row r="6777" spans="1:6" ht="15" x14ac:dyDescent="0.25">
      <c r="A6777"/>
      <c r="B6777"/>
      <c r="C6777"/>
      <c r="D6777"/>
      <c r="E6777"/>
      <c r="F6777"/>
    </row>
    <row r="6778" spans="1:6" ht="15" x14ac:dyDescent="0.25">
      <c r="A6778"/>
      <c r="B6778"/>
      <c r="C6778"/>
      <c r="D6778"/>
      <c r="E6778"/>
      <c r="F6778"/>
    </row>
    <row r="6779" spans="1:6" ht="15" x14ac:dyDescent="0.25">
      <c r="A6779"/>
      <c r="B6779"/>
      <c r="C6779"/>
      <c r="D6779"/>
      <c r="E6779"/>
      <c r="F6779"/>
    </row>
    <row r="6780" spans="1:6" ht="15" x14ac:dyDescent="0.25">
      <c r="A6780"/>
      <c r="B6780"/>
      <c r="C6780"/>
      <c r="D6780"/>
      <c r="E6780"/>
      <c r="F6780"/>
    </row>
    <row r="6781" spans="1:6" ht="15" x14ac:dyDescent="0.25">
      <c r="A6781"/>
      <c r="B6781"/>
      <c r="C6781"/>
      <c r="D6781"/>
      <c r="E6781"/>
      <c r="F6781"/>
    </row>
    <row r="6782" spans="1:6" ht="15" x14ac:dyDescent="0.25">
      <c r="A6782"/>
      <c r="B6782"/>
      <c r="C6782"/>
      <c r="D6782"/>
      <c r="E6782"/>
      <c r="F6782"/>
    </row>
    <row r="6783" spans="1:6" ht="15" x14ac:dyDescent="0.25">
      <c r="A6783"/>
      <c r="B6783"/>
      <c r="C6783"/>
      <c r="D6783"/>
      <c r="E6783"/>
      <c r="F6783"/>
    </row>
    <row r="6784" spans="1:6" ht="15" x14ac:dyDescent="0.25">
      <c r="A6784"/>
      <c r="B6784"/>
      <c r="C6784"/>
      <c r="D6784"/>
      <c r="E6784"/>
      <c r="F6784"/>
    </row>
    <row r="6785" spans="1:6" ht="15" x14ac:dyDescent="0.25">
      <c r="A6785"/>
      <c r="B6785"/>
      <c r="C6785"/>
      <c r="D6785"/>
      <c r="E6785"/>
      <c r="F6785"/>
    </row>
    <row r="6786" spans="1:6" ht="15" x14ac:dyDescent="0.25">
      <c r="A6786"/>
      <c r="B6786"/>
      <c r="C6786"/>
      <c r="D6786"/>
      <c r="E6786"/>
      <c r="F6786"/>
    </row>
    <row r="6787" spans="1:6" ht="15" x14ac:dyDescent="0.25">
      <c r="A6787"/>
      <c r="B6787"/>
      <c r="C6787"/>
      <c r="D6787"/>
      <c r="E6787"/>
      <c r="F6787"/>
    </row>
    <row r="6788" spans="1:6" ht="15" x14ac:dyDescent="0.25">
      <c r="A6788"/>
      <c r="B6788"/>
      <c r="C6788"/>
      <c r="D6788"/>
      <c r="E6788"/>
      <c r="F6788"/>
    </row>
    <row r="6789" spans="1:6" ht="15" x14ac:dyDescent="0.25">
      <c r="A6789"/>
      <c r="B6789"/>
      <c r="C6789"/>
      <c r="D6789"/>
      <c r="E6789"/>
      <c r="F6789"/>
    </row>
    <row r="6790" spans="1:6" ht="15" x14ac:dyDescent="0.25">
      <c r="A6790"/>
      <c r="B6790"/>
      <c r="C6790"/>
      <c r="D6790"/>
      <c r="E6790"/>
      <c r="F6790"/>
    </row>
    <row r="6791" spans="1:6" ht="15" x14ac:dyDescent="0.25">
      <c r="A6791"/>
      <c r="B6791"/>
      <c r="C6791"/>
      <c r="D6791"/>
      <c r="E6791"/>
      <c r="F6791"/>
    </row>
    <row r="6792" spans="1:6" ht="15" x14ac:dyDescent="0.25">
      <c r="A6792"/>
      <c r="B6792"/>
      <c r="C6792"/>
      <c r="D6792"/>
      <c r="E6792"/>
      <c r="F6792"/>
    </row>
    <row r="6793" spans="1:6" ht="15" x14ac:dyDescent="0.25">
      <c r="A6793"/>
      <c r="B6793"/>
      <c r="C6793"/>
      <c r="D6793"/>
      <c r="E6793"/>
      <c r="F6793"/>
    </row>
    <row r="6794" spans="1:6" ht="15" x14ac:dyDescent="0.25">
      <c r="A6794"/>
      <c r="B6794"/>
      <c r="C6794"/>
      <c r="D6794"/>
      <c r="E6794"/>
      <c r="F6794"/>
    </row>
    <row r="6795" spans="1:6" ht="15" x14ac:dyDescent="0.25">
      <c r="A6795"/>
      <c r="B6795"/>
      <c r="C6795"/>
      <c r="D6795"/>
      <c r="E6795"/>
      <c r="F6795"/>
    </row>
    <row r="6796" spans="1:6" ht="15" x14ac:dyDescent="0.25">
      <c r="A6796"/>
      <c r="B6796"/>
      <c r="C6796"/>
      <c r="D6796"/>
      <c r="E6796"/>
      <c r="F6796"/>
    </row>
    <row r="6797" spans="1:6" ht="15" x14ac:dyDescent="0.25">
      <c r="A6797"/>
      <c r="B6797"/>
      <c r="C6797"/>
      <c r="D6797"/>
      <c r="E6797"/>
      <c r="F6797"/>
    </row>
    <row r="6798" spans="1:6" ht="15" x14ac:dyDescent="0.25">
      <c r="A6798"/>
      <c r="B6798"/>
      <c r="C6798"/>
      <c r="D6798"/>
      <c r="E6798"/>
      <c r="F6798"/>
    </row>
    <row r="6799" spans="1:6" ht="15" x14ac:dyDescent="0.25">
      <c r="A6799"/>
      <c r="B6799"/>
      <c r="C6799"/>
      <c r="D6799"/>
      <c r="E6799"/>
      <c r="F6799"/>
    </row>
    <row r="6800" spans="1:6" ht="15" x14ac:dyDescent="0.25">
      <c r="A6800"/>
      <c r="B6800"/>
      <c r="C6800"/>
      <c r="D6800"/>
      <c r="E6800"/>
      <c r="F6800"/>
    </row>
    <row r="6801" spans="1:6" ht="15" x14ac:dyDescent="0.25">
      <c r="A6801"/>
      <c r="B6801"/>
      <c r="C6801"/>
      <c r="D6801"/>
      <c r="E6801"/>
      <c r="F6801"/>
    </row>
    <row r="6802" spans="1:6" ht="15" x14ac:dyDescent="0.25">
      <c r="A6802"/>
      <c r="B6802"/>
      <c r="C6802"/>
      <c r="D6802"/>
      <c r="E6802"/>
      <c r="F6802"/>
    </row>
    <row r="6803" spans="1:6" ht="15" x14ac:dyDescent="0.25">
      <c r="A6803"/>
      <c r="B6803"/>
      <c r="C6803"/>
      <c r="D6803"/>
      <c r="E6803"/>
      <c r="F6803"/>
    </row>
    <row r="6804" spans="1:6" ht="15" x14ac:dyDescent="0.25">
      <c r="A6804"/>
      <c r="B6804"/>
      <c r="C6804"/>
      <c r="D6804"/>
      <c r="E6804"/>
      <c r="F6804"/>
    </row>
    <row r="6805" spans="1:6" ht="15" x14ac:dyDescent="0.25">
      <c r="A6805"/>
      <c r="B6805"/>
      <c r="C6805"/>
      <c r="D6805"/>
      <c r="E6805"/>
      <c r="F6805"/>
    </row>
    <row r="6806" spans="1:6" ht="15" x14ac:dyDescent="0.25">
      <c r="A6806"/>
      <c r="B6806"/>
      <c r="C6806"/>
      <c r="D6806"/>
      <c r="E6806"/>
      <c r="F6806"/>
    </row>
    <row r="6807" spans="1:6" ht="15" x14ac:dyDescent="0.25">
      <c r="A6807"/>
      <c r="B6807"/>
      <c r="C6807"/>
      <c r="D6807"/>
      <c r="E6807"/>
      <c r="F6807"/>
    </row>
    <row r="6808" spans="1:6" ht="15" x14ac:dyDescent="0.25">
      <c r="A6808"/>
      <c r="B6808"/>
      <c r="C6808"/>
      <c r="D6808"/>
      <c r="E6808"/>
      <c r="F6808"/>
    </row>
    <row r="6809" spans="1:6" ht="15" x14ac:dyDescent="0.25">
      <c r="A6809"/>
      <c r="B6809"/>
      <c r="C6809"/>
      <c r="D6809"/>
      <c r="E6809"/>
      <c r="F6809"/>
    </row>
    <row r="6810" spans="1:6" ht="15" x14ac:dyDescent="0.25">
      <c r="A6810"/>
      <c r="B6810"/>
      <c r="C6810"/>
      <c r="D6810"/>
      <c r="E6810"/>
      <c r="F6810"/>
    </row>
    <row r="6811" spans="1:6" ht="15" x14ac:dyDescent="0.25">
      <c r="A6811"/>
      <c r="B6811"/>
      <c r="C6811"/>
      <c r="D6811"/>
      <c r="E6811"/>
      <c r="F6811"/>
    </row>
    <row r="6812" spans="1:6" ht="15" x14ac:dyDescent="0.25">
      <c r="A6812"/>
      <c r="B6812"/>
      <c r="C6812"/>
      <c r="D6812"/>
      <c r="E6812"/>
      <c r="F6812"/>
    </row>
    <row r="6813" spans="1:6" ht="15" x14ac:dyDescent="0.25">
      <c r="A6813"/>
      <c r="B6813"/>
      <c r="C6813"/>
      <c r="D6813"/>
      <c r="E6813"/>
      <c r="F6813"/>
    </row>
    <row r="6814" spans="1:6" ht="15" x14ac:dyDescent="0.25">
      <c r="A6814"/>
      <c r="B6814"/>
      <c r="C6814"/>
      <c r="D6814"/>
      <c r="E6814"/>
      <c r="F6814"/>
    </row>
    <row r="6815" spans="1:6" ht="15" x14ac:dyDescent="0.25">
      <c r="A6815"/>
      <c r="B6815"/>
      <c r="C6815"/>
      <c r="D6815"/>
      <c r="E6815"/>
      <c r="F6815"/>
    </row>
    <row r="6816" spans="1:6" ht="15" x14ac:dyDescent="0.25">
      <c r="A6816"/>
      <c r="B6816"/>
      <c r="C6816"/>
      <c r="D6816"/>
      <c r="E6816"/>
      <c r="F6816"/>
    </row>
    <row r="6817" spans="1:6" ht="15" x14ac:dyDescent="0.25">
      <c r="A6817"/>
      <c r="B6817"/>
      <c r="C6817"/>
      <c r="D6817"/>
      <c r="E6817"/>
      <c r="F6817"/>
    </row>
    <row r="6818" spans="1:6" ht="15" x14ac:dyDescent="0.25">
      <c r="A6818"/>
      <c r="B6818"/>
      <c r="C6818"/>
      <c r="D6818"/>
      <c r="E6818"/>
      <c r="F6818"/>
    </row>
    <row r="6819" spans="1:6" ht="15" x14ac:dyDescent="0.25">
      <c r="A6819"/>
      <c r="B6819"/>
      <c r="C6819"/>
      <c r="D6819"/>
      <c r="E6819"/>
      <c r="F6819"/>
    </row>
    <row r="6820" spans="1:6" ht="15" x14ac:dyDescent="0.25">
      <c r="A6820"/>
      <c r="B6820"/>
      <c r="C6820"/>
      <c r="D6820"/>
      <c r="E6820"/>
      <c r="F6820"/>
    </row>
    <row r="6821" spans="1:6" ht="15" x14ac:dyDescent="0.25">
      <c r="A6821"/>
      <c r="B6821"/>
      <c r="C6821"/>
      <c r="D6821"/>
      <c r="E6821"/>
      <c r="F6821"/>
    </row>
    <row r="6822" spans="1:6" ht="15" x14ac:dyDescent="0.25">
      <c r="A6822"/>
      <c r="B6822"/>
      <c r="C6822"/>
      <c r="D6822"/>
      <c r="E6822"/>
      <c r="F6822"/>
    </row>
    <row r="6823" spans="1:6" ht="15" x14ac:dyDescent="0.25">
      <c r="A6823"/>
      <c r="B6823"/>
      <c r="C6823"/>
      <c r="D6823"/>
      <c r="E6823"/>
      <c r="F6823"/>
    </row>
    <row r="6824" spans="1:6" ht="15" x14ac:dyDescent="0.25">
      <c r="A6824"/>
      <c r="B6824"/>
      <c r="C6824"/>
      <c r="D6824"/>
      <c r="E6824"/>
      <c r="F6824"/>
    </row>
    <row r="6825" spans="1:6" ht="15" x14ac:dyDescent="0.25">
      <c r="A6825"/>
      <c r="B6825"/>
      <c r="C6825"/>
      <c r="D6825"/>
      <c r="E6825"/>
      <c r="F6825"/>
    </row>
    <row r="6826" spans="1:6" ht="15" x14ac:dyDescent="0.25">
      <c r="A6826"/>
      <c r="B6826"/>
      <c r="C6826"/>
      <c r="D6826"/>
      <c r="E6826"/>
      <c r="F6826"/>
    </row>
    <row r="6827" spans="1:6" ht="15" x14ac:dyDescent="0.25">
      <c r="A6827"/>
      <c r="B6827"/>
      <c r="C6827"/>
      <c r="D6827"/>
      <c r="E6827"/>
      <c r="F6827"/>
    </row>
    <row r="6828" spans="1:6" ht="15" x14ac:dyDescent="0.25">
      <c r="A6828"/>
      <c r="B6828"/>
      <c r="C6828"/>
      <c r="D6828"/>
      <c r="E6828"/>
      <c r="F6828"/>
    </row>
    <row r="6829" spans="1:6" ht="15" x14ac:dyDescent="0.25">
      <c r="A6829"/>
      <c r="B6829"/>
      <c r="C6829"/>
      <c r="D6829"/>
      <c r="E6829"/>
      <c r="F6829"/>
    </row>
    <row r="6830" spans="1:6" ht="15" x14ac:dyDescent="0.25">
      <c r="A6830"/>
      <c r="B6830"/>
      <c r="C6830"/>
      <c r="D6830"/>
      <c r="E6830"/>
      <c r="F6830"/>
    </row>
    <row r="6831" spans="1:6" ht="15" x14ac:dyDescent="0.25">
      <c r="A6831"/>
      <c r="B6831"/>
      <c r="C6831"/>
      <c r="D6831"/>
      <c r="E6831"/>
      <c r="F6831"/>
    </row>
    <row r="6832" spans="1:6" ht="15" x14ac:dyDescent="0.25">
      <c r="A6832"/>
      <c r="B6832"/>
      <c r="C6832"/>
      <c r="D6832"/>
      <c r="E6832"/>
      <c r="F6832"/>
    </row>
    <row r="6833" spans="1:6" ht="15" x14ac:dyDescent="0.25">
      <c r="A6833"/>
      <c r="B6833"/>
      <c r="C6833"/>
      <c r="D6833"/>
      <c r="E6833"/>
      <c r="F6833"/>
    </row>
    <row r="6834" spans="1:6" ht="15" x14ac:dyDescent="0.25">
      <c r="A6834"/>
      <c r="B6834"/>
      <c r="C6834"/>
      <c r="D6834"/>
      <c r="E6834"/>
      <c r="F6834"/>
    </row>
    <row r="6835" spans="1:6" ht="15" x14ac:dyDescent="0.25">
      <c r="A6835"/>
      <c r="B6835"/>
      <c r="C6835"/>
      <c r="D6835"/>
      <c r="E6835"/>
      <c r="F6835"/>
    </row>
    <row r="6836" spans="1:6" ht="15" x14ac:dyDescent="0.25">
      <c r="A6836"/>
      <c r="B6836"/>
      <c r="C6836"/>
      <c r="D6836"/>
      <c r="E6836"/>
      <c r="F6836"/>
    </row>
    <row r="6837" spans="1:6" ht="15" x14ac:dyDescent="0.25">
      <c r="A6837"/>
      <c r="B6837"/>
      <c r="C6837"/>
      <c r="D6837"/>
      <c r="E6837"/>
      <c r="F6837"/>
    </row>
    <row r="6838" spans="1:6" ht="15" x14ac:dyDescent="0.25">
      <c r="A6838"/>
      <c r="B6838"/>
      <c r="C6838"/>
      <c r="D6838"/>
      <c r="E6838"/>
      <c r="F6838"/>
    </row>
    <row r="6839" spans="1:6" ht="15" x14ac:dyDescent="0.25">
      <c r="A6839"/>
      <c r="B6839"/>
      <c r="C6839"/>
      <c r="D6839"/>
      <c r="E6839"/>
      <c r="F6839"/>
    </row>
    <row r="6840" spans="1:6" ht="15" x14ac:dyDescent="0.25">
      <c r="A6840"/>
      <c r="B6840"/>
      <c r="C6840"/>
      <c r="D6840"/>
      <c r="E6840"/>
      <c r="F6840"/>
    </row>
    <row r="6841" spans="1:6" ht="15" x14ac:dyDescent="0.25">
      <c r="A6841"/>
      <c r="B6841"/>
      <c r="C6841"/>
      <c r="D6841"/>
      <c r="E6841"/>
      <c r="F6841"/>
    </row>
    <row r="6842" spans="1:6" ht="15" x14ac:dyDescent="0.25">
      <c r="A6842"/>
      <c r="B6842"/>
      <c r="C6842"/>
      <c r="D6842"/>
      <c r="E6842"/>
      <c r="F6842"/>
    </row>
    <row r="6843" spans="1:6" ht="15" x14ac:dyDescent="0.25">
      <c r="A6843"/>
      <c r="B6843"/>
      <c r="C6843"/>
      <c r="D6843"/>
      <c r="E6843"/>
      <c r="F6843"/>
    </row>
    <row r="6844" spans="1:6" ht="15" x14ac:dyDescent="0.25">
      <c r="A6844"/>
      <c r="B6844"/>
      <c r="C6844"/>
      <c r="D6844"/>
      <c r="E6844"/>
      <c r="F6844"/>
    </row>
    <row r="6845" spans="1:6" ht="15" x14ac:dyDescent="0.25">
      <c r="A6845"/>
      <c r="B6845"/>
      <c r="C6845"/>
      <c r="D6845"/>
      <c r="E6845"/>
      <c r="F6845"/>
    </row>
    <row r="6846" spans="1:6" ht="15" x14ac:dyDescent="0.25">
      <c r="A6846"/>
      <c r="B6846"/>
      <c r="C6846"/>
      <c r="D6846"/>
      <c r="E6846"/>
      <c r="F6846"/>
    </row>
    <row r="6847" spans="1:6" ht="15" x14ac:dyDescent="0.25">
      <c r="A6847"/>
      <c r="B6847"/>
      <c r="C6847"/>
      <c r="D6847"/>
      <c r="E6847"/>
      <c r="F6847"/>
    </row>
    <row r="6848" spans="1:6" ht="15" x14ac:dyDescent="0.25">
      <c r="A6848"/>
      <c r="B6848"/>
      <c r="C6848"/>
      <c r="D6848"/>
      <c r="E6848"/>
      <c r="F6848"/>
    </row>
    <row r="6849" spans="1:6" ht="15" x14ac:dyDescent="0.25">
      <c r="A6849"/>
      <c r="B6849"/>
      <c r="C6849"/>
      <c r="D6849"/>
      <c r="E6849"/>
      <c r="F6849"/>
    </row>
    <row r="6850" spans="1:6" ht="15" x14ac:dyDescent="0.25">
      <c r="A6850"/>
      <c r="B6850"/>
      <c r="C6850"/>
      <c r="D6850"/>
      <c r="E6850"/>
      <c r="F6850"/>
    </row>
    <row r="6851" spans="1:6" ht="15" x14ac:dyDescent="0.25">
      <c r="A6851"/>
      <c r="B6851"/>
      <c r="C6851"/>
      <c r="D6851"/>
      <c r="E6851"/>
      <c r="F6851"/>
    </row>
    <row r="6852" spans="1:6" ht="15" x14ac:dyDescent="0.25">
      <c r="A6852"/>
      <c r="B6852"/>
      <c r="C6852"/>
      <c r="D6852"/>
      <c r="E6852"/>
      <c r="F6852"/>
    </row>
    <row r="6853" spans="1:6" ht="15" x14ac:dyDescent="0.25">
      <c r="A6853"/>
      <c r="B6853"/>
      <c r="C6853"/>
      <c r="D6853"/>
      <c r="E6853"/>
      <c r="F6853"/>
    </row>
    <row r="6854" spans="1:6" ht="15" x14ac:dyDescent="0.25">
      <c r="A6854"/>
      <c r="B6854"/>
      <c r="C6854"/>
      <c r="D6854"/>
      <c r="E6854"/>
      <c r="F6854"/>
    </row>
    <row r="6855" spans="1:6" ht="15" x14ac:dyDescent="0.25">
      <c r="A6855"/>
      <c r="B6855"/>
      <c r="C6855"/>
      <c r="D6855"/>
      <c r="E6855"/>
      <c r="F6855"/>
    </row>
    <row r="6856" spans="1:6" ht="15" x14ac:dyDescent="0.25">
      <c r="A6856"/>
      <c r="B6856"/>
      <c r="C6856"/>
      <c r="D6856"/>
      <c r="E6856"/>
      <c r="F6856"/>
    </row>
    <row r="6857" spans="1:6" ht="15" x14ac:dyDescent="0.25">
      <c r="A6857"/>
      <c r="B6857"/>
      <c r="C6857"/>
      <c r="D6857"/>
      <c r="E6857"/>
      <c r="F6857"/>
    </row>
    <row r="6858" spans="1:6" ht="15" x14ac:dyDescent="0.25">
      <c r="A6858"/>
      <c r="B6858"/>
      <c r="C6858"/>
      <c r="D6858"/>
      <c r="E6858"/>
      <c r="F6858"/>
    </row>
    <row r="6859" spans="1:6" ht="15" x14ac:dyDescent="0.25">
      <c r="A6859"/>
      <c r="B6859"/>
      <c r="C6859"/>
      <c r="D6859"/>
      <c r="E6859"/>
      <c r="F6859"/>
    </row>
    <row r="6860" spans="1:6" ht="15" x14ac:dyDescent="0.25">
      <c r="A6860"/>
      <c r="B6860"/>
      <c r="C6860"/>
      <c r="D6860"/>
      <c r="E6860"/>
      <c r="F6860"/>
    </row>
    <row r="6861" spans="1:6" ht="15" x14ac:dyDescent="0.25">
      <c r="A6861"/>
      <c r="B6861"/>
      <c r="C6861"/>
      <c r="D6861"/>
      <c r="E6861"/>
      <c r="F6861"/>
    </row>
    <row r="6862" spans="1:6" ht="15" x14ac:dyDescent="0.25">
      <c r="A6862"/>
      <c r="B6862"/>
      <c r="C6862"/>
      <c r="D6862"/>
      <c r="E6862"/>
      <c r="F6862"/>
    </row>
    <row r="6863" spans="1:6" ht="15" x14ac:dyDescent="0.25">
      <c r="A6863"/>
      <c r="B6863"/>
      <c r="C6863"/>
      <c r="D6863"/>
      <c r="E6863"/>
      <c r="F6863"/>
    </row>
    <row r="6864" spans="1:6" ht="15" x14ac:dyDescent="0.25">
      <c r="A6864"/>
      <c r="B6864"/>
      <c r="C6864"/>
      <c r="D6864"/>
      <c r="E6864"/>
      <c r="F6864"/>
    </row>
    <row r="6865" spans="1:6" ht="15" x14ac:dyDescent="0.25">
      <c r="A6865"/>
      <c r="B6865"/>
      <c r="C6865"/>
      <c r="D6865"/>
      <c r="E6865"/>
      <c r="F6865"/>
    </row>
    <row r="6866" spans="1:6" ht="15" x14ac:dyDescent="0.25">
      <c r="A6866"/>
      <c r="B6866"/>
      <c r="C6866"/>
      <c r="D6866"/>
      <c r="E6866"/>
      <c r="F6866"/>
    </row>
    <row r="6867" spans="1:6" ht="15" x14ac:dyDescent="0.25">
      <c r="A6867"/>
      <c r="B6867"/>
      <c r="C6867"/>
      <c r="D6867"/>
      <c r="E6867"/>
      <c r="F6867"/>
    </row>
    <row r="6868" spans="1:6" ht="15" x14ac:dyDescent="0.25">
      <c r="A6868"/>
      <c r="B6868"/>
      <c r="C6868"/>
      <c r="D6868"/>
      <c r="E6868"/>
      <c r="F6868"/>
    </row>
    <row r="6869" spans="1:6" ht="15" x14ac:dyDescent="0.25">
      <c r="A6869"/>
      <c r="B6869"/>
      <c r="C6869"/>
      <c r="D6869"/>
      <c r="E6869"/>
      <c r="F6869"/>
    </row>
    <row r="6870" spans="1:6" ht="15" x14ac:dyDescent="0.25">
      <c r="A6870"/>
      <c r="B6870"/>
      <c r="C6870"/>
      <c r="D6870"/>
      <c r="E6870"/>
      <c r="F6870"/>
    </row>
    <row r="6871" spans="1:6" ht="15" x14ac:dyDescent="0.25">
      <c r="A6871"/>
      <c r="B6871"/>
      <c r="C6871"/>
      <c r="D6871"/>
      <c r="E6871"/>
      <c r="F6871"/>
    </row>
    <row r="6872" spans="1:6" ht="15" x14ac:dyDescent="0.25">
      <c r="A6872"/>
      <c r="B6872"/>
      <c r="C6872"/>
      <c r="D6872"/>
      <c r="E6872"/>
      <c r="F6872"/>
    </row>
    <row r="6873" spans="1:6" ht="15" x14ac:dyDescent="0.25">
      <c r="A6873"/>
      <c r="B6873"/>
      <c r="C6873"/>
      <c r="D6873"/>
      <c r="E6873"/>
      <c r="F6873"/>
    </row>
    <row r="6874" spans="1:6" ht="15" x14ac:dyDescent="0.25">
      <c r="A6874"/>
      <c r="B6874"/>
      <c r="C6874"/>
      <c r="D6874"/>
      <c r="E6874"/>
      <c r="F6874"/>
    </row>
    <row r="6875" spans="1:6" ht="15" x14ac:dyDescent="0.25">
      <c r="A6875"/>
      <c r="B6875"/>
      <c r="C6875"/>
      <c r="D6875"/>
      <c r="E6875"/>
      <c r="F6875"/>
    </row>
    <row r="6876" spans="1:6" ht="15" x14ac:dyDescent="0.25">
      <c r="A6876"/>
      <c r="B6876"/>
      <c r="C6876"/>
      <c r="D6876"/>
      <c r="E6876"/>
      <c r="F6876"/>
    </row>
    <row r="6877" spans="1:6" ht="15" x14ac:dyDescent="0.25">
      <c r="A6877"/>
      <c r="B6877"/>
      <c r="C6877"/>
      <c r="D6877"/>
      <c r="E6877"/>
      <c r="F6877"/>
    </row>
    <row r="6878" spans="1:6" ht="15" x14ac:dyDescent="0.25">
      <c r="A6878"/>
      <c r="B6878"/>
      <c r="C6878"/>
      <c r="D6878"/>
      <c r="E6878"/>
      <c r="F6878"/>
    </row>
    <row r="6879" spans="1:6" ht="15" x14ac:dyDescent="0.25">
      <c r="A6879"/>
      <c r="B6879"/>
      <c r="C6879"/>
      <c r="D6879"/>
      <c r="E6879"/>
      <c r="F6879"/>
    </row>
    <row r="6880" spans="1:6" ht="15" x14ac:dyDescent="0.25">
      <c r="A6880"/>
      <c r="B6880"/>
      <c r="C6880"/>
      <c r="D6880"/>
      <c r="E6880"/>
      <c r="F6880"/>
    </row>
    <row r="6881" spans="1:6" ht="15" x14ac:dyDescent="0.25">
      <c r="A6881"/>
      <c r="B6881"/>
      <c r="C6881"/>
      <c r="D6881"/>
      <c r="E6881"/>
      <c r="F6881"/>
    </row>
    <row r="6882" spans="1:6" ht="15" x14ac:dyDescent="0.25">
      <c r="A6882"/>
      <c r="B6882"/>
      <c r="C6882"/>
      <c r="D6882"/>
      <c r="E6882"/>
      <c r="F6882"/>
    </row>
    <row r="6883" spans="1:6" ht="15" x14ac:dyDescent="0.25">
      <c r="A6883"/>
      <c r="B6883"/>
      <c r="C6883"/>
      <c r="D6883"/>
      <c r="E6883"/>
      <c r="F6883"/>
    </row>
    <row r="6884" spans="1:6" ht="15" x14ac:dyDescent="0.25">
      <c r="A6884"/>
      <c r="B6884"/>
      <c r="C6884"/>
      <c r="D6884"/>
      <c r="E6884"/>
      <c r="F6884"/>
    </row>
    <row r="6885" spans="1:6" ht="15" x14ac:dyDescent="0.25">
      <c r="A6885"/>
      <c r="B6885"/>
      <c r="C6885"/>
      <c r="D6885"/>
      <c r="E6885"/>
      <c r="F6885"/>
    </row>
    <row r="6886" spans="1:6" ht="15" x14ac:dyDescent="0.25">
      <c r="A6886"/>
      <c r="B6886"/>
      <c r="C6886"/>
      <c r="D6886"/>
      <c r="E6886"/>
      <c r="F6886"/>
    </row>
    <row r="6887" spans="1:6" ht="15" x14ac:dyDescent="0.25">
      <c r="A6887"/>
      <c r="B6887"/>
      <c r="C6887"/>
      <c r="D6887"/>
      <c r="E6887"/>
      <c r="F6887"/>
    </row>
    <row r="6888" spans="1:6" ht="15" x14ac:dyDescent="0.25">
      <c r="A6888"/>
      <c r="B6888"/>
      <c r="C6888"/>
      <c r="D6888"/>
      <c r="E6888"/>
      <c r="F6888"/>
    </row>
    <row r="6889" spans="1:6" ht="15" x14ac:dyDescent="0.25">
      <c r="A6889"/>
      <c r="B6889"/>
      <c r="C6889"/>
      <c r="D6889"/>
      <c r="E6889"/>
      <c r="F6889"/>
    </row>
    <row r="6890" spans="1:6" ht="15" x14ac:dyDescent="0.25">
      <c r="A6890"/>
      <c r="B6890"/>
      <c r="C6890"/>
      <c r="D6890"/>
      <c r="E6890"/>
      <c r="F6890"/>
    </row>
    <row r="6891" spans="1:6" ht="15" x14ac:dyDescent="0.25">
      <c r="A6891"/>
      <c r="B6891"/>
      <c r="C6891"/>
      <c r="D6891"/>
      <c r="E6891"/>
      <c r="F6891"/>
    </row>
    <row r="6892" spans="1:6" ht="15" x14ac:dyDescent="0.25">
      <c r="A6892"/>
      <c r="B6892"/>
      <c r="C6892"/>
      <c r="D6892"/>
      <c r="E6892"/>
      <c r="F6892"/>
    </row>
    <row r="6893" spans="1:6" ht="15" x14ac:dyDescent="0.25">
      <c r="A6893"/>
      <c r="B6893"/>
      <c r="C6893"/>
      <c r="D6893"/>
      <c r="E6893"/>
      <c r="F6893"/>
    </row>
    <row r="6894" spans="1:6" ht="15" x14ac:dyDescent="0.25">
      <c r="A6894"/>
      <c r="B6894"/>
      <c r="C6894"/>
      <c r="D6894"/>
      <c r="E6894"/>
      <c r="F6894"/>
    </row>
    <row r="6895" spans="1:6" ht="15" x14ac:dyDescent="0.25">
      <c r="A6895"/>
      <c r="B6895"/>
      <c r="C6895"/>
      <c r="D6895"/>
      <c r="E6895"/>
      <c r="F6895"/>
    </row>
    <row r="6896" spans="1:6" ht="15" x14ac:dyDescent="0.25">
      <c r="A6896"/>
      <c r="B6896"/>
      <c r="C6896"/>
      <c r="D6896"/>
      <c r="E6896"/>
      <c r="F6896"/>
    </row>
    <row r="6897" spans="1:6" ht="15" x14ac:dyDescent="0.25">
      <c r="A6897"/>
      <c r="B6897"/>
      <c r="C6897"/>
      <c r="D6897"/>
      <c r="E6897"/>
      <c r="F6897"/>
    </row>
    <row r="6898" spans="1:6" ht="15" x14ac:dyDescent="0.25">
      <c r="A6898"/>
      <c r="B6898"/>
      <c r="C6898"/>
      <c r="D6898"/>
      <c r="E6898"/>
      <c r="F6898"/>
    </row>
    <row r="6899" spans="1:6" ht="15" x14ac:dyDescent="0.25">
      <c r="A6899"/>
      <c r="B6899"/>
      <c r="C6899"/>
      <c r="D6899"/>
      <c r="E6899"/>
      <c r="F6899"/>
    </row>
    <row r="6900" spans="1:6" ht="15" x14ac:dyDescent="0.25">
      <c r="A6900"/>
      <c r="B6900"/>
      <c r="C6900"/>
      <c r="D6900"/>
      <c r="E6900"/>
      <c r="F6900"/>
    </row>
    <row r="6901" spans="1:6" ht="15" x14ac:dyDescent="0.25">
      <c r="A6901"/>
      <c r="B6901"/>
      <c r="C6901"/>
      <c r="D6901"/>
      <c r="E6901"/>
      <c r="F6901"/>
    </row>
    <row r="6902" spans="1:6" ht="15" x14ac:dyDescent="0.25">
      <c r="A6902"/>
      <c r="B6902"/>
      <c r="C6902"/>
      <c r="D6902"/>
      <c r="E6902"/>
      <c r="F6902"/>
    </row>
    <row r="6903" spans="1:6" ht="15" x14ac:dyDescent="0.25">
      <c r="A6903"/>
      <c r="B6903"/>
      <c r="C6903"/>
      <c r="D6903"/>
      <c r="E6903"/>
      <c r="F6903"/>
    </row>
    <row r="6904" spans="1:6" ht="15" x14ac:dyDescent="0.25">
      <c r="A6904"/>
      <c r="B6904"/>
      <c r="C6904"/>
      <c r="D6904"/>
      <c r="E6904"/>
      <c r="F6904"/>
    </row>
    <row r="6905" spans="1:6" ht="15" x14ac:dyDescent="0.25">
      <c r="A6905"/>
      <c r="B6905"/>
      <c r="C6905"/>
      <c r="D6905"/>
      <c r="E6905"/>
      <c r="F6905"/>
    </row>
    <row r="6906" spans="1:6" ht="15" x14ac:dyDescent="0.25">
      <c r="A6906"/>
      <c r="B6906"/>
      <c r="C6906"/>
      <c r="D6906"/>
      <c r="E6906"/>
      <c r="F6906"/>
    </row>
    <row r="6907" spans="1:6" ht="15" x14ac:dyDescent="0.25">
      <c r="A6907"/>
      <c r="B6907"/>
      <c r="C6907"/>
      <c r="D6907"/>
      <c r="E6907"/>
      <c r="F6907"/>
    </row>
    <row r="6908" spans="1:6" ht="15" x14ac:dyDescent="0.25">
      <c r="A6908"/>
      <c r="B6908"/>
      <c r="C6908"/>
      <c r="D6908"/>
      <c r="E6908"/>
      <c r="F6908"/>
    </row>
    <row r="6909" spans="1:6" ht="15" x14ac:dyDescent="0.25">
      <c r="A6909"/>
      <c r="B6909"/>
      <c r="C6909"/>
      <c r="D6909"/>
      <c r="E6909"/>
      <c r="F6909"/>
    </row>
    <row r="6910" spans="1:6" ht="15" x14ac:dyDescent="0.25">
      <c r="A6910"/>
      <c r="B6910"/>
      <c r="C6910"/>
      <c r="D6910"/>
      <c r="E6910"/>
      <c r="F6910"/>
    </row>
    <row r="6911" spans="1:6" ht="15" x14ac:dyDescent="0.25">
      <c r="A6911"/>
      <c r="B6911"/>
      <c r="C6911"/>
      <c r="D6911"/>
      <c r="E6911"/>
      <c r="F6911"/>
    </row>
    <row r="6912" spans="1:6" ht="15" x14ac:dyDescent="0.25">
      <c r="A6912"/>
      <c r="B6912"/>
      <c r="C6912"/>
      <c r="D6912"/>
      <c r="E6912"/>
      <c r="F6912"/>
    </row>
    <row r="6913" spans="1:6" ht="15" x14ac:dyDescent="0.25">
      <c r="A6913"/>
      <c r="B6913"/>
      <c r="C6913"/>
      <c r="D6913"/>
      <c r="E6913"/>
      <c r="F6913"/>
    </row>
    <row r="6914" spans="1:6" ht="15" x14ac:dyDescent="0.25">
      <c r="A6914"/>
      <c r="B6914"/>
      <c r="C6914"/>
      <c r="D6914"/>
      <c r="E6914"/>
      <c r="F6914"/>
    </row>
    <row r="6915" spans="1:6" ht="15" x14ac:dyDescent="0.25">
      <c r="A6915"/>
      <c r="B6915"/>
      <c r="C6915"/>
      <c r="D6915"/>
      <c r="E6915"/>
      <c r="F6915"/>
    </row>
    <row r="6916" spans="1:6" ht="15" x14ac:dyDescent="0.25">
      <c r="A6916"/>
      <c r="B6916"/>
      <c r="C6916"/>
      <c r="D6916"/>
      <c r="E6916"/>
      <c r="F6916"/>
    </row>
    <row r="6917" spans="1:6" ht="15" x14ac:dyDescent="0.25">
      <c r="A6917"/>
      <c r="B6917"/>
      <c r="C6917"/>
      <c r="D6917"/>
      <c r="E6917"/>
      <c r="F6917"/>
    </row>
    <row r="6918" spans="1:6" ht="15" x14ac:dyDescent="0.25">
      <c r="A6918"/>
      <c r="B6918"/>
      <c r="C6918"/>
      <c r="D6918"/>
      <c r="E6918"/>
      <c r="F6918"/>
    </row>
    <row r="6919" spans="1:6" ht="15" x14ac:dyDescent="0.25">
      <c r="A6919"/>
      <c r="B6919"/>
      <c r="C6919"/>
      <c r="D6919"/>
      <c r="E6919"/>
      <c r="F6919"/>
    </row>
    <row r="6920" spans="1:6" ht="15" x14ac:dyDescent="0.25">
      <c r="A6920"/>
      <c r="B6920"/>
      <c r="C6920"/>
      <c r="D6920"/>
      <c r="E6920"/>
      <c r="F6920"/>
    </row>
    <row r="6921" spans="1:6" ht="15" x14ac:dyDescent="0.25">
      <c r="A6921"/>
      <c r="B6921"/>
      <c r="C6921"/>
      <c r="D6921"/>
      <c r="E6921"/>
      <c r="F6921"/>
    </row>
    <row r="6922" spans="1:6" ht="15" x14ac:dyDescent="0.25">
      <c r="A6922"/>
      <c r="B6922"/>
      <c r="C6922"/>
      <c r="D6922"/>
      <c r="E6922"/>
      <c r="F6922"/>
    </row>
    <row r="6923" spans="1:6" ht="15" x14ac:dyDescent="0.25">
      <c r="A6923"/>
      <c r="B6923"/>
      <c r="C6923"/>
      <c r="D6923"/>
      <c r="E6923"/>
      <c r="F6923"/>
    </row>
    <row r="6924" spans="1:6" ht="15" x14ac:dyDescent="0.25">
      <c r="A6924"/>
      <c r="B6924"/>
      <c r="C6924"/>
      <c r="D6924"/>
      <c r="E6924"/>
      <c r="F6924"/>
    </row>
    <row r="6925" spans="1:6" ht="15" x14ac:dyDescent="0.25">
      <c r="A6925"/>
      <c r="B6925"/>
      <c r="C6925"/>
      <c r="D6925"/>
      <c r="E6925"/>
      <c r="F6925"/>
    </row>
    <row r="6926" spans="1:6" ht="15" x14ac:dyDescent="0.25">
      <c r="A6926"/>
      <c r="B6926"/>
      <c r="C6926"/>
      <c r="D6926"/>
      <c r="E6926"/>
      <c r="F6926"/>
    </row>
    <row r="6927" spans="1:6" ht="15" x14ac:dyDescent="0.25">
      <c r="A6927"/>
      <c r="B6927"/>
      <c r="C6927"/>
      <c r="D6927"/>
      <c r="E6927"/>
      <c r="F6927"/>
    </row>
    <row r="6928" spans="1:6" ht="15" x14ac:dyDescent="0.25">
      <c r="A6928"/>
      <c r="B6928"/>
      <c r="C6928"/>
      <c r="D6928"/>
      <c r="E6928"/>
      <c r="F6928"/>
    </row>
    <row r="6929" spans="1:6" ht="15" x14ac:dyDescent="0.25">
      <c r="A6929"/>
      <c r="B6929"/>
      <c r="C6929"/>
      <c r="D6929"/>
      <c r="E6929"/>
      <c r="F6929"/>
    </row>
    <row r="6930" spans="1:6" ht="15" x14ac:dyDescent="0.25">
      <c r="A6930"/>
      <c r="B6930"/>
      <c r="C6930"/>
      <c r="D6930"/>
      <c r="E6930"/>
      <c r="F6930"/>
    </row>
    <row r="6931" spans="1:6" ht="15" x14ac:dyDescent="0.25">
      <c r="A6931"/>
      <c r="B6931"/>
      <c r="C6931"/>
      <c r="D6931"/>
      <c r="E6931"/>
      <c r="F6931"/>
    </row>
    <row r="6932" spans="1:6" ht="15" x14ac:dyDescent="0.25">
      <c r="A6932"/>
      <c r="B6932"/>
      <c r="C6932"/>
      <c r="D6932"/>
      <c r="E6932"/>
      <c r="F6932"/>
    </row>
    <row r="6933" spans="1:6" ht="15" x14ac:dyDescent="0.25">
      <c r="A6933"/>
      <c r="B6933"/>
      <c r="C6933"/>
      <c r="D6933"/>
      <c r="E6933"/>
      <c r="F6933"/>
    </row>
    <row r="6934" spans="1:6" ht="15" x14ac:dyDescent="0.25">
      <c r="A6934"/>
      <c r="B6934"/>
      <c r="C6934"/>
      <c r="D6934"/>
      <c r="E6934"/>
      <c r="F6934"/>
    </row>
    <row r="6935" spans="1:6" ht="15" x14ac:dyDescent="0.25">
      <c r="A6935"/>
      <c r="B6935"/>
      <c r="C6935"/>
      <c r="D6935"/>
      <c r="E6935"/>
      <c r="F6935"/>
    </row>
    <row r="6936" spans="1:6" ht="15" x14ac:dyDescent="0.25">
      <c r="A6936"/>
      <c r="B6936"/>
      <c r="C6936"/>
      <c r="D6936"/>
      <c r="E6936"/>
      <c r="F6936"/>
    </row>
    <row r="6937" spans="1:6" ht="15" x14ac:dyDescent="0.25">
      <c r="A6937"/>
      <c r="B6937"/>
      <c r="C6937"/>
      <c r="D6937"/>
      <c r="E6937"/>
      <c r="F6937"/>
    </row>
    <row r="6938" spans="1:6" ht="15" x14ac:dyDescent="0.25">
      <c r="A6938"/>
      <c r="B6938"/>
      <c r="C6938"/>
      <c r="D6938"/>
      <c r="E6938"/>
      <c r="F6938"/>
    </row>
    <row r="6939" spans="1:6" ht="15" x14ac:dyDescent="0.25">
      <c r="A6939"/>
      <c r="B6939"/>
      <c r="C6939"/>
      <c r="D6939"/>
      <c r="E6939"/>
      <c r="F6939"/>
    </row>
    <row r="6940" spans="1:6" ht="15" x14ac:dyDescent="0.25">
      <c r="A6940"/>
      <c r="B6940"/>
      <c r="C6940"/>
      <c r="D6940"/>
      <c r="E6940"/>
      <c r="F6940"/>
    </row>
    <row r="6941" spans="1:6" ht="15" x14ac:dyDescent="0.25">
      <c r="A6941"/>
      <c r="B6941"/>
      <c r="C6941"/>
      <c r="D6941"/>
      <c r="E6941"/>
      <c r="F6941"/>
    </row>
    <row r="6942" spans="1:6" ht="15" x14ac:dyDescent="0.25">
      <c r="A6942"/>
      <c r="B6942"/>
      <c r="C6942"/>
      <c r="D6942"/>
      <c r="E6942"/>
      <c r="F6942"/>
    </row>
    <row r="6943" spans="1:6" ht="15" x14ac:dyDescent="0.25">
      <c r="A6943"/>
      <c r="B6943"/>
      <c r="C6943"/>
      <c r="D6943"/>
      <c r="E6943"/>
      <c r="F6943"/>
    </row>
    <row r="6944" spans="1:6" ht="15" x14ac:dyDescent="0.25">
      <c r="A6944"/>
      <c r="B6944"/>
      <c r="C6944"/>
      <c r="D6944"/>
      <c r="E6944"/>
      <c r="F6944"/>
    </row>
    <row r="6945" spans="1:6" ht="15" x14ac:dyDescent="0.25">
      <c r="A6945"/>
      <c r="B6945"/>
      <c r="C6945"/>
      <c r="D6945"/>
      <c r="E6945"/>
      <c r="F6945"/>
    </row>
    <row r="6946" spans="1:6" ht="15" x14ac:dyDescent="0.25">
      <c r="A6946"/>
      <c r="B6946"/>
      <c r="C6946"/>
      <c r="D6946"/>
      <c r="E6946"/>
      <c r="F6946"/>
    </row>
    <row r="6947" spans="1:6" ht="15" x14ac:dyDescent="0.25">
      <c r="A6947"/>
      <c r="B6947"/>
      <c r="C6947"/>
      <c r="D6947"/>
      <c r="E6947"/>
      <c r="F6947"/>
    </row>
    <row r="6948" spans="1:6" ht="15" x14ac:dyDescent="0.25">
      <c r="A6948"/>
      <c r="B6948"/>
      <c r="C6948"/>
      <c r="D6948"/>
      <c r="E6948"/>
      <c r="F6948"/>
    </row>
    <row r="6949" spans="1:6" ht="15" x14ac:dyDescent="0.25">
      <c r="A6949"/>
      <c r="B6949"/>
      <c r="C6949"/>
      <c r="D6949"/>
      <c r="E6949"/>
      <c r="F6949"/>
    </row>
    <row r="6950" spans="1:6" ht="15" x14ac:dyDescent="0.25">
      <c r="A6950"/>
      <c r="B6950"/>
      <c r="C6950"/>
      <c r="D6950"/>
      <c r="E6950"/>
      <c r="F6950"/>
    </row>
    <row r="6951" spans="1:6" ht="15" x14ac:dyDescent="0.25">
      <c r="A6951"/>
      <c r="B6951"/>
      <c r="C6951"/>
      <c r="D6951"/>
      <c r="E6951"/>
      <c r="F6951"/>
    </row>
    <row r="6952" spans="1:6" ht="15" x14ac:dyDescent="0.25">
      <c r="A6952"/>
      <c r="B6952"/>
      <c r="C6952"/>
      <c r="D6952"/>
      <c r="E6952"/>
      <c r="F6952"/>
    </row>
    <row r="6953" spans="1:6" ht="15" x14ac:dyDescent="0.25">
      <c r="A6953"/>
      <c r="B6953"/>
      <c r="C6953"/>
      <c r="D6953"/>
      <c r="E6953"/>
      <c r="F6953"/>
    </row>
    <row r="6954" spans="1:6" ht="15" x14ac:dyDescent="0.25">
      <c r="A6954"/>
      <c r="B6954"/>
      <c r="C6954"/>
      <c r="D6954"/>
      <c r="E6954"/>
      <c r="F6954"/>
    </row>
    <row r="6955" spans="1:6" ht="15" x14ac:dyDescent="0.25">
      <c r="A6955"/>
      <c r="B6955"/>
      <c r="C6955"/>
      <c r="D6955"/>
      <c r="E6955"/>
      <c r="F6955"/>
    </row>
    <row r="6956" spans="1:6" ht="15" x14ac:dyDescent="0.25">
      <c r="A6956"/>
      <c r="B6956"/>
      <c r="C6956"/>
      <c r="D6956"/>
      <c r="E6956"/>
      <c r="F6956"/>
    </row>
    <row r="6957" spans="1:6" ht="15" x14ac:dyDescent="0.25">
      <c r="A6957"/>
      <c r="B6957"/>
      <c r="C6957"/>
      <c r="D6957"/>
      <c r="E6957"/>
      <c r="F6957"/>
    </row>
    <row r="6958" spans="1:6" ht="15" x14ac:dyDescent="0.25">
      <c r="A6958"/>
      <c r="B6958"/>
      <c r="C6958"/>
      <c r="D6958"/>
      <c r="E6958"/>
      <c r="F6958"/>
    </row>
    <row r="6959" spans="1:6" ht="15" x14ac:dyDescent="0.25">
      <c r="A6959"/>
      <c r="B6959"/>
      <c r="C6959"/>
      <c r="D6959"/>
      <c r="E6959"/>
      <c r="F6959"/>
    </row>
    <row r="6960" spans="1:6" ht="15" x14ac:dyDescent="0.25">
      <c r="A6960"/>
      <c r="B6960"/>
      <c r="C6960"/>
      <c r="D6960"/>
      <c r="E6960"/>
      <c r="F6960"/>
    </row>
    <row r="6961" spans="1:6" ht="15" x14ac:dyDescent="0.25">
      <c r="A6961"/>
      <c r="B6961"/>
      <c r="C6961"/>
      <c r="D6961"/>
      <c r="E6961"/>
      <c r="F6961"/>
    </row>
    <row r="6962" spans="1:6" ht="15" x14ac:dyDescent="0.25">
      <c r="A6962"/>
      <c r="B6962"/>
      <c r="C6962"/>
      <c r="D6962"/>
      <c r="E6962"/>
      <c r="F6962"/>
    </row>
    <row r="6963" spans="1:6" ht="15" x14ac:dyDescent="0.25">
      <c r="A6963"/>
      <c r="B6963"/>
      <c r="C6963"/>
      <c r="D6963"/>
      <c r="E6963"/>
      <c r="F6963"/>
    </row>
    <row r="6964" spans="1:6" ht="15" x14ac:dyDescent="0.25">
      <c r="A6964"/>
      <c r="B6964"/>
      <c r="C6964"/>
      <c r="D6964"/>
      <c r="E6964"/>
      <c r="F6964"/>
    </row>
    <row r="6965" spans="1:6" ht="15" x14ac:dyDescent="0.25">
      <c r="A6965"/>
      <c r="B6965"/>
      <c r="C6965"/>
      <c r="D6965"/>
      <c r="E6965"/>
      <c r="F6965"/>
    </row>
    <row r="6966" spans="1:6" ht="15" x14ac:dyDescent="0.25">
      <c r="A6966"/>
      <c r="B6966"/>
      <c r="C6966"/>
      <c r="D6966"/>
      <c r="E6966"/>
      <c r="F6966"/>
    </row>
    <row r="6967" spans="1:6" ht="15" x14ac:dyDescent="0.25">
      <c r="A6967"/>
      <c r="B6967"/>
      <c r="C6967"/>
      <c r="D6967"/>
      <c r="E6967"/>
      <c r="F6967"/>
    </row>
    <row r="6968" spans="1:6" ht="15" x14ac:dyDescent="0.25">
      <c r="A6968"/>
      <c r="B6968"/>
      <c r="C6968"/>
      <c r="D6968"/>
      <c r="E6968"/>
      <c r="F6968"/>
    </row>
    <row r="6969" spans="1:6" ht="15" x14ac:dyDescent="0.25">
      <c r="A6969"/>
      <c r="B6969"/>
      <c r="C6969"/>
      <c r="D6969"/>
      <c r="E6969"/>
      <c r="F6969"/>
    </row>
    <row r="6970" spans="1:6" ht="15" x14ac:dyDescent="0.25">
      <c r="A6970"/>
      <c r="B6970"/>
      <c r="C6970"/>
      <c r="D6970"/>
      <c r="E6970"/>
      <c r="F6970"/>
    </row>
    <row r="6971" spans="1:6" ht="15" x14ac:dyDescent="0.25">
      <c r="A6971"/>
      <c r="B6971"/>
      <c r="C6971"/>
      <c r="D6971"/>
      <c r="E6971"/>
      <c r="F6971"/>
    </row>
    <row r="6972" spans="1:6" ht="15" x14ac:dyDescent="0.25">
      <c r="A6972"/>
      <c r="B6972"/>
      <c r="C6972"/>
      <c r="D6972"/>
      <c r="E6972"/>
      <c r="F6972"/>
    </row>
    <row r="6973" spans="1:6" ht="15" x14ac:dyDescent="0.25">
      <c r="A6973"/>
      <c r="B6973"/>
      <c r="C6973"/>
      <c r="D6973"/>
      <c r="E6973"/>
      <c r="F6973"/>
    </row>
    <row r="6974" spans="1:6" ht="15" x14ac:dyDescent="0.25">
      <c r="A6974"/>
      <c r="B6974"/>
      <c r="C6974"/>
      <c r="D6974"/>
      <c r="E6974"/>
      <c r="F6974"/>
    </row>
    <row r="6975" spans="1:6" ht="15" x14ac:dyDescent="0.25">
      <c r="A6975"/>
      <c r="B6975"/>
      <c r="C6975"/>
      <c r="D6975"/>
      <c r="E6975"/>
      <c r="F6975"/>
    </row>
    <row r="6976" spans="1:6" ht="15" x14ac:dyDescent="0.25">
      <c r="A6976"/>
      <c r="B6976"/>
      <c r="C6976"/>
      <c r="D6976"/>
      <c r="E6976"/>
      <c r="F6976"/>
    </row>
    <row r="6977" spans="1:6" ht="15" x14ac:dyDescent="0.25">
      <c r="A6977"/>
      <c r="B6977"/>
      <c r="C6977"/>
      <c r="D6977"/>
      <c r="E6977"/>
      <c r="F6977"/>
    </row>
    <row r="6978" spans="1:6" ht="15" x14ac:dyDescent="0.25">
      <c r="A6978"/>
      <c r="B6978"/>
      <c r="C6978"/>
      <c r="D6978"/>
      <c r="E6978"/>
      <c r="F6978"/>
    </row>
    <row r="6979" spans="1:6" ht="15" x14ac:dyDescent="0.25">
      <c r="A6979"/>
      <c r="B6979"/>
      <c r="C6979"/>
      <c r="D6979"/>
      <c r="E6979"/>
      <c r="F6979"/>
    </row>
    <row r="6980" spans="1:6" ht="15" x14ac:dyDescent="0.25">
      <c r="A6980"/>
      <c r="B6980"/>
      <c r="C6980"/>
      <c r="D6980"/>
      <c r="E6980"/>
      <c r="F6980"/>
    </row>
    <row r="6981" spans="1:6" ht="15" x14ac:dyDescent="0.25">
      <c r="A6981"/>
      <c r="B6981"/>
      <c r="C6981"/>
      <c r="D6981"/>
      <c r="E6981"/>
      <c r="F6981"/>
    </row>
    <row r="6982" spans="1:6" ht="15" x14ac:dyDescent="0.25">
      <c r="A6982"/>
      <c r="B6982"/>
      <c r="C6982"/>
      <c r="D6982"/>
      <c r="E6982"/>
      <c r="F6982"/>
    </row>
    <row r="6983" spans="1:6" ht="15" x14ac:dyDescent="0.25">
      <c r="A6983"/>
      <c r="B6983"/>
      <c r="C6983"/>
      <c r="D6983"/>
      <c r="E6983"/>
      <c r="F6983"/>
    </row>
    <row r="6984" spans="1:6" ht="15" x14ac:dyDescent="0.25">
      <c r="A6984"/>
      <c r="B6984"/>
      <c r="C6984"/>
      <c r="D6984"/>
      <c r="E6984"/>
      <c r="F6984"/>
    </row>
    <row r="6985" spans="1:6" ht="15" x14ac:dyDescent="0.25">
      <c r="A6985"/>
      <c r="B6985"/>
      <c r="C6985"/>
      <c r="D6985"/>
      <c r="E6985"/>
      <c r="F6985"/>
    </row>
    <row r="6986" spans="1:6" ht="15" x14ac:dyDescent="0.25">
      <c r="A6986"/>
      <c r="B6986"/>
      <c r="C6986"/>
      <c r="D6986"/>
      <c r="E6986"/>
      <c r="F6986"/>
    </row>
    <row r="6987" spans="1:6" ht="15" x14ac:dyDescent="0.25">
      <c r="A6987"/>
      <c r="B6987"/>
      <c r="C6987"/>
      <c r="D6987"/>
      <c r="E6987"/>
      <c r="F6987"/>
    </row>
    <row r="6988" spans="1:6" ht="15" x14ac:dyDescent="0.25">
      <c r="A6988"/>
      <c r="B6988"/>
      <c r="C6988"/>
      <c r="D6988"/>
      <c r="E6988"/>
      <c r="F6988"/>
    </row>
    <row r="6989" spans="1:6" ht="15" x14ac:dyDescent="0.25">
      <c r="A6989"/>
      <c r="B6989"/>
      <c r="C6989"/>
      <c r="D6989"/>
      <c r="E6989"/>
      <c r="F6989"/>
    </row>
    <row r="6990" spans="1:6" ht="15" x14ac:dyDescent="0.25">
      <c r="A6990"/>
      <c r="B6990"/>
      <c r="C6990"/>
      <c r="D6990"/>
      <c r="E6990"/>
      <c r="F6990"/>
    </row>
    <row r="6991" spans="1:6" ht="15" x14ac:dyDescent="0.25">
      <c r="A6991"/>
      <c r="B6991"/>
      <c r="C6991"/>
      <c r="D6991"/>
      <c r="E6991"/>
      <c r="F6991"/>
    </row>
    <row r="6992" spans="1:6" ht="15" x14ac:dyDescent="0.25">
      <c r="A6992"/>
      <c r="B6992"/>
      <c r="C6992"/>
      <c r="D6992"/>
      <c r="E6992"/>
      <c r="F6992"/>
    </row>
    <row r="6993" spans="1:6" ht="15" x14ac:dyDescent="0.25">
      <c r="A6993"/>
      <c r="B6993"/>
      <c r="C6993"/>
      <c r="D6993"/>
      <c r="E6993"/>
      <c r="F6993"/>
    </row>
    <row r="6994" spans="1:6" ht="15" x14ac:dyDescent="0.25">
      <c r="A6994"/>
      <c r="B6994"/>
      <c r="C6994"/>
      <c r="D6994"/>
      <c r="E6994"/>
      <c r="F6994"/>
    </row>
    <row r="6995" spans="1:6" ht="15" x14ac:dyDescent="0.25">
      <c r="A6995"/>
      <c r="B6995"/>
      <c r="C6995"/>
      <c r="D6995"/>
      <c r="E6995"/>
      <c r="F6995"/>
    </row>
    <row r="6996" spans="1:6" ht="15" x14ac:dyDescent="0.25">
      <c r="A6996"/>
      <c r="B6996"/>
      <c r="C6996"/>
      <c r="D6996"/>
      <c r="E6996"/>
      <c r="F6996"/>
    </row>
    <row r="6997" spans="1:6" ht="15" x14ac:dyDescent="0.25">
      <c r="A6997"/>
      <c r="B6997"/>
      <c r="C6997"/>
      <c r="D6997"/>
      <c r="E6997"/>
      <c r="F6997"/>
    </row>
    <row r="6998" spans="1:6" ht="15" x14ac:dyDescent="0.25">
      <c r="A6998"/>
      <c r="B6998"/>
      <c r="C6998"/>
      <c r="D6998"/>
      <c r="E6998"/>
      <c r="F6998"/>
    </row>
    <row r="6999" spans="1:6" ht="15" x14ac:dyDescent="0.25">
      <c r="A6999"/>
      <c r="B6999"/>
      <c r="C6999"/>
      <c r="D6999"/>
      <c r="E6999"/>
      <c r="F6999"/>
    </row>
    <row r="7000" spans="1:6" ht="15" x14ac:dyDescent="0.25">
      <c r="A7000"/>
      <c r="B7000"/>
      <c r="C7000"/>
      <c r="D7000"/>
      <c r="E7000"/>
      <c r="F7000"/>
    </row>
    <row r="7001" spans="1:6" ht="15" x14ac:dyDescent="0.25">
      <c r="A7001"/>
      <c r="B7001"/>
      <c r="C7001"/>
      <c r="D7001"/>
      <c r="E7001"/>
      <c r="F7001"/>
    </row>
    <row r="7002" spans="1:6" ht="15" x14ac:dyDescent="0.25">
      <c r="A7002"/>
      <c r="B7002"/>
      <c r="C7002"/>
      <c r="D7002"/>
      <c r="E7002"/>
      <c r="F7002"/>
    </row>
    <row r="7003" spans="1:6" ht="15" x14ac:dyDescent="0.25">
      <c r="A7003"/>
      <c r="B7003"/>
      <c r="C7003"/>
      <c r="D7003"/>
      <c r="E7003"/>
      <c r="F7003"/>
    </row>
    <row r="7004" spans="1:6" ht="15" x14ac:dyDescent="0.25">
      <c r="A7004"/>
      <c r="B7004"/>
      <c r="C7004"/>
      <c r="D7004"/>
      <c r="E7004"/>
      <c r="F7004"/>
    </row>
    <row r="7005" spans="1:6" ht="15" x14ac:dyDescent="0.25">
      <c r="A7005"/>
      <c r="B7005"/>
      <c r="C7005"/>
      <c r="D7005"/>
      <c r="E7005"/>
      <c r="F7005"/>
    </row>
    <row r="7006" spans="1:6" ht="15" x14ac:dyDescent="0.25">
      <c r="A7006"/>
      <c r="B7006"/>
      <c r="C7006"/>
      <c r="D7006"/>
      <c r="E7006"/>
      <c r="F7006"/>
    </row>
    <row r="7007" spans="1:6" ht="15" x14ac:dyDescent="0.25">
      <c r="A7007"/>
      <c r="B7007"/>
      <c r="C7007"/>
      <c r="D7007"/>
      <c r="E7007"/>
      <c r="F7007"/>
    </row>
    <row r="7008" spans="1:6" ht="15" x14ac:dyDescent="0.25">
      <c r="A7008"/>
      <c r="B7008"/>
      <c r="C7008"/>
      <c r="D7008"/>
      <c r="E7008"/>
      <c r="F7008"/>
    </row>
    <row r="7009" spans="1:6" ht="15" x14ac:dyDescent="0.25">
      <c r="A7009"/>
      <c r="B7009"/>
      <c r="C7009"/>
      <c r="D7009"/>
      <c r="E7009"/>
      <c r="F7009"/>
    </row>
    <row r="7010" spans="1:6" ht="15" x14ac:dyDescent="0.25">
      <c r="A7010"/>
      <c r="B7010"/>
      <c r="C7010"/>
      <c r="D7010"/>
      <c r="E7010"/>
      <c r="F7010"/>
    </row>
    <row r="7011" spans="1:6" ht="15" x14ac:dyDescent="0.25">
      <c r="A7011"/>
      <c r="B7011"/>
      <c r="C7011"/>
      <c r="D7011"/>
      <c r="E7011"/>
      <c r="F7011"/>
    </row>
    <row r="7012" spans="1:6" ht="15" x14ac:dyDescent="0.25">
      <c r="A7012"/>
      <c r="B7012"/>
      <c r="C7012"/>
      <c r="D7012"/>
      <c r="E7012"/>
      <c r="F7012"/>
    </row>
    <row r="7013" spans="1:6" ht="15" x14ac:dyDescent="0.25">
      <c r="A7013"/>
      <c r="B7013"/>
      <c r="C7013"/>
      <c r="D7013"/>
      <c r="E7013"/>
      <c r="F7013"/>
    </row>
    <row r="7014" spans="1:6" ht="15" x14ac:dyDescent="0.25">
      <c r="A7014"/>
      <c r="B7014"/>
      <c r="C7014"/>
      <c r="D7014"/>
      <c r="E7014"/>
      <c r="F7014"/>
    </row>
    <row r="7015" spans="1:6" ht="15" x14ac:dyDescent="0.25">
      <c r="A7015"/>
      <c r="B7015"/>
      <c r="C7015"/>
      <c r="D7015"/>
      <c r="E7015"/>
      <c r="F7015"/>
    </row>
    <row r="7016" spans="1:6" ht="15" x14ac:dyDescent="0.25">
      <c r="A7016"/>
      <c r="B7016"/>
      <c r="C7016"/>
      <c r="D7016"/>
      <c r="E7016"/>
      <c r="F7016"/>
    </row>
    <row r="7017" spans="1:6" ht="15" x14ac:dyDescent="0.25">
      <c r="A7017"/>
      <c r="B7017"/>
      <c r="C7017"/>
      <c r="D7017"/>
      <c r="E7017"/>
      <c r="F7017"/>
    </row>
    <row r="7018" spans="1:6" ht="15" x14ac:dyDescent="0.25">
      <c r="A7018"/>
      <c r="B7018"/>
      <c r="C7018"/>
      <c r="D7018"/>
      <c r="E7018"/>
      <c r="F7018"/>
    </row>
    <row r="7019" spans="1:6" ht="15" x14ac:dyDescent="0.25">
      <c r="A7019"/>
      <c r="B7019"/>
      <c r="C7019"/>
      <c r="D7019"/>
      <c r="E7019"/>
      <c r="F7019"/>
    </row>
    <row r="7020" spans="1:6" ht="15" x14ac:dyDescent="0.25">
      <c r="A7020"/>
      <c r="B7020"/>
      <c r="C7020"/>
      <c r="D7020"/>
      <c r="E7020"/>
      <c r="F7020"/>
    </row>
    <row r="7021" spans="1:6" ht="15" x14ac:dyDescent="0.25">
      <c r="A7021"/>
      <c r="B7021"/>
      <c r="C7021"/>
      <c r="D7021"/>
      <c r="E7021"/>
      <c r="F7021"/>
    </row>
    <row r="7022" spans="1:6" ht="15" x14ac:dyDescent="0.25">
      <c r="A7022"/>
      <c r="B7022"/>
      <c r="C7022"/>
      <c r="D7022"/>
      <c r="E7022"/>
      <c r="F7022"/>
    </row>
    <row r="7023" spans="1:6" ht="15" x14ac:dyDescent="0.25">
      <c r="A7023"/>
      <c r="B7023"/>
      <c r="C7023"/>
      <c r="D7023"/>
      <c r="E7023"/>
      <c r="F7023"/>
    </row>
    <row r="7024" spans="1:6" ht="15" x14ac:dyDescent="0.25">
      <c r="A7024"/>
      <c r="B7024"/>
      <c r="C7024"/>
      <c r="D7024"/>
      <c r="E7024"/>
      <c r="F7024"/>
    </row>
    <row r="7025" spans="1:6" ht="15" x14ac:dyDescent="0.25">
      <c r="A7025"/>
      <c r="B7025"/>
      <c r="C7025"/>
      <c r="D7025"/>
      <c r="E7025"/>
      <c r="F7025"/>
    </row>
    <row r="7026" spans="1:6" ht="15" x14ac:dyDescent="0.25">
      <c r="A7026"/>
      <c r="B7026"/>
      <c r="C7026"/>
      <c r="D7026"/>
      <c r="E7026"/>
      <c r="F7026"/>
    </row>
    <row r="7027" spans="1:6" ht="15" x14ac:dyDescent="0.25">
      <c r="A7027"/>
      <c r="B7027"/>
      <c r="C7027"/>
      <c r="D7027"/>
      <c r="E7027"/>
      <c r="F7027"/>
    </row>
    <row r="7028" spans="1:6" ht="15" x14ac:dyDescent="0.25">
      <c r="A7028"/>
      <c r="B7028"/>
      <c r="C7028"/>
      <c r="D7028"/>
      <c r="E7028"/>
      <c r="F7028"/>
    </row>
    <row r="7029" spans="1:6" ht="15" x14ac:dyDescent="0.25">
      <c r="A7029"/>
      <c r="B7029"/>
      <c r="C7029"/>
      <c r="D7029"/>
      <c r="E7029"/>
      <c r="F7029"/>
    </row>
    <row r="7030" spans="1:6" ht="15" x14ac:dyDescent="0.25">
      <c r="A7030"/>
      <c r="B7030"/>
      <c r="C7030"/>
      <c r="D7030"/>
      <c r="E7030"/>
      <c r="F7030"/>
    </row>
    <row r="7031" spans="1:6" ht="15" x14ac:dyDescent="0.25">
      <c r="A7031"/>
      <c r="B7031"/>
      <c r="C7031"/>
      <c r="D7031"/>
      <c r="E7031"/>
      <c r="F7031"/>
    </row>
    <row r="7032" spans="1:6" ht="15" x14ac:dyDescent="0.25">
      <c r="A7032"/>
      <c r="B7032"/>
      <c r="C7032"/>
      <c r="D7032"/>
      <c r="E7032"/>
      <c r="F7032"/>
    </row>
    <row r="7033" spans="1:6" ht="15" x14ac:dyDescent="0.25">
      <c r="A7033"/>
      <c r="B7033"/>
      <c r="C7033"/>
      <c r="D7033"/>
      <c r="E7033"/>
      <c r="F7033"/>
    </row>
    <row r="7034" spans="1:6" ht="15" x14ac:dyDescent="0.25">
      <c r="A7034"/>
      <c r="B7034"/>
      <c r="C7034"/>
      <c r="D7034"/>
      <c r="E7034"/>
      <c r="F7034"/>
    </row>
    <row r="7035" spans="1:6" ht="15" x14ac:dyDescent="0.25">
      <c r="A7035"/>
      <c r="B7035"/>
      <c r="C7035"/>
      <c r="D7035"/>
      <c r="E7035"/>
      <c r="F7035"/>
    </row>
    <row r="7036" spans="1:6" ht="15" x14ac:dyDescent="0.25">
      <c r="A7036"/>
      <c r="B7036"/>
      <c r="C7036"/>
      <c r="D7036"/>
      <c r="E7036"/>
      <c r="F7036"/>
    </row>
    <row r="7037" spans="1:6" ht="15" x14ac:dyDescent="0.25">
      <c r="A7037"/>
      <c r="B7037"/>
      <c r="C7037"/>
      <c r="D7037"/>
      <c r="E7037"/>
      <c r="F7037"/>
    </row>
    <row r="7038" spans="1:6" ht="15" x14ac:dyDescent="0.25">
      <c r="A7038"/>
      <c r="B7038"/>
      <c r="C7038"/>
      <c r="D7038"/>
      <c r="E7038"/>
      <c r="F7038"/>
    </row>
    <row r="7039" spans="1:6" ht="15" x14ac:dyDescent="0.25">
      <c r="A7039"/>
      <c r="B7039"/>
      <c r="C7039"/>
      <c r="D7039"/>
      <c r="E7039"/>
      <c r="F7039"/>
    </row>
    <row r="7040" spans="1:6" ht="15" x14ac:dyDescent="0.25">
      <c r="A7040"/>
      <c r="B7040"/>
      <c r="C7040"/>
      <c r="D7040"/>
      <c r="E7040"/>
      <c r="F7040"/>
    </row>
    <row r="7041" spans="1:6" ht="15" x14ac:dyDescent="0.25">
      <c r="A7041"/>
      <c r="B7041"/>
      <c r="C7041"/>
      <c r="D7041"/>
      <c r="E7041"/>
      <c r="F7041"/>
    </row>
    <row r="7042" spans="1:6" ht="15" x14ac:dyDescent="0.25">
      <c r="A7042"/>
      <c r="B7042"/>
      <c r="C7042"/>
      <c r="D7042"/>
      <c r="E7042"/>
      <c r="F7042"/>
    </row>
    <row r="7043" spans="1:6" ht="15" x14ac:dyDescent="0.25">
      <c r="A7043"/>
      <c r="B7043"/>
      <c r="C7043"/>
      <c r="D7043"/>
      <c r="E7043"/>
      <c r="F7043"/>
    </row>
    <row r="7044" spans="1:6" ht="15" x14ac:dyDescent="0.25">
      <c r="A7044"/>
      <c r="B7044"/>
      <c r="C7044"/>
      <c r="D7044"/>
      <c r="E7044"/>
      <c r="F7044"/>
    </row>
    <row r="7045" spans="1:6" ht="15" x14ac:dyDescent="0.25">
      <c r="A7045"/>
      <c r="B7045"/>
      <c r="C7045"/>
      <c r="D7045"/>
      <c r="E7045"/>
      <c r="F7045"/>
    </row>
    <row r="7046" spans="1:6" ht="15" x14ac:dyDescent="0.25">
      <c r="A7046"/>
      <c r="B7046"/>
      <c r="C7046"/>
      <c r="D7046"/>
      <c r="E7046"/>
      <c r="F7046"/>
    </row>
    <row r="7047" spans="1:6" ht="15" x14ac:dyDescent="0.25">
      <c r="A7047"/>
      <c r="B7047"/>
      <c r="C7047"/>
      <c r="D7047"/>
      <c r="E7047"/>
      <c r="F7047"/>
    </row>
    <row r="7048" spans="1:6" ht="15" x14ac:dyDescent="0.25">
      <c r="A7048"/>
      <c r="B7048"/>
      <c r="C7048"/>
      <c r="D7048"/>
      <c r="E7048"/>
      <c r="F7048"/>
    </row>
    <row r="7049" spans="1:6" ht="15" x14ac:dyDescent="0.25">
      <c r="A7049"/>
      <c r="B7049"/>
      <c r="C7049"/>
      <c r="D7049"/>
      <c r="E7049"/>
      <c r="F7049"/>
    </row>
    <row r="7050" spans="1:6" ht="15" x14ac:dyDescent="0.25">
      <c r="A7050"/>
      <c r="B7050"/>
      <c r="C7050"/>
      <c r="D7050"/>
      <c r="E7050"/>
      <c r="F7050"/>
    </row>
    <row r="7051" spans="1:6" ht="15" x14ac:dyDescent="0.25">
      <c r="A7051"/>
      <c r="B7051"/>
      <c r="C7051"/>
      <c r="D7051"/>
      <c r="E7051"/>
      <c r="F7051"/>
    </row>
    <row r="7052" spans="1:6" ht="15" x14ac:dyDescent="0.25">
      <c r="A7052"/>
      <c r="B7052"/>
      <c r="C7052"/>
      <c r="D7052"/>
      <c r="E7052"/>
      <c r="F7052"/>
    </row>
    <row r="7053" spans="1:6" ht="15" x14ac:dyDescent="0.25">
      <c r="A7053"/>
      <c r="B7053"/>
      <c r="C7053"/>
      <c r="D7053"/>
      <c r="E7053"/>
      <c r="F7053"/>
    </row>
    <row r="7054" spans="1:6" ht="15" x14ac:dyDescent="0.25">
      <c r="A7054"/>
      <c r="B7054"/>
      <c r="C7054"/>
      <c r="D7054"/>
      <c r="E7054"/>
      <c r="F7054"/>
    </row>
    <row r="7055" spans="1:6" ht="15" x14ac:dyDescent="0.25">
      <c r="A7055"/>
      <c r="B7055"/>
      <c r="C7055"/>
      <c r="D7055"/>
      <c r="E7055"/>
      <c r="F7055"/>
    </row>
    <row r="7056" spans="1:6" ht="15" x14ac:dyDescent="0.25">
      <c r="A7056"/>
      <c r="B7056"/>
      <c r="C7056"/>
      <c r="D7056"/>
      <c r="E7056"/>
      <c r="F7056"/>
    </row>
    <row r="7057" spans="1:6" ht="15" x14ac:dyDescent="0.25">
      <c r="A7057"/>
      <c r="B7057"/>
      <c r="C7057"/>
      <c r="D7057"/>
      <c r="E7057"/>
      <c r="F7057"/>
    </row>
    <row r="7058" spans="1:6" ht="15" x14ac:dyDescent="0.25">
      <c r="A7058"/>
      <c r="B7058"/>
      <c r="C7058"/>
      <c r="D7058"/>
      <c r="E7058"/>
      <c r="F7058"/>
    </row>
    <row r="7059" spans="1:6" ht="15" x14ac:dyDescent="0.25">
      <c r="A7059"/>
      <c r="B7059"/>
      <c r="C7059"/>
      <c r="D7059"/>
      <c r="E7059"/>
      <c r="F7059"/>
    </row>
    <row r="7060" spans="1:6" ht="15" x14ac:dyDescent="0.25">
      <c r="A7060"/>
      <c r="B7060"/>
      <c r="C7060"/>
      <c r="D7060"/>
      <c r="E7060"/>
      <c r="F7060"/>
    </row>
    <row r="7061" spans="1:6" ht="15" x14ac:dyDescent="0.25">
      <c r="A7061"/>
      <c r="B7061"/>
      <c r="C7061"/>
      <c r="D7061"/>
      <c r="E7061"/>
      <c r="F7061"/>
    </row>
    <row r="7062" spans="1:6" ht="15" x14ac:dyDescent="0.25">
      <c r="A7062"/>
      <c r="B7062"/>
      <c r="C7062"/>
      <c r="D7062"/>
      <c r="E7062"/>
      <c r="F7062"/>
    </row>
    <row r="7063" spans="1:6" ht="15" x14ac:dyDescent="0.25">
      <c r="A7063"/>
      <c r="B7063"/>
      <c r="C7063"/>
      <c r="D7063"/>
      <c r="E7063"/>
      <c r="F7063"/>
    </row>
    <row r="7064" spans="1:6" ht="15" x14ac:dyDescent="0.25">
      <c r="A7064"/>
      <c r="B7064"/>
      <c r="C7064"/>
      <c r="D7064"/>
      <c r="E7064"/>
      <c r="F7064"/>
    </row>
    <row r="7065" spans="1:6" ht="15" x14ac:dyDescent="0.25">
      <c r="A7065"/>
      <c r="B7065"/>
      <c r="C7065"/>
      <c r="D7065"/>
      <c r="E7065"/>
      <c r="F7065"/>
    </row>
    <row r="7066" spans="1:6" ht="15" x14ac:dyDescent="0.25">
      <c r="A7066"/>
      <c r="B7066"/>
      <c r="C7066"/>
      <c r="D7066"/>
      <c r="E7066"/>
      <c r="F7066"/>
    </row>
    <row r="7067" spans="1:6" ht="15" x14ac:dyDescent="0.25">
      <c r="A7067"/>
      <c r="B7067"/>
      <c r="C7067"/>
      <c r="D7067"/>
      <c r="E7067"/>
      <c r="F7067"/>
    </row>
    <row r="7068" spans="1:6" ht="15" x14ac:dyDescent="0.25">
      <c r="A7068"/>
      <c r="B7068"/>
      <c r="C7068"/>
      <c r="D7068"/>
      <c r="E7068"/>
      <c r="F7068"/>
    </row>
    <row r="7069" spans="1:6" ht="15" x14ac:dyDescent="0.25">
      <c r="A7069"/>
      <c r="B7069"/>
      <c r="C7069"/>
      <c r="D7069"/>
      <c r="E7069"/>
      <c r="F7069"/>
    </row>
    <row r="7070" spans="1:6" ht="15" x14ac:dyDescent="0.25">
      <c r="A7070"/>
      <c r="B7070"/>
      <c r="C7070"/>
      <c r="D7070"/>
      <c r="E7070"/>
      <c r="F7070"/>
    </row>
    <row r="7071" spans="1:6" ht="15" x14ac:dyDescent="0.25">
      <c r="A7071"/>
      <c r="B7071"/>
      <c r="C7071"/>
      <c r="D7071"/>
      <c r="E7071"/>
      <c r="F7071"/>
    </row>
    <row r="7072" spans="1:6" ht="15" x14ac:dyDescent="0.25">
      <c r="A7072"/>
      <c r="B7072"/>
      <c r="C7072"/>
      <c r="D7072"/>
      <c r="E7072"/>
      <c r="F7072"/>
    </row>
    <row r="7073" spans="1:6" ht="15" x14ac:dyDescent="0.25">
      <c r="A7073"/>
      <c r="B7073"/>
      <c r="C7073"/>
      <c r="D7073"/>
      <c r="E7073"/>
      <c r="F7073"/>
    </row>
    <row r="7074" spans="1:6" ht="15" x14ac:dyDescent="0.25">
      <c r="A7074"/>
      <c r="B7074"/>
      <c r="C7074"/>
      <c r="D7074"/>
      <c r="E7074"/>
      <c r="F7074"/>
    </row>
    <row r="7075" spans="1:6" ht="15" x14ac:dyDescent="0.25">
      <c r="A7075"/>
      <c r="B7075"/>
      <c r="C7075"/>
      <c r="D7075"/>
      <c r="E7075"/>
      <c r="F7075"/>
    </row>
    <row r="7076" spans="1:6" ht="15" x14ac:dyDescent="0.25">
      <c r="A7076"/>
      <c r="B7076"/>
      <c r="C7076"/>
      <c r="D7076"/>
      <c r="E7076"/>
      <c r="F7076"/>
    </row>
    <row r="7077" spans="1:6" ht="15" x14ac:dyDescent="0.25">
      <c r="A7077"/>
      <c r="B7077"/>
      <c r="C7077"/>
      <c r="D7077"/>
      <c r="E7077"/>
      <c r="F7077"/>
    </row>
    <row r="7078" spans="1:6" ht="15" x14ac:dyDescent="0.25">
      <c r="A7078"/>
      <c r="B7078"/>
      <c r="C7078"/>
      <c r="D7078"/>
      <c r="E7078"/>
      <c r="F7078"/>
    </row>
    <row r="7079" spans="1:6" ht="15" x14ac:dyDescent="0.25">
      <c r="A7079"/>
      <c r="B7079"/>
      <c r="C7079"/>
      <c r="D7079"/>
      <c r="E7079"/>
      <c r="F7079"/>
    </row>
    <row r="7080" spans="1:6" ht="15" x14ac:dyDescent="0.25">
      <c r="A7080"/>
      <c r="B7080"/>
      <c r="C7080"/>
      <c r="D7080"/>
      <c r="E7080"/>
      <c r="F7080"/>
    </row>
    <row r="7081" spans="1:6" ht="15" x14ac:dyDescent="0.25">
      <c r="A7081"/>
      <c r="B7081"/>
      <c r="C7081"/>
      <c r="D7081"/>
      <c r="E7081"/>
      <c r="F7081"/>
    </row>
    <row r="7082" spans="1:6" ht="15" x14ac:dyDescent="0.25">
      <c r="A7082"/>
      <c r="B7082"/>
      <c r="C7082"/>
      <c r="D7082"/>
      <c r="E7082"/>
      <c r="F7082"/>
    </row>
    <row r="7083" spans="1:6" ht="15" x14ac:dyDescent="0.25">
      <c r="A7083"/>
      <c r="B7083"/>
      <c r="C7083"/>
      <c r="D7083"/>
      <c r="E7083"/>
      <c r="F7083"/>
    </row>
    <row r="7084" spans="1:6" ht="15" x14ac:dyDescent="0.25">
      <c r="A7084"/>
      <c r="B7084"/>
      <c r="C7084"/>
      <c r="D7084"/>
      <c r="E7084"/>
      <c r="F7084"/>
    </row>
    <row r="7085" spans="1:6" ht="15" x14ac:dyDescent="0.25">
      <c r="A7085"/>
      <c r="B7085"/>
      <c r="C7085"/>
      <c r="D7085"/>
      <c r="E7085"/>
      <c r="F7085"/>
    </row>
    <row r="7086" spans="1:6" ht="15" x14ac:dyDescent="0.25">
      <c r="A7086"/>
      <c r="B7086"/>
      <c r="C7086"/>
      <c r="D7086"/>
      <c r="E7086"/>
      <c r="F7086"/>
    </row>
    <row r="7087" spans="1:6" ht="15" x14ac:dyDescent="0.25">
      <c r="A7087"/>
      <c r="B7087"/>
      <c r="C7087"/>
      <c r="D7087"/>
      <c r="E7087"/>
      <c r="F7087"/>
    </row>
    <row r="7088" spans="1:6" ht="15" x14ac:dyDescent="0.25">
      <c r="A7088"/>
      <c r="B7088"/>
      <c r="C7088"/>
      <c r="D7088"/>
      <c r="E7088"/>
      <c r="F7088"/>
    </row>
    <row r="7089" spans="1:6" ht="15" x14ac:dyDescent="0.25">
      <c r="A7089"/>
      <c r="B7089"/>
      <c r="C7089"/>
      <c r="D7089"/>
      <c r="E7089"/>
      <c r="F7089"/>
    </row>
    <row r="7090" spans="1:6" ht="15" x14ac:dyDescent="0.25">
      <c r="A7090"/>
      <c r="B7090"/>
      <c r="C7090"/>
      <c r="D7090"/>
      <c r="E7090"/>
      <c r="F7090"/>
    </row>
    <row r="7091" spans="1:6" ht="15" x14ac:dyDescent="0.25">
      <c r="A7091"/>
      <c r="B7091"/>
      <c r="C7091"/>
      <c r="D7091"/>
      <c r="E7091"/>
      <c r="F7091"/>
    </row>
    <row r="7092" spans="1:6" ht="15" x14ac:dyDescent="0.25">
      <c r="A7092"/>
      <c r="B7092"/>
      <c r="C7092"/>
      <c r="D7092"/>
      <c r="E7092"/>
      <c r="F7092"/>
    </row>
    <row r="7093" spans="1:6" ht="15" x14ac:dyDescent="0.25">
      <c r="A7093"/>
      <c r="B7093"/>
      <c r="C7093"/>
      <c r="D7093"/>
      <c r="E7093"/>
      <c r="F7093"/>
    </row>
    <row r="7094" spans="1:6" ht="15" x14ac:dyDescent="0.25">
      <c r="A7094"/>
      <c r="B7094"/>
      <c r="C7094"/>
      <c r="D7094"/>
      <c r="E7094"/>
      <c r="F7094"/>
    </row>
    <row r="7095" spans="1:6" ht="15" x14ac:dyDescent="0.25">
      <c r="A7095"/>
      <c r="B7095"/>
      <c r="C7095"/>
      <c r="D7095"/>
      <c r="E7095"/>
      <c r="F7095"/>
    </row>
    <row r="7096" spans="1:6" ht="15" x14ac:dyDescent="0.25">
      <c r="A7096"/>
      <c r="B7096"/>
      <c r="C7096"/>
      <c r="D7096"/>
      <c r="E7096"/>
      <c r="F7096"/>
    </row>
    <row r="7097" spans="1:6" ht="15" x14ac:dyDescent="0.25">
      <c r="A7097"/>
      <c r="B7097"/>
      <c r="C7097"/>
      <c r="D7097"/>
      <c r="E7097"/>
      <c r="F7097"/>
    </row>
    <row r="7098" spans="1:6" ht="15" x14ac:dyDescent="0.25">
      <c r="A7098"/>
      <c r="B7098"/>
      <c r="C7098"/>
      <c r="D7098"/>
      <c r="E7098"/>
      <c r="F7098"/>
    </row>
    <row r="7099" spans="1:6" ht="15" x14ac:dyDescent="0.25">
      <c r="A7099"/>
      <c r="B7099"/>
      <c r="C7099"/>
      <c r="D7099"/>
      <c r="E7099"/>
      <c r="F7099"/>
    </row>
    <row r="7100" spans="1:6" ht="15" x14ac:dyDescent="0.25">
      <c r="A7100"/>
      <c r="B7100"/>
      <c r="C7100"/>
      <c r="D7100"/>
      <c r="E7100"/>
      <c r="F7100"/>
    </row>
    <row r="7101" spans="1:6" ht="15" x14ac:dyDescent="0.25">
      <c r="A7101"/>
      <c r="B7101"/>
      <c r="C7101"/>
      <c r="D7101"/>
      <c r="E7101"/>
      <c r="F7101"/>
    </row>
    <row r="7102" spans="1:6" ht="15" x14ac:dyDescent="0.25">
      <c r="A7102"/>
      <c r="B7102"/>
      <c r="C7102"/>
      <c r="D7102"/>
      <c r="E7102"/>
      <c r="F7102"/>
    </row>
    <row r="7103" spans="1:6" ht="15" x14ac:dyDescent="0.25">
      <c r="A7103"/>
      <c r="B7103"/>
      <c r="C7103"/>
      <c r="D7103"/>
      <c r="E7103"/>
      <c r="F7103"/>
    </row>
    <row r="7104" spans="1:6" ht="15" x14ac:dyDescent="0.25">
      <c r="A7104"/>
      <c r="B7104"/>
      <c r="C7104"/>
      <c r="D7104"/>
      <c r="E7104"/>
      <c r="F7104"/>
    </row>
    <row r="7105" spans="1:6" ht="15" x14ac:dyDescent="0.25">
      <c r="A7105"/>
      <c r="B7105"/>
      <c r="C7105"/>
      <c r="D7105"/>
      <c r="E7105"/>
      <c r="F7105"/>
    </row>
    <row r="7106" spans="1:6" ht="15" x14ac:dyDescent="0.25">
      <c r="A7106"/>
      <c r="B7106"/>
      <c r="C7106"/>
      <c r="D7106"/>
      <c r="E7106"/>
      <c r="F7106"/>
    </row>
    <row r="7107" spans="1:6" ht="15" x14ac:dyDescent="0.25">
      <c r="A7107"/>
      <c r="B7107"/>
      <c r="C7107"/>
      <c r="D7107"/>
      <c r="E7107"/>
      <c r="F7107"/>
    </row>
    <row r="7108" spans="1:6" ht="15" x14ac:dyDescent="0.25">
      <c r="A7108"/>
      <c r="B7108"/>
      <c r="C7108"/>
      <c r="D7108"/>
      <c r="E7108"/>
      <c r="F7108"/>
    </row>
    <row r="7109" spans="1:6" ht="15" x14ac:dyDescent="0.25">
      <c r="A7109"/>
      <c r="B7109"/>
      <c r="C7109"/>
      <c r="D7109"/>
      <c r="E7109"/>
      <c r="F7109"/>
    </row>
    <row r="7110" spans="1:6" ht="15" x14ac:dyDescent="0.25">
      <c r="A7110"/>
      <c r="B7110"/>
      <c r="C7110"/>
      <c r="D7110"/>
      <c r="E7110"/>
      <c r="F7110"/>
    </row>
    <row r="7111" spans="1:6" ht="15" x14ac:dyDescent="0.25">
      <c r="A7111"/>
      <c r="B7111"/>
      <c r="C7111"/>
      <c r="D7111"/>
      <c r="E7111"/>
      <c r="F7111"/>
    </row>
    <row r="7112" spans="1:6" ht="15" x14ac:dyDescent="0.25">
      <c r="A7112"/>
      <c r="B7112"/>
      <c r="C7112"/>
      <c r="D7112"/>
      <c r="E7112"/>
      <c r="F7112"/>
    </row>
    <row r="7113" spans="1:6" ht="15" x14ac:dyDescent="0.25">
      <c r="A7113"/>
      <c r="B7113"/>
      <c r="C7113"/>
      <c r="D7113"/>
      <c r="E7113"/>
      <c r="F7113"/>
    </row>
    <row r="7114" spans="1:6" ht="15" x14ac:dyDescent="0.25">
      <c r="A7114"/>
      <c r="B7114"/>
      <c r="C7114"/>
      <c r="D7114"/>
      <c r="E7114"/>
      <c r="F7114"/>
    </row>
    <row r="7115" spans="1:6" ht="15" x14ac:dyDescent="0.25">
      <c r="A7115"/>
      <c r="B7115"/>
      <c r="C7115"/>
      <c r="D7115"/>
      <c r="E7115"/>
      <c r="F7115"/>
    </row>
    <row r="7116" spans="1:6" ht="15" x14ac:dyDescent="0.25">
      <c r="A7116"/>
      <c r="B7116"/>
      <c r="C7116"/>
      <c r="D7116"/>
      <c r="E7116"/>
      <c r="F7116"/>
    </row>
    <row r="7117" spans="1:6" ht="15" x14ac:dyDescent="0.25">
      <c r="A7117"/>
      <c r="B7117"/>
      <c r="C7117"/>
      <c r="D7117"/>
      <c r="E7117"/>
      <c r="F7117"/>
    </row>
    <row r="7118" spans="1:6" ht="15" x14ac:dyDescent="0.25">
      <c r="A7118"/>
      <c r="B7118"/>
      <c r="C7118"/>
      <c r="D7118"/>
      <c r="E7118"/>
      <c r="F7118"/>
    </row>
    <row r="7119" spans="1:6" ht="15" x14ac:dyDescent="0.25">
      <c r="A7119"/>
      <c r="B7119"/>
      <c r="C7119"/>
      <c r="D7119"/>
      <c r="E7119"/>
      <c r="F7119"/>
    </row>
    <row r="7120" spans="1:6" ht="15" x14ac:dyDescent="0.25">
      <c r="A7120"/>
      <c r="B7120"/>
      <c r="C7120"/>
      <c r="D7120"/>
      <c r="E7120"/>
      <c r="F7120"/>
    </row>
    <row r="7121" spans="1:6" ht="15" x14ac:dyDescent="0.25">
      <c r="A7121"/>
      <c r="B7121"/>
      <c r="C7121"/>
      <c r="D7121"/>
      <c r="E7121"/>
      <c r="F7121"/>
    </row>
    <row r="7122" spans="1:6" ht="15" x14ac:dyDescent="0.25">
      <c r="A7122"/>
      <c r="B7122"/>
      <c r="C7122"/>
      <c r="D7122"/>
      <c r="E7122"/>
      <c r="F7122"/>
    </row>
    <row r="7123" spans="1:6" ht="15" x14ac:dyDescent="0.25">
      <c r="A7123"/>
      <c r="B7123"/>
      <c r="C7123"/>
      <c r="D7123"/>
      <c r="E7123"/>
      <c r="F7123"/>
    </row>
    <row r="7124" spans="1:6" ht="15" x14ac:dyDescent="0.25">
      <c r="A7124"/>
      <c r="B7124"/>
      <c r="C7124"/>
      <c r="D7124"/>
      <c r="E7124"/>
      <c r="F7124"/>
    </row>
    <row r="7125" spans="1:6" ht="15" x14ac:dyDescent="0.25">
      <c r="A7125"/>
      <c r="B7125"/>
      <c r="C7125"/>
      <c r="D7125"/>
      <c r="E7125"/>
      <c r="F7125"/>
    </row>
    <row r="7126" spans="1:6" ht="15" x14ac:dyDescent="0.25">
      <c r="A7126"/>
      <c r="B7126"/>
      <c r="C7126"/>
      <c r="D7126"/>
      <c r="E7126"/>
      <c r="F7126"/>
    </row>
    <row r="7127" spans="1:6" ht="15" x14ac:dyDescent="0.25">
      <c r="A7127"/>
      <c r="B7127"/>
      <c r="C7127"/>
      <c r="D7127"/>
      <c r="E7127"/>
      <c r="F7127"/>
    </row>
    <row r="7128" spans="1:6" ht="15" x14ac:dyDescent="0.25">
      <c r="A7128"/>
      <c r="B7128"/>
      <c r="C7128"/>
      <c r="D7128"/>
      <c r="E7128"/>
      <c r="F7128"/>
    </row>
    <row r="7129" spans="1:6" ht="15" x14ac:dyDescent="0.25">
      <c r="A7129"/>
      <c r="B7129"/>
      <c r="C7129"/>
      <c r="D7129"/>
      <c r="E7129"/>
      <c r="F7129"/>
    </row>
    <row r="7130" spans="1:6" ht="15" x14ac:dyDescent="0.25">
      <c r="A7130"/>
      <c r="B7130"/>
      <c r="C7130"/>
      <c r="D7130"/>
      <c r="E7130"/>
      <c r="F7130"/>
    </row>
    <row r="7131" spans="1:6" ht="15" x14ac:dyDescent="0.25">
      <c r="A7131"/>
      <c r="B7131"/>
      <c r="C7131"/>
      <c r="D7131"/>
      <c r="E7131"/>
      <c r="F7131"/>
    </row>
    <row r="7132" spans="1:6" ht="15" x14ac:dyDescent="0.25">
      <c r="A7132"/>
      <c r="B7132"/>
      <c r="C7132"/>
      <c r="D7132"/>
      <c r="E7132"/>
      <c r="F7132"/>
    </row>
    <row r="7133" spans="1:6" ht="15" x14ac:dyDescent="0.25">
      <c r="A7133"/>
      <c r="B7133"/>
      <c r="C7133"/>
      <c r="D7133"/>
      <c r="E7133"/>
      <c r="F7133"/>
    </row>
    <row r="7134" spans="1:6" ht="15" x14ac:dyDescent="0.25">
      <c r="A7134"/>
      <c r="B7134"/>
      <c r="C7134"/>
      <c r="D7134"/>
      <c r="E7134"/>
      <c r="F7134"/>
    </row>
    <row r="7135" spans="1:6" ht="15" x14ac:dyDescent="0.25">
      <c r="A7135"/>
      <c r="B7135"/>
      <c r="C7135"/>
      <c r="D7135"/>
      <c r="E7135"/>
      <c r="F7135"/>
    </row>
    <row r="7136" spans="1:6" ht="15" x14ac:dyDescent="0.25">
      <c r="A7136"/>
      <c r="B7136"/>
      <c r="C7136"/>
      <c r="D7136"/>
      <c r="E7136"/>
      <c r="F7136"/>
    </row>
    <row r="7137" spans="1:6" ht="15" x14ac:dyDescent="0.25">
      <c r="A7137"/>
      <c r="B7137"/>
      <c r="C7137"/>
      <c r="D7137"/>
      <c r="E7137"/>
      <c r="F7137"/>
    </row>
    <row r="7138" spans="1:6" ht="15" x14ac:dyDescent="0.25">
      <c r="A7138"/>
      <c r="B7138"/>
      <c r="C7138"/>
      <c r="D7138"/>
      <c r="E7138"/>
      <c r="F7138"/>
    </row>
    <row r="7139" spans="1:6" ht="15" x14ac:dyDescent="0.25">
      <c r="A7139"/>
      <c r="B7139"/>
      <c r="C7139"/>
      <c r="D7139"/>
      <c r="E7139"/>
      <c r="F7139"/>
    </row>
    <row r="7140" spans="1:6" ht="15" x14ac:dyDescent="0.25">
      <c r="A7140"/>
      <c r="B7140"/>
      <c r="C7140"/>
      <c r="D7140"/>
      <c r="E7140"/>
      <c r="F7140"/>
    </row>
    <row r="7141" spans="1:6" ht="15" x14ac:dyDescent="0.25">
      <c r="A7141"/>
      <c r="B7141"/>
      <c r="C7141"/>
      <c r="D7141"/>
      <c r="E7141"/>
      <c r="F7141"/>
    </row>
    <row r="7142" spans="1:6" ht="15" x14ac:dyDescent="0.25">
      <c r="A7142"/>
      <c r="B7142"/>
      <c r="C7142"/>
      <c r="D7142"/>
      <c r="E7142"/>
      <c r="F7142"/>
    </row>
    <row r="7143" spans="1:6" ht="15" x14ac:dyDescent="0.25">
      <c r="A7143"/>
      <c r="B7143"/>
      <c r="C7143"/>
      <c r="D7143"/>
      <c r="E7143"/>
      <c r="F7143"/>
    </row>
    <row r="7144" spans="1:6" ht="15" x14ac:dyDescent="0.25">
      <c r="A7144"/>
      <c r="B7144"/>
      <c r="C7144"/>
      <c r="D7144"/>
      <c r="E7144"/>
      <c r="F7144"/>
    </row>
    <row r="7145" spans="1:6" ht="15" x14ac:dyDescent="0.25">
      <c r="A7145"/>
      <c r="B7145"/>
      <c r="C7145"/>
      <c r="D7145"/>
      <c r="E7145"/>
      <c r="F7145"/>
    </row>
    <row r="7146" spans="1:6" ht="15" x14ac:dyDescent="0.25">
      <c r="A7146"/>
      <c r="B7146"/>
      <c r="C7146"/>
      <c r="D7146"/>
      <c r="E7146"/>
      <c r="F7146"/>
    </row>
    <row r="7147" spans="1:6" ht="15" x14ac:dyDescent="0.25">
      <c r="A7147"/>
      <c r="B7147"/>
      <c r="C7147"/>
      <c r="D7147"/>
      <c r="E7147"/>
      <c r="F7147"/>
    </row>
    <row r="7148" spans="1:6" ht="15" x14ac:dyDescent="0.25">
      <c r="A7148"/>
      <c r="B7148"/>
      <c r="C7148"/>
      <c r="D7148"/>
      <c r="E7148"/>
      <c r="F7148"/>
    </row>
    <row r="7149" spans="1:6" ht="15" x14ac:dyDescent="0.25">
      <c r="A7149"/>
      <c r="B7149"/>
      <c r="C7149"/>
      <c r="D7149"/>
      <c r="E7149"/>
      <c r="F7149"/>
    </row>
    <row r="7150" spans="1:6" ht="15" x14ac:dyDescent="0.25">
      <c r="A7150"/>
      <c r="B7150"/>
      <c r="C7150"/>
      <c r="D7150"/>
      <c r="E7150"/>
      <c r="F7150"/>
    </row>
    <row r="7151" spans="1:6" ht="15" x14ac:dyDescent="0.25">
      <c r="A7151"/>
      <c r="B7151"/>
      <c r="C7151"/>
      <c r="D7151"/>
      <c r="E7151"/>
      <c r="F7151"/>
    </row>
    <row r="7152" spans="1:6" ht="15" x14ac:dyDescent="0.25">
      <c r="A7152"/>
      <c r="B7152"/>
      <c r="C7152"/>
      <c r="D7152"/>
      <c r="E7152"/>
      <c r="F7152"/>
    </row>
    <row r="7153" spans="1:6" ht="15" x14ac:dyDescent="0.25">
      <c r="A7153"/>
      <c r="B7153"/>
      <c r="C7153"/>
      <c r="D7153"/>
      <c r="E7153"/>
      <c r="F7153"/>
    </row>
    <row r="7154" spans="1:6" ht="15" x14ac:dyDescent="0.25">
      <c r="A7154"/>
      <c r="B7154"/>
      <c r="C7154"/>
      <c r="D7154"/>
      <c r="E7154"/>
      <c r="F7154"/>
    </row>
    <row r="7155" spans="1:6" ht="15" x14ac:dyDescent="0.25">
      <c r="A7155"/>
      <c r="B7155"/>
      <c r="C7155"/>
      <c r="D7155"/>
      <c r="E7155"/>
      <c r="F7155"/>
    </row>
    <row r="7156" spans="1:6" ht="15" x14ac:dyDescent="0.25">
      <c r="A7156"/>
      <c r="B7156"/>
      <c r="C7156"/>
      <c r="D7156"/>
      <c r="E7156"/>
      <c r="F7156"/>
    </row>
    <row r="7157" spans="1:6" ht="15" x14ac:dyDescent="0.25">
      <c r="A7157"/>
      <c r="B7157"/>
      <c r="C7157"/>
      <c r="D7157"/>
      <c r="E7157"/>
      <c r="F7157"/>
    </row>
    <row r="7158" spans="1:6" ht="15" x14ac:dyDescent="0.25">
      <c r="A7158"/>
      <c r="B7158"/>
      <c r="C7158"/>
      <c r="D7158"/>
      <c r="E7158"/>
      <c r="F7158"/>
    </row>
    <row r="7159" spans="1:6" ht="15" x14ac:dyDescent="0.25">
      <c r="A7159"/>
      <c r="B7159"/>
      <c r="C7159"/>
      <c r="D7159"/>
      <c r="E7159"/>
      <c r="F7159"/>
    </row>
    <row r="7160" spans="1:6" ht="15" x14ac:dyDescent="0.25">
      <c r="A7160"/>
      <c r="B7160"/>
      <c r="C7160"/>
      <c r="D7160"/>
      <c r="E7160"/>
      <c r="F7160"/>
    </row>
    <row r="7161" spans="1:6" ht="15" x14ac:dyDescent="0.25">
      <c r="A7161"/>
      <c r="B7161"/>
      <c r="C7161"/>
      <c r="D7161"/>
      <c r="E7161"/>
      <c r="F7161"/>
    </row>
    <row r="7162" spans="1:6" ht="15" x14ac:dyDescent="0.25">
      <c r="A7162"/>
      <c r="B7162"/>
      <c r="C7162"/>
      <c r="D7162"/>
      <c r="E7162"/>
      <c r="F7162"/>
    </row>
    <row r="7163" spans="1:6" ht="15" x14ac:dyDescent="0.25">
      <c r="A7163"/>
      <c r="B7163"/>
      <c r="C7163"/>
      <c r="D7163"/>
      <c r="E7163"/>
      <c r="F7163"/>
    </row>
    <row r="7164" spans="1:6" ht="15" x14ac:dyDescent="0.25">
      <c r="A7164"/>
      <c r="B7164"/>
      <c r="C7164"/>
      <c r="D7164"/>
      <c r="E7164"/>
      <c r="F7164"/>
    </row>
    <row r="7165" spans="1:6" ht="15" x14ac:dyDescent="0.25">
      <c r="A7165"/>
      <c r="B7165"/>
      <c r="C7165"/>
      <c r="D7165"/>
      <c r="E7165"/>
      <c r="F7165"/>
    </row>
    <row r="7166" spans="1:6" ht="15" x14ac:dyDescent="0.25">
      <c r="A7166"/>
      <c r="B7166"/>
      <c r="C7166"/>
      <c r="D7166"/>
      <c r="E7166"/>
      <c r="F7166"/>
    </row>
    <row r="7167" spans="1:6" ht="15" x14ac:dyDescent="0.25">
      <c r="A7167"/>
      <c r="B7167"/>
      <c r="C7167"/>
      <c r="D7167"/>
      <c r="E7167"/>
      <c r="F7167"/>
    </row>
    <row r="7168" spans="1:6" ht="15" x14ac:dyDescent="0.25">
      <c r="A7168"/>
      <c r="B7168"/>
      <c r="C7168"/>
      <c r="D7168"/>
      <c r="E7168"/>
      <c r="F7168"/>
    </row>
    <row r="7169" spans="1:6" ht="15" x14ac:dyDescent="0.25">
      <c r="A7169"/>
      <c r="B7169"/>
      <c r="C7169"/>
      <c r="D7169"/>
      <c r="E7169"/>
      <c r="F7169"/>
    </row>
    <row r="7170" spans="1:6" ht="15" x14ac:dyDescent="0.25">
      <c r="A7170"/>
      <c r="B7170"/>
      <c r="C7170"/>
      <c r="D7170"/>
      <c r="E7170"/>
      <c r="F7170"/>
    </row>
    <row r="7171" spans="1:6" ht="15" x14ac:dyDescent="0.25">
      <c r="A7171"/>
      <c r="B7171"/>
      <c r="C7171"/>
      <c r="D7171"/>
      <c r="E7171"/>
      <c r="F7171"/>
    </row>
    <row r="7172" spans="1:6" ht="15" x14ac:dyDescent="0.25">
      <c r="A7172"/>
      <c r="B7172"/>
      <c r="C7172"/>
      <c r="D7172"/>
      <c r="E7172"/>
      <c r="F7172"/>
    </row>
    <row r="7173" spans="1:6" ht="15" x14ac:dyDescent="0.25">
      <c r="A7173"/>
      <c r="B7173"/>
      <c r="C7173"/>
      <c r="D7173"/>
      <c r="E7173"/>
      <c r="F7173"/>
    </row>
    <row r="7174" spans="1:6" ht="15" x14ac:dyDescent="0.25">
      <c r="A7174"/>
      <c r="B7174"/>
      <c r="C7174"/>
      <c r="D7174"/>
      <c r="E7174"/>
      <c r="F7174"/>
    </row>
    <row r="7175" spans="1:6" ht="15" x14ac:dyDescent="0.25">
      <c r="A7175"/>
      <c r="B7175"/>
      <c r="C7175"/>
      <c r="D7175"/>
      <c r="E7175"/>
      <c r="F7175"/>
    </row>
    <row r="7176" spans="1:6" ht="15" x14ac:dyDescent="0.25">
      <c r="A7176"/>
      <c r="B7176"/>
      <c r="C7176"/>
      <c r="D7176"/>
      <c r="E7176"/>
      <c r="F7176"/>
    </row>
    <row r="7177" spans="1:6" ht="15" x14ac:dyDescent="0.25">
      <c r="A7177"/>
      <c r="B7177"/>
      <c r="C7177"/>
      <c r="D7177"/>
      <c r="E7177"/>
      <c r="F7177"/>
    </row>
    <row r="7178" spans="1:6" ht="15" x14ac:dyDescent="0.25">
      <c r="A7178"/>
      <c r="B7178"/>
      <c r="C7178"/>
      <c r="D7178"/>
      <c r="E7178"/>
      <c r="F7178"/>
    </row>
    <row r="7179" spans="1:6" ht="15" x14ac:dyDescent="0.25">
      <c r="A7179"/>
      <c r="B7179"/>
      <c r="C7179"/>
      <c r="D7179"/>
      <c r="E7179"/>
      <c r="F7179"/>
    </row>
    <row r="7180" spans="1:6" ht="15" x14ac:dyDescent="0.25">
      <c r="A7180"/>
      <c r="B7180"/>
      <c r="C7180"/>
      <c r="D7180"/>
      <c r="E7180"/>
      <c r="F7180"/>
    </row>
    <row r="7181" spans="1:6" ht="15" x14ac:dyDescent="0.25">
      <c r="A7181"/>
      <c r="B7181"/>
      <c r="C7181"/>
      <c r="D7181"/>
      <c r="E7181"/>
      <c r="F7181"/>
    </row>
    <row r="7182" spans="1:6" ht="15" x14ac:dyDescent="0.25">
      <c r="A7182"/>
      <c r="B7182"/>
      <c r="C7182"/>
      <c r="D7182"/>
      <c r="E7182"/>
      <c r="F7182"/>
    </row>
    <row r="7183" spans="1:6" ht="15" x14ac:dyDescent="0.25">
      <c r="A7183"/>
      <c r="B7183"/>
      <c r="C7183"/>
      <c r="D7183"/>
      <c r="E7183"/>
      <c r="F7183"/>
    </row>
    <row r="7184" spans="1:6" ht="15" x14ac:dyDescent="0.25">
      <c r="A7184"/>
      <c r="B7184"/>
      <c r="C7184"/>
      <c r="D7184"/>
      <c r="E7184"/>
      <c r="F7184"/>
    </row>
    <row r="7185" spans="1:6" ht="15" x14ac:dyDescent="0.25">
      <c r="A7185"/>
      <c r="B7185"/>
      <c r="C7185"/>
      <c r="D7185"/>
      <c r="E7185"/>
      <c r="F7185"/>
    </row>
    <row r="7186" spans="1:6" ht="15" x14ac:dyDescent="0.25">
      <c r="A7186"/>
      <c r="B7186"/>
      <c r="C7186"/>
      <c r="D7186"/>
      <c r="E7186"/>
      <c r="F7186"/>
    </row>
    <row r="7187" spans="1:6" ht="15" x14ac:dyDescent="0.25">
      <c r="A7187"/>
      <c r="B7187"/>
      <c r="C7187"/>
      <c r="D7187"/>
      <c r="E7187"/>
      <c r="F7187"/>
    </row>
    <row r="7188" spans="1:6" ht="15" x14ac:dyDescent="0.25">
      <c r="A7188"/>
      <c r="B7188"/>
      <c r="C7188"/>
      <c r="D7188"/>
      <c r="E7188"/>
      <c r="F7188"/>
    </row>
    <row r="7189" spans="1:6" ht="15" x14ac:dyDescent="0.25">
      <c r="A7189"/>
      <c r="B7189"/>
      <c r="C7189"/>
      <c r="D7189"/>
      <c r="E7189"/>
      <c r="F7189"/>
    </row>
    <row r="7190" spans="1:6" ht="15" x14ac:dyDescent="0.25">
      <c r="A7190"/>
      <c r="B7190"/>
      <c r="C7190"/>
      <c r="D7190"/>
      <c r="E7190"/>
      <c r="F7190"/>
    </row>
    <row r="7191" spans="1:6" ht="15" x14ac:dyDescent="0.25">
      <c r="A7191"/>
      <c r="B7191"/>
      <c r="C7191"/>
      <c r="D7191"/>
      <c r="E7191"/>
      <c r="F7191"/>
    </row>
    <row r="7192" spans="1:6" ht="15" x14ac:dyDescent="0.25">
      <c r="A7192"/>
      <c r="B7192"/>
      <c r="C7192"/>
      <c r="D7192"/>
      <c r="E7192"/>
      <c r="F7192"/>
    </row>
    <row r="7193" spans="1:6" ht="15" x14ac:dyDescent="0.25">
      <c r="A7193"/>
      <c r="B7193"/>
      <c r="C7193"/>
      <c r="D7193"/>
      <c r="E7193"/>
      <c r="F7193"/>
    </row>
    <row r="7194" spans="1:6" ht="15" x14ac:dyDescent="0.25">
      <c r="A7194"/>
      <c r="B7194"/>
      <c r="C7194"/>
      <c r="D7194"/>
      <c r="E7194"/>
      <c r="F7194"/>
    </row>
    <row r="7195" spans="1:6" ht="15" x14ac:dyDescent="0.25">
      <c r="A7195"/>
      <c r="B7195"/>
      <c r="C7195"/>
      <c r="D7195"/>
      <c r="E7195"/>
      <c r="F7195"/>
    </row>
    <row r="7196" spans="1:6" ht="15" x14ac:dyDescent="0.25">
      <c r="A7196"/>
      <c r="B7196"/>
      <c r="C7196"/>
      <c r="D7196"/>
      <c r="E7196"/>
      <c r="F7196"/>
    </row>
    <row r="7197" spans="1:6" ht="15" x14ac:dyDescent="0.25">
      <c r="A7197"/>
      <c r="B7197"/>
      <c r="C7197"/>
      <c r="D7197"/>
      <c r="E7197"/>
      <c r="F7197"/>
    </row>
    <row r="7198" spans="1:6" ht="15" x14ac:dyDescent="0.25">
      <c r="A7198"/>
      <c r="B7198"/>
      <c r="C7198"/>
      <c r="D7198"/>
      <c r="E7198"/>
      <c r="F7198"/>
    </row>
    <row r="7199" spans="1:6" ht="15" x14ac:dyDescent="0.25">
      <c r="A7199"/>
      <c r="B7199"/>
      <c r="C7199"/>
      <c r="D7199"/>
      <c r="E7199"/>
      <c r="F7199"/>
    </row>
    <row r="7200" spans="1:6" ht="15" x14ac:dyDescent="0.25">
      <c r="A7200"/>
      <c r="B7200"/>
      <c r="C7200"/>
      <c r="D7200"/>
      <c r="E7200"/>
      <c r="F7200"/>
    </row>
    <row r="7201" spans="1:6" ht="15" x14ac:dyDescent="0.25">
      <c r="A7201"/>
      <c r="B7201"/>
      <c r="C7201"/>
      <c r="D7201"/>
      <c r="E7201"/>
      <c r="F7201"/>
    </row>
    <row r="7202" spans="1:6" ht="15" x14ac:dyDescent="0.25">
      <c r="A7202"/>
      <c r="B7202"/>
      <c r="C7202"/>
      <c r="D7202"/>
      <c r="E7202"/>
      <c r="F7202"/>
    </row>
    <row r="7203" spans="1:6" ht="15" x14ac:dyDescent="0.25">
      <c r="A7203"/>
      <c r="B7203"/>
      <c r="C7203"/>
      <c r="D7203"/>
      <c r="E7203"/>
      <c r="F7203"/>
    </row>
    <row r="7204" spans="1:6" ht="15" x14ac:dyDescent="0.25">
      <c r="A7204"/>
      <c r="B7204"/>
      <c r="C7204"/>
      <c r="D7204"/>
      <c r="E7204"/>
      <c r="F7204"/>
    </row>
    <row r="7205" spans="1:6" ht="15" x14ac:dyDescent="0.25">
      <c r="A7205"/>
      <c r="B7205"/>
      <c r="C7205"/>
      <c r="D7205"/>
      <c r="E7205"/>
      <c r="F7205"/>
    </row>
    <row r="7206" spans="1:6" ht="15" x14ac:dyDescent="0.25">
      <c r="A7206"/>
      <c r="B7206"/>
      <c r="C7206"/>
      <c r="D7206"/>
      <c r="E7206"/>
      <c r="F7206"/>
    </row>
    <row r="7207" spans="1:6" ht="15" x14ac:dyDescent="0.25">
      <c r="A7207"/>
      <c r="B7207"/>
      <c r="C7207"/>
      <c r="D7207"/>
      <c r="E7207"/>
      <c r="F7207"/>
    </row>
    <row r="7208" spans="1:6" ht="15" x14ac:dyDescent="0.25">
      <c r="A7208"/>
      <c r="B7208"/>
      <c r="C7208"/>
      <c r="D7208"/>
      <c r="E7208"/>
      <c r="F7208"/>
    </row>
    <row r="7209" spans="1:6" ht="15" x14ac:dyDescent="0.25">
      <c r="A7209"/>
      <c r="B7209"/>
      <c r="C7209"/>
      <c r="D7209"/>
      <c r="E7209"/>
      <c r="F7209"/>
    </row>
    <row r="7210" spans="1:6" ht="15" x14ac:dyDescent="0.25">
      <c r="A7210"/>
      <c r="B7210"/>
      <c r="C7210"/>
      <c r="D7210"/>
      <c r="E7210"/>
      <c r="F7210"/>
    </row>
    <row r="7211" spans="1:6" ht="15" x14ac:dyDescent="0.25">
      <c r="A7211"/>
      <c r="B7211"/>
      <c r="C7211"/>
      <c r="D7211"/>
      <c r="E7211"/>
      <c r="F7211"/>
    </row>
    <row r="7212" spans="1:6" ht="15" x14ac:dyDescent="0.25">
      <c r="A7212"/>
      <c r="B7212"/>
      <c r="C7212"/>
      <c r="D7212"/>
      <c r="E7212"/>
      <c r="F7212"/>
    </row>
    <row r="7213" spans="1:6" ht="15" x14ac:dyDescent="0.25">
      <c r="A7213"/>
      <c r="B7213"/>
      <c r="C7213"/>
      <c r="D7213"/>
      <c r="E7213"/>
      <c r="F7213"/>
    </row>
    <row r="7214" spans="1:6" ht="15" x14ac:dyDescent="0.25">
      <c r="A7214"/>
      <c r="B7214"/>
      <c r="C7214"/>
      <c r="D7214"/>
      <c r="E7214"/>
      <c r="F7214"/>
    </row>
    <row r="7215" spans="1:6" ht="15" x14ac:dyDescent="0.25">
      <c r="A7215"/>
      <c r="B7215"/>
      <c r="C7215"/>
      <c r="D7215"/>
      <c r="E7215"/>
      <c r="F7215"/>
    </row>
    <row r="7216" spans="1:6" ht="15" x14ac:dyDescent="0.25">
      <c r="A7216"/>
      <c r="B7216"/>
      <c r="C7216"/>
      <c r="D7216"/>
      <c r="E7216"/>
      <c r="F7216"/>
    </row>
    <row r="7217" spans="1:6" ht="15" x14ac:dyDescent="0.25">
      <c r="A7217"/>
      <c r="B7217"/>
      <c r="C7217"/>
      <c r="D7217"/>
      <c r="E7217"/>
      <c r="F7217"/>
    </row>
    <row r="7218" spans="1:6" ht="15" x14ac:dyDescent="0.25">
      <c r="A7218"/>
      <c r="B7218"/>
      <c r="C7218"/>
      <c r="D7218"/>
      <c r="E7218"/>
      <c r="F7218"/>
    </row>
    <row r="7219" spans="1:6" ht="15" x14ac:dyDescent="0.25">
      <c r="A7219"/>
      <c r="B7219"/>
      <c r="C7219"/>
      <c r="D7219"/>
      <c r="E7219"/>
      <c r="F7219"/>
    </row>
    <row r="7220" spans="1:6" ht="15" x14ac:dyDescent="0.25">
      <c r="A7220"/>
      <c r="B7220"/>
      <c r="C7220"/>
      <c r="D7220"/>
      <c r="E7220"/>
      <c r="F7220"/>
    </row>
    <row r="7221" spans="1:6" ht="15" x14ac:dyDescent="0.25">
      <c r="A7221"/>
      <c r="B7221"/>
      <c r="C7221"/>
      <c r="D7221"/>
      <c r="E7221"/>
      <c r="F7221"/>
    </row>
    <row r="7222" spans="1:6" ht="15" x14ac:dyDescent="0.25">
      <c r="A7222"/>
      <c r="B7222"/>
      <c r="C7222"/>
      <c r="D7222"/>
      <c r="E7222"/>
      <c r="F7222"/>
    </row>
    <row r="7223" spans="1:6" ht="15" x14ac:dyDescent="0.25">
      <c r="A7223"/>
      <c r="B7223"/>
      <c r="C7223"/>
      <c r="D7223"/>
      <c r="E7223"/>
      <c r="F7223"/>
    </row>
    <row r="7224" spans="1:6" ht="15" x14ac:dyDescent="0.25">
      <c r="A7224"/>
      <c r="B7224"/>
      <c r="C7224"/>
      <c r="D7224"/>
      <c r="E7224"/>
      <c r="F7224"/>
    </row>
    <row r="7225" spans="1:6" ht="15" x14ac:dyDescent="0.25">
      <c r="A7225"/>
      <c r="B7225"/>
      <c r="C7225"/>
      <c r="D7225"/>
      <c r="E7225"/>
      <c r="F7225"/>
    </row>
    <row r="7226" spans="1:6" ht="15" x14ac:dyDescent="0.25">
      <c r="A7226"/>
      <c r="B7226"/>
      <c r="C7226"/>
      <c r="D7226"/>
      <c r="E7226"/>
      <c r="F7226"/>
    </row>
    <row r="7227" spans="1:6" ht="15" x14ac:dyDescent="0.25">
      <c r="A7227"/>
      <c r="B7227"/>
      <c r="C7227"/>
      <c r="D7227"/>
      <c r="E7227"/>
      <c r="F7227"/>
    </row>
    <row r="7228" spans="1:6" ht="15" x14ac:dyDescent="0.25">
      <c r="A7228"/>
      <c r="B7228"/>
      <c r="C7228"/>
      <c r="D7228"/>
      <c r="E7228"/>
      <c r="F7228"/>
    </row>
    <row r="7229" spans="1:6" ht="15" x14ac:dyDescent="0.25">
      <c r="A7229"/>
      <c r="B7229"/>
      <c r="C7229"/>
      <c r="D7229"/>
      <c r="E7229"/>
      <c r="F7229"/>
    </row>
    <row r="7230" spans="1:6" ht="15" x14ac:dyDescent="0.25">
      <c r="A7230"/>
      <c r="B7230"/>
      <c r="C7230"/>
      <c r="D7230"/>
      <c r="E7230"/>
      <c r="F7230"/>
    </row>
    <row r="7231" spans="1:6" ht="15" x14ac:dyDescent="0.25">
      <c r="A7231"/>
      <c r="B7231"/>
      <c r="C7231"/>
      <c r="D7231"/>
      <c r="E7231"/>
      <c r="F7231"/>
    </row>
    <row r="7232" spans="1:6" ht="15" x14ac:dyDescent="0.25">
      <c r="A7232"/>
      <c r="B7232"/>
      <c r="C7232"/>
      <c r="D7232"/>
      <c r="E7232"/>
      <c r="F7232"/>
    </row>
    <row r="7233" spans="1:6" ht="15" x14ac:dyDescent="0.25">
      <c r="A7233"/>
      <c r="B7233"/>
      <c r="C7233"/>
      <c r="D7233"/>
      <c r="E7233"/>
      <c r="F7233"/>
    </row>
    <row r="7234" spans="1:6" ht="15" x14ac:dyDescent="0.25">
      <c r="A7234"/>
      <c r="B7234"/>
      <c r="C7234"/>
      <c r="D7234"/>
      <c r="E7234"/>
      <c r="F7234"/>
    </row>
    <row r="7235" spans="1:6" ht="15" x14ac:dyDescent="0.25">
      <c r="A7235"/>
      <c r="B7235"/>
      <c r="C7235"/>
      <c r="D7235"/>
      <c r="E7235"/>
      <c r="F7235"/>
    </row>
    <row r="7236" spans="1:6" ht="15" x14ac:dyDescent="0.25">
      <c r="A7236"/>
      <c r="B7236"/>
      <c r="C7236"/>
      <c r="D7236"/>
      <c r="E7236"/>
      <c r="F7236"/>
    </row>
    <row r="7237" spans="1:6" ht="15" x14ac:dyDescent="0.25">
      <c r="A7237"/>
      <c r="B7237"/>
      <c r="C7237"/>
      <c r="D7237"/>
      <c r="E7237"/>
      <c r="F7237"/>
    </row>
    <row r="7238" spans="1:6" ht="15" x14ac:dyDescent="0.25">
      <c r="A7238"/>
      <c r="B7238"/>
      <c r="C7238"/>
      <c r="D7238"/>
      <c r="E7238"/>
      <c r="F7238"/>
    </row>
    <row r="7239" spans="1:6" ht="15" x14ac:dyDescent="0.25">
      <c r="A7239"/>
      <c r="B7239"/>
      <c r="C7239"/>
      <c r="D7239"/>
      <c r="E7239"/>
      <c r="F7239"/>
    </row>
    <row r="7240" spans="1:6" ht="15" x14ac:dyDescent="0.25">
      <c r="A7240"/>
      <c r="B7240"/>
      <c r="C7240"/>
      <c r="D7240"/>
      <c r="E7240"/>
      <c r="F7240"/>
    </row>
    <row r="7241" spans="1:6" ht="15" x14ac:dyDescent="0.25">
      <c r="A7241"/>
      <c r="B7241"/>
      <c r="C7241"/>
      <c r="D7241"/>
      <c r="E7241"/>
      <c r="F7241"/>
    </row>
    <row r="7242" spans="1:6" ht="15" x14ac:dyDescent="0.25">
      <c r="A7242"/>
      <c r="B7242"/>
      <c r="C7242"/>
      <c r="D7242"/>
      <c r="E7242"/>
      <c r="F7242"/>
    </row>
    <row r="7243" spans="1:6" ht="15" x14ac:dyDescent="0.25">
      <c r="A7243"/>
      <c r="B7243"/>
      <c r="C7243"/>
      <c r="D7243"/>
      <c r="E7243"/>
      <c r="F7243"/>
    </row>
    <row r="7244" spans="1:6" ht="15" x14ac:dyDescent="0.25">
      <c r="A7244"/>
      <c r="B7244"/>
      <c r="C7244"/>
      <c r="D7244"/>
      <c r="E7244"/>
      <c r="F7244"/>
    </row>
    <row r="7245" spans="1:6" ht="15" x14ac:dyDescent="0.25">
      <c r="A7245"/>
      <c r="B7245"/>
      <c r="C7245"/>
      <c r="D7245"/>
      <c r="E7245"/>
      <c r="F7245"/>
    </row>
    <row r="7246" spans="1:6" ht="15" x14ac:dyDescent="0.25">
      <c r="A7246"/>
      <c r="B7246"/>
      <c r="C7246"/>
      <c r="D7246"/>
      <c r="E7246"/>
      <c r="F7246"/>
    </row>
    <row r="7247" spans="1:6" ht="15" x14ac:dyDescent="0.25">
      <c r="A7247"/>
      <c r="B7247"/>
      <c r="C7247"/>
      <c r="D7247"/>
      <c r="E7247"/>
      <c r="F7247"/>
    </row>
    <row r="7248" spans="1:6" ht="15" x14ac:dyDescent="0.25">
      <c r="A7248"/>
      <c r="B7248"/>
      <c r="C7248"/>
      <c r="D7248"/>
      <c r="E7248"/>
      <c r="F7248"/>
    </row>
    <row r="7249" spans="1:6" ht="15" x14ac:dyDescent="0.25">
      <c r="A7249"/>
      <c r="B7249"/>
      <c r="C7249"/>
      <c r="D7249"/>
      <c r="E7249"/>
      <c r="F7249"/>
    </row>
    <row r="7250" spans="1:6" ht="15" x14ac:dyDescent="0.25">
      <c r="A7250"/>
      <c r="B7250"/>
      <c r="C7250"/>
      <c r="D7250"/>
      <c r="E7250"/>
      <c r="F7250"/>
    </row>
    <row r="7251" spans="1:6" ht="15" x14ac:dyDescent="0.25">
      <c r="A7251"/>
      <c r="B7251"/>
      <c r="C7251"/>
      <c r="D7251"/>
      <c r="E7251"/>
      <c r="F7251"/>
    </row>
    <row r="7252" spans="1:6" ht="15" x14ac:dyDescent="0.25">
      <c r="A7252"/>
      <c r="B7252"/>
      <c r="C7252"/>
      <c r="D7252"/>
      <c r="E7252"/>
      <c r="F7252"/>
    </row>
    <row r="7253" spans="1:6" ht="15" x14ac:dyDescent="0.25">
      <c r="A7253"/>
      <c r="B7253"/>
      <c r="C7253"/>
      <c r="D7253"/>
      <c r="E7253"/>
      <c r="F7253"/>
    </row>
    <row r="7254" spans="1:6" ht="15" x14ac:dyDescent="0.25">
      <c r="A7254"/>
      <c r="B7254"/>
      <c r="C7254"/>
      <c r="D7254"/>
      <c r="E7254"/>
      <c r="F7254"/>
    </row>
    <row r="7255" spans="1:6" ht="15" x14ac:dyDescent="0.25">
      <c r="A7255"/>
      <c r="B7255"/>
      <c r="C7255"/>
      <c r="D7255"/>
      <c r="E7255"/>
      <c r="F7255"/>
    </row>
    <row r="7256" spans="1:6" ht="15" x14ac:dyDescent="0.25">
      <c r="A7256"/>
      <c r="B7256"/>
      <c r="C7256"/>
      <c r="D7256"/>
      <c r="E7256"/>
      <c r="F7256"/>
    </row>
    <row r="7257" spans="1:6" ht="15" x14ac:dyDescent="0.25">
      <c r="A7257"/>
      <c r="B7257"/>
      <c r="C7257"/>
      <c r="D7257"/>
      <c r="E7257"/>
      <c r="F7257"/>
    </row>
    <row r="7258" spans="1:6" ht="15" x14ac:dyDescent="0.25">
      <c r="A7258"/>
      <c r="B7258"/>
      <c r="C7258"/>
      <c r="D7258"/>
      <c r="E7258"/>
      <c r="F7258"/>
    </row>
    <row r="7259" spans="1:6" ht="15" x14ac:dyDescent="0.25">
      <c r="A7259"/>
      <c r="B7259"/>
      <c r="C7259"/>
      <c r="D7259"/>
      <c r="E7259"/>
      <c r="F7259"/>
    </row>
    <row r="7260" spans="1:6" ht="15" x14ac:dyDescent="0.25">
      <c r="A7260"/>
      <c r="B7260"/>
      <c r="C7260"/>
      <c r="D7260"/>
      <c r="E7260"/>
      <c r="F7260"/>
    </row>
    <row r="7261" spans="1:6" ht="15" x14ac:dyDescent="0.25">
      <c r="A7261"/>
      <c r="B7261"/>
      <c r="C7261"/>
      <c r="D7261"/>
      <c r="E7261"/>
      <c r="F7261"/>
    </row>
    <row r="7262" spans="1:6" ht="15" x14ac:dyDescent="0.25">
      <c r="A7262"/>
      <c r="B7262"/>
      <c r="C7262"/>
      <c r="D7262"/>
      <c r="E7262"/>
      <c r="F7262"/>
    </row>
    <row r="7263" spans="1:6" ht="15" x14ac:dyDescent="0.25">
      <c r="A7263"/>
      <c r="B7263"/>
      <c r="C7263"/>
      <c r="D7263"/>
      <c r="E7263"/>
      <c r="F7263"/>
    </row>
    <row r="7264" spans="1:6" ht="15" x14ac:dyDescent="0.25">
      <c r="A7264"/>
      <c r="B7264"/>
      <c r="C7264"/>
      <c r="D7264"/>
      <c r="E7264"/>
      <c r="F7264"/>
    </row>
    <row r="7265" spans="1:6" ht="15" x14ac:dyDescent="0.25">
      <c r="A7265"/>
      <c r="B7265"/>
      <c r="C7265"/>
      <c r="D7265"/>
      <c r="E7265"/>
      <c r="F7265"/>
    </row>
    <row r="7266" spans="1:6" ht="15" x14ac:dyDescent="0.25">
      <c r="A7266"/>
      <c r="B7266"/>
      <c r="C7266"/>
      <c r="D7266"/>
      <c r="E7266"/>
      <c r="F7266"/>
    </row>
    <row r="7267" spans="1:6" ht="15" x14ac:dyDescent="0.25">
      <c r="A7267"/>
      <c r="B7267"/>
      <c r="C7267"/>
      <c r="D7267"/>
      <c r="E7267"/>
      <c r="F7267"/>
    </row>
    <row r="7268" spans="1:6" ht="15" x14ac:dyDescent="0.25">
      <c r="A7268"/>
      <c r="B7268"/>
      <c r="C7268"/>
      <c r="D7268"/>
      <c r="E7268"/>
      <c r="F7268"/>
    </row>
    <row r="7269" spans="1:6" ht="15" x14ac:dyDescent="0.25">
      <c r="A7269"/>
      <c r="B7269"/>
      <c r="C7269"/>
      <c r="D7269"/>
      <c r="E7269"/>
      <c r="F7269"/>
    </row>
    <row r="7270" spans="1:6" ht="15" x14ac:dyDescent="0.25">
      <c r="A7270"/>
      <c r="B7270"/>
      <c r="C7270"/>
      <c r="D7270"/>
      <c r="E7270"/>
      <c r="F7270"/>
    </row>
    <row r="7271" spans="1:6" ht="15" x14ac:dyDescent="0.25">
      <c r="A7271"/>
      <c r="B7271"/>
      <c r="C7271"/>
      <c r="D7271"/>
      <c r="E7271"/>
      <c r="F7271"/>
    </row>
    <row r="7272" spans="1:6" ht="15" x14ac:dyDescent="0.25">
      <c r="A7272"/>
      <c r="B7272"/>
      <c r="C7272"/>
      <c r="D7272"/>
      <c r="E7272"/>
      <c r="F7272"/>
    </row>
    <row r="7273" spans="1:6" ht="15" x14ac:dyDescent="0.25">
      <c r="A7273"/>
      <c r="B7273"/>
      <c r="C7273"/>
      <c r="D7273"/>
      <c r="E7273"/>
      <c r="F7273"/>
    </row>
    <row r="7274" spans="1:6" ht="15" x14ac:dyDescent="0.25">
      <c r="A7274"/>
      <c r="B7274"/>
      <c r="C7274"/>
      <c r="D7274"/>
      <c r="E7274"/>
      <c r="F7274"/>
    </row>
    <row r="7275" spans="1:6" ht="15" x14ac:dyDescent="0.25">
      <c r="A7275"/>
      <c r="B7275"/>
      <c r="C7275"/>
      <c r="D7275"/>
      <c r="E7275"/>
      <c r="F7275"/>
    </row>
    <row r="7276" spans="1:6" ht="15" x14ac:dyDescent="0.25">
      <c r="A7276"/>
      <c r="B7276"/>
      <c r="C7276"/>
      <c r="D7276"/>
      <c r="E7276"/>
      <c r="F7276"/>
    </row>
    <row r="7277" spans="1:6" ht="15" x14ac:dyDescent="0.25">
      <c r="A7277"/>
      <c r="B7277"/>
      <c r="C7277"/>
      <c r="D7277"/>
      <c r="E7277"/>
      <c r="F7277"/>
    </row>
    <row r="7278" spans="1:6" ht="15" x14ac:dyDescent="0.25">
      <c r="A7278"/>
      <c r="B7278"/>
      <c r="C7278"/>
      <c r="D7278"/>
      <c r="E7278"/>
      <c r="F7278"/>
    </row>
    <row r="7279" spans="1:6" ht="15" x14ac:dyDescent="0.25">
      <c r="A7279"/>
      <c r="B7279"/>
      <c r="C7279"/>
      <c r="D7279"/>
      <c r="E7279"/>
      <c r="F7279"/>
    </row>
    <row r="7280" spans="1:6" ht="15" x14ac:dyDescent="0.25">
      <c r="A7280"/>
      <c r="B7280"/>
      <c r="C7280"/>
      <c r="D7280"/>
      <c r="E7280"/>
      <c r="F7280"/>
    </row>
    <row r="7281" spans="1:6" ht="15" x14ac:dyDescent="0.25">
      <c r="A7281"/>
      <c r="B7281"/>
      <c r="C7281"/>
      <c r="D7281"/>
      <c r="E7281"/>
      <c r="F7281"/>
    </row>
    <row r="7282" spans="1:6" ht="15" x14ac:dyDescent="0.25">
      <c r="A7282"/>
      <c r="B7282"/>
      <c r="C7282"/>
      <c r="D7282"/>
      <c r="E7282"/>
      <c r="F7282"/>
    </row>
    <row r="7283" spans="1:6" ht="15" x14ac:dyDescent="0.25">
      <c r="A7283"/>
      <c r="B7283"/>
      <c r="C7283"/>
      <c r="D7283"/>
      <c r="E7283"/>
      <c r="F7283"/>
    </row>
    <row r="7284" spans="1:6" ht="15" x14ac:dyDescent="0.25">
      <c r="A7284"/>
      <c r="B7284"/>
      <c r="C7284"/>
      <c r="D7284"/>
      <c r="E7284"/>
      <c r="F7284"/>
    </row>
    <row r="7285" spans="1:6" ht="15" x14ac:dyDescent="0.25">
      <c r="A7285"/>
      <c r="B7285"/>
      <c r="C7285"/>
      <c r="D7285"/>
      <c r="E7285"/>
      <c r="F7285"/>
    </row>
    <row r="7286" spans="1:6" ht="15" x14ac:dyDescent="0.25">
      <c r="A7286"/>
      <c r="B7286"/>
      <c r="C7286"/>
      <c r="D7286"/>
      <c r="E7286"/>
      <c r="F7286"/>
    </row>
    <row r="7287" spans="1:6" ht="15" x14ac:dyDescent="0.25">
      <c r="A7287"/>
      <c r="B7287"/>
      <c r="C7287"/>
      <c r="D7287"/>
      <c r="E7287"/>
      <c r="F7287"/>
    </row>
    <row r="7288" spans="1:6" ht="15" x14ac:dyDescent="0.25">
      <c r="A7288"/>
      <c r="B7288"/>
      <c r="C7288"/>
      <c r="D7288"/>
      <c r="E7288"/>
      <c r="F7288"/>
    </row>
    <row r="7289" spans="1:6" ht="15" x14ac:dyDescent="0.25">
      <c r="A7289"/>
      <c r="B7289"/>
      <c r="C7289"/>
      <c r="D7289"/>
      <c r="E7289"/>
      <c r="F7289"/>
    </row>
    <row r="7290" spans="1:6" ht="15" x14ac:dyDescent="0.25">
      <c r="A7290"/>
      <c r="B7290"/>
      <c r="C7290"/>
      <c r="D7290"/>
      <c r="E7290"/>
      <c r="F7290"/>
    </row>
    <row r="7291" spans="1:6" ht="15" x14ac:dyDescent="0.25">
      <c r="A7291"/>
      <c r="B7291"/>
      <c r="C7291"/>
      <c r="D7291"/>
      <c r="E7291"/>
      <c r="F7291"/>
    </row>
    <row r="7292" spans="1:6" ht="15" x14ac:dyDescent="0.25">
      <c r="A7292"/>
      <c r="B7292"/>
      <c r="C7292"/>
      <c r="D7292"/>
      <c r="E7292"/>
      <c r="F7292"/>
    </row>
    <row r="7293" spans="1:6" ht="15" x14ac:dyDescent="0.25">
      <c r="A7293"/>
      <c r="B7293"/>
      <c r="C7293"/>
      <c r="D7293"/>
      <c r="E7293"/>
      <c r="F7293"/>
    </row>
    <row r="7294" spans="1:6" ht="15" x14ac:dyDescent="0.25">
      <c r="A7294"/>
      <c r="B7294"/>
      <c r="C7294"/>
      <c r="D7294"/>
      <c r="E7294"/>
      <c r="F7294"/>
    </row>
    <row r="7295" spans="1:6" ht="15" x14ac:dyDescent="0.25">
      <c r="A7295"/>
      <c r="B7295"/>
      <c r="C7295"/>
      <c r="D7295"/>
      <c r="E7295"/>
      <c r="F7295"/>
    </row>
    <row r="7296" spans="1:6" ht="15" x14ac:dyDescent="0.25">
      <c r="A7296"/>
      <c r="B7296"/>
      <c r="C7296"/>
      <c r="D7296"/>
      <c r="E7296"/>
      <c r="F7296"/>
    </row>
    <row r="7297" spans="1:6" ht="15" x14ac:dyDescent="0.25">
      <c r="A7297"/>
      <c r="B7297"/>
      <c r="C7297"/>
      <c r="D7297"/>
      <c r="E7297"/>
      <c r="F7297"/>
    </row>
    <row r="7298" spans="1:6" ht="15" x14ac:dyDescent="0.25">
      <c r="A7298"/>
      <c r="B7298"/>
      <c r="C7298"/>
      <c r="D7298"/>
      <c r="E7298"/>
      <c r="F7298"/>
    </row>
    <row r="7299" spans="1:6" ht="15" x14ac:dyDescent="0.25">
      <c r="A7299"/>
      <c r="B7299"/>
      <c r="C7299"/>
      <c r="D7299"/>
      <c r="E7299"/>
      <c r="F7299"/>
    </row>
    <row r="7300" spans="1:6" ht="15" x14ac:dyDescent="0.25">
      <c r="A7300"/>
      <c r="B7300"/>
      <c r="C7300"/>
      <c r="D7300"/>
      <c r="E7300"/>
      <c r="F7300"/>
    </row>
    <row r="7301" spans="1:6" ht="15" x14ac:dyDescent="0.25">
      <c r="A7301"/>
      <c r="B7301"/>
      <c r="C7301"/>
      <c r="D7301"/>
      <c r="E7301"/>
      <c r="F7301"/>
    </row>
    <row r="7302" spans="1:6" ht="15" x14ac:dyDescent="0.25">
      <c r="A7302"/>
      <c r="B7302"/>
      <c r="C7302"/>
      <c r="D7302"/>
      <c r="E7302"/>
      <c r="F7302"/>
    </row>
    <row r="7303" spans="1:6" ht="15" x14ac:dyDescent="0.25">
      <c r="A7303"/>
      <c r="B7303"/>
      <c r="C7303"/>
      <c r="D7303"/>
      <c r="E7303"/>
      <c r="F7303"/>
    </row>
    <row r="7304" spans="1:6" ht="15" x14ac:dyDescent="0.25">
      <c r="A7304"/>
      <c r="B7304"/>
      <c r="C7304"/>
      <c r="D7304"/>
      <c r="E7304"/>
      <c r="F7304"/>
    </row>
    <row r="7305" spans="1:6" ht="15" x14ac:dyDescent="0.25">
      <c r="A7305"/>
      <c r="B7305"/>
      <c r="C7305"/>
      <c r="D7305"/>
      <c r="E7305"/>
      <c r="F7305"/>
    </row>
    <row r="7306" spans="1:6" ht="15" x14ac:dyDescent="0.25">
      <c r="A7306"/>
      <c r="B7306"/>
      <c r="C7306"/>
      <c r="D7306"/>
      <c r="E7306"/>
      <c r="F7306"/>
    </row>
    <row r="7307" spans="1:6" ht="15" x14ac:dyDescent="0.25">
      <c r="A7307"/>
      <c r="B7307"/>
      <c r="C7307"/>
      <c r="D7307"/>
      <c r="E7307"/>
      <c r="F7307"/>
    </row>
    <row r="7308" spans="1:6" ht="15" x14ac:dyDescent="0.25">
      <c r="A7308"/>
      <c r="B7308"/>
      <c r="C7308"/>
      <c r="D7308"/>
      <c r="E7308"/>
      <c r="F7308"/>
    </row>
    <row r="7309" spans="1:6" ht="15" x14ac:dyDescent="0.25">
      <c r="A7309"/>
      <c r="B7309"/>
      <c r="C7309"/>
      <c r="D7309"/>
      <c r="E7309"/>
      <c r="F7309"/>
    </row>
    <row r="7310" spans="1:6" ht="15" x14ac:dyDescent="0.25">
      <c r="A7310"/>
      <c r="B7310"/>
      <c r="C7310"/>
      <c r="D7310"/>
      <c r="E7310"/>
      <c r="F7310"/>
    </row>
    <row r="7311" spans="1:6" ht="15" x14ac:dyDescent="0.25">
      <c r="A7311"/>
      <c r="B7311"/>
      <c r="C7311"/>
      <c r="D7311"/>
      <c r="E7311"/>
      <c r="F7311"/>
    </row>
    <row r="7312" spans="1:6" ht="15" x14ac:dyDescent="0.25">
      <c r="A7312"/>
      <c r="B7312"/>
      <c r="C7312"/>
      <c r="D7312"/>
      <c r="E7312"/>
      <c r="F7312"/>
    </row>
    <row r="7313" spans="1:6" ht="15" x14ac:dyDescent="0.25">
      <c r="A7313"/>
      <c r="B7313"/>
      <c r="C7313"/>
      <c r="D7313"/>
      <c r="E7313"/>
      <c r="F7313"/>
    </row>
    <row r="7314" spans="1:6" ht="15" x14ac:dyDescent="0.25">
      <c r="A7314"/>
      <c r="B7314"/>
      <c r="C7314"/>
      <c r="D7314"/>
      <c r="E7314"/>
      <c r="F7314"/>
    </row>
    <row r="7315" spans="1:6" ht="15" x14ac:dyDescent="0.25">
      <c r="A7315"/>
      <c r="B7315"/>
      <c r="C7315"/>
      <c r="D7315"/>
      <c r="E7315"/>
      <c r="F7315"/>
    </row>
    <row r="7316" spans="1:6" ht="15" x14ac:dyDescent="0.25">
      <c r="A7316"/>
      <c r="B7316"/>
      <c r="C7316"/>
      <c r="D7316"/>
      <c r="E7316"/>
      <c r="F7316"/>
    </row>
    <row r="7317" spans="1:6" ht="15" x14ac:dyDescent="0.25">
      <c r="A7317"/>
      <c r="B7317"/>
      <c r="C7317"/>
      <c r="D7317"/>
      <c r="E7317"/>
      <c r="F7317"/>
    </row>
    <row r="7318" spans="1:6" ht="15" x14ac:dyDescent="0.25">
      <c r="A7318"/>
      <c r="B7318"/>
      <c r="C7318"/>
      <c r="D7318"/>
      <c r="E7318"/>
      <c r="F7318"/>
    </row>
    <row r="7319" spans="1:6" ht="15" x14ac:dyDescent="0.25">
      <c r="A7319"/>
      <c r="B7319"/>
      <c r="C7319"/>
      <c r="D7319"/>
      <c r="E7319"/>
      <c r="F7319"/>
    </row>
    <row r="7320" spans="1:6" ht="15" x14ac:dyDescent="0.25">
      <c r="A7320"/>
      <c r="B7320"/>
      <c r="C7320"/>
      <c r="D7320"/>
      <c r="E7320"/>
      <c r="F7320"/>
    </row>
    <row r="7321" spans="1:6" ht="15" x14ac:dyDescent="0.25">
      <c r="A7321"/>
      <c r="B7321"/>
      <c r="C7321"/>
      <c r="D7321"/>
      <c r="E7321"/>
      <c r="F7321"/>
    </row>
    <row r="7322" spans="1:6" ht="15" x14ac:dyDescent="0.25">
      <c r="A7322"/>
      <c r="B7322"/>
      <c r="C7322"/>
      <c r="D7322"/>
      <c r="E7322"/>
      <c r="F7322"/>
    </row>
    <row r="7323" spans="1:6" ht="15" x14ac:dyDescent="0.25">
      <c r="A7323"/>
      <c r="B7323"/>
      <c r="C7323"/>
      <c r="D7323"/>
      <c r="E7323"/>
      <c r="F7323"/>
    </row>
    <row r="7324" spans="1:6" ht="15" x14ac:dyDescent="0.25">
      <c r="A7324"/>
      <c r="B7324"/>
      <c r="C7324"/>
      <c r="D7324"/>
      <c r="E7324"/>
      <c r="F7324"/>
    </row>
    <row r="7325" spans="1:6" ht="15" x14ac:dyDescent="0.25">
      <c r="A7325"/>
      <c r="B7325"/>
      <c r="C7325"/>
      <c r="D7325"/>
      <c r="E7325"/>
      <c r="F7325"/>
    </row>
    <row r="7326" spans="1:6" ht="15" x14ac:dyDescent="0.25">
      <c r="A7326"/>
      <c r="B7326"/>
      <c r="C7326"/>
      <c r="D7326"/>
      <c r="E7326"/>
      <c r="F7326"/>
    </row>
    <row r="7327" spans="1:6" ht="15" x14ac:dyDescent="0.25">
      <c r="A7327"/>
      <c r="B7327"/>
      <c r="C7327"/>
      <c r="D7327"/>
      <c r="E7327"/>
      <c r="F7327"/>
    </row>
    <row r="7328" spans="1:6" ht="15" x14ac:dyDescent="0.25">
      <c r="A7328"/>
      <c r="B7328"/>
      <c r="C7328"/>
      <c r="D7328"/>
      <c r="E7328"/>
      <c r="F7328"/>
    </row>
    <row r="7329" spans="1:6" ht="15" x14ac:dyDescent="0.25">
      <c r="A7329"/>
      <c r="B7329"/>
      <c r="C7329"/>
      <c r="D7329"/>
      <c r="E7329"/>
      <c r="F7329"/>
    </row>
    <row r="7330" spans="1:6" ht="15" x14ac:dyDescent="0.25">
      <c r="A7330"/>
      <c r="B7330"/>
      <c r="C7330"/>
      <c r="D7330"/>
      <c r="E7330"/>
      <c r="F7330"/>
    </row>
    <row r="7331" spans="1:6" ht="15" x14ac:dyDescent="0.25">
      <c r="A7331"/>
      <c r="B7331"/>
      <c r="C7331"/>
      <c r="D7331"/>
      <c r="E7331"/>
      <c r="F7331"/>
    </row>
    <row r="7332" spans="1:6" ht="15" x14ac:dyDescent="0.25">
      <c r="A7332"/>
      <c r="B7332"/>
      <c r="C7332"/>
      <c r="D7332"/>
      <c r="E7332"/>
      <c r="F7332"/>
    </row>
    <row r="7333" spans="1:6" ht="15" x14ac:dyDescent="0.25">
      <c r="A7333"/>
      <c r="B7333"/>
      <c r="C7333"/>
      <c r="D7333"/>
      <c r="E7333"/>
      <c r="F7333"/>
    </row>
    <row r="7334" spans="1:6" ht="15" x14ac:dyDescent="0.25">
      <c r="A7334"/>
      <c r="B7334"/>
      <c r="C7334"/>
      <c r="D7334"/>
      <c r="E7334"/>
      <c r="F7334"/>
    </row>
    <row r="7335" spans="1:6" ht="15" x14ac:dyDescent="0.25">
      <c r="A7335"/>
      <c r="B7335"/>
      <c r="C7335"/>
      <c r="D7335"/>
      <c r="E7335"/>
      <c r="F7335"/>
    </row>
    <row r="7336" spans="1:6" ht="15" x14ac:dyDescent="0.25">
      <c r="A7336"/>
      <c r="B7336"/>
      <c r="C7336"/>
      <c r="D7336"/>
      <c r="E7336"/>
      <c r="F7336"/>
    </row>
    <row r="7337" spans="1:6" ht="15" x14ac:dyDescent="0.25">
      <c r="A7337"/>
      <c r="B7337"/>
      <c r="C7337"/>
      <c r="D7337"/>
      <c r="E7337"/>
      <c r="F7337"/>
    </row>
    <row r="7338" spans="1:6" ht="15" x14ac:dyDescent="0.25">
      <c r="A7338"/>
      <c r="B7338"/>
      <c r="C7338"/>
      <c r="D7338"/>
      <c r="E7338"/>
      <c r="F7338"/>
    </row>
    <row r="7339" spans="1:6" ht="15" x14ac:dyDescent="0.25">
      <c r="A7339"/>
      <c r="B7339"/>
      <c r="C7339"/>
      <c r="D7339"/>
      <c r="E7339"/>
      <c r="F7339"/>
    </row>
    <row r="7340" spans="1:6" ht="15" x14ac:dyDescent="0.25">
      <c r="A7340"/>
      <c r="B7340"/>
      <c r="C7340"/>
      <c r="D7340"/>
      <c r="E7340"/>
      <c r="F7340"/>
    </row>
    <row r="7341" spans="1:6" ht="15" x14ac:dyDescent="0.25">
      <c r="A7341"/>
      <c r="B7341"/>
      <c r="C7341"/>
      <c r="D7341"/>
      <c r="E7341"/>
      <c r="F7341"/>
    </row>
    <row r="7342" spans="1:6" ht="15" x14ac:dyDescent="0.25">
      <c r="A7342"/>
      <c r="B7342"/>
      <c r="C7342"/>
      <c r="D7342"/>
      <c r="E7342"/>
      <c r="F7342"/>
    </row>
    <row r="7343" spans="1:6" ht="15" x14ac:dyDescent="0.25">
      <c r="A7343"/>
      <c r="B7343"/>
      <c r="C7343"/>
      <c r="D7343"/>
      <c r="E7343"/>
      <c r="F7343"/>
    </row>
    <row r="7344" spans="1:6" ht="15" x14ac:dyDescent="0.25">
      <c r="A7344"/>
      <c r="B7344"/>
      <c r="C7344"/>
      <c r="D7344"/>
      <c r="E7344"/>
      <c r="F7344"/>
    </row>
    <row r="7345" spans="1:6" ht="15" x14ac:dyDescent="0.25">
      <c r="A7345"/>
      <c r="B7345"/>
      <c r="C7345"/>
      <c r="D7345"/>
      <c r="E7345"/>
      <c r="F7345"/>
    </row>
    <row r="7346" spans="1:6" ht="15" x14ac:dyDescent="0.25">
      <c r="A7346"/>
      <c r="B7346"/>
      <c r="C7346"/>
      <c r="D7346"/>
      <c r="E7346"/>
      <c r="F7346"/>
    </row>
    <row r="7347" spans="1:6" ht="15" x14ac:dyDescent="0.25">
      <c r="A7347"/>
      <c r="B7347"/>
      <c r="C7347"/>
      <c r="D7347"/>
      <c r="E7347"/>
      <c r="F7347"/>
    </row>
    <row r="7348" spans="1:6" ht="15" x14ac:dyDescent="0.25">
      <c r="A7348"/>
      <c r="B7348"/>
      <c r="C7348"/>
      <c r="D7348"/>
      <c r="E7348"/>
      <c r="F7348"/>
    </row>
    <row r="7349" spans="1:6" ht="15" x14ac:dyDescent="0.25">
      <c r="A7349"/>
      <c r="B7349"/>
      <c r="C7349"/>
      <c r="D7349"/>
      <c r="E7349"/>
      <c r="F7349"/>
    </row>
    <row r="7350" spans="1:6" ht="15" x14ac:dyDescent="0.25">
      <c r="A7350"/>
      <c r="B7350"/>
      <c r="C7350"/>
      <c r="D7350"/>
      <c r="E7350"/>
      <c r="F7350"/>
    </row>
    <row r="7351" spans="1:6" ht="15" x14ac:dyDescent="0.25">
      <c r="A7351"/>
      <c r="B7351"/>
      <c r="C7351"/>
      <c r="D7351"/>
      <c r="E7351"/>
      <c r="F7351"/>
    </row>
    <row r="7352" spans="1:6" ht="15" x14ac:dyDescent="0.25">
      <c r="A7352"/>
      <c r="B7352"/>
      <c r="C7352"/>
      <c r="D7352"/>
      <c r="E7352"/>
      <c r="F7352"/>
    </row>
    <row r="7353" spans="1:6" ht="15" x14ac:dyDescent="0.25">
      <c r="A7353"/>
      <c r="B7353"/>
      <c r="C7353"/>
      <c r="D7353"/>
      <c r="E7353"/>
      <c r="F7353"/>
    </row>
    <row r="7354" spans="1:6" ht="15" x14ac:dyDescent="0.25">
      <c r="A7354"/>
      <c r="B7354"/>
      <c r="C7354"/>
      <c r="D7354"/>
      <c r="E7354"/>
      <c r="F7354"/>
    </row>
    <row r="7355" spans="1:6" ht="15" x14ac:dyDescent="0.25">
      <c r="A7355"/>
      <c r="B7355"/>
      <c r="C7355"/>
      <c r="D7355"/>
      <c r="E7355"/>
      <c r="F7355"/>
    </row>
    <row r="7356" spans="1:6" ht="15" x14ac:dyDescent="0.25">
      <c r="A7356"/>
      <c r="B7356"/>
      <c r="C7356"/>
      <c r="D7356"/>
      <c r="E7356"/>
      <c r="F7356"/>
    </row>
    <row r="7357" spans="1:6" ht="15" x14ac:dyDescent="0.25">
      <c r="A7357"/>
      <c r="B7357"/>
      <c r="C7357"/>
      <c r="D7357"/>
      <c r="E7357"/>
      <c r="F7357"/>
    </row>
    <row r="7358" spans="1:6" ht="15" x14ac:dyDescent="0.25">
      <c r="A7358"/>
      <c r="B7358"/>
      <c r="C7358"/>
      <c r="D7358"/>
      <c r="E7358"/>
      <c r="F7358"/>
    </row>
    <row r="7359" spans="1:6" ht="15" x14ac:dyDescent="0.25">
      <c r="A7359"/>
      <c r="B7359"/>
      <c r="C7359"/>
      <c r="D7359"/>
      <c r="E7359"/>
      <c r="F7359"/>
    </row>
    <row r="7360" spans="1:6" ht="15" x14ac:dyDescent="0.25">
      <c r="A7360"/>
      <c r="B7360"/>
      <c r="C7360"/>
      <c r="D7360"/>
      <c r="E7360"/>
      <c r="F7360"/>
    </row>
    <row r="7361" spans="1:6" ht="15" x14ac:dyDescent="0.25">
      <c r="A7361"/>
      <c r="B7361"/>
      <c r="C7361"/>
      <c r="D7361"/>
      <c r="E7361"/>
      <c r="F7361"/>
    </row>
    <row r="7362" spans="1:6" ht="15" x14ac:dyDescent="0.25">
      <c r="A7362"/>
      <c r="B7362"/>
      <c r="C7362"/>
      <c r="D7362"/>
      <c r="E7362"/>
      <c r="F7362"/>
    </row>
    <row r="7363" spans="1:6" ht="15" x14ac:dyDescent="0.25">
      <c r="A7363"/>
      <c r="B7363"/>
      <c r="C7363"/>
      <c r="D7363"/>
      <c r="E7363"/>
      <c r="F7363"/>
    </row>
    <row r="7364" spans="1:6" ht="15" x14ac:dyDescent="0.25">
      <c r="A7364"/>
      <c r="B7364"/>
      <c r="C7364"/>
      <c r="D7364"/>
      <c r="E7364"/>
      <c r="F7364"/>
    </row>
    <row r="7365" spans="1:6" ht="15" x14ac:dyDescent="0.25">
      <c r="A7365"/>
      <c r="B7365"/>
      <c r="C7365"/>
      <c r="D7365"/>
      <c r="E7365"/>
      <c r="F7365"/>
    </row>
    <row r="7366" spans="1:6" ht="15" x14ac:dyDescent="0.25">
      <c r="A7366"/>
      <c r="B7366"/>
      <c r="C7366"/>
      <c r="D7366"/>
      <c r="E7366"/>
      <c r="F7366"/>
    </row>
    <row r="7367" spans="1:6" ht="15" x14ac:dyDescent="0.25">
      <c r="A7367"/>
      <c r="B7367"/>
      <c r="C7367"/>
      <c r="D7367"/>
      <c r="E7367"/>
      <c r="F7367"/>
    </row>
    <row r="7368" spans="1:6" ht="15" x14ac:dyDescent="0.25">
      <c r="A7368"/>
      <c r="B7368"/>
      <c r="C7368"/>
      <c r="D7368"/>
      <c r="E7368"/>
      <c r="F7368"/>
    </row>
    <row r="7369" spans="1:6" ht="15" x14ac:dyDescent="0.25">
      <c r="A7369"/>
      <c r="B7369"/>
      <c r="C7369"/>
      <c r="D7369"/>
      <c r="E7369"/>
      <c r="F7369"/>
    </row>
    <row r="7370" spans="1:6" ht="15" x14ac:dyDescent="0.25">
      <c r="A7370"/>
      <c r="B7370"/>
      <c r="C7370"/>
      <c r="D7370"/>
      <c r="E7370"/>
      <c r="F7370"/>
    </row>
    <row r="7371" spans="1:6" ht="15" x14ac:dyDescent="0.25">
      <c r="A7371"/>
      <c r="B7371"/>
      <c r="C7371"/>
      <c r="D7371"/>
      <c r="E7371"/>
      <c r="F7371"/>
    </row>
    <row r="7372" spans="1:6" ht="15" x14ac:dyDescent="0.25">
      <c r="A7372"/>
      <c r="B7372"/>
      <c r="C7372"/>
      <c r="D7372"/>
      <c r="E7372"/>
      <c r="F7372"/>
    </row>
    <row r="7373" spans="1:6" ht="15" x14ac:dyDescent="0.25">
      <c r="A7373"/>
      <c r="B7373"/>
      <c r="C7373"/>
      <c r="D7373"/>
      <c r="E7373"/>
      <c r="F7373"/>
    </row>
    <row r="7374" spans="1:6" ht="15" x14ac:dyDescent="0.25">
      <c r="A7374"/>
      <c r="B7374"/>
      <c r="C7374"/>
      <c r="D7374"/>
      <c r="E7374"/>
      <c r="F7374"/>
    </row>
    <row r="7375" spans="1:6" ht="15" x14ac:dyDescent="0.25">
      <c r="A7375"/>
      <c r="B7375"/>
      <c r="C7375"/>
      <c r="D7375"/>
      <c r="E7375"/>
      <c r="F7375"/>
    </row>
    <row r="7376" spans="1:6" ht="15" x14ac:dyDescent="0.25">
      <c r="A7376"/>
      <c r="B7376"/>
      <c r="C7376"/>
      <c r="D7376"/>
      <c r="E7376"/>
      <c r="F7376"/>
    </row>
    <row r="7377" spans="1:6" ht="15" x14ac:dyDescent="0.25">
      <c r="A7377"/>
      <c r="B7377"/>
      <c r="C7377"/>
      <c r="D7377"/>
      <c r="E7377"/>
      <c r="F7377"/>
    </row>
    <row r="7378" spans="1:6" ht="15" x14ac:dyDescent="0.25">
      <c r="A7378"/>
      <c r="B7378"/>
      <c r="C7378"/>
      <c r="D7378"/>
      <c r="E7378"/>
      <c r="F7378"/>
    </row>
    <row r="7379" spans="1:6" ht="15" x14ac:dyDescent="0.25">
      <c r="A7379"/>
      <c r="B7379"/>
      <c r="C7379"/>
      <c r="D7379"/>
      <c r="E7379"/>
      <c r="F7379"/>
    </row>
    <row r="7380" spans="1:6" ht="15" x14ac:dyDescent="0.25">
      <c r="A7380"/>
      <c r="B7380"/>
      <c r="C7380"/>
      <c r="D7380"/>
      <c r="E7380"/>
      <c r="F7380"/>
    </row>
    <row r="7381" spans="1:6" ht="15" x14ac:dyDescent="0.25">
      <c r="A7381"/>
      <c r="B7381"/>
      <c r="C7381"/>
      <c r="D7381"/>
      <c r="E7381"/>
      <c r="F7381"/>
    </row>
    <row r="7382" spans="1:6" ht="15" x14ac:dyDescent="0.25">
      <c r="A7382"/>
      <c r="B7382"/>
      <c r="C7382"/>
      <c r="D7382"/>
      <c r="E7382"/>
      <c r="F7382"/>
    </row>
    <row r="7383" spans="1:6" ht="15" x14ac:dyDescent="0.25">
      <c r="A7383"/>
      <c r="B7383"/>
      <c r="C7383"/>
      <c r="D7383"/>
      <c r="E7383"/>
      <c r="F7383"/>
    </row>
    <row r="7384" spans="1:6" ht="15" x14ac:dyDescent="0.25">
      <c r="A7384"/>
      <c r="B7384"/>
      <c r="C7384"/>
      <c r="D7384"/>
      <c r="E7384"/>
      <c r="F7384"/>
    </row>
    <row r="7385" spans="1:6" ht="15" x14ac:dyDescent="0.25">
      <c r="A7385"/>
      <c r="B7385"/>
      <c r="C7385"/>
      <c r="D7385"/>
      <c r="E7385"/>
      <c r="F7385"/>
    </row>
    <row r="7386" spans="1:6" ht="15" x14ac:dyDescent="0.25">
      <c r="A7386"/>
      <c r="B7386"/>
      <c r="C7386"/>
      <c r="D7386"/>
      <c r="E7386"/>
      <c r="F7386"/>
    </row>
    <row r="7387" spans="1:6" ht="15" x14ac:dyDescent="0.25">
      <c r="A7387"/>
      <c r="B7387"/>
      <c r="C7387"/>
      <c r="D7387"/>
      <c r="E7387"/>
      <c r="F7387"/>
    </row>
    <row r="7388" spans="1:6" ht="15" x14ac:dyDescent="0.25">
      <c r="A7388"/>
      <c r="B7388"/>
      <c r="C7388"/>
      <c r="D7388"/>
      <c r="E7388"/>
      <c r="F7388"/>
    </row>
    <row r="7389" spans="1:6" ht="15" x14ac:dyDescent="0.25">
      <c r="A7389"/>
      <c r="B7389"/>
      <c r="C7389"/>
      <c r="D7389"/>
      <c r="E7389"/>
      <c r="F7389"/>
    </row>
    <row r="7390" spans="1:6" ht="15" x14ac:dyDescent="0.25">
      <c r="A7390"/>
      <c r="B7390"/>
      <c r="C7390"/>
      <c r="D7390"/>
      <c r="E7390"/>
      <c r="F7390"/>
    </row>
    <row r="7391" spans="1:6" ht="15" x14ac:dyDescent="0.25">
      <c r="A7391"/>
      <c r="B7391"/>
      <c r="C7391"/>
      <c r="D7391"/>
      <c r="E7391"/>
      <c r="F7391"/>
    </row>
    <row r="7392" spans="1:6" ht="15" x14ac:dyDescent="0.25">
      <c r="A7392"/>
      <c r="B7392"/>
      <c r="C7392"/>
      <c r="D7392"/>
      <c r="E7392"/>
      <c r="F7392"/>
    </row>
    <row r="7393" spans="1:6" ht="15" x14ac:dyDescent="0.25">
      <c r="A7393"/>
      <c r="B7393"/>
      <c r="C7393"/>
      <c r="D7393"/>
      <c r="E7393"/>
      <c r="F7393"/>
    </row>
    <row r="7394" spans="1:6" ht="15" x14ac:dyDescent="0.25">
      <c r="A7394"/>
      <c r="B7394"/>
      <c r="C7394"/>
      <c r="D7394"/>
      <c r="E7394"/>
      <c r="F7394"/>
    </row>
    <row r="7395" spans="1:6" ht="15" x14ac:dyDescent="0.25">
      <c r="A7395"/>
      <c r="B7395"/>
      <c r="C7395"/>
      <c r="D7395"/>
      <c r="E7395"/>
      <c r="F7395"/>
    </row>
    <row r="7396" spans="1:6" ht="15" x14ac:dyDescent="0.25">
      <c r="A7396"/>
      <c r="B7396"/>
      <c r="C7396"/>
      <c r="D7396"/>
      <c r="E7396"/>
      <c r="F7396"/>
    </row>
    <row r="7397" spans="1:6" ht="15" x14ac:dyDescent="0.25">
      <c r="A7397"/>
      <c r="B7397"/>
      <c r="C7397"/>
      <c r="D7397"/>
      <c r="E7397"/>
      <c r="F7397"/>
    </row>
    <row r="7398" spans="1:6" ht="15" x14ac:dyDescent="0.25">
      <c r="A7398"/>
      <c r="B7398"/>
      <c r="C7398"/>
      <c r="D7398"/>
      <c r="E7398"/>
      <c r="F7398"/>
    </row>
    <row r="7399" spans="1:6" ht="15" x14ac:dyDescent="0.25">
      <c r="A7399"/>
      <c r="B7399"/>
      <c r="C7399"/>
      <c r="D7399"/>
      <c r="E7399"/>
      <c r="F7399"/>
    </row>
    <row r="7400" spans="1:6" ht="15" x14ac:dyDescent="0.25">
      <c r="A7400"/>
      <c r="B7400"/>
      <c r="C7400"/>
      <c r="D7400"/>
      <c r="E7400"/>
      <c r="F7400"/>
    </row>
    <row r="7401" spans="1:6" ht="15" x14ac:dyDescent="0.25">
      <c r="A7401"/>
      <c r="B7401"/>
      <c r="C7401"/>
      <c r="D7401"/>
      <c r="E7401"/>
      <c r="F7401"/>
    </row>
    <row r="7402" spans="1:6" ht="15" x14ac:dyDescent="0.25">
      <c r="A7402"/>
      <c r="B7402"/>
      <c r="C7402"/>
      <c r="D7402"/>
      <c r="E7402"/>
      <c r="F7402"/>
    </row>
    <row r="7403" spans="1:6" ht="15" x14ac:dyDescent="0.25">
      <c r="A7403"/>
      <c r="B7403"/>
      <c r="C7403"/>
      <c r="D7403"/>
      <c r="E7403"/>
      <c r="F7403"/>
    </row>
    <row r="7404" spans="1:6" ht="15" x14ac:dyDescent="0.25">
      <c r="A7404"/>
      <c r="B7404"/>
      <c r="C7404"/>
      <c r="D7404"/>
      <c r="E7404"/>
      <c r="F7404"/>
    </row>
    <row r="7405" spans="1:6" ht="15" x14ac:dyDescent="0.25">
      <c r="A7405"/>
      <c r="B7405"/>
      <c r="C7405"/>
      <c r="D7405"/>
      <c r="E7405"/>
      <c r="F7405"/>
    </row>
    <row r="7406" spans="1:6" ht="15" x14ac:dyDescent="0.25">
      <c r="A7406"/>
      <c r="B7406"/>
      <c r="C7406"/>
      <c r="D7406"/>
      <c r="E7406"/>
      <c r="F7406"/>
    </row>
    <row r="7407" spans="1:6" ht="15" x14ac:dyDescent="0.25">
      <c r="A7407"/>
      <c r="B7407"/>
      <c r="C7407"/>
      <c r="D7407"/>
      <c r="E7407"/>
      <c r="F7407"/>
    </row>
    <row r="7408" spans="1:6" ht="15" x14ac:dyDescent="0.25">
      <c r="A7408"/>
      <c r="B7408"/>
      <c r="C7408"/>
      <c r="D7408"/>
      <c r="E7408"/>
      <c r="F7408"/>
    </row>
    <row r="7409" spans="1:6" ht="15" x14ac:dyDescent="0.25">
      <c r="A7409"/>
      <c r="B7409"/>
      <c r="C7409"/>
      <c r="D7409"/>
      <c r="E7409"/>
      <c r="F7409"/>
    </row>
    <row r="7410" spans="1:6" ht="15" x14ac:dyDescent="0.25">
      <c r="A7410"/>
      <c r="B7410"/>
      <c r="C7410"/>
      <c r="D7410"/>
      <c r="E7410"/>
      <c r="F7410"/>
    </row>
    <row r="7411" spans="1:6" ht="15" x14ac:dyDescent="0.25">
      <c r="A7411"/>
      <c r="B7411"/>
      <c r="C7411"/>
      <c r="D7411"/>
      <c r="E7411"/>
      <c r="F7411"/>
    </row>
    <row r="7412" spans="1:6" ht="15" x14ac:dyDescent="0.25">
      <c r="A7412"/>
      <c r="B7412"/>
      <c r="C7412"/>
      <c r="D7412"/>
      <c r="E7412"/>
      <c r="F7412"/>
    </row>
    <row r="7413" spans="1:6" ht="15" x14ac:dyDescent="0.25">
      <c r="A7413"/>
      <c r="B7413"/>
      <c r="C7413"/>
      <c r="D7413"/>
      <c r="E7413"/>
      <c r="F7413"/>
    </row>
    <row r="7414" spans="1:6" ht="15" x14ac:dyDescent="0.25">
      <c r="A7414"/>
      <c r="B7414"/>
      <c r="C7414"/>
      <c r="D7414"/>
      <c r="E7414"/>
      <c r="F7414"/>
    </row>
    <row r="7415" spans="1:6" ht="15" x14ac:dyDescent="0.25">
      <c r="A7415"/>
      <c r="B7415"/>
      <c r="C7415"/>
      <c r="D7415"/>
      <c r="E7415"/>
      <c r="F7415"/>
    </row>
    <row r="7416" spans="1:6" ht="15" x14ac:dyDescent="0.25">
      <c r="A7416"/>
      <c r="B7416"/>
      <c r="C7416"/>
      <c r="D7416"/>
      <c r="E7416"/>
      <c r="F7416"/>
    </row>
    <row r="7417" spans="1:6" ht="15" x14ac:dyDescent="0.25">
      <c r="A7417"/>
      <c r="B7417"/>
      <c r="C7417"/>
      <c r="D7417"/>
      <c r="E7417"/>
      <c r="F7417"/>
    </row>
    <row r="7418" spans="1:6" ht="15" x14ac:dyDescent="0.25">
      <c r="A7418"/>
      <c r="B7418"/>
      <c r="C7418"/>
      <c r="D7418"/>
      <c r="E7418"/>
      <c r="F7418"/>
    </row>
    <row r="7419" spans="1:6" ht="15" x14ac:dyDescent="0.25">
      <c r="A7419"/>
      <c r="B7419"/>
      <c r="C7419"/>
      <c r="D7419"/>
      <c r="E7419"/>
      <c r="F7419"/>
    </row>
    <row r="7420" spans="1:6" ht="15" x14ac:dyDescent="0.25">
      <c r="A7420"/>
      <c r="B7420"/>
      <c r="C7420"/>
      <c r="D7420"/>
      <c r="E7420"/>
      <c r="F7420"/>
    </row>
    <row r="7421" spans="1:6" ht="15" x14ac:dyDescent="0.25">
      <c r="A7421"/>
      <c r="B7421"/>
      <c r="C7421"/>
      <c r="D7421"/>
      <c r="E7421"/>
      <c r="F7421"/>
    </row>
    <row r="7422" spans="1:6" ht="15" x14ac:dyDescent="0.25">
      <c r="A7422"/>
      <c r="B7422"/>
      <c r="C7422"/>
      <c r="D7422"/>
      <c r="E7422"/>
      <c r="F7422"/>
    </row>
    <row r="7423" spans="1:6" ht="15" x14ac:dyDescent="0.25">
      <c r="A7423"/>
      <c r="B7423"/>
      <c r="C7423"/>
      <c r="D7423"/>
      <c r="E7423"/>
      <c r="F7423"/>
    </row>
    <row r="7424" spans="1:6" ht="15" x14ac:dyDescent="0.25">
      <c r="A7424"/>
      <c r="B7424"/>
      <c r="C7424"/>
      <c r="D7424"/>
      <c r="E7424"/>
      <c r="F7424"/>
    </row>
    <row r="7425" spans="1:6" ht="15" x14ac:dyDescent="0.25">
      <c r="A7425"/>
      <c r="B7425"/>
      <c r="C7425"/>
      <c r="D7425"/>
      <c r="E7425"/>
      <c r="F7425"/>
    </row>
    <row r="7426" spans="1:6" ht="15" x14ac:dyDescent="0.25">
      <c r="A7426"/>
      <c r="B7426"/>
      <c r="C7426"/>
      <c r="D7426"/>
      <c r="E7426"/>
      <c r="F7426"/>
    </row>
    <row r="7427" spans="1:6" ht="15" x14ac:dyDescent="0.25">
      <c r="A7427"/>
      <c r="B7427"/>
      <c r="C7427"/>
      <c r="D7427"/>
      <c r="E7427"/>
      <c r="F7427"/>
    </row>
    <row r="7428" spans="1:6" ht="15" x14ac:dyDescent="0.25">
      <c r="A7428"/>
      <c r="B7428"/>
      <c r="C7428"/>
      <c r="D7428"/>
      <c r="E7428"/>
      <c r="F7428"/>
    </row>
    <row r="7429" spans="1:6" ht="15" x14ac:dyDescent="0.25">
      <c r="A7429"/>
      <c r="B7429"/>
      <c r="C7429"/>
      <c r="D7429"/>
      <c r="E7429"/>
      <c r="F7429"/>
    </row>
    <row r="7430" spans="1:6" ht="15" x14ac:dyDescent="0.25">
      <c r="A7430"/>
      <c r="B7430"/>
      <c r="C7430"/>
      <c r="D7430"/>
      <c r="E7430"/>
      <c r="F7430"/>
    </row>
    <row r="7431" spans="1:6" ht="15" x14ac:dyDescent="0.25">
      <c r="A7431"/>
      <c r="B7431"/>
      <c r="C7431"/>
      <c r="D7431"/>
      <c r="E7431"/>
      <c r="F7431"/>
    </row>
    <row r="7432" spans="1:6" ht="15" x14ac:dyDescent="0.25">
      <c r="A7432"/>
      <c r="B7432"/>
      <c r="C7432"/>
      <c r="D7432"/>
      <c r="E7432"/>
      <c r="F7432"/>
    </row>
    <row r="7433" spans="1:6" ht="15" x14ac:dyDescent="0.25">
      <c r="A7433"/>
      <c r="B7433"/>
      <c r="C7433"/>
      <c r="D7433"/>
      <c r="E7433"/>
      <c r="F7433"/>
    </row>
    <row r="7434" spans="1:6" ht="15" x14ac:dyDescent="0.25">
      <c r="A7434"/>
      <c r="B7434"/>
      <c r="C7434"/>
      <c r="D7434"/>
      <c r="E7434"/>
      <c r="F7434"/>
    </row>
    <row r="7435" spans="1:6" ht="15" x14ac:dyDescent="0.25">
      <c r="A7435"/>
      <c r="B7435"/>
      <c r="C7435"/>
      <c r="D7435"/>
      <c r="E7435"/>
      <c r="F7435"/>
    </row>
    <row r="7436" spans="1:6" ht="15" x14ac:dyDescent="0.25">
      <c r="A7436"/>
      <c r="B7436"/>
      <c r="C7436"/>
      <c r="D7436"/>
      <c r="E7436"/>
      <c r="F7436"/>
    </row>
    <row r="7437" spans="1:6" ht="15" x14ac:dyDescent="0.25">
      <c r="A7437"/>
      <c r="B7437"/>
      <c r="C7437"/>
      <c r="D7437"/>
      <c r="E7437"/>
      <c r="F7437"/>
    </row>
    <row r="7438" spans="1:6" ht="15" x14ac:dyDescent="0.25">
      <c r="A7438"/>
      <c r="B7438"/>
      <c r="C7438"/>
      <c r="D7438"/>
      <c r="E7438"/>
      <c r="F7438"/>
    </row>
    <row r="7439" spans="1:6" ht="15" x14ac:dyDescent="0.25">
      <c r="A7439"/>
      <c r="B7439"/>
      <c r="C7439"/>
      <c r="D7439"/>
      <c r="E7439"/>
      <c r="F7439"/>
    </row>
    <row r="7440" spans="1:6" ht="15" x14ac:dyDescent="0.25">
      <c r="A7440"/>
      <c r="B7440"/>
      <c r="C7440"/>
      <c r="D7440"/>
      <c r="E7440"/>
      <c r="F7440"/>
    </row>
    <row r="7441" spans="1:6" ht="15" x14ac:dyDescent="0.25">
      <c r="A7441"/>
      <c r="B7441"/>
      <c r="C7441"/>
      <c r="D7441"/>
      <c r="E7441"/>
      <c r="F7441"/>
    </row>
    <row r="7442" spans="1:6" ht="15" x14ac:dyDescent="0.25">
      <c r="A7442"/>
      <c r="B7442"/>
      <c r="C7442"/>
      <c r="D7442"/>
      <c r="E7442"/>
      <c r="F7442"/>
    </row>
    <row r="7443" spans="1:6" ht="15" x14ac:dyDescent="0.25">
      <c r="A7443"/>
      <c r="B7443"/>
      <c r="C7443"/>
      <c r="D7443"/>
      <c r="E7443"/>
      <c r="F7443"/>
    </row>
    <row r="7444" spans="1:6" ht="15" x14ac:dyDescent="0.25">
      <c r="A7444"/>
      <c r="B7444"/>
      <c r="C7444"/>
      <c r="D7444"/>
      <c r="E7444"/>
      <c r="F7444"/>
    </row>
    <row r="7445" spans="1:6" ht="15" x14ac:dyDescent="0.25">
      <c r="A7445"/>
      <c r="B7445"/>
      <c r="C7445"/>
      <c r="D7445"/>
      <c r="E7445"/>
      <c r="F7445"/>
    </row>
    <row r="7446" spans="1:6" ht="15" x14ac:dyDescent="0.25">
      <c r="A7446"/>
      <c r="B7446"/>
      <c r="C7446"/>
      <c r="D7446"/>
      <c r="E7446"/>
      <c r="F7446"/>
    </row>
    <row r="7447" spans="1:6" ht="15" x14ac:dyDescent="0.25">
      <c r="A7447"/>
      <c r="B7447"/>
      <c r="C7447"/>
      <c r="D7447"/>
      <c r="E7447"/>
      <c r="F7447"/>
    </row>
    <row r="7448" spans="1:6" ht="15" x14ac:dyDescent="0.25">
      <c r="A7448"/>
      <c r="B7448"/>
      <c r="C7448"/>
      <c r="D7448"/>
      <c r="E7448"/>
      <c r="F7448"/>
    </row>
    <row r="7449" spans="1:6" ht="15" x14ac:dyDescent="0.25">
      <c r="A7449"/>
      <c r="B7449"/>
      <c r="C7449"/>
      <c r="D7449"/>
      <c r="E7449"/>
      <c r="F7449"/>
    </row>
    <row r="7450" spans="1:6" ht="15" x14ac:dyDescent="0.25">
      <c r="A7450"/>
      <c r="B7450"/>
      <c r="C7450"/>
      <c r="D7450"/>
      <c r="E7450"/>
      <c r="F7450"/>
    </row>
    <row r="7451" spans="1:6" ht="15" x14ac:dyDescent="0.25">
      <c r="A7451"/>
      <c r="B7451"/>
      <c r="C7451"/>
      <c r="D7451"/>
      <c r="E7451"/>
      <c r="F7451"/>
    </row>
    <row r="7452" spans="1:6" ht="15" x14ac:dyDescent="0.25">
      <c r="A7452"/>
      <c r="B7452"/>
      <c r="C7452"/>
      <c r="D7452"/>
      <c r="E7452"/>
      <c r="F7452"/>
    </row>
    <row r="7453" spans="1:6" ht="15" x14ac:dyDescent="0.25">
      <c r="A7453"/>
      <c r="B7453"/>
      <c r="C7453"/>
      <c r="D7453"/>
      <c r="E7453"/>
      <c r="F7453"/>
    </row>
    <row r="7454" spans="1:6" ht="15" x14ac:dyDescent="0.25">
      <c r="A7454"/>
      <c r="B7454"/>
      <c r="C7454"/>
      <c r="D7454"/>
      <c r="E7454"/>
      <c r="F7454"/>
    </row>
    <row r="7455" spans="1:6" ht="15" x14ac:dyDescent="0.25">
      <c r="A7455"/>
      <c r="B7455"/>
      <c r="C7455"/>
      <c r="D7455"/>
      <c r="E7455"/>
      <c r="F7455"/>
    </row>
    <row r="7456" spans="1:6" ht="15" x14ac:dyDescent="0.25">
      <c r="A7456"/>
      <c r="B7456"/>
      <c r="C7456"/>
      <c r="D7456"/>
      <c r="E7456"/>
      <c r="F7456"/>
    </row>
    <row r="7457" spans="1:6" ht="15" x14ac:dyDescent="0.25">
      <c r="A7457"/>
      <c r="B7457"/>
      <c r="C7457"/>
      <c r="D7457"/>
      <c r="E7457"/>
      <c r="F7457"/>
    </row>
    <row r="7458" spans="1:6" ht="15" x14ac:dyDescent="0.25">
      <c r="A7458"/>
      <c r="B7458"/>
      <c r="C7458"/>
      <c r="D7458"/>
      <c r="E7458"/>
      <c r="F7458"/>
    </row>
    <row r="7459" spans="1:6" ht="15" x14ac:dyDescent="0.25">
      <c r="A7459"/>
      <c r="B7459"/>
      <c r="C7459"/>
      <c r="D7459"/>
      <c r="E7459"/>
      <c r="F7459"/>
    </row>
    <row r="7460" spans="1:6" ht="15" x14ac:dyDescent="0.25">
      <c r="A7460"/>
      <c r="B7460"/>
      <c r="C7460"/>
      <c r="D7460"/>
      <c r="E7460"/>
      <c r="F7460"/>
    </row>
    <row r="7461" spans="1:6" ht="15" x14ac:dyDescent="0.25">
      <c r="A7461"/>
      <c r="B7461"/>
      <c r="C7461"/>
      <c r="D7461"/>
      <c r="E7461"/>
      <c r="F7461"/>
    </row>
    <row r="7462" spans="1:6" ht="15" x14ac:dyDescent="0.25">
      <c r="A7462"/>
      <c r="B7462"/>
      <c r="C7462"/>
      <c r="D7462"/>
      <c r="E7462"/>
      <c r="F7462"/>
    </row>
    <row r="7463" spans="1:6" ht="15" x14ac:dyDescent="0.25">
      <c r="A7463"/>
      <c r="B7463"/>
      <c r="C7463"/>
      <c r="D7463"/>
      <c r="E7463"/>
      <c r="F7463"/>
    </row>
    <row r="7464" spans="1:6" ht="15" x14ac:dyDescent="0.25">
      <c r="A7464"/>
      <c r="B7464"/>
      <c r="C7464"/>
      <c r="D7464"/>
      <c r="E7464"/>
      <c r="F7464"/>
    </row>
    <row r="7465" spans="1:6" ht="15" x14ac:dyDescent="0.25">
      <c r="A7465"/>
      <c r="B7465"/>
      <c r="C7465"/>
      <c r="D7465"/>
      <c r="E7465"/>
      <c r="F7465"/>
    </row>
    <row r="7466" spans="1:6" ht="15" x14ac:dyDescent="0.25">
      <c r="A7466"/>
      <c r="B7466"/>
      <c r="C7466"/>
      <c r="D7466"/>
      <c r="E7466"/>
      <c r="F7466"/>
    </row>
    <row r="7467" spans="1:6" ht="15" x14ac:dyDescent="0.25">
      <c r="A7467"/>
      <c r="B7467"/>
      <c r="C7467"/>
      <c r="D7467"/>
      <c r="E7467"/>
      <c r="F7467"/>
    </row>
    <row r="7468" spans="1:6" ht="15" x14ac:dyDescent="0.25">
      <c r="A7468"/>
      <c r="B7468"/>
      <c r="C7468"/>
      <c r="D7468"/>
      <c r="E7468"/>
      <c r="F7468"/>
    </row>
    <row r="7469" spans="1:6" ht="15" x14ac:dyDescent="0.25">
      <c r="A7469"/>
      <c r="B7469"/>
      <c r="C7469"/>
      <c r="D7469"/>
      <c r="E7469"/>
      <c r="F7469"/>
    </row>
    <row r="7470" spans="1:6" ht="15" x14ac:dyDescent="0.25">
      <c r="A7470"/>
      <c r="B7470"/>
      <c r="C7470"/>
      <c r="D7470"/>
      <c r="E7470"/>
      <c r="F7470"/>
    </row>
    <row r="7471" spans="1:6" ht="15" x14ac:dyDescent="0.25">
      <c r="A7471"/>
      <c r="B7471"/>
      <c r="C7471"/>
      <c r="D7471"/>
      <c r="E7471"/>
      <c r="F7471"/>
    </row>
    <row r="7472" spans="1:6" ht="15" x14ac:dyDescent="0.25">
      <c r="A7472"/>
      <c r="B7472"/>
      <c r="C7472"/>
      <c r="D7472"/>
      <c r="E7472"/>
      <c r="F7472"/>
    </row>
    <row r="7473" spans="1:6" ht="15" x14ac:dyDescent="0.25">
      <c r="A7473"/>
      <c r="B7473"/>
      <c r="C7473"/>
      <c r="D7473"/>
      <c r="E7473"/>
      <c r="F7473"/>
    </row>
    <row r="7474" spans="1:6" ht="15" x14ac:dyDescent="0.25">
      <c r="A7474"/>
      <c r="B7474"/>
      <c r="C7474"/>
      <c r="D7474"/>
      <c r="E7474"/>
      <c r="F7474"/>
    </row>
    <row r="7475" spans="1:6" ht="15" x14ac:dyDescent="0.25">
      <c r="A7475"/>
      <c r="B7475"/>
      <c r="C7475"/>
      <c r="D7475"/>
      <c r="E7475"/>
      <c r="F7475"/>
    </row>
    <row r="7476" spans="1:6" ht="15" x14ac:dyDescent="0.25">
      <c r="A7476"/>
      <c r="B7476"/>
      <c r="C7476"/>
      <c r="D7476"/>
      <c r="E7476"/>
      <c r="F7476"/>
    </row>
    <row r="7477" spans="1:6" ht="15" x14ac:dyDescent="0.25">
      <c r="A7477"/>
      <c r="B7477"/>
      <c r="C7477"/>
      <c r="D7477"/>
      <c r="E7477"/>
      <c r="F7477"/>
    </row>
    <row r="7478" spans="1:6" ht="15" x14ac:dyDescent="0.25">
      <c r="A7478"/>
      <c r="B7478"/>
      <c r="C7478"/>
      <c r="D7478"/>
      <c r="E7478"/>
      <c r="F7478"/>
    </row>
    <row r="7479" spans="1:6" ht="15" x14ac:dyDescent="0.25">
      <c r="A7479"/>
      <c r="B7479"/>
      <c r="C7479"/>
      <c r="D7479"/>
      <c r="E7479"/>
      <c r="F7479"/>
    </row>
    <row r="7480" spans="1:6" ht="15" x14ac:dyDescent="0.25">
      <c r="A7480"/>
      <c r="B7480"/>
      <c r="C7480"/>
      <c r="D7480"/>
      <c r="E7480"/>
      <c r="F7480"/>
    </row>
    <row r="7481" spans="1:6" ht="15" x14ac:dyDescent="0.25">
      <c r="A7481"/>
      <c r="B7481"/>
      <c r="C7481"/>
      <c r="D7481"/>
      <c r="E7481"/>
      <c r="F7481"/>
    </row>
    <row r="7482" spans="1:6" ht="15" x14ac:dyDescent="0.25">
      <c r="A7482"/>
      <c r="B7482"/>
      <c r="C7482"/>
      <c r="D7482"/>
      <c r="E7482"/>
      <c r="F7482"/>
    </row>
    <row r="7483" spans="1:6" ht="15" x14ac:dyDescent="0.25">
      <c r="A7483"/>
      <c r="B7483"/>
      <c r="C7483"/>
      <c r="D7483"/>
      <c r="E7483"/>
      <c r="F7483"/>
    </row>
    <row r="7484" spans="1:6" ht="15" x14ac:dyDescent="0.25">
      <c r="A7484"/>
      <c r="B7484"/>
      <c r="C7484"/>
      <c r="D7484"/>
      <c r="E7484"/>
      <c r="F7484"/>
    </row>
    <row r="7485" spans="1:6" ht="15" x14ac:dyDescent="0.25">
      <c r="A7485"/>
      <c r="B7485"/>
      <c r="C7485"/>
      <c r="D7485"/>
      <c r="E7485"/>
      <c r="F7485"/>
    </row>
    <row r="7486" spans="1:6" ht="15" x14ac:dyDescent="0.25">
      <c r="A7486"/>
      <c r="B7486"/>
      <c r="C7486"/>
      <c r="D7486"/>
      <c r="E7486"/>
      <c r="F7486"/>
    </row>
    <row r="7487" spans="1:6" ht="15" x14ac:dyDescent="0.25">
      <c r="A7487"/>
      <c r="B7487"/>
      <c r="C7487"/>
      <c r="D7487"/>
      <c r="E7487"/>
      <c r="F7487"/>
    </row>
    <row r="7488" spans="1:6" ht="15" x14ac:dyDescent="0.25">
      <c r="A7488"/>
      <c r="B7488"/>
      <c r="C7488"/>
      <c r="D7488"/>
      <c r="E7488"/>
      <c r="F7488"/>
    </row>
    <row r="7489" spans="1:6" ht="15" x14ac:dyDescent="0.25">
      <c r="A7489"/>
      <c r="B7489"/>
      <c r="C7489"/>
      <c r="D7489"/>
      <c r="E7489"/>
      <c r="F7489"/>
    </row>
    <row r="7490" spans="1:6" ht="15" x14ac:dyDescent="0.25">
      <c r="A7490"/>
      <c r="B7490"/>
      <c r="C7490"/>
      <c r="D7490"/>
      <c r="E7490"/>
      <c r="F7490"/>
    </row>
    <row r="7491" spans="1:6" ht="15" x14ac:dyDescent="0.25">
      <c r="A7491"/>
      <c r="B7491"/>
      <c r="C7491"/>
      <c r="D7491"/>
      <c r="E7491"/>
      <c r="F7491"/>
    </row>
    <row r="7492" spans="1:6" ht="15" x14ac:dyDescent="0.25">
      <c r="A7492"/>
      <c r="B7492"/>
      <c r="C7492"/>
      <c r="D7492"/>
      <c r="E7492"/>
      <c r="F7492"/>
    </row>
    <row r="7493" spans="1:6" ht="15" x14ac:dyDescent="0.25">
      <c r="A7493"/>
      <c r="B7493"/>
      <c r="C7493"/>
      <c r="D7493"/>
      <c r="E7493"/>
      <c r="F7493"/>
    </row>
    <row r="7494" spans="1:6" ht="15" x14ac:dyDescent="0.25">
      <c r="A7494"/>
      <c r="B7494"/>
      <c r="C7494"/>
      <c r="D7494"/>
      <c r="E7494"/>
      <c r="F7494"/>
    </row>
    <row r="7495" spans="1:6" ht="15" x14ac:dyDescent="0.25">
      <c r="A7495"/>
      <c r="B7495"/>
      <c r="C7495"/>
      <c r="D7495"/>
      <c r="E7495"/>
      <c r="F7495"/>
    </row>
    <row r="7496" spans="1:6" ht="15" x14ac:dyDescent="0.25">
      <c r="A7496"/>
      <c r="B7496"/>
      <c r="C7496"/>
      <c r="D7496"/>
      <c r="E7496"/>
      <c r="F7496"/>
    </row>
    <row r="7497" spans="1:6" ht="15" x14ac:dyDescent="0.25">
      <c r="A7497"/>
      <c r="B7497"/>
      <c r="C7497"/>
      <c r="D7497"/>
      <c r="E7497"/>
      <c r="F7497"/>
    </row>
    <row r="7498" spans="1:6" ht="15" x14ac:dyDescent="0.25">
      <c r="A7498"/>
      <c r="B7498"/>
      <c r="C7498"/>
      <c r="D7498"/>
      <c r="E7498"/>
      <c r="F7498"/>
    </row>
    <row r="7499" spans="1:6" ht="15" x14ac:dyDescent="0.25">
      <c r="A7499"/>
      <c r="B7499"/>
      <c r="C7499"/>
      <c r="D7499"/>
      <c r="E7499"/>
      <c r="F7499"/>
    </row>
    <row r="7500" spans="1:6" ht="15" x14ac:dyDescent="0.25">
      <c r="A7500"/>
      <c r="B7500"/>
      <c r="C7500"/>
      <c r="D7500"/>
      <c r="E7500"/>
      <c r="F7500"/>
    </row>
    <row r="7501" spans="1:6" ht="15" x14ac:dyDescent="0.25">
      <c r="A7501"/>
      <c r="B7501"/>
      <c r="C7501"/>
      <c r="D7501"/>
      <c r="E7501"/>
      <c r="F7501"/>
    </row>
    <row r="7502" spans="1:6" ht="15" x14ac:dyDescent="0.25">
      <c r="A7502"/>
      <c r="B7502"/>
      <c r="C7502"/>
      <c r="D7502"/>
      <c r="E7502"/>
      <c r="F7502"/>
    </row>
    <row r="7503" spans="1:6" ht="15" x14ac:dyDescent="0.25">
      <c r="A7503"/>
      <c r="B7503"/>
      <c r="C7503"/>
      <c r="D7503"/>
      <c r="E7503"/>
      <c r="F7503"/>
    </row>
    <row r="7504" spans="1:6" ht="15" x14ac:dyDescent="0.25">
      <c r="A7504"/>
      <c r="B7504"/>
      <c r="C7504"/>
      <c r="D7504"/>
      <c r="E7504"/>
      <c r="F7504"/>
    </row>
    <row r="7505" spans="1:6" ht="15" x14ac:dyDescent="0.25">
      <c r="A7505"/>
      <c r="B7505"/>
      <c r="C7505"/>
      <c r="D7505"/>
      <c r="E7505"/>
      <c r="F7505"/>
    </row>
    <row r="7506" spans="1:6" ht="15" x14ac:dyDescent="0.25">
      <c r="A7506"/>
      <c r="B7506"/>
      <c r="C7506"/>
      <c r="D7506"/>
      <c r="E7506"/>
      <c r="F7506"/>
    </row>
    <row r="7507" spans="1:6" ht="15" x14ac:dyDescent="0.25">
      <c r="A7507"/>
      <c r="B7507"/>
      <c r="C7507"/>
      <c r="D7507"/>
      <c r="E7507"/>
      <c r="F7507"/>
    </row>
    <row r="7508" spans="1:6" ht="15" x14ac:dyDescent="0.25">
      <c r="A7508"/>
      <c r="B7508"/>
      <c r="C7508"/>
      <c r="D7508"/>
      <c r="E7508"/>
      <c r="F7508"/>
    </row>
    <row r="7509" spans="1:6" ht="15" x14ac:dyDescent="0.25">
      <c r="A7509"/>
      <c r="B7509"/>
      <c r="C7509"/>
      <c r="D7509"/>
      <c r="E7509"/>
      <c r="F7509"/>
    </row>
    <row r="7510" spans="1:6" ht="15" x14ac:dyDescent="0.25">
      <c r="A7510"/>
      <c r="B7510"/>
      <c r="C7510"/>
      <c r="D7510"/>
      <c r="E7510"/>
      <c r="F7510"/>
    </row>
    <row r="7511" spans="1:6" ht="15" x14ac:dyDescent="0.25">
      <c r="A7511"/>
      <c r="B7511"/>
      <c r="C7511"/>
      <c r="D7511"/>
      <c r="E7511"/>
      <c r="F7511"/>
    </row>
    <row r="7512" spans="1:6" ht="15" x14ac:dyDescent="0.25">
      <c r="A7512"/>
      <c r="B7512"/>
      <c r="C7512"/>
      <c r="D7512"/>
      <c r="E7512"/>
      <c r="F7512"/>
    </row>
    <row r="7513" spans="1:6" ht="15" x14ac:dyDescent="0.25">
      <c r="A7513"/>
      <c r="B7513"/>
      <c r="C7513"/>
      <c r="D7513"/>
      <c r="E7513"/>
      <c r="F7513"/>
    </row>
    <row r="7514" spans="1:6" ht="15" x14ac:dyDescent="0.25">
      <c r="A7514"/>
      <c r="B7514"/>
      <c r="C7514"/>
      <c r="D7514"/>
      <c r="E7514"/>
      <c r="F7514"/>
    </row>
    <row r="7515" spans="1:6" ht="15" x14ac:dyDescent="0.25">
      <c r="A7515"/>
      <c r="B7515"/>
      <c r="C7515"/>
      <c r="D7515"/>
      <c r="E7515"/>
      <c r="F7515"/>
    </row>
    <row r="7516" spans="1:6" ht="15" x14ac:dyDescent="0.25">
      <c r="A7516"/>
      <c r="B7516"/>
      <c r="C7516"/>
      <c r="D7516"/>
      <c r="E7516"/>
      <c r="F7516"/>
    </row>
    <row r="7517" spans="1:6" ht="15" x14ac:dyDescent="0.25">
      <c r="A7517"/>
      <c r="B7517"/>
      <c r="C7517"/>
      <c r="D7517"/>
      <c r="E7517"/>
      <c r="F7517"/>
    </row>
    <row r="7518" spans="1:6" ht="15" x14ac:dyDescent="0.25">
      <c r="A7518"/>
      <c r="B7518"/>
      <c r="C7518"/>
      <c r="D7518"/>
      <c r="E7518"/>
      <c r="F7518"/>
    </row>
    <row r="7519" spans="1:6" ht="15" x14ac:dyDescent="0.25">
      <c r="A7519"/>
      <c r="B7519"/>
      <c r="C7519"/>
      <c r="D7519"/>
      <c r="E7519"/>
      <c r="F7519"/>
    </row>
    <row r="7520" spans="1:6" ht="15" x14ac:dyDescent="0.25">
      <c r="A7520"/>
      <c r="B7520"/>
      <c r="C7520"/>
      <c r="D7520"/>
      <c r="E7520"/>
      <c r="F7520"/>
    </row>
    <row r="7521" spans="1:6" ht="15" x14ac:dyDescent="0.25">
      <c r="A7521"/>
      <c r="B7521"/>
      <c r="C7521"/>
      <c r="D7521"/>
      <c r="E7521"/>
      <c r="F7521"/>
    </row>
    <row r="7522" spans="1:6" ht="15" x14ac:dyDescent="0.25">
      <c r="A7522"/>
      <c r="B7522"/>
      <c r="C7522"/>
      <c r="D7522"/>
      <c r="E7522"/>
      <c r="F7522"/>
    </row>
    <row r="7523" spans="1:6" ht="15" x14ac:dyDescent="0.25">
      <c r="A7523"/>
      <c r="B7523"/>
      <c r="C7523"/>
      <c r="D7523"/>
      <c r="E7523"/>
      <c r="F7523"/>
    </row>
    <row r="7524" spans="1:6" ht="15" x14ac:dyDescent="0.25">
      <c r="A7524"/>
      <c r="B7524"/>
      <c r="C7524"/>
      <c r="D7524"/>
      <c r="E7524"/>
      <c r="F7524"/>
    </row>
    <row r="7525" spans="1:6" ht="15" x14ac:dyDescent="0.25">
      <c r="A7525"/>
      <c r="B7525"/>
      <c r="C7525"/>
      <c r="D7525"/>
      <c r="E7525"/>
      <c r="F7525"/>
    </row>
    <row r="7526" spans="1:6" ht="15" x14ac:dyDescent="0.25">
      <c r="A7526"/>
      <c r="B7526"/>
      <c r="C7526"/>
      <c r="D7526"/>
      <c r="E7526"/>
      <c r="F7526"/>
    </row>
    <row r="7527" spans="1:6" ht="15" x14ac:dyDescent="0.25">
      <c r="A7527"/>
      <c r="B7527"/>
      <c r="C7527"/>
      <c r="D7527"/>
      <c r="E7527"/>
      <c r="F7527"/>
    </row>
    <row r="7528" spans="1:6" ht="15" x14ac:dyDescent="0.25">
      <c r="A7528"/>
      <c r="B7528"/>
      <c r="C7528"/>
      <c r="D7528"/>
      <c r="E7528"/>
      <c r="F7528"/>
    </row>
    <row r="7529" spans="1:6" ht="15" x14ac:dyDescent="0.25">
      <c r="A7529"/>
      <c r="B7529"/>
      <c r="C7529"/>
      <c r="D7529"/>
      <c r="E7529"/>
      <c r="F7529"/>
    </row>
    <row r="7530" spans="1:6" ht="15" x14ac:dyDescent="0.25">
      <c r="A7530"/>
      <c r="B7530"/>
      <c r="C7530"/>
      <c r="D7530"/>
      <c r="E7530"/>
      <c r="F7530"/>
    </row>
    <row r="7531" spans="1:6" ht="15" x14ac:dyDescent="0.25">
      <c r="A7531"/>
      <c r="B7531"/>
      <c r="C7531"/>
      <c r="D7531"/>
      <c r="E7531"/>
      <c r="F7531"/>
    </row>
    <row r="7532" spans="1:6" ht="15" x14ac:dyDescent="0.25">
      <c r="A7532"/>
      <c r="B7532"/>
      <c r="C7532"/>
      <c r="D7532"/>
      <c r="E7532"/>
      <c r="F7532"/>
    </row>
    <row r="7533" spans="1:6" ht="15" x14ac:dyDescent="0.25">
      <c r="A7533"/>
      <c r="B7533"/>
      <c r="C7533"/>
      <c r="D7533"/>
      <c r="E7533"/>
      <c r="F7533"/>
    </row>
    <row r="7534" spans="1:6" ht="15" x14ac:dyDescent="0.25">
      <c r="A7534"/>
      <c r="B7534"/>
      <c r="C7534"/>
      <c r="D7534"/>
      <c r="E7534"/>
      <c r="F7534"/>
    </row>
    <row r="7535" spans="1:6" ht="15" x14ac:dyDescent="0.25">
      <c r="A7535"/>
      <c r="B7535"/>
      <c r="C7535"/>
      <c r="D7535"/>
      <c r="E7535"/>
      <c r="F7535"/>
    </row>
    <row r="7536" spans="1:6" ht="15" x14ac:dyDescent="0.25">
      <c r="A7536"/>
      <c r="B7536"/>
      <c r="C7536"/>
      <c r="D7536"/>
      <c r="E7536"/>
      <c r="F7536"/>
    </row>
    <row r="7537" spans="1:6" ht="15" x14ac:dyDescent="0.25">
      <c r="A7537"/>
      <c r="B7537"/>
      <c r="C7537"/>
      <c r="D7537"/>
      <c r="E7537"/>
      <c r="F7537"/>
    </row>
    <row r="7538" spans="1:6" ht="15" x14ac:dyDescent="0.25">
      <c r="A7538"/>
      <c r="B7538"/>
      <c r="C7538"/>
      <c r="D7538"/>
      <c r="E7538"/>
      <c r="F7538"/>
    </row>
    <row r="7539" spans="1:6" ht="15" x14ac:dyDescent="0.25">
      <c r="A7539"/>
      <c r="B7539"/>
      <c r="C7539"/>
      <c r="D7539"/>
      <c r="E7539"/>
      <c r="F7539"/>
    </row>
    <row r="7540" spans="1:6" ht="15" x14ac:dyDescent="0.25">
      <c r="A7540"/>
      <c r="B7540"/>
      <c r="C7540"/>
      <c r="D7540"/>
      <c r="E7540"/>
      <c r="F7540"/>
    </row>
    <row r="7541" spans="1:6" ht="15" x14ac:dyDescent="0.25">
      <c r="A7541"/>
      <c r="B7541"/>
      <c r="C7541"/>
      <c r="D7541"/>
      <c r="E7541"/>
      <c r="F7541"/>
    </row>
    <row r="7542" spans="1:6" ht="15" x14ac:dyDescent="0.25">
      <c r="A7542"/>
      <c r="B7542"/>
      <c r="C7542"/>
      <c r="D7542"/>
      <c r="E7542"/>
      <c r="F7542"/>
    </row>
    <row r="7543" spans="1:6" ht="15" x14ac:dyDescent="0.25">
      <c r="A7543"/>
      <c r="B7543"/>
      <c r="C7543"/>
      <c r="D7543"/>
      <c r="E7543"/>
      <c r="F7543"/>
    </row>
    <row r="7544" spans="1:6" ht="15" x14ac:dyDescent="0.25">
      <c r="A7544"/>
      <c r="B7544"/>
      <c r="C7544"/>
      <c r="D7544"/>
      <c r="E7544"/>
      <c r="F7544"/>
    </row>
    <row r="7545" spans="1:6" ht="15" x14ac:dyDescent="0.25">
      <c r="A7545"/>
      <c r="B7545"/>
      <c r="C7545"/>
      <c r="D7545"/>
      <c r="E7545"/>
      <c r="F7545"/>
    </row>
    <row r="7546" spans="1:6" ht="15" x14ac:dyDescent="0.25">
      <c r="A7546"/>
      <c r="B7546"/>
      <c r="C7546"/>
      <c r="D7546"/>
      <c r="E7546"/>
      <c r="F7546"/>
    </row>
    <row r="7547" spans="1:6" ht="15" x14ac:dyDescent="0.25">
      <c r="A7547"/>
      <c r="B7547"/>
      <c r="C7547"/>
      <c r="D7547"/>
      <c r="E7547"/>
      <c r="F7547"/>
    </row>
    <row r="7548" spans="1:6" ht="15" x14ac:dyDescent="0.25">
      <c r="A7548"/>
      <c r="B7548"/>
      <c r="C7548"/>
      <c r="D7548"/>
      <c r="E7548"/>
      <c r="F7548"/>
    </row>
    <row r="7549" spans="1:6" ht="15" x14ac:dyDescent="0.25">
      <c r="A7549"/>
      <c r="B7549"/>
      <c r="C7549"/>
      <c r="D7549"/>
      <c r="E7549"/>
      <c r="F7549"/>
    </row>
    <row r="7550" spans="1:6" ht="15" x14ac:dyDescent="0.25">
      <c r="A7550"/>
      <c r="B7550"/>
      <c r="C7550"/>
      <c r="D7550"/>
      <c r="E7550"/>
      <c r="F7550"/>
    </row>
    <row r="7551" spans="1:6" ht="15" x14ac:dyDescent="0.25">
      <c r="A7551"/>
      <c r="B7551"/>
      <c r="C7551"/>
      <c r="D7551"/>
      <c r="E7551"/>
      <c r="F7551"/>
    </row>
    <row r="7552" spans="1:6" ht="15" x14ac:dyDescent="0.25">
      <c r="A7552"/>
      <c r="B7552"/>
      <c r="C7552"/>
      <c r="D7552"/>
      <c r="E7552"/>
      <c r="F7552"/>
    </row>
    <row r="7553" spans="1:6" ht="15" x14ac:dyDescent="0.25">
      <c r="A7553"/>
      <c r="B7553"/>
      <c r="C7553"/>
      <c r="D7553"/>
      <c r="E7553"/>
      <c r="F7553"/>
    </row>
    <row r="7554" spans="1:6" ht="15" x14ac:dyDescent="0.25">
      <c r="A7554"/>
      <c r="B7554"/>
      <c r="C7554"/>
      <c r="D7554"/>
      <c r="E7554"/>
      <c r="F7554"/>
    </row>
    <row r="7555" spans="1:6" ht="15" x14ac:dyDescent="0.25">
      <c r="A7555"/>
      <c r="B7555"/>
      <c r="C7555"/>
      <c r="D7555"/>
      <c r="E7555"/>
      <c r="F7555"/>
    </row>
    <row r="7556" spans="1:6" ht="15" x14ac:dyDescent="0.25">
      <c r="A7556"/>
      <c r="B7556"/>
      <c r="C7556"/>
      <c r="D7556"/>
      <c r="E7556"/>
      <c r="F7556"/>
    </row>
    <row r="7557" spans="1:6" ht="15" x14ac:dyDescent="0.25">
      <c r="A7557"/>
      <c r="B7557"/>
      <c r="C7557"/>
      <c r="D7557"/>
      <c r="E7557"/>
      <c r="F7557"/>
    </row>
    <row r="7558" spans="1:6" ht="15" x14ac:dyDescent="0.25">
      <c r="A7558"/>
      <c r="B7558"/>
      <c r="C7558"/>
      <c r="D7558"/>
      <c r="E7558"/>
      <c r="F7558"/>
    </row>
    <row r="7559" spans="1:6" ht="15" x14ac:dyDescent="0.25">
      <c r="A7559"/>
      <c r="B7559"/>
      <c r="C7559"/>
      <c r="D7559"/>
      <c r="E7559"/>
      <c r="F7559"/>
    </row>
    <row r="7560" spans="1:6" ht="15" x14ac:dyDescent="0.25">
      <c r="A7560"/>
      <c r="B7560"/>
      <c r="C7560"/>
      <c r="D7560"/>
      <c r="E7560"/>
      <c r="F7560"/>
    </row>
    <row r="7561" spans="1:6" ht="15" x14ac:dyDescent="0.25">
      <c r="A7561"/>
      <c r="B7561"/>
      <c r="C7561"/>
      <c r="D7561"/>
      <c r="E7561"/>
      <c r="F7561"/>
    </row>
    <row r="7562" spans="1:6" ht="15" x14ac:dyDescent="0.25">
      <c r="A7562"/>
      <c r="B7562"/>
      <c r="C7562"/>
      <c r="D7562"/>
      <c r="E7562"/>
      <c r="F7562"/>
    </row>
    <row r="7563" spans="1:6" ht="15" x14ac:dyDescent="0.25">
      <c r="A7563"/>
      <c r="B7563"/>
      <c r="C7563"/>
      <c r="D7563"/>
      <c r="E7563"/>
      <c r="F7563"/>
    </row>
    <row r="7564" spans="1:6" ht="15" x14ac:dyDescent="0.25">
      <c r="A7564"/>
      <c r="B7564"/>
      <c r="C7564"/>
      <c r="D7564"/>
      <c r="E7564"/>
      <c r="F7564"/>
    </row>
    <row r="7565" spans="1:6" ht="15" x14ac:dyDescent="0.25">
      <c r="A7565"/>
      <c r="B7565"/>
      <c r="C7565"/>
      <c r="D7565"/>
      <c r="E7565"/>
      <c r="F7565"/>
    </row>
    <row r="7566" spans="1:6" ht="15" x14ac:dyDescent="0.25">
      <c r="A7566"/>
      <c r="B7566"/>
      <c r="C7566"/>
      <c r="D7566"/>
      <c r="E7566"/>
      <c r="F7566"/>
    </row>
    <row r="7567" spans="1:6" ht="15" x14ac:dyDescent="0.25">
      <c r="A7567"/>
      <c r="B7567"/>
      <c r="C7567"/>
      <c r="D7567"/>
      <c r="E7567"/>
      <c r="F7567"/>
    </row>
    <row r="7568" spans="1:6" ht="15" x14ac:dyDescent="0.25">
      <c r="A7568"/>
      <c r="B7568"/>
      <c r="C7568"/>
      <c r="D7568"/>
      <c r="E7568"/>
      <c r="F7568"/>
    </row>
    <row r="7569" spans="1:6" ht="15" x14ac:dyDescent="0.25">
      <c r="A7569"/>
      <c r="B7569"/>
      <c r="C7569"/>
      <c r="D7569"/>
      <c r="E7569"/>
      <c r="F7569"/>
    </row>
    <row r="7570" spans="1:6" ht="15" x14ac:dyDescent="0.25">
      <c r="A7570"/>
      <c r="B7570"/>
      <c r="C7570"/>
      <c r="D7570"/>
      <c r="E7570"/>
      <c r="F7570"/>
    </row>
    <row r="7571" spans="1:6" ht="15" x14ac:dyDescent="0.25">
      <c r="A7571"/>
      <c r="B7571"/>
      <c r="C7571"/>
      <c r="D7571"/>
      <c r="E7571"/>
      <c r="F7571"/>
    </row>
    <row r="7572" spans="1:6" ht="15" x14ac:dyDescent="0.25">
      <c r="A7572"/>
      <c r="B7572"/>
      <c r="C7572"/>
      <c r="D7572"/>
      <c r="E7572"/>
      <c r="F7572"/>
    </row>
    <row r="7573" spans="1:6" ht="15" x14ac:dyDescent="0.25">
      <c r="A7573"/>
      <c r="B7573"/>
      <c r="C7573"/>
      <c r="D7573"/>
      <c r="E7573"/>
      <c r="F7573"/>
    </row>
    <row r="7574" spans="1:6" ht="15" x14ac:dyDescent="0.25">
      <c r="A7574"/>
      <c r="B7574"/>
      <c r="C7574"/>
      <c r="D7574"/>
      <c r="E7574"/>
      <c r="F7574"/>
    </row>
    <row r="7575" spans="1:6" ht="15" x14ac:dyDescent="0.25">
      <c r="A7575"/>
      <c r="B7575"/>
      <c r="C7575"/>
      <c r="D7575"/>
      <c r="E7575"/>
      <c r="F7575"/>
    </row>
    <row r="7576" spans="1:6" ht="15" x14ac:dyDescent="0.25">
      <c r="A7576"/>
      <c r="B7576"/>
      <c r="C7576"/>
      <c r="D7576"/>
      <c r="E7576"/>
      <c r="F7576"/>
    </row>
    <row r="7577" spans="1:6" ht="15" x14ac:dyDescent="0.25">
      <c r="A7577"/>
      <c r="B7577"/>
      <c r="C7577"/>
      <c r="D7577"/>
      <c r="E7577"/>
      <c r="F7577"/>
    </row>
    <row r="7578" spans="1:6" ht="15" x14ac:dyDescent="0.25">
      <c r="A7578"/>
      <c r="B7578"/>
      <c r="C7578"/>
      <c r="D7578"/>
      <c r="E7578"/>
      <c r="F7578"/>
    </row>
    <row r="7579" spans="1:6" ht="15" x14ac:dyDescent="0.25">
      <c r="A7579"/>
      <c r="B7579"/>
      <c r="C7579"/>
      <c r="D7579"/>
      <c r="E7579"/>
      <c r="F7579"/>
    </row>
    <row r="7580" spans="1:6" ht="15" x14ac:dyDescent="0.25">
      <c r="A7580"/>
      <c r="B7580"/>
      <c r="C7580"/>
      <c r="D7580"/>
      <c r="E7580"/>
      <c r="F7580"/>
    </row>
    <row r="7581" spans="1:6" ht="15" x14ac:dyDescent="0.25">
      <c r="A7581"/>
      <c r="B7581"/>
      <c r="C7581"/>
      <c r="D7581"/>
      <c r="E7581"/>
      <c r="F7581"/>
    </row>
    <row r="7582" spans="1:6" ht="15" x14ac:dyDescent="0.25">
      <c r="A7582"/>
      <c r="B7582"/>
      <c r="C7582"/>
      <c r="D7582"/>
      <c r="E7582"/>
      <c r="F7582"/>
    </row>
    <row r="7583" spans="1:6" ht="15" x14ac:dyDescent="0.25">
      <c r="A7583"/>
      <c r="B7583"/>
      <c r="C7583"/>
      <c r="D7583"/>
      <c r="E7583"/>
      <c r="F7583"/>
    </row>
    <row r="7584" spans="1:6" ht="15" x14ac:dyDescent="0.25">
      <c r="A7584"/>
      <c r="B7584"/>
      <c r="C7584"/>
      <c r="D7584"/>
      <c r="E7584"/>
      <c r="F7584"/>
    </row>
    <row r="7585" spans="1:6" ht="15" x14ac:dyDescent="0.25">
      <c r="A7585"/>
      <c r="B7585"/>
      <c r="C7585"/>
      <c r="D7585"/>
      <c r="E7585"/>
      <c r="F7585"/>
    </row>
    <row r="7586" spans="1:6" ht="15" x14ac:dyDescent="0.25">
      <c r="A7586"/>
      <c r="B7586"/>
      <c r="C7586"/>
      <c r="D7586"/>
      <c r="E7586"/>
      <c r="F7586"/>
    </row>
    <row r="7587" spans="1:6" ht="15" x14ac:dyDescent="0.25">
      <c r="A7587"/>
      <c r="B7587"/>
      <c r="C7587"/>
      <c r="D7587"/>
      <c r="E7587"/>
      <c r="F7587"/>
    </row>
    <row r="7588" spans="1:6" ht="15" x14ac:dyDescent="0.25">
      <c r="A7588"/>
      <c r="B7588"/>
      <c r="C7588"/>
      <c r="D7588"/>
      <c r="E7588"/>
      <c r="F7588"/>
    </row>
    <row r="7589" spans="1:6" ht="15" x14ac:dyDescent="0.25">
      <c r="A7589"/>
      <c r="B7589"/>
      <c r="C7589"/>
      <c r="D7589"/>
      <c r="E7589"/>
      <c r="F7589"/>
    </row>
    <row r="7590" spans="1:6" ht="15" x14ac:dyDescent="0.25">
      <c r="A7590"/>
      <c r="B7590"/>
      <c r="C7590"/>
      <c r="D7590"/>
      <c r="E7590"/>
      <c r="F7590"/>
    </row>
    <row r="7591" spans="1:6" ht="15" x14ac:dyDescent="0.25">
      <c r="A7591"/>
      <c r="B7591"/>
      <c r="C7591"/>
      <c r="D7591"/>
      <c r="E7591"/>
      <c r="F7591"/>
    </row>
    <row r="7592" spans="1:6" ht="15" x14ac:dyDescent="0.25">
      <c r="A7592"/>
      <c r="B7592"/>
      <c r="C7592"/>
      <c r="D7592"/>
      <c r="E7592"/>
      <c r="F7592"/>
    </row>
    <row r="7593" spans="1:6" ht="15" x14ac:dyDescent="0.25">
      <c r="A7593"/>
      <c r="B7593"/>
      <c r="C7593"/>
      <c r="D7593"/>
      <c r="E7593"/>
      <c r="F7593"/>
    </row>
    <row r="7594" spans="1:6" ht="15" x14ac:dyDescent="0.25">
      <c r="A7594"/>
      <c r="B7594"/>
      <c r="C7594"/>
      <c r="D7594"/>
      <c r="E7594"/>
      <c r="F7594"/>
    </row>
    <row r="7595" spans="1:6" ht="15" x14ac:dyDescent="0.25">
      <c r="A7595"/>
      <c r="B7595"/>
      <c r="C7595"/>
      <c r="D7595"/>
      <c r="E7595"/>
      <c r="F7595"/>
    </row>
    <row r="7596" spans="1:6" ht="15" x14ac:dyDescent="0.25">
      <c r="A7596"/>
      <c r="B7596"/>
      <c r="C7596"/>
      <c r="D7596"/>
      <c r="E7596"/>
      <c r="F7596"/>
    </row>
    <row r="7597" spans="1:6" ht="15" x14ac:dyDescent="0.25">
      <c r="A7597"/>
      <c r="B7597"/>
      <c r="C7597"/>
      <c r="D7597"/>
      <c r="E7597"/>
      <c r="F7597"/>
    </row>
    <row r="7598" spans="1:6" ht="15" x14ac:dyDescent="0.25">
      <c r="A7598"/>
      <c r="B7598"/>
      <c r="C7598"/>
      <c r="D7598"/>
      <c r="E7598"/>
      <c r="F7598"/>
    </row>
    <row r="7599" spans="1:6" ht="15" x14ac:dyDescent="0.25">
      <c r="A7599"/>
      <c r="B7599"/>
      <c r="C7599"/>
      <c r="D7599"/>
      <c r="E7599"/>
      <c r="F7599"/>
    </row>
    <row r="7600" spans="1:6" ht="15" x14ac:dyDescent="0.25">
      <c r="A7600"/>
      <c r="B7600"/>
      <c r="C7600"/>
      <c r="D7600"/>
      <c r="E7600"/>
      <c r="F7600"/>
    </row>
    <row r="7601" spans="1:6" ht="15" x14ac:dyDescent="0.25">
      <c r="A7601"/>
      <c r="B7601"/>
      <c r="C7601"/>
      <c r="D7601"/>
      <c r="E7601"/>
      <c r="F7601"/>
    </row>
    <row r="7602" spans="1:6" ht="15" x14ac:dyDescent="0.25">
      <c r="A7602"/>
      <c r="B7602"/>
      <c r="C7602"/>
      <c r="D7602"/>
      <c r="E7602"/>
      <c r="F7602"/>
    </row>
    <row r="7603" spans="1:6" ht="15" x14ac:dyDescent="0.25">
      <c r="A7603"/>
      <c r="B7603"/>
      <c r="C7603"/>
      <c r="D7603"/>
      <c r="E7603"/>
      <c r="F7603"/>
    </row>
    <row r="7604" spans="1:6" ht="15" x14ac:dyDescent="0.25">
      <c r="A7604"/>
      <c r="B7604"/>
      <c r="C7604"/>
      <c r="D7604"/>
      <c r="E7604"/>
      <c r="F7604"/>
    </row>
    <row r="7605" spans="1:6" ht="15" x14ac:dyDescent="0.25">
      <c r="A7605"/>
      <c r="B7605"/>
      <c r="C7605"/>
      <c r="D7605"/>
      <c r="E7605"/>
      <c r="F7605"/>
    </row>
    <row r="7606" spans="1:6" ht="15" x14ac:dyDescent="0.25">
      <c r="A7606"/>
      <c r="B7606"/>
      <c r="C7606"/>
      <c r="D7606"/>
      <c r="E7606"/>
      <c r="F7606"/>
    </row>
    <row r="7607" spans="1:6" ht="15" x14ac:dyDescent="0.25">
      <c r="A7607"/>
      <c r="B7607"/>
      <c r="C7607"/>
      <c r="D7607"/>
      <c r="E7607"/>
      <c r="F7607"/>
    </row>
    <row r="7608" spans="1:6" ht="15" x14ac:dyDescent="0.25">
      <c r="A7608"/>
      <c r="B7608"/>
      <c r="C7608"/>
      <c r="D7608"/>
      <c r="E7608"/>
      <c r="F7608"/>
    </row>
    <row r="7609" spans="1:6" ht="15" x14ac:dyDescent="0.25">
      <c r="A7609"/>
      <c r="B7609"/>
      <c r="C7609"/>
      <c r="D7609"/>
      <c r="E7609"/>
      <c r="F7609"/>
    </row>
    <row r="7610" spans="1:6" ht="15" x14ac:dyDescent="0.25">
      <c r="A7610"/>
      <c r="B7610"/>
      <c r="C7610"/>
      <c r="D7610"/>
      <c r="E7610"/>
      <c r="F7610"/>
    </row>
    <row r="7611" spans="1:6" ht="15" x14ac:dyDescent="0.25">
      <c r="A7611"/>
      <c r="B7611"/>
      <c r="C7611"/>
      <c r="D7611"/>
      <c r="E7611"/>
      <c r="F7611"/>
    </row>
    <row r="7612" spans="1:6" ht="15" x14ac:dyDescent="0.25">
      <c r="A7612"/>
      <c r="B7612"/>
      <c r="C7612"/>
      <c r="D7612"/>
      <c r="E7612"/>
      <c r="F7612"/>
    </row>
    <row r="7613" spans="1:6" ht="15" x14ac:dyDescent="0.25">
      <c r="A7613"/>
      <c r="B7613"/>
      <c r="C7613"/>
      <c r="D7613"/>
      <c r="E7613"/>
      <c r="F7613"/>
    </row>
    <row r="7614" spans="1:6" ht="15" x14ac:dyDescent="0.25">
      <c r="A7614"/>
      <c r="B7614"/>
      <c r="C7614"/>
      <c r="D7614"/>
      <c r="E7614"/>
      <c r="F7614"/>
    </row>
    <row r="7615" spans="1:6" ht="15" x14ac:dyDescent="0.25">
      <c r="A7615"/>
      <c r="B7615"/>
      <c r="C7615"/>
      <c r="D7615"/>
      <c r="E7615"/>
      <c r="F7615"/>
    </row>
    <row r="7616" spans="1:6" ht="15" x14ac:dyDescent="0.25">
      <c r="A7616"/>
      <c r="B7616"/>
      <c r="C7616"/>
      <c r="D7616"/>
      <c r="E7616"/>
      <c r="F7616"/>
    </row>
    <row r="7617" spans="1:6" ht="15" x14ac:dyDescent="0.25">
      <c r="A7617"/>
      <c r="B7617"/>
      <c r="C7617"/>
      <c r="D7617"/>
      <c r="E7617"/>
      <c r="F7617"/>
    </row>
    <row r="7618" spans="1:6" ht="15" x14ac:dyDescent="0.25">
      <c r="A7618"/>
      <c r="B7618"/>
      <c r="C7618"/>
      <c r="D7618"/>
      <c r="E7618"/>
      <c r="F7618"/>
    </row>
    <row r="7619" spans="1:6" ht="15" x14ac:dyDescent="0.25">
      <c r="A7619"/>
      <c r="B7619"/>
      <c r="C7619"/>
      <c r="D7619"/>
      <c r="E7619"/>
      <c r="F7619"/>
    </row>
    <row r="7620" spans="1:6" ht="15" x14ac:dyDescent="0.25">
      <c r="A7620"/>
      <c r="B7620"/>
      <c r="C7620"/>
      <c r="D7620"/>
      <c r="E7620"/>
      <c r="F7620"/>
    </row>
    <row r="7621" spans="1:6" ht="15" x14ac:dyDescent="0.25">
      <c r="A7621"/>
      <c r="B7621"/>
      <c r="C7621"/>
      <c r="D7621"/>
      <c r="E7621"/>
      <c r="F7621"/>
    </row>
    <row r="7622" spans="1:6" ht="15" x14ac:dyDescent="0.25">
      <c r="A7622"/>
      <c r="B7622"/>
      <c r="C7622"/>
      <c r="D7622"/>
      <c r="E7622"/>
      <c r="F7622"/>
    </row>
    <row r="7623" spans="1:6" ht="15" x14ac:dyDescent="0.25">
      <c r="A7623"/>
      <c r="B7623"/>
      <c r="C7623"/>
      <c r="D7623"/>
      <c r="E7623"/>
      <c r="F7623"/>
    </row>
    <row r="7624" spans="1:6" ht="15" x14ac:dyDescent="0.25">
      <c r="A7624"/>
      <c r="B7624"/>
      <c r="C7624"/>
      <c r="D7624"/>
      <c r="E7624"/>
      <c r="F7624"/>
    </row>
    <row r="7625" spans="1:6" ht="15" x14ac:dyDescent="0.25">
      <c r="A7625"/>
      <c r="B7625"/>
      <c r="C7625"/>
      <c r="D7625"/>
      <c r="E7625"/>
      <c r="F7625"/>
    </row>
    <row r="7626" spans="1:6" ht="15" x14ac:dyDescent="0.25">
      <c r="A7626"/>
      <c r="B7626"/>
      <c r="C7626"/>
      <c r="D7626"/>
      <c r="E7626"/>
      <c r="F7626"/>
    </row>
    <row r="7627" spans="1:6" ht="15" x14ac:dyDescent="0.25">
      <c r="A7627"/>
      <c r="B7627"/>
      <c r="C7627"/>
      <c r="D7627"/>
      <c r="E7627"/>
      <c r="F7627"/>
    </row>
    <row r="7628" spans="1:6" ht="15" x14ac:dyDescent="0.25">
      <c r="A7628"/>
      <c r="B7628"/>
      <c r="C7628"/>
      <c r="D7628"/>
      <c r="E7628"/>
      <c r="F7628"/>
    </row>
    <row r="7629" spans="1:6" ht="15" x14ac:dyDescent="0.25">
      <c r="A7629"/>
      <c r="B7629"/>
      <c r="C7629"/>
      <c r="D7629"/>
      <c r="E7629"/>
      <c r="F7629"/>
    </row>
    <row r="7630" spans="1:6" ht="15" x14ac:dyDescent="0.25">
      <c r="A7630"/>
      <c r="B7630"/>
      <c r="C7630"/>
      <c r="D7630"/>
      <c r="E7630"/>
      <c r="F7630"/>
    </row>
    <row r="7631" spans="1:6" ht="15" x14ac:dyDescent="0.25">
      <c r="A7631"/>
      <c r="B7631"/>
      <c r="C7631"/>
      <c r="D7631"/>
      <c r="E7631"/>
      <c r="F7631"/>
    </row>
    <row r="7632" spans="1:6" ht="15" x14ac:dyDescent="0.25">
      <c r="A7632"/>
      <c r="B7632"/>
      <c r="C7632"/>
      <c r="D7632"/>
      <c r="E7632"/>
      <c r="F7632"/>
    </row>
    <row r="7633" spans="1:6" ht="15" x14ac:dyDescent="0.25">
      <c r="A7633"/>
      <c r="B7633"/>
      <c r="C7633"/>
      <c r="D7633"/>
      <c r="E7633"/>
      <c r="F7633"/>
    </row>
    <row r="7634" spans="1:6" ht="15" x14ac:dyDescent="0.25">
      <c r="A7634"/>
      <c r="B7634"/>
      <c r="C7634"/>
      <c r="D7634"/>
      <c r="E7634"/>
      <c r="F7634"/>
    </row>
    <row r="7635" spans="1:6" ht="15" x14ac:dyDescent="0.25">
      <c r="A7635"/>
      <c r="B7635"/>
      <c r="C7635"/>
      <c r="D7635"/>
      <c r="E7635"/>
      <c r="F7635"/>
    </row>
    <row r="7636" spans="1:6" ht="15" x14ac:dyDescent="0.25">
      <c r="A7636"/>
      <c r="B7636"/>
      <c r="C7636"/>
      <c r="D7636"/>
      <c r="E7636"/>
      <c r="F7636"/>
    </row>
    <row r="7637" spans="1:6" ht="15" x14ac:dyDescent="0.25">
      <c r="A7637"/>
      <c r="B7637"/>
      <c r="C7637"/>
      <c r="D7637"/>
      <c r="E7637"/>
      <c r="F7637"/>
    </row>
    <row r="7638" spans="1:6" ht="15" x14ac:dyDescent="0.25">
      <c r="A7638"/>
      <c r="B7638"/>
      <c r="C7638"/>
      <c r="D7638"/>
      <c r="E7638"/>
      <c r="F7638"/>
    </row>
    <row r="7639" spans="1:6" ht="15" x14ac:dyDescent="0.25">
      <c r="A7639"/>
      <c r="B7639"/>
      <c r="C7639"/>
      <c r="D7639"/>
      <c r="E7639"/>
      <c r="F7639"/>
    </row>
    <row r="7640" spans="1:6" ht="15" x14ac:dyDescent="0.25">
      <c r="A7640"/>
      <c r="B7640"/>
      <c r="C7640"/>
      <c r="D7640"/>
      <c r="E7640"/>
      <c r="F7640"/>
    </row>
    <row r="7641" spans="1:6" ht="15" x14ac:dyDescent="0.25">
      <c r="A7641"/>
      <c r="B7641"/>
      <c r="C7641"/>
      <c r="D7641"/>
      <c r="E7641"/>
      <c r="F7641"/>
    </row>
    <row r="7642" spans="1:6" ht="15" x14ac:dyDescent="0.25">
      <c r="A7642"/>
      <c r="B7642"/>
      <c r="C7642"/>
      <c r="D7642"/>
      <c r="E7642"/>
      <c r="F7642"/>
    </row>
    <row r="7643" spans="1:6" ht="15" x14ac:dyDescent="0.25">
      <c r="A7643"/>
      <c r="B7643"/>
      <c r="C7643"/>
      <c r="D7643"/>
      <c r="E7643"/>
      <c r="F7643"/>
    </row>
    <row r="7644" spans="1:6" ht="15" x14ac:dyDescent="0.25">
      <c r="A7644"/>
      <c r="B7644"/>
      <c r="C7644"/>
      <c r="D7644"/>
      <c r="E7644"/>
      <c r="F7644"/>
    </row>
    <row r="7645" spans="1:6" ht="15" x14ac:dyDescent="0.25">
      <c r="A7645"/>
      <c r="B7645"/>
      <c r="C7645"/>
      <c r="D7645"/>
      <c r="E7645"/>
      <c r="F7645"/>
    </row>
    <row r="7646" spans="1:6" ht="15" x14ac:dyDescent="0.25">
      <c r="A7646"/>
      <c r="B7646"/>
      <c r="C7646"/>
      <c r="D7646"/>
      <c r="E7646"/>
      <c r="F7646"/>
    </row>
    <row r="7647" spans="1:6" ht="15" x14ac:dyDescent="0.25">
      <c r="A7647"/>
      <c r="B7647"/>
      <c r="C7647"/>
      <c r="D7647"/>
      <c r="E7647"/>
      <c r="F7647"/>
    </row>
    <row r="7648" spans="1:6" ht="15" x14ac:dyDescent="0.25">
      <c r="A7648"/>
      <c r="B7648"/>
      <c r="C7648"/>
      <c r="D7648"/>
      <c r="E7648"/>
      <c r="F7648"/>
    </row>
    <row r="7649" spans="1:6" ht="15" x14ac:dyDescent="0.25">
      <c r="A7649"/>
      <c r="B7649"/>
      <c r="C7649"/>
      <c r="D7649"/>
      <c r="E7649"/>
      <c r="F7649"/>
    </row>
    <row r="7650" spans="1:6" ht="15" x14ac:dyDescent="0.25">
      <c r="A7650"/>
      <c r="B7650"/>
      <c r="C7650"/>
      <c r="D7650"/>
      <c r="E7650"/>
      <c r="F7650"/>
    </row>
    <row r="7651" spans="1:6" ht="15" x14ac:dyDescent="0.25">
      <c r="A7651"/>
      <c r="B7651"/>
      <c r="C7651"/>
      <c r="D7651"/>
      <c r="E7651"/>
      <c r="F7651"/>
    </row>
    <row r="7652" spans="1:6" ht="15" x14ac:dyDescent="0.25">
      <c r="A7652"/>
      <c r="B7652"/>
      <c r="C7652"/>
      <c r="D7652"/>
      <c r="E7652"/>
      <c r="F7652"/>
    </row>
    <row r="7653" spans="1:6" ht="15" x14ac:dyDescent="0.25">
      <c r="A7653"/>
      <c r="B7653"/>
      <c r="C7653"/>
      <c r="D7653"/>
      <c r="E7653"/>
      <c r="F7653"/>
    </row>
    <row r="7654" spans="1:6" ht="15" x14ac:dyDescent="0.25">
      <c r="A7654"/>
      <c r="B7654"/>
      <c r="C7654"/>
      <c r="D7654"/>
      <c r="E7654"/>
      <c r="F7654"/>
    </row>
    <row r="7655" spans="1:6" ht="15" x14ac:dyDescent="0.25">
      <c r="A7655"/>
      <c r="B7655"/>
      <c r="C7655"/>
      <c r="D7655"/>
      <c r="E7655"/>
      <c r="F7655"/>
    </row>
    <row r="7656" spans="1:6" ht="15" x14ac:dyDescent="0.25">
      <c r="A7656"/>
      <c r="B7656"/>
      <c r="C7656"/>
      <c r="D7656"/>
      <c r="E7656"/>
      <c r="F7656"/>
    </row>
    <row r="7657" spans="1:6" ht="15" x14ac:dyDescent="0.25">
      <c r="A7657"/>
      <c r="B7657"/>
      <c r="C7657"/>
      <c r="D7657"/>
      <c r="E7657"/>
      <c r="F7657"/>
    </row>
    <row r="7658" spans="1:6" ht="15" x14ac:dyDescent="0.25">
      <c r="A7658"/>
      <c r="B7658"/>
      <c r="C7658"/>
      <c r="D7658"/>
      <c r="E7658"/>
      <c r="F7658"/>
    </row>
    <row r="7659" spans="1:6" ht="15" x14ac:dyDescent="0.25">
      <c r="A7659"/>
      <c r="B7659"/>
      <c r="C7659"/>
      <c r="D7659"/>
      <c r="E7659"/>
      <c r="F7659"/>
    </row>
    <row r="7660" spans="1:6" ht="15" x14ac:dyDescent="0.25">
      <c r="A7660"/>
      <c r="B7660"/>
      <c r="C7660"/>
      <c r="D7660"/>
      <c r="E7660"/>
      <c r="F7660"/>
    </row>
    <row r="7661" spans="1:6" ht="15" x14ac:dyDescent="0.25">
      <c r="A7661"/>
      <c r="B7661"/>
      <c r="C7661"/>
      <c r="D7661"/>
      <c r="E7661"/>
      <c r="F7661"/>
    </row>
    <row r="7662" spans="1:6" ht="15" x14ac:dyDescent="0.25">
      <c r="A7662"/>
      <c r="B7662"/>
      <c r="C7662"/>
      <c r="D7662"/>
      <c r="E7662"/>
      <c r="F7662"/>
    </row>
    <row r="7663" spans="1:6" ht="15" x14ac:dyDescent="0.25">
      <c r="A7663"/>
      <c r="B7663"/>
      <c r="C7663"/>
      <c r="D7663"/>
      <c r="E7663"/>
      <c r="F7663"/>
    </row>
    <row r="7664" spans="1:6" ht="15" x14ac:dyDescent="0.25">
      <c r="A7664"/>
      <c r="B7664"/>
      <c r="C7664"/>
      <c r="D7664"/>
      <c r="E7664"/>
      <c r="F7664"/>
    </row>
    <row r="7665" spans="1:6" ht="15" x14ac:dyDescent="0.25">
      <c r="A7665"/>
      <c r="B7665"/>
      <c r="C7665"/>
      <c r="D7665"/>
      <c r="E7665"/>
      <c r="F7665"/>
    </row>
    <row r="7666" spans="1:6" ht="15" x14ac:dyDescent="0.25">
      <c r="A7666"/>
      <c r="B7666"/>
      <c r="C7666"/>
      <c r="D7666"/>
      <c r="E7666"/>
      <c r="F7666"/>
    </row>
    <row r="7667" spans="1:6" ht="15" x14ac:dyDescent="0.25">
      <c r="A7667"/>
      <c r="B7667"/>
      <c r="C7667"/>
      <c r="D7667"/>
      <c r="E7667"/>
      <c r="F7667"/>
    </row>
    <row r="7668" spans="1:6" ht="15" x14ac:dyDescent="0.25">
      <c r="A7668"/>
      <c r="B7668"/>
      <c r="C7668"/>
      <c r="D7668"/>
      <c r="E7668"/>
      <c r="F7668"/>
    </row>
    <row r="7669" spans="1:6" ht="15" x14ac:dyDescent="0.25">
      <c r="A7669"/>
      <c r="B7669"/>
      <c r="C7669"/>
      <c r="D7669"/>
      <c r="E7669"/>
      <c r="F7669"/>
    </row>
    <row r="7670" spans="1:6" ht="15" x14ac:dyDescent="0.25">
      <c r="A7670"/>
      <c r="B7670"/>
      <c r="C7670"/>
      <c r="D7670"/>
      <c r="E7670"/>
      <c r="F7670"/>
    </row>
    <row r="7671" spans="1:6" ht="15" x14ac:dyDescent="0.25">
      <c r="A7671"/>
      <c r="B7671"/>
      <c r="C7671"/>
      <c r="D7671"/>
      <c r="E7671"/>
      <c r="F7671"/>
    </row>
    <row r="7672" spans="1:6" ht="15" x14ac:dyDescent="0.25">
      <c r="A7672"/>
      <c r="B7672"/>
      <c r="C7672"/>
      <c r="D7672"/>
      <c r="E7672"/>
      <c r="F7672"/>
    </row>
    <row r="7673" spans="1:6" ht="15" x14ac:dyDescent="0.25">
      <c r="A7673"/>
      <c r="B7673"/>
      <c r="C7673"/>
      <c r="D7673"/>
      <c r="E7673"/>
      <c r="F7673"/>
    </row>
    <row r="7674" spans="1:6" ht="15" x14ac:dyDescent="0.25">
      <c r="A7674"/>
      <c r="B7674"/>
      <c r="C7674"/>
      <c r="D7674"/>
      <c r="E7674"/>
      <c r="F7674"/>
    </row>
    <row r="7675" spans="1:6" ht="15" x14ac:dyDescent="0.25">
      <c r="A7675"/>
      <c r="B7675"/>
      <c r="C7675"/>
      <c r="D7675"/>
      <c r="E7675"/>
      <c r="F7675"/>
    </row>
    <row r="7676" spans="1:6" ht="15" x14ac:dyDescent="0.25">
      <c r="A7676"/>
      <c r="B7676"/>
      <c r="C7676"/>
      <c r="D7676"/>
      <c r="E7676"/>
      <c r="F7676"/>
    </row>
    <row r="7677" spans="1:6" ht="15" x14ac:dyDescent="0.25">
      <c r="A7677"/>
      <c r="B7677"/>
      <c r="C7677"/>
      <c r="D7677"/>
      <c r="E7677"/>
      <c r="F7677"/>
    </row>
    <row r="7678" spans="1:6" ht="15" x14ac:dyDescent="0.25">
      <c r="A7678"/>
      <c r="B7678"/>
      <c r="C7678"/>
      <c r="D7678"/>
      <c r="E7678"/>
      <c r="F7678"/>
    </row>
    <row r="7679" spans="1:6" ht="15" x14ac:dyDescent="0.25">
      <c r="A7679"/>
      <c r="B7679"/>
      <c r="C7679"/>
      <c r="D7679"/>
      <c r="E7679"/>
      <c r="F7679"/>
    </row>
    <row r="7680" spans="1:6" ht="15" x14ac:dyDescent="0.25">
      <c r="A7680"/>
      <c r="B7680"/>
      <c r="C7680"/>
      <c r="D7680"/>
      <c r="E7680"/>
      <c r="F7680"/>
    </row>
    <row r="7681" spans="1:6" ht="15" x14ac:dyDescent="0.25">
      <c r="A7681"/>
      <c r="B7681"/>
      <c r="C7681"/>
      <c r="D7681"/>
      <c r="E7681"/>
      <c r="F7681"/>
    </row>
    <row r="7682" spans="1:6" ht="15" x14ac:dyDescent="0.25">
      <c r="A7682"/>
      <c r="B7682"/>
      <c r="C7682"/>
      <c r="D7682"/>
      <c r="E7682"/>
      <c r="F7682"/>
    </row>
    <row r="7683" spans="1:6" ht="15" x14ac:dyDescent="0.25">
      <c r="A7683"/>
      <c r="B7683"/>
      <c r="C7683"/>
      <c r="D7683"/>
      <c r="E7683"/>
      <c r="F7683"/>
    </row>
    <row r="7684" spans="1:6" ht="15" x14ac:dyDescent="0.25">
      <c r="A7684"/>
      <c r="B7684"/>
      <c r="C7684"/>
      <c r="D7684"/>
      <c r="E7684"/>
      <c r="F7684"/>
    </row>
    <row r="7685" spans="1:6" ht="15" x14ac:dyDescent="0.25">
      <c r="A7685"/>
      <c r="B7685"/>
      <c r="C7685"/>
      <c r="D7685"/>
      <c r="E7685"/>
      <c r="F7685"/>
    </row>
    <row r="7686" spans="1:6" ht="15" x14ac:dyDescent="0.25">
      <c r="A7686"/>
      <c r="B7686"/>
      <c r="C7686"/>
      <c r="D7686"/>
      <c r="E7686"/>
      <c r="F7686"/>
    </row>
    <row r="7687" spans="1:6" ht="15" x14ac:dyDescent="0.25">
      <c r="A7687"/>
      <c r="B7687"/>
      <c r="C7687"/>
      <c r="D7687"/>
      <c r="E7687"/>
      <c r="F7687"/>
    </row>
    <row r="7688" spans="1:6" ht="15" x14ac:dyDescent="0.25">
      <c r="A7688"/>
      <c r="B7688"/>
      <c r="C7688"/>
      <c r="D7688"/>
      <c r="E7688"/>
      <c r="F7688"/>
    </row>
    <row r="7689" spans="1:6" ht="15" x14ac:dyDescent="0.25">
      <c r="A7689"/>
      <c r="B7689"/>
      <c r="C7689"/>
      <c r="D7689"/>
      <c r="E7689"/>
      <c r="F7689"/>
    </row>
    <row r="7690" spans="1:6" ht="15" x14ac:dyDescent="0.25">
      <c r="A7690"/>
      <c r="B7690"/>
      <c r="C7690"/>
      <c r="D7690"/>
      <c r="E7690"/>
      <c r="F7690"/>
    </row>
    <row r="7691" spans="1:6" ht="15" x14ac:dyDescent="0.25">
      <c r="A7691"/>
      <c r="B7691"/>
      <c r="C7691"/>
      <c r="D7691"/>
      <c r="E7691"/>
      <c r="F7691"/>
    </row>
    <row r="7692" spans="1:6" ht="15" x14ac:dyDescent="0.25">
      <c r="A7692"/>
      <c r="B7692"/>
      <c r="C7692"/>
      <c r="D7692"/>
      <c r="E7692"/>
      <c r="F7692"/>
    </row>
    <row r="7693" spans="1:6" ht="15" x14ac:dyDescent="0.25">
      <c r="A7693"/>
      <c r="B7693"/>
      <c r="C7693"/>
      <c r="D7693"/>
      <c r="E7693"/>
      <c r="F7693"/>
    </row>
    <row r="7694" spans="1:6" ht="15" x14ac:dyDescent="0.25">
      <c r="A7694"/>
      <c r="B7694"/>
      <c r="C7694"/>
      <c r="D7694"/>
      <c r="E7694"/>
      <c r="F7694"/>
    </row>
    <row r="7695" spans="1:6" ht="15" x14ac:dyDescent="0.25">
      <c r="A7695"/>
      <c r="B7695"/>
      <c r="C7695"/>
      <c r="D7695"/>
      <c r="E7695"/>
      <c r="F7695"/>
    </row>
    <row r="7696" spans="1:6" ht="15" x14ac:dyDescent="0.25">
      <c r="A7696"/>
      <c r="B7696"/>
      <c r="C7696"/>
      <c r="D7696"/>
      <c r="E7696"/>
      <c r="F7696"/>
    </row>
    <row r="7697" spans="1:6" ht="15" x14ac:dyDescent="0.25">
      <c r="A7697"/>
      <c r="B7697"/>
      <c r="C7697"/>
      <c r="D7697"/>
      <c r="E7697"/>
      <c r="F7697"/>
    </row>
    <row r="7698" spans="1:6" ht="15" x14ac:dyDescent="0.25">
      <c r="A7698"/>
      <c r="B7698"/>
      <c r="C7698"/>
      <c r="D7698"/>
      <c r="E7698"/>
      <c r="F7698"/>
    </row>
    <row r="7699" spans="1:6" ht="15" x14ac:dyDescent="0.25">
      <c r="A7699"/>
      <c r="B7699"/>
      <c r="C7699"/>
      <c r="D7699"/>
      <c r="E7699"/>
      <c r="F7699"/>
    </row>
    <row r="7700" spans="1:6" ht="15" x14ac:dyDescent="0.25">
      <c r="A7700"/>
      <c r="B7700"/>
      <c r="C7700"/>
      <c r="D7700"/>
      <c r="E7700"/>
      <c r="F7700"/>
    </row>
    <row r="7701" spans="1:6" ht="15" x14ac:dyDescent="0.25">
      <c r="A7701"/>
      <c r="B7701"/>
      <c r="C7701"/>
      <c r="D7701"/>
      <c r="E7701"/>
      <c r="F7701"/>
    </row>
    <row r="7702" spans="1:6" ht="15" x14ac:dyDescent="0.25">
      <c r="A7702"/>
      <c r="B7702"/>
      <c r="C7702"/>
      <c r="D7702"/>
      <c r="E7702"/>
      <c r="F7702"/>
    </row>
    <row r="7703" spans="1:6" ht="15" x14ac:dyDescent="0.25">
      <c r="A7703"/>
      <c r="B7703"/>
      <c r="C7703"/>
      <c r="D7703"/>
      <c r="E7703"/>
      <c r="F7703"/>
    </row>
    <row r="7704" spans="1:6" ht="15" x14ac:dyDescent="0.25">
      <c r="A7704"/>
      <c r="B7704"/>
      <c r="C7704"/>
      <c r="D7704"/>
      <c r="E7704"/>
      <c r="F7704"/>
    </row>
    <row r="7705" spans="1:6" ht="15" x14ac:dyDescent="0.25">
      <c r="A7705"/>
      <c r="B7705"/>
      <c r="C7705"/>
      <c r="D7705"/>
      <c r="E7705"/>
      <c r="F7705"/>
    </row>
    <row r="7706" spans="1:6" ht="15" x14ac:dyDescent="0.25">
      <c r="A7706"/>
      <c r="B7706"/>
      <c r="C7706"/>
      <c r="D7706"/>
      <c r="E7706"/>
      <c r="F7706"/>
    </row>
    <row r="7707" spans="1:6" ht="15" x14ac:dyDescent="0.25">
      <c r="A7707"/>
      <c r="B7707"/>
      <c r="C7707"/>
      <c r="D7707"/>
      <c r="E7707"/>
      <c r="F7707"/>
    </row>
    <row r="7708" spans="1:6" ht="15" x14ac:dyDescent="0.25">
      <c r="A7708"/>
      <c r="B7708"/>
      <c r="C7708"/>
      <c r="D7708"/>
      <c r="E7708"/>
      <c r="F7708"/>
    </row>
    <row r="7709" spans="1:6" ht="15" x14ac:dyDescent="0.25">
      <c r="A7709"/>
      <c r="B7709"/>
      <c r="C7709"/>
      <c r="D7709"/>
      <c r="E7709"/>
      <c r="F7709"/>
    </row>
    <row r="7710" spans="1:6" ht="15" x14ac:dyDescent="0.25">
      <c r="A7710"/>
      <c r="B7710"/>
      <c r="C7710"/>
      <c r="D7710"/>
      <c r="E7710"/>
      <c r="F7710"/>
    </row>
    <row r="7711" spans="1:6" ht="15" x14ac:dyDescent="0.25">
      <c r="A7711"/>
      <c r="B7711"/>
      <c r="C7711"/>
      <c r="D7711"/>
      <c r="E7711"/>
      <c r="F7711"/>
    </row>
    <row r="7712" spans="1:6" ht="15" x14ac:dyDescent="0.25">
      <c r="A7712"/>
      <c r="B7712"/>
      <c r="C7712"/>
      <c r="D7712"/>
      <c r="E7712"/>
      <c r="F7712"/>
    </row>
    <row r="7713" spans="1:6" ht="15" x14ac:dyDescent="0.25">
      <c r="A7713"/>
      <c r="B7713"/>
      <c r="C7713"/>
      <c r="D7713"/>
      <c r="E7713"/>
      <c r="F7713"/>
    </row>
    <row r="7714" spans="1:6" ht="15" x14ac:dyDescent="0.25">
      <c r="A7714"/>
      <c r="B7714"/>
      <c r="C7714"/>
      <c r="D7714"/>
      <c r="E7714"/>
      <c r="F7714"/>
    </row>
    <row r="7715" spans="1:6" ht="15" x14ac:dyDescent="0.25">
      <c r="A7715"/>
      <c r="B7715"/>
      <c r="C7715"/>
      <c r="D7715"/>
      <c r="E7715"/>
      <c r="F7715"/>
    </row>
    <row r="7716" spans="1:6" ht="15" x14ac:dyDescent="0.25">
      <c r="A7716"/>
      <c r="B7716"/>
      <c r="C7716"/>
      <c r="D7716"/>
      <c r="E7716"/>
      <c r="F7716"/>
    </row>
    <row r="7717" spans="1:6" ht="15" x14ac:dyDescent="0.25">
      <c r="A7717"/>
      <c r="B7717"/>
      <c r="C7717"/>
      <c r="D7717"/>
      <c r="E7717"/>
      <c r="F7717"/>
    </row>
    <row r="7718" spans="1:6" ht="15" x14ac:dyDescent="0.25">
      <c r="A7718"/>
      <c r="B7718"/>
      <c r="C7718"/>
      <c r="D7718"/>
      <c r="E7718"/>
      <c r="F7718"/>
    </row>
    <row r="7719" spans="1:6" ht="15" x14ac:dyDescent="0.25">
      <c r="A7719"/>
      <c r="B7719"/>
      <c r="C7719"/>
      <c r="D7719"/>
      <c r="E7719"/>
      <c r="F7719"/>
    </row>
    <row r="7720" spans="1:6" ht="15" x14ac:dyDescent="0.25">
      <c r="A7720"/>
      <c r="B7720"/>
      <c r="C7720"/>
      <c r="D7720"/>
      <c r="E7720"/>
      <c r="F7720"/>
    </row>
    <row r="7721" spans="1:6" ht="15" x14ac:dyDescent="0.25">
      <c r="A7721"/>
      <c r="B7721"/>
      <c r="C7721"/>
      <c r="D7721"/>
      <c r="E7721"/>
      <c r="F7721"/>
    </row>
    <row r="7722" spans="1:6" ht="15" x14ac:dyDescent="0.25">
      <c r="A7722"/>
      <c r="B7722"/>
      <c r="C7722"/>
      <c r="D7722"/>
      <c r="E7722"/>
      <c r="F7722"/>
    </row>
    <row r="7723" spans="1:6" ht="15" x14ac:dyDescent="0.25">
      <c r="A7723"/>
      <c r="B7723"/>
      <c r="C7723"/>
      <c r="D7723"/>
      <c r="E7723"/>
      <c r="F7723"/>
    </row>
    <row r="7724" spans="1:6" ht="15" x14ac:dyDescent="0.25">
      <c r="A7724"/>
      <c r="B7724"/>
      <c r="C7724"/>
      <c r="D7724"/>
      <c r="E7724"/>
      <c r="F7724"/>
    </row>
    <row r="7725" spans="1:6" ht="15" x14ac:dyDescent="0.25">
      <c r="A7725"/>
      <c r="B7725"/>
      <c r="C7725"/>
      <c r="D7725"/>
      <c r="E7725"/>
      <c r="F7725"/>
    </row>
    <row r="7726" spans="1:6" ht="15" x14ac:dyDescent="0.25">
      <c r="A7726"/>
      <c r="B7726"/>
      <c r="C7726"/>
      <c r="D7726"/>
      <c r="E7726"/>
      <c r="F7726"/>
    </row>
    <row r="7727" spans="1:6" ht="15" x14ac:dyDescent="0.25">
      <c r="A7727"/>
      <c r="B7727"/>
      <c r="C7727"/>
      <c r="D7727"/>
      <c r="E7727"/>
      <c r="F7727"/>
    </row>
    <row r="7728" spans="1:6" ht="15" x14ac:dyDescent="0.25">
      <c r="A7728"/>
      <c r="B7728"/>
      <c r="C7728"/>
      <c r="D7728"/>
      <c r="E7728"/>
      <c r="F7728"/>
    </row>
    <row r="7729" spans="1:6" ht="15" x14ac:dyDescent="0.25">
      <c r="A7729"/>
      <c r="B7729"/>
      <c r="C7729"/>
      <c r="D7729"/>
      <c r="E7729"/>
      <c r="F7729"/>
    </row>
    <row r="7730" spans="1:6" ht="15" x14ac:dyDescent="0.25">
      <c r="A7730"/>
      <c r="B7730"/>
      <c r="C7730"/>
      <c r="D7730"/>
      <c r="E7730"/>
      <c r="F7730"/>
    </row>
    <row r="7731" spans="1:6" ht="15" x14ac:dyDescent="0.25">
      <c r="A7731"/>
      <c r="B7731"/>
      <c r="C7731"/>
      <c r="D7731"/>
      <c r="E7731"/>
      <c r="F7731"/>
    </row>
    <row r="7732" spans="1:6" ht="15" x14ac:dyDescent="0.25">
      <c r="A7732"/>
      <c r="B7732"/>
      <c r="C7732"/>
      <c r="D7732"/>
      <c r="E7732"/>
      <c r="F7732"/>
    </row>
    <row r="7733" spans="1:6" ht="15" x14ac:dyDescent="0.25">
      <c r="A7733"/>
      <c r="B7733"/>
      <c r="C7733"/>
      <c r="D7733"/>
      <c r="E7733"/>
      <c r="F7733"/>
    </row>
    <row r="7734" spans="1:6" ht="15" x14ac:dyDescent="0.25">
      <c r="A7734"/>
      <c r="B7734"/>
      <c r="C7734"/>
      <c r="D7734"/>
      <c r="E7734"/>
      <c r="F7734"/>
    </row>
    <row r="7735" spans="1:6" ht="15" x14ac:dyDescent="0.25">
      <c r="A7735"/>
      <c r="B7735"/>
      <c r="C7735"/>
      <c r="D7735"/>
      <c r="E7735"/>
      <c r="F7735"/>
    </row>
    <row r="7736" spans="1:6" ht="15" x14ac:dyDescent="0.25">
      <c r="A7736"/>
      <c r="B7736"/>
      <c r="C7736"/>
      <c r="D7736"/>
      <c r="E7736"/>
      <c r="F7736"/>
    </row>
    <row r="7737" spans="1:6" ht="15" x14ac:dyDescent="0.25">
      <c r="A7737"/>
      <c r="B7737"/>
      <c r="C7737"/>
      <c r="D7737"/>
      <c r="E7737"/>
      <c r="F7737"/>
    </row>
    <row r="7738" spans="1:6" ht="15" x14ac:dyDescent="0.25">
      <c r="A7738"/>
      <c r="B7738"/>
      <c r="C7738"/>
      <c r="D7738"/>
      <c r="E7738"/>
      <c r="F7738"/>
    </row>
    <row r="7739" spans="1:6" ht="15" x14ac:dyDescent="0.25">
      <c r="A7739"/>
      <c r="B7739"/>
      <c r="C7739"/>
      <c r="D7739"/>
      <c r="E7739"/>
      <c r="F7739"/>
    </row>
    <row r="7740" spans="1:6" ht="15" x14ac:dyDescent="0.25">
      <c r="A7740"/>
      <c r="B7740"/>
      <c r="C7740"/>
      <c r="D7740"/>
      <c r="E7740"/>
      <c r="F7740"/>
    </row>
    <row r="7741" spans="1:6" ht="15" x14ac:dyDescent="0.25">
      <c r="A7741"/>
      <c r="B7741"/>
      <c r="C7741"/>
      <c r="D7741"/>
      <c r="E7741"/>
      <c r="F7741"/>
    </row>
    <row r="7742" spans="1:6" ht="15" x14ac:dyDescent="0.25">
      <c r="A7742"/>
      <c r="B7742"/>
      <c r="C7742"/>
      <c r="D7742"/>
      <c r="E7742"/>
      <c r="F7742"/>
    </row>
    <row r="7743" spans="1:6" ht="15" x14ac:dyDescent="0.25">
      <c r="A7743"/>
      <c r="B7743"/>
      <c r="C7743"/>
      <c r="D7743"/>
      <c r="E7743"/>
      <c r="F7743"/>
    </row>
    <row r="7744" spans="1:6" ht="15" x14ac:dyDescent="0.25">
      <c r="A7744"/>
      <c r="B7744"/>
      <c r="C7744"/>
      <c r="D7744"/>
      <c r="E7744"/>
      <c r="F7744"/>
    </row>
    <row r="7745" spans="1:6" ht="15" x14ac:dyDescent="0.25">
      <c r="A7745"/>
      <c r="B7745"/>
      <c r="C7745"/>
      <c r="D7745"/>
      <c r="E7745"/>
      <c r="F7745"/>
    </row>
    <row r="7746" spans="1:6" ht="15" x14ac:dyDescent="0.25">
      <c r="A7746"/>
      <c r="B7746"/>
      <c r="C7746"/>
      <c r="D7746"/>
      <c r="E7746"/>
      <c r="F7746"/>
    </row>
    <row r="7747" spans="1:6" ht="15" x14ac:dyDescent="0.25">
      <c r="A7747"/>
      <c r="B7747"/>
      <c r="C7747"/>
      <c r="D7747"/>
      <c r="E7747"/>
      <c r="F7747"/>
    </row>
    <row r="7748" spans="1:6" ht="15" x14ac:dyDescent="0.25">
      <c r="A7748"/>
      <c r="B7748"/>
      <c r="C7748"/>
      <c r="D7748"/>
      <c r="E7748"/>
      <c r="F7748"/>
    </row>
    <row r="7749" spans="1:6" ht="15" x14ac:dyDescent="0.25">
      <c r="A7749"/>
      <c r="B7749"/>
      <c r="C7749"/>
      <c r="D7749"/>
      <c r="E7749"/>
      <c r="F7749"/>
    </row>
    <row r="7750" spans="1:6" ht="15" x14ac:dyDescent="0.25">
      <c r="A7750"/>
      <c r="B7750"/>
      <c r="C7750"/>
      <c r="D7750"/>
      <c r="E7750"/>
      <c r="F7750"/>
    </row>
    <row r="7751" spans="1:6" ht="15" x14ac:dyDescent="0.25">
      <c r="A7751"/>
      <c r="B7751"/>
      <c r="C7751"/>
      <c r="D7751"/>
      <c r="E7751"/>
      <c r="F7751"/>
    </row>
    <row r="7752" spans="1:6" ht="15" x14ac:dyDescent="0.25">
      <c r="A7752"/>
      <c r="B7752"/>
      <c r="C7752"/>
      <c r="D7752"/>
      <c r="E7752"/>
      <c r="F7752"/>
    </row>
    <row r="7753" spans="1:6" ht="15" x14ac:dyDescent="0.25">
      <c r="A7753"/>
      <c r="B7753"/>
      <c r="C7753"/>
      <c r="D7753"/>
      <c r="E7753"/>
      <c r="F7753"/>
    </row>
    <row r="7754" spans="1:6" ht="15" x14ac:dyDescent="0.25">
      <c r="A7754"/>
      <c r="B7754"/>
      <c r="C7754"/>
      <c r="D7754"/>
      <c r="E7754"/>
      <c r="F7754"/>
    </row>
    <row r="7755" spans="1:6" ht="15" x14ac:dyDescent="0.25">
      <c r="A7755"/>
      <c r="B7755"/>
      <c r="C7755"/>
      <c r="D7755"/>
      <c r="E7755"/>
      <c r="F7755"/>
    </row>
    <row r="7756" spans="1:6" ht="15" x14ac:dyDescent="0.25">
      <c r="A7756"/>
      <c r="B7756"/>
      <c r="C7756"/>
      <c r="D7756"/>
      <c r="E7756"/>
      <c r="F7756"/>
    </row>
    <row r="7757" spans="1:6" ht="15" x14ac:dyDescent="0.25">
      <c r="A7757"/>
      <c r="B7757"/>
      <c r="C7757"/>
      <c r="D7757"/>
      <c r="E7757"/>
      <c r="F7757"/>
    </row>
    <row r="7758" spans="1:6" ht="15" x14ac:dyDescent="0.25">
      <c r="A7758"/>
      <c r="B7758"/>
      <c r="C7758"/>
      <c r="D7758"/>
      <c r="E7758"/>
      <c r="F7758"/>
    </row>
    <row r="7759" spans="1:6" ht="15" x14ac:dyDescent="0.25">
      <c r="A7759"/>
      <c r="B7759"/>
      <c r="C7759"/>
      <c r="D7759"/>
      <c r="E7759"/>
      <c r="F7759"/>
    </row>
    <row r="7760" spans="1:6" ht="15" x14ac:dyDescent="0.25">
      <c r="A7760"/>
      <c r="B7760"/>
      <c r="C7760"/>
      <c r="D7760"/>
      <c r="E7760"/>
      <c r="F7760"/>
    </row>
    <row r="7761" spans="1:6" ht="15" x14ac:dyDescent="0.25">
      <c r="A7761"/>
      <c r="B7761"/>
      <c r="C7761"/>
      <c r="D7761"/>
      <c r="E7761"/>
      <c r="F7761"/>
    </row>
    <row r="7762" spans="1:6" ht="15" x14ac:dyDescent="0.25">
      <c r="A7762"/>
      <c r="B7762"/>
      <c r="C7762"/>
      <c r="D7762"/>
      <c r="E7762"/>
      <c r="F7762"/>
    </row>
    <row r="7763" spans="1:6" ht="15" x14ac:dyDescent="0.25">
      <c r="A7763"/>
      <c r="B7763"/>
      <c r="C7763"/>
      <c r="D7763"/>
      <c r="E7763"/>
      <c r="F7763"/>
    </row>
    <row r="7764" spans="1:6" ht="15" x14ac:dyDescent="0.25">
      <c r="A7764"/>
      <c r="B7764"/>
      <c r="C7764"/>
      <c r="D7764"/>
      <c r="E7764"/>
      <c r="F7764"/>
    </row>
    <row r="7765" spans="1:6" ht="15" x14ac:dyDescent="0.25">
      <c r="A7765"/>
      <c r="B7765"/>
      <c r="C7765"/>
      <c r="D7765"/>
      <c r="E7765"/>
      <c r="F7765"/>
    </row>
    <row r="7766" spans="1:6" ht="15" x14ac:dyDescent="0.25">
      <c r="A7766"/>
      <c r="B7766"/>
      <c r="C7766"/>
      <c r="D7766"/>
      <c r="E7766"/>
      <c r="F7766"/>
    </row>
    <row r="7767" spans="1:6" ht="15" x14ac:dyDescent="0.25">
      <c r="A7767"/>
      <c r="B7767"/>
      <c r="C7767"/>
      <c r="D7767"/>
      <c r="E7767"/>
      <c r="F7767"/>
    </row>
    <row r="7768" spans="1:6" ht="15" x14ac:dyDescent="0.25">
      <c r="A7768"/>
      <c r="B7768"/>
      <c r="C7768"/>
      <c r="D7768"/>
      <c r="E7768"/>
      <c r="F7768"/>
    </row>
    <row r="7769" spans="1:6" ht="15" x14ac:dyDescent="0.25">
      <c r="A7769"/>
      <c r="B7769"/>
      <c r="C7769"/>
      <c r="D7769"/>
      <c r="E7769"/>
      <c r="F7769"/>
    </row>
    <row r="7770" spans="1:6" ht="15" x14ac:dyDescent="0.25">
      <c r="A7770"/>
      <c r="B7770"/>
      <c r="C7770"/>
      <c r="D7770"/>
      <c r="E7770"/>
      <c r="F7770"/>
    </row>
    <row r="7771" spans="1:6" ht="15" x14ac:dyDescent="0.25">
      <c r="A7771"/>
      <c r="B7771"/>
      <c r="C7771"/>
      <c r="D7771"/>
      <c r="E7771"/>
      <c r="F7771"/>
    </row>
    <row r="7772" spans="1:6" ht="15" x14ac:dyDescent="0.25">
      <c r="A7772"/>
      <c r="B7772"/>
      <c r="C7772"/>
      <c r="D7772"/>
      <c r="E7772"/>
      <c r="F7772"/>
    </row>
    <row r="7773" spans="1:6" ht="15" x14ac:dyDescent="0.25">
      <c r="A7773"/>
      <c r="B7773"/>
      <c r="C7773"/>
      <c r="D7773"/>
      <c r="E7773"/>
      <c r="F7773"/>
    </row>
    <row r="7774" spans="1:6" ht="15" x14ac:dyDescent="0.25">
      <c r="A7774"/>
      <c r="B7774"/>
      <c r="C7774"/>
      <c r="D7774"/>
      <c r="E7774"/>
      <c r="F7774"/>
    </row>
    <row r="7775" spans="1:6" ht="15" x14ac:dyDescent="0.25">
      <c r="A7775"/>
      <c r="B7775"/>
      <c r="C7775"/>
      <c r="D7775"/>
      <c r="E7775"/>
      <c r="F7775"/>
    </row>
    <row r="7776" spans="1:6" ht="15" x14ac:dyDescent="0.25">
      <c r="A7776"/>
      <c r="B7776"/>
      <c r="C7776"/>
      <c r="D7776"/>
      <c r="E7776"/>
      <c r="F7776"/>
    </row>
    <row r="7777" spans="1:6" ht="15" x14ac:dyDescent="0.25">
      <c r="A7777"/>
      <c r="B7777"/>
      <c r="C7777"/>
      <c r="D7777"/>
      <c r="E7777"/>
      <c r="F7777"/>
    </row>
    <row r="7778" spans="1:6" ht="15" x14ac:dyDescent="0.25">
      <c r="A7778"/>
      <c r="B7778"/>
      <c r="C7778"/>
      <c r="D7778"/>
      <c r="E7778"/>
      <c r="F7778"/>
    </row>
    <row r="7779" spans="1:6" ht="15" x14ac:dyDescent="0.25">
      <c r="A7779"/>
      <c r="B7779"/>
      <c r="C7779"/>
      <c r="D7779"/>
      <c r="E7779"/>
      <c r="F7779"/>
    </row>
    <row r="7780" spans="1:6" ht="15" x14ac:dyDescent="0.25">
      <c r="A7780"/>
      <c r="B7780"/>
      <c r="C7780"/>
      <c r="D7780"/>
      <c r="E7780"/>
      <c r="F7780"/>
    </row>
    <row r="7781" spans="1:6" ht="15" x14ac:dyDescent="0.25">
      <c r="A7781"/>
      <c r="B7781"/>
      <c r="C7781"/>
      <c r="D7781"/>
      <c r="E7781"/>
      <c r="F7781"/>
    </row>
    <row r="7782" spans="1:6" ht="15" x14ac:dyDescent="0.25">
      <c r="A7782"/>
      <c r="B7782"/>
      <c r="C7782"/>
      <c r="D7782"/>
      <c r="E7782"/>
      <c r="F7782"/>
    </row>
    <row r="7783" spans="1:6" ht="15" x14ac:dyDescent="0.25">
      <c r="A7783"/>
      <c r="B7783"/>
      <c r="C7783"/>
      <c r="D7783"/>
      <c r="E7783"/>
      <c r="F7783"/>
    </row>
    <row r="7784" spans="1:6" ht="15" x14ac:dyDescent="0.25">
      <c r="A7784"/>
      <c r="B7784"/>
      <c r="C7784"/>
      <c r="D7784"/>
      <c r="E7784"/>
      <c r="F7784"/>
    </row>
    <row r="7785" spans="1:6" ht="15" x14ac:dyDescent="0.25">
      <c r="A7785"/>
      <c r="B7785"/>
      <c r="C7785"/>
      <c r="D7785"/>
      <c r="E7785"/>
      <c r="F7785"/>
    </row>
    <row r="7786" spans="1:6" ht="15" x14ac:dyDescent="0.25">
      <c r="A7786"/>
      <c r="B7786"/>
      <c r="C7786"/>
      <c r="D7786"/>
      <c r="E7786"/>
      <c r="F7786"/>
    </row>
    <row r="7787" spans="1:6" ht="15" x14ac:dyDescent="0.25">
      <c r="A7787"/>
      <c r="B7787"/>
      <c r="C7787"/>
      <c r="D7787"/>
      <c r="E7787"/>
      <c r="F7787"/>
    </row>
    <row r="7788" spans="1:6" ht="15" x14ac:dyDescent="0.25">
      <c r="A7788"/>
      <c r="B7788"/>
      <c r="C7788"/>
      <c r="D7788"/>
      <c r="E7788"/>
      <c r="F7788"/>
    </row>
    <row r="7789" spans="1:6" ht="15" x14ac:dyDescent="0.25">
      <c r="A7789"/>
      <c r="B7789"/>
      <c r="C7789"/>
      <c r="D7789"/>
      <c r="E7789"/>
      <c r="F7789"/>
    </row>
    <row r="7790" spans="1:6" ht="15" x14ac:dyDescent="0.25">
      <c r="A7790"/>
      <c r="B7790"/>
      <c r="C7790"/>
      <c r="D7790"/>
      <c r="E7790"/>
      <c r="F7790"/>
    </row>
    <row r="7791" spans="1:6" ht="15" x14ac:dyDescent="0.25">
      <c r="A7791"/>
      <c r="B7791"/>
      <c r="C7791"/>
      <c r="D7791"/>
      <c r="E7791"/>
      <c r="F7791"/>
    </row>
    <row r="7792" spans="1:6" ht="15" x14ac:dyDescent="0.25">
      <c r="A7792"/>
      <c r="B7792"/>
      <c r="C7792"/>
      <c r="D7792"/>
      <c r="E7792"/>
      <c r="F7792"/>
    </row>
    <row r="7793" spans="1:6" ht="15" x14ac:dyDescent="0.25">
      <c r="A7793"/>
      <c r="B7793"/>
      <c r="C7793"/>
      <c r="D7793"/>
      <c r="E7793"/>
      <c r="F7793"/>
    </row>
    <row r="7794" spans="1:6" ht="15" x14ac:dyDescent="0.25">
      <c r="A7794"/>
      <c r="B7794"/>
      <c r="C7794"/>
      <c r="D7794"/>
      <c r="E7794"/>
      <c r="F7794"/>
    </row>
    <row r="7795" spans="1:6" ht="15" x14ac:dyDescent="0.25">
      <c r="A7795"/>
      <c r="B7795"/>
      <c r="C7795"/>
      <c r="D7795"/>
      <c r="E7795"/>
      <c r="F7795"/>
    </row>
    <row r="7796" spans="1:6" ht="15" x14ac:dyDescent="0.25">
      <c r="A7796"/>
      <c r="B7796"/>
      <c r="C7796"/>
      <c r="D7796"/>
      <c r="E7796"/>
      <c r="F7796"/>
    </row>
    <row r="7797" spans="1:6" ht="15" x14ac:dyDescent="0.25">
      <c r="A7797"/>
      <c r="B7797"/>
      <c r="C7797"/>
      <c r="D7797"/>
      <c r="E7797"/>
      <c r="F7797"/>
    </row>
    <row r="7798" spans="1:6" ht="15" x14ac:dyDescent="0.25">
      <c r="A7798"/>
      <c r="B7798"/>
      <c r="C7798"/>
      <c r="D7798"/>
      <c r="E7798"/>
      <c r="F7798"/>
    </row>
    <row r="7799" spans="1:6" ht="15" x14ac:dyDescent="0.25">
      <c r="A7799"/>
      <c r="B7799"/>
      <c r="C7799"/>
      <c r="D7799"/>
      <c r="E7799"/>
      <c r="F7799"/>
    </row>
    <row r="7800" spans="1:6" ht="15" x14ac:dyDescent="0.25">
      <c r="A7800"/>
      <c r="B7800"/>
      <c r="C7800"/>
      <c r="D7800"/>
      <c r="E7800"/>
      <c r="F7800"/>
    </row>
    <row r="7801" spans="1:6" ht="15" x14ac:dyDescent="0.25">
      <c r="A7801"/>
      <c r="B7801"/>
      <c r="C7801"/>
      <c r="D7801"/>
      <c r="E7801"/>
      <c r="F7801"/>
    </row>
    <row r="7802" spans="1:6" ht="15" x14ac:dyDescent="0.25">
      <c r="A7802"/>
      <c r="B7802"/>
      <c r="C7802"/>
      <c r="D7802"/>
      <c r="E7802"/>
      <c r="F7802"/>
    </row>
    <row r="7803" spans="1:6" ht="15" x14ac:dyDescent="0.25">
      <c r="A7803"/>
      <c r="B7803"/>
      <c r="C7803"/>
      <c r="D7803"/>
      <c r="E7803"/>
      <c r="F7803"/>
    </row>
    <row r="7804" spans="1:6" ht="15" x14ac:dyDescent="0.25">
      <c r="A7804"/>
      <c r="B7804"/>
      <c r="C7804"/>
      <c r="D7804"/>
      <c r="E7804"/>
      <c r="F7804"/>
    </row>
    <row r="7805" spans="1:6" ht="15" x14ac:dyDescent="0.25">
      <c r="A7805"/>
      <c r="B7805"/>
      <c r="C7805"/>
      <c r="D7805"/>
      <c r="E7805"/>
      <c r="F7805"/>
    </row>
    <row r="7806" spans="1:6" ht="15" x14ac:dyDescent="0.25">
      <c r="A7806"/>
      <c r="B7806"/>
      <c r="C7806"/>
      <c r="D7806"/>
      <c r="E7806"/>
      <c r="F7806"/>
    </row>
    <row r="7807" spans="1:6" ht="15" x14ac:dyDescent="0.25">
      <c r="A7807"/>
      <c r="B7807"/>
      <c r="C7807"/>
      <c r="D7807"/>
      <c r="E7807"/>
      <c r="F7807"/>
    </row>
    <row r="7808" spans="1:6" ht="15" x14ac:dyDescent="0.25">
      <c r="A7808"/>
      <c r="B7808"/>
      <c r="C7808"/>
      <c r="D7808"/>
      <c r="E7808"/>
      <c r="F7808"/>
    </row>
    <row r="7809" spans="1:6" ht="15" x14ac:dyDescent="0.25">
      <c r="A7809"/>
      <c r="B7809"/>
      <c r="C7809"/>
      <c r="D7809"/>
      <c r="E7809"/>
      <c r="F7809"/>
    </row>
    <row r="7810" spans="1:6" ht="15" x14ac:dyDescent="0.25">
      <c r="A7810"/>
      <c r="B7810"/>
      <c r="C7810"/>
      <c r="D7810"/>
      <c r="E7810"/>
      <c r="F7810"/>
    </row>
    <row r="7811" spans="1:6" ht="15" x14ac:dyDescent="0.25">
      <c r="A7811"/>
      <c r="B7811"/>
      <c r="C7811"/>
      <c r="D7811"/>
      <c r="E7811"/>
      <c r="F7811"/>
    </row>
    <row r="7812" spans="1:6" ht="15" x14ac:dyDescent="0.25">
      <c r="A7812"/>
      <c r="B7812"/>
      <c r="C7812"/>
      <c r="D7812"/>
      <c r="E7812"/>
      <c r="F7812"/>
    </row>
    <row r="7813" spans="1:6" ht="15" x14ac:dyDescent="0.25">
      <c r="A7813"/>
      <c r="B7813"/>
      <c r="C7813"/>
      <c r="D7813"/>
      <c r="E7813"/>
      <c r="F7813"/>
    </row>
    <row r="7814" spans="1:6" ht="15" x14ac:dyDescent="0.25">
      <c r="A7814"/>
      <c r="B7814"/>
      <c r="C7814"/>
      <c r="D7814"/>
      <c r="E7814"/>
      <c r="F7814"/>
    </row>
    <row r="7815" spans="1:6" ht="15" x14ac:dyDescent="0.25">
      <c r="A7815"/>
      <c r="B7815"/>
      <c r="C7815"/>
      <c r="D7815"/>
      <c r="E7815"/>
      <c r="F7815"/>
    </row>
    <row r="7816" spans="1:6" ht="15" x14ac:dyDescent="0.25">
      <c r="A7816"/>
      <c r="B7816"/>
      <c r="C7816"/>
      <c r="D7816"/>
      <c r="E7816"/>
      <c r="F7816"/>
    </row>
    <row r="7817" spans="1:6" ht="15" x14ac:dyDescent="0.25">
      <c r="A7817"/>
      <c r="B7817"/>
      <c r="C7817"/>
      <c r="D7817"/>
      <c r="E7817"/>
      <c r="F7817"/>
    </row>
    <row r="7818" spans="1:6" ht="15" x14ac:dyDescent="0.25">
      <c r="A7818"/>
      <c r="B7818"/>
      <c r="C7818"/>
      <c r="D7818"/>
      <c r="E7818"/>
      <c r="F7818"/>
    </row>
    <row r="7819" spans="1:6" ht="15" x14ac:dyDescent="0.25">
      <c r="A7819"/>
      <c r="B7819"/>
      <c r="C7819"/>
      <c r="D7819"/>
      <c r="E7819"/>
      <c r="F7819"/>
    </row>
    <row r="7820" spans="1:6" ht="15" x14ac:dyDescent="0.25">
      <c r="A7820"/>
      <c r="B7820"/>
      <c r="C7820"/>
      <c r="D7820"/>
      <c r="E7820"/>
      <c r="F7820"/>
    </row>
    <row r="7821" spans="1:6" ht="15" x14ac:dyDescent="0.25">
      <c r="A7821"/>
      <c r="B7821"/>
      <c r="C7821"/>
      <c r="D7821"/>
      <c r="E7821"/>
      <c r="F7821"/>
    </row>
    <row r="7822" spans="1:6" ht="15" x14ac:dyDescent="0.25">
      <c r="A7822"/>
      <c r="B7822"/>
      <c r="C7822"/>
      <c r="D7822"/>
      <c r="E7822"/>
      <c r="F7822"/>
    </row>
    <row r="7823" spans="1:6" ht="15" x14ac:dyDescent="0.25">
      <c r="A7823"/>
      <c r="B7823"/>
      <c r="C7823"/>
      <c r="D7823"/>
      <c r="E7823"/>
      <c r="F7823"/>
    </row>
    <row r="7824" spans="1:6" ht="15" x14ac:dyDescent="0.25">
      <c r="A7824"/>
      <c r="B7824"/>
      <c r="C7824"/>
      <c r="D7824"/>
      <c r="E7824"/>
      <c r="F7824"/>
    </row>
    <row r="7825" spans="1:6" ht="15" x14ac:dyDescent="0.25">
      <c r="A7825"/>
      <c r="B7825"/>
      <c r="C7825"/>
      <c r="D7825"/>
      <c r="E7825"/>
      <c r="F7825"/>
    </row>
    <row r="7826" spans="1:6" ht="15" x14ac:dyDescent="0.25">
      <c r="A7826"/>
      <c r="B7826"/>
      <c r="C7826"/>
      <c r="D7826"/>
      <c r="E7826"/>
      <c r="F7826"/>
    </row>
    <row r="7827" spans="1:6" ht="15" x14ac:dyDescent="0.25">
      <c r="A7827"/>
      <c r="B7827"/>
      <c r="C7827"/>
      <c r="D7827"/>
      <c r="E7827"/>
      <c r="F7827"/>
    </row>
    <row r="7828" spans="1:6" ht="15" x14ac:dyDescent="0.25">
      <c r="A7828"/>
      <c r="B7828"/>
      <c r="C7828"/>
      <c r="D7828"/>
      <c r="E7828"/>
      <c r="F7828"/>
    </row>
    <row r="7829" spans="1:6" ht="15" x14ac:dyDescent="0.25">
      <c r="A7829"/>
      <c r="B7829"/>
      <c r="C7829"/>
      <c r="D7829"/>
      <c r="E7829"/>
      <c r="F7829"/>
    </row>
    <row r="7830" spans="1:6" ht="15" x14ac:dyDescent="0.25">
      <c r="A7830"/>
      <c r="B7830"/>
      <c r="C7830"/>
      <c r="D7830"/>
      <c r="E7830"/>
      <c r="F7830"/>
    </row>
    <row r="7831" spans="1:6" ht="15" x14ac:dyDescent="0.25">
      <c r="A7831"/>
      <c r="B7831"/>
      <c r="C7831"/>
      <c r="D7831"/>
      <c r="E7831"/>
      <c r="F7831"/>
    </row>
    <row r="7832" spans="1:6" ht="15" x14ac:dyDescent="0.25">
      <c r="A7832"/>
      <c r="B7832"/>
      <c r="C7832"/>
      <c r="D7832"/>
      <c r="E7832"/>
      <c r="F7832"/>
    </row>
    <row r="7833" spans="1:6" ht="15" x14ac:dyDescent="0.25">
      <c r="A7833"/>
      <c r="B7833"/>
      <c r="C7833"/>
      <c r="D7833"/>
      <c r="E7833"/>
      <c r="F7833"/>
    </row>
    <row r="7834" spans="1:6" ht="15" x14ac:dyDescent="0.25">
      <c r="A7834"/>
      <c r="B7834"/>
      <c r="C7834"/>
      <c r="D7834"/>
      <c r="E7834"/>
      <c r="F7834"/>
    </row>
    <row r="7835" spans="1:6" ht="15" x14ac:dyDescent="0.25">
      <c r="A7835"/>
      <c r="B7835"/>
      <c r="C7835"/>
      <c r="D7835"/>
      <c r="E7835"/>
      <c r="F7835"/>
    </row>
    <row r="7836" spans="1:6" ht="15" x14ac:dyDescent="0.25">
      <c r="A7836"/>
      <c r="B7836"/>
      <c r="C7836"/>
      <c r="D7836"/>
      <c r="E7836"/>
      <c r="F7836"/>
    </row>
    <row r="7837" spans="1:6" ht="15" x14ac:dyDescent="0.25">
      <c r="A7837"/>
      <c r="B7837"/>
      <c r="C7837"/>
      <c r="D7837"/>
      <c r="E7837"/>
      <c r="F7837"/>
    </row>
    <row r="7838" spans="1:6" ht="15" x14ac:dyDescent="0.25">
      <c r="A7838"/>
      <c r="B7838"/>
      <c r="C7838"/>
      <c r="D7838"/>
      <c r="E7838"/>
      <c r="F7838"/>
    </row>
    <row r="7839" spans="1:6" ht="15" x14ac:dyDescent="0.25">
      <c r="A7839"/>
      <c r="B7839"/>
      <c r="C7839"/>
      <c r="D7839"/>
      <c r="E7839"/>
      <c r="F7839"/>
    </row>
    <row r="7840" spans="1:6" ht="15" x14ac:dyDescent="0.25">
      <c r="A7840"/>
      <c r="B7840"/>
      <c r="C7840"/>
      <c r="D7840"/>
      <c r="E7840"/>
      <c r="F7840"/>
    </row>
    <row r="7841" spans="1:6" ht="15" x14ac:dyDescent="0.25">
      <c r="A7841"/>
      <c r="B7841"/>
      <c r="C7841"/>
      <c r="D7841"/>
      <c r="E7841"/>
      <c r="F7841"/>
    </row>
    <row r="7842" spans="1:6" ht="15" x14ac:dyDescent="0.25">
      <c r="A7842"/>
      <c r="B7842"/>
      <c r="C7842"/>
      <c r="D7842"/>
      <c r="E7842"/>
      <c r="F7842"/>
    </row>
    <row r="7843" spans="1:6" ht="15" x14ac:dyDescent="0.25">
      <c r="A7843"/>
      <c r="B7843"/>
      <c r="C7843"/>
      <c r="D7843"/>
      <c r="E7843"/>
      <c r="F7843"/>
    </row>
    <row r="7844" spans="1:6" ht="15" x14ac:dyDescent="0.25">
      <c r="A7844"/>
      <c r="B7844"/>
      <c r="C7844"/>
      <c r="D7844"/>
      <c r="E7844"/>
      <c r="F7844"/>
    </row>
    <row r="7845" spans="1:6" ht="15" x14ac:dyDescent="0.25">
      <c r="A7845"/>
      <c r="B7845"/>
      <c r="C7845"/>
      <c r="D7845"/>
      <c r="E7845"/>
      <c r="F7845"/>
    </row>
    <row r="7846" spans="1:6" ht="15" x14ac:dyDescent="0.25">
      <c r="A7846"/>
      <c r="B7846"/>
      <c r="C7846"/>
      <c r="D7846"/>
      <c r="E7846"/>
      <c r="F7846"/>
    </row>
    <row r="7847" spans="1:6" ht="15" x14ac:dyDescent="0.25">
      <c r="A7847"/>
      <c r="B7847"/>
      <c r="C7847"/>
      <c r="D7847"/>
      <c r="E7847"/>
      <c r="F7847"/>
    </row>
    <row r="7848" spans="1:6" ht="15" x14ac:dyDescent="0.25">
      <c r="A7848"/>
      <c r="B7848"/>
      <c r="C7848"/>
      <c r="D7848"/>
      <c r="E7848"/>
      <c r="F7848"/>
    </row>
    <row r="7849" spans="1:6" ht="15" x14ac:dyDescent="0.25">
      <c r="A7849"/>
      <c r="B7849"/>
      <c r="C7849"/>
      <c r="D7849"/>
      <c r="E7849"/>
      <c r="F7849"/>
    </row>
    <row r="7850" spans="1:6" ht="15" x14ac:dyDescent="0.25">
      <c r="A7850"/>
      <c r="B7850"/>
      <c r="C7850"/>
      <c r="D7850"/>
      <c r="E7850"/>
      <c r="F7850"/>
    </row>
    <row r="7851" spans="1:6" ht="15" x14ac:dyDescent="0.25">
      <c r="A7851"/>
      <c r="B7851"/>
      <c r="C7851"/>
      <c r="D7851"/>
      <c r="E7851"/>
      <c r="F7851"/>
    </row>
    <row r="7852" spans="1:6" ht="15" x14ac:dyDescent="0.25">
      <c r="A7852"/>
      <c r="B7852"/>
      <c r="C7852"/>
      <c r="D7852"/>
      <c r="E7852"/>
      <c r="F7852"/>
    </row>
    <row r="7853" spans="1:6" ht="15" x14ac:dyDescent="0.25">
      <c r="A7853"/>
      <c r="B7853"/>
      <c r="C7853"/>
      <c r="D7853"/>
      <c r="E7853"/>
      <c r="F7853"/>
    </row>
    <row r="7854" spans="1:6" ht="15" x14ac:dyDescent="0.25">
      <c r="A7854"/>
      <c r="B7854"/>
      <c r="C7854"/>
      <c r="D7854"/>
      <c r="E7854"/>
      <c r="F7854"/>
    </row>
    <row r="7855" spans="1:6" ht="15" x14ac:dyDescent="0.25">
      <c r="A7855"/>
      <c r="B7855"/>
      <c r="C7855"/>
      <c r="D7855"/>
      <c r="E7855"/>
      <c r="F7855"/>
    </row>
    <row r="7856" spans="1:6" ht="15" x14ac:dyDescent="0.25">
      <c r="A7856"/>
      <c r="B7856"/>
      <c r="C7856"/>
      <c r="D7856"/>
      <c r="E7856"/>
      <c r="F7856"/>
    </row>
    <row r="7857" spans="1:6" ht="15" x14ac:dyDescent="0.25">
      <c r="A7857"/>
      <c r="B7857"/>
      <c r="C7857"/>
      <c r="D7857"/>
      <c r="E7857"/>
      <c r="F7857"/>
    </row>
    <row r="7858" spans="1:6" ht="15" x14ac:dyDescent="0.25">
      <c r="A7858"/>
      <c r="B7858"/>
      <c r="C7858"/>
      <c r="D7858"/>
      <c r="E7858"/>
      <c r="F7858"/>
    </row>
    <row r="7859" spans="1:6" ht="15" x14ac:dyDescent="0.25">
      <c r="A7859"/>
      <c r="B7859"/>
      <c r="C7859"/>
      <c r="D7859"/>
      <c r="E7859"/>
      <c r="F7859"/>
    </row>
    <row r="7860" spans="1:6" ht="15" x14ac:dyDescent="0.25">
      <c r="A7860"/>
      <c r="B7860"/>
      <c r="C7860"/>
      <c r="D7860"/>
      <c r="E7860"/>
      <c r="F7860"/>
    </row>
    <row r="7861" spans="1:6" ht="15" x14ac:dyDescent="0.25">
      <c r="A7861"/>
      <c r="B7861"/>
      <c r="C7861"/>
      <c r="D7861"/>
      <c r="E7861"/>
      <c r="F7861"/>
    </row>
    <row r="7862" spans="1:6" ht="15" x14ac:dyDescent="0.25">
      <c r="A7862"/>
      <c r="B7862"/>
      <c r="C7862"/>
      <c r="D7862"/>
      <c r="E7862"/>
      <c r="F7862"/>
    </row>
    <row r="7863" spans="1:6" ht="15" x14ac:dyDescent="0.25">
      <c r="A7863"/>
      <c r="B7863"/>
      <c r="C7863"/>
      <c r="D7863"/>
      <c r="E7863"/>
      <c r="F7863"/>
    </row>
    <row r="7864" spans="1:6" ht="15" x14ac:dyDescent="0.25">
      <c r="A7864"/>
      <c r="B7864"/>
      <c r="C7864"/>
      <c r="D7864"/>
      <c r="E7864"/>
      <c r="F7864"/>
    </row>
    <row r="7865" spans="1:6" ht="15" x14ac:dyDescent="0.25">
      <c r="A7865"/>
      <c r="B7865"/>
      <c r="C7865"/>
      <c r="D7865"/>
      <c r="E7865"/>
      <c r="F7865"/>
    </row>
    <row r="7866" spans="1:6" ht="15" x14ac:dyDescent="0.25">
      <c r="A7866"/>
      <c r="B7866"/>
      <c r="C7866"/>
      <c r="D7866"/>
      <c r="E7866"/>
      <c r="F7866"/>
    </row>
    <row r="7867" spans="1:6" ht="15" x14ac:dyDescent="0.25">
      <c r="A7867"/>
      <c r="B7867"/>
      <c r="C7867"/>
      <c r="D7867"/>
      <c r="E7867"/>
      <c r="F7867"/>
    </row>
    <row r="7868" spans="1:6" ht="15" x14ac:dyDescent="0.25">
      <c r="A7868"/>
      <c r="B7868"/>
      <c r="C7868"/>
      <c r="D7868"/>
      <c r="E7868"/>
      <c r="F7868"/>
    </row>
    <row r="7869" spans="1:6" ht="15" x14ac:dyDescent="0.25">
      <c r="A7869"/>
      <c r="B7869"/>
      <c r="C7869"/>
      <c r="D7869"/>
      <c r="E7869"/>
      <c r="F7869"/>
    </row>
    <row r="7870" spans="1:6" ht="15" x14ac:dyDescent="0.25">
      <c r="A7870"/>
      <c r="B7870"/>
      <c r="C7870"/>
      <c r="D7870"/>
      <c r="E7870"/>
      <c r="F7870"/>
    </row>
    <row r="7871" spans="1:6" ht="15" x14ac:dyDescent="0.25">
      <c r="A7871"/>
      <c r="B7871"/>
      <c r="C7871"/>
      <c r="D7871"/>
      <c r="E7871"/>
      <c r="F7871"/>
    </row>
    <row r="7872" spans="1:6" ht="15" x14ac:dyDescent="0.25">
      <c r="A7872"/>
      <c r="B7872"/>
      <c r="C7872"/>
      <c r="D7872"/>
      <c r="E7872"/>
      <c r="F7872"/>
    </row>
    <row r="7873" spans="1:6" ht="15" x14ac:dyDescent="0.25">
      <c r="A7873"/>
      <c r="B7873"/>
      <c r="C7873"/>
      <c r="D7873"/>
      <c r="E7873"/>
      <c r="F7873"/>
    </row>
    <row r="7874" spans="1:6" ht="15" x14ac:dyDescent="0.25">
      <c r="A7874"/>
      <c r="B7874"/>
      <c r="C7874"/>
      <c r="D7874"/>
      <c r="E7874"/>
      <c r="F7874"/>
    </row>
    <row r="7875" spans="1:6" ht="15" x14ac:dyDescent="0.25">
      <c r="A7875"/>
      <c r="B7875"/>
      <c r="C7875"/>
      <c r="D7875"/>
      <c r="E7875"/>
      <c r="F7875"/>
    </row>
    <row r="7876" spans="1:6" ht="15" x14ac:dyDescent="0.25">
      <c r="A7876"/>
      <c r="B7876"/>
      <c r="C7876"/>
      <c r="D7876"/>
      <c r="E7876"/>
      <c r="F7876"/>
    </row>
    <row r="7877" spans="1:6" ht="15" x14ac:dyDescent="0.25">
      <c r="A7877"/>
      <c r="B7877"/>
      <c r="C7877"/>
      <c r="D7877"/>
      <c r="E7877"/>
      <c r="F7877"/>
    </row>
    <row r="7878" spans="1:6" ht="15" x14ac:dyDescent="0.25">
      <c r="A7878"/>
      <c r="B7878"/>
      <c r="C7878"/>
      <c r="D7878"/>
      <c r="E7878"/>
      <c r="F7878"/>
    </row>
    <row r="7879" spans="1:6" ht="15" x14ac:dyDescent="0.25">
      <c r="A7879"/>
      <c r="B7879"/>
      <c r="C7879"/>
      <c r="D7879"/>
      <c r="E7879"/>
      <c r="F7879"/>
    </row>
    <row r="7880" spans="1:6" ht="15" x14ac:dyDescent="0.25">
      <c r="A7880"/>
      <c r="B7880"/>
      <c r="C7880"/>
      <c r="D7880"/>
      <c r="E7880"/>
      <c r="F7880"/>
    </row>
    <row r="7881" spans="1:6" ht="15" x14ac:dyDescent="0.25">
      <c r="A7881"/>
      <c r="B7881"/>
      <c r="C7881"/>
      <c r="D7881"/>
      <c r="E7881"/>
      <c r="F7881"/>
    </row>
    <row r="7882" spans="1:6" ht="15" x14ac:dyDescent="0.25">
      <c r="A7882"/>
      <c r="B7882"/>
      <c r="C7882"/>
      <c r="D7882"/>
      <c r="E7882"/>
      <c r="F7882"/>
    </row>
    <row r="7883" spans="1:6" ht="15" x14ac:dyDescent="0.25">
      <c r="A7883"/>
      <c r="B7883"/>
      <c r="C7883"/>
      <c r="D7883"/>
      <c r="E7883"/>
      <c r="F7883"/>
    </row>
    <row r="7884" spans="1:6" ht="15" x14ac:dyDescent="0.25">
      <c r="A7884"/>
      <c r="B7884"/>
      <c r="C7884"/>
      <c r="D7884"/>
      <c r="E7884"/>
      <c r="F7884"/>
    </row>
    <row r="7885" spans="1:6" ht="15" x14ac:dyDescent="0.25">
      <c r="A7885"/>
      <c r="B7885"/>
      <c r="C7885"/>
      <c r="D7885"/>
      <c r="E7885"/>
      <c r="F7885"/>
    </row>
    <row r="7886" spans="1:6" ht="15" x14ac:dyDescent="0.25">
      <c r="A7886"/>
      <c r="B7886"/>
      <c r="C7886"/>
      <c r="D7886"/>
      <c r="E7886"/>
      <c r="F7886"/>
    </row>
    <row r="7887" spans="1:6" ht="15" x14ac:dyDescent="0.25">
      <c r="A7887"/>
      <c r="B7887"/>
      <c r="C7887"/>
      <c r="D7887"/>
      <c r="E7887"/>
      <c r="F7887"/>
    </row>
    <row r="7888" spans="1:6" ht="15" x14ac:dyDescent="0.25">
      <c r="A7888"/>
      <c r="B7888"/>
      <c r="C7888"/>
      <c r="D7888"/>
      <c r="E7888"/>
      <c r="F7888"/>
    </row>
    <row r="7889" spans="1:6" ht="15" x14ac:dyDescent="0.25">
      <c r="A7889"/>
      <c r="B7889"/>
      <c r="C7889"/>
      <c r="D7889"/>
      <c r="E7889"/>
      <c r="F7889"/>
    </row>
    <row r="7890" spans="1:6" ht="15" x14ac:dyDescent="0.25">
      <c r="A7890"/>
      <c r="B7890"/>
      <c r="C7890"/>
      <c r="D7890"/>
      <c r="E7890"/>
      <c r="F7890"/>
    </row>
    <row r="7891" spans="1:6" ht="15" x14ac:dyDescent="0.25">
      <c r="A7891"/>
      <c r="B7891"/>
      <c r="C7891"/>
      <c r="D7891"/>
      <c r="E7891"/>
      <c r="F7891"/>
    </row>
    <row r="7892" spans="1:6" ht="15" x14ac:dyDescent="0.25">
      <c r="A7892"/>
      <c r="B7892"/>
      <c r="C7892"/>
      <c r="D7892"/>
      <c r="E7892"/>
      <c r="F7892"/>
    </row>
    <row r="7893" spans="1:6" ht="15" x14ac:dyDescent="0.25">
      <c r="A7893"/>
      <c r="B7893"/>
      <c r="C7893"/>
      <c r="D7893"/>
      <c r="E7893"/>
      <c r="F7893"/>
    </row>
    <row r="7894" spans="1:6" ht="15" x14ac:dyDescent="0.25">
      <c r="A7894"/>
      <c r="B7894"/>
      <c r="C7894"/>
      <c r="D7894"/>
      <c r="E7894"/>
      <c r="F7894"/>
    </row>
    <row r="7895" spans="1:6" ht="15" x14ac:dyDescent="0.25">
      <c r="A7895"/>
      <c r="B7895"/>
      <c r="C7895"/>
      <c r="D7895"/>
      <c r="E7895"/>
      <c r="F7895"/>
    </row>
    <row r="7896" spans="1:6" ht="15" x14ac:dyDescent="0.25">
      <c r="A7896"/>
      <c r="B7896"/>
      <c r="C7896"/>
      <c r="D7896"/>
      <c r="E7896"/>
      <c r="F7896"/>
    </row>
    <row r="7897" spans="1:6" ht="15" x14ac:dyDescent="0.25">
      <c r="A7897"/>
      <c r="B7897"/>
      <c r="C7897"/>
      <c r="D7897"/>
      <c r="E7897"/>
      <c r="F7897"/>
    </row>
    <row r="7898" spans="1:6" ht="15" x14ac:dyDescent="0.25">
      <c r="A7898"/>
      <c r="B7898"/>
      <c r="C7898"/>
      <c r="D7898"/>
      <c r="E7898"/>
      <c r="F7898"/>
    </row>
    <row r="7899" spans="1:6" ht="15" x14ac:dyDescent="0.25">
      <c r="A7899"/>
      <c r="B7899"/>
      <c r="C7899"/>
      <c r="D7899"/>
      <c r="E7899"/>
      <c r="F7899"/>
    </row>
    <row r="7900" spans="1:6" ht="15" x14ac:dyDescent="0.25">
      <c r="A7900"/>
      <c r="B7900"/>
      <c r="C7900"/>
      <c r="D7900"/>
      <c r="E7900"/>
      <c r="F7900"/>
    </row>
    <row r="7901" spans="1:6" ht="15" x14ac:dyDescent="0.25">
      <c r="A7901"/>
      <c r="B7901"/>
      <c r="C7901"/>
      <c r="D7901"/>
      <c r="E7901"/>
      <c r="F7901"/>
    </row>
    <row r="7902" spans="1:6" ht="15" x14ac:dyDescent="0.25">
      <c r="A7902"/>
      <c r="B7902"/>
      <c r="C7902"/>
      <c r="D7902"/>
      <c r="E7902"/>
      <c r="F7902"/>
    </row>
    <row r="7903" spans="1:6" ht="15" x14ac:dyDescent="0.25">
      <c r="A7903"/>
      <c r="B7903"/>
      <c r="C7903"/>
      <c r="D7903"/>
      <c r="E7903"/>
      <c r="F7903"/>
    </row>
    <row r="7904" spans="1:6" ht="15" x14ac:dyDescent="0.25">
      <c r="A7904"/>
      <c r="B7904"/>
      <c r="C7904"/>
      <c r="D7904"/>
      <c r="E7904"/>
      <c r="F7904"/>
    </row>
    <row r="7905" spans="1:6" ht="15" x14ac:dyDescent="0.25">
      <c r="A7905"/>
      <c r="B7905"/>
      <c r="C7905"/>
      <c r="D7905"/>
      <c r="E7905"/>
      <c r="F7905"/>
    </row>
    <row r="7906" spans="1:6" ht="15" x14ac:dyDescent="0.25">
      <c r="A7906"/>
      <c r="B7906"/>
      <c r="C7906"/>
      <c r="D7906"/>
      <c r="E7906"/>
      <c r="F7906"/>
    </row>
    <row r="7907" spans="1:6" ht="15" x14ac:dyDescent="0.25">
      <c r="A7907"/>
      <c r="B7907"/>
      <c r="C7907"/>
      <c r="D7907"/>
      <c r="E7907"/>
      <c r="F7907"/>
    </row>
    <row r="7908" spans="1:6" ht="15" x14ac:dyDescent="0.25">
      <c r="A7908"/>
      <c r="B7908"/>
      <c r="C7908"/>
      <c r="D7908"/>
      <c r="E7908"/>
      <c r="F7908"/>
    </row>
    <row r="7909" spans="1:6" ht="15" x14ac:dyDescent="0.25">
      <c r="A7909"/>
      <c r="B7909"/>
      <c r="C7909"/>
      <c r="D7909"/>
      <c r="E7909"/>
      <c r="F7909"/>
    </row>
    <row r="7910" spans="1:6" ht="15" x14ac:dyDescent="0.25">
      <c r="A7910"/>
      <c r="B7910"/>
      <c r="C7910"/>
      <c r="D7910"/>
      <c r="E7910"/>
      <c r="F7910"/>
    </row>
    <row r="7911" spans="1:6" ht="15" x14ac:dyDescent="0.25">
      <c r="A7911"/>
      <c r="B7911"/>
      <c r="C7911"/>
      <c r="D7911"/>
      <c r="E7911"/>
      <c r="F7911"/>
    </row>
    <row r="7912" spans="1:6" ht="15" x14ac:dyDescent="0.25">
      <c r="A7912"/>
      <c r="B7912"/>
      <c r="C7912"/>
      <c r="D7912"/>
      <c r="E7912"/>
      <c r="F7912"/>
    </row>
    <row r="7913" spans="1:6" ht="15" x14ac:dyDescent="0.25">
      <c r="A7913"/>
      <c r="B7913"/>
      <c r="C7913"/>
      <c r="D7913"/>
      <c r="E7913"/>
      <c r="F7913"/>
    </row>
    <row r="7914" spans="1:6" ht="15" x14ac:dyDescent="0.25">
      <c r="A7914"/>
      <c r="B7914"/>
      <c r="C7914"/>
      <c r="D7914"/>
      <c r="E7914"/>
      <c r="F7914"/>
    </row>
    <row r="7915" spans="1:6" ht="15" x14ac:dyDescent="0.25">
      <c r="A7915"/>
      <c r="B7915"/>
      <c r="C7915"/>
      <c r="D7915"/>
      <c r="E7915"/>
      <c r="F7915"/>
    </row>
    <row r="7916" spans="1:6" ht="15" x14ac:dyDescent="0.25">
      <c r="A7916"/>
      <c r="B7916"/>
      <c r="C7916"/>
      <c r="D7916"/>
      <c r="E7916"/>
      <c r="F7916"/>
    </row>
    <row r="7917" spans="1:6" ht="15" x14ac:dyDescent="0.25">
      <c r="A7917"/>
      <c r="B7917"/>
      <c r="C7917"/>
      <c r="D7917"/>
      <c r="E7917"/>
      <c r="F7917"/>
    </row>
    <row r="7918" spans="1:6" ht="15" x14ac:dyDescent="0.25">
      <c r="A7918"/>
      <c r="B7918"/>
      <c r="C7918"/>
      <c r="D7918"/>
      <c r="E7918"/>
      <c r="F7918"/>
    </row>
    <row r="7919" spans="1:6" ht="15" x14ac:dyDescent="0.25">
      <c r="A7919"/>
      <c r="B7919"/>
      <c r="C7919"/>
      <c r="D7919"/>
      <c r="E7919"/>
      <c r="F7919"/>
    </row>
    <row r="7920" spans="1:6" ht="15" x14ac:dyDescent="0.25">
      <c r="A7920"/>
      <c r="B7920"/>
      <c r="C7920"/>
      <c r="D7920"/>
      <c r="E7920"/>
      <c r="F7920"/>
    </row>
    <row r="7921" spans="1:6" ht="15" x14ac:dyDescent="0.25">
      <c r="A7921"/>
      <c r="B7921"/>
      <c r="C7921"/>
      <c r="D7921"/>
      <c r="E7921"/>
      <c r="F7921"/>
    </row>
    <row r="7922" spans="1:6" ht="15" x14ac:dyDescent="0.25">
      <c r="A7922"/>
      <c r="B7922"/>
      <c r="C7922"/>
      <c r="D7922"/>
      <c r="E7922"/>
      <c r="F7922"/>
    </row>
    <row r="7923" spans="1:6" ht="15" x14ac:dyDescent="0.25">
      <c r="A7923"/>
      <c r="B7923"/>
      <c r="C7923"/>
      <c r="D7923"/>
      <c r="E7923"/>
      <c r="F7923"/>
    </row>
    <row r="7924" spans="1:6" ht="15" x14ac:dyDescent="0.25">
      <c r="A7924"/>
      <c r="B7924"/>
      <c r="C7924"/>
      <c r="D7924"/>
      <c r="E7924"/>
      <c r="F7924"/>
    </row>
    <row r="7925" spans="1:6" ht="15" x14ac:dyDescent="0.25">
      <c r="A7925"/>
      <c r="B7925"/>
      <c r="C7925"/>
      <c r="D7925"/>
      <c r="E7925"/>
      <c r="F7925"/>
    </row>
    <row r="7926" spans="1:6" ht="15" x14ac:dyDescent="0.25">
      <c r="A7926"/>
      <c r="B7926"/>
      <c r="C7926"/>
      <c r="D7926"/>
      <c r="E7926"/>
      <c r="F7926"/>
    </row>
    <row r="7927" spans="1:6" ht="15" x14ac:dyDescent="0.25">
      <c r="A7927"/>
      <c r="B7927"/>
      <c r="C7927"/>
      <c r="D7927"/>
      <c r="E7927"/>
      <c r="F7927"/>
    </row>
    <row r="7928" spans="1:6" ht="15" x14ac:dyDescent="0.25">
      <c r="A7928"/>
      <c r="B7928"/>
      <c r="C7928"/>
      <c r="D7928"/>
      <c r="E7928"/>
      <c r="F7928"/>
    </row>
    <row r="7929" spans="1:6" ht="15" x14ac:dyDescent="0.25">
      <c r="A7929"/>
      <c r="B7929"/>
      <c r="C7929"/>
      <c r="D7929"/>
      <c r="E7929"/>
      <c r="F7929"/>
    </row>
    <row r="7930" spans="1:6" ht="15" x14ac:dyDescent="0.25">
      <c r="A7930"/>
      <c r="B7930"/>
      <c r="C7930"/>
      <c r="D7930"/>
      <c r="E7930"/>
      <c r="F7930"/>
    </row>
    <row r="7931" spans="1:6" ht="15" x14ac:dyDescent="0.25">
      <c r="A7931"/>
      <c r="B7931"/>
      <c r="C7931"/>
      <c r="D7931"/>
      <c r="E7931"/>
      <c r="F7931"/>
    </row>
    <row r="7932" spans="1:6" ht="15" x14ac:dyDescent="0.25">
      <c r="A7932"/>
      <c r="B7932"/>
      <c r="C7932"/>
      <c r="D7932"/>
      <c r="E7932"/>
      <c r="F7932"/>
    </row>
    <row r="7933" spans="1:6" ht="15" x14ac:dyDescent="0.25">
      <c r="A7933"/>
      <c r="B7933"/>
      <c r="C7933"/>
      <c r="D7933"/>
      <c r="E7933"/>
      <c r="F7933"/>
    </row>
    <row r="7934" spans="1:6" ht="15" x14ac:dyDescent="0.25">
      <c r="A7934"/>
      <c r="B7934"/>
      <c r="C7934"/>
      <c r="D7934"/>
      <c r="E7934"/>
      <c r="F7934"/>
    </row>
    <row r="7935" spans="1:6" ht="15" x14ac:dyDescent="0.25">
      <c r="A7935"/>
      <c r="B7935"/>
      <c r="C7935"/>
      <c r="D7935"/>
      <c r="E7935"/>
      <c r="F7935"/>
    </row>
    <row r="7936" spans="1:6" ht="15" x14ac:dyDescent="0.25">
      <c r="A7936"/>
      <c r="B7936"/>
      <c r="C7936"/>
      <c r="D7936"/>
      <c r="E7936"/>
      <c r="F7936"/>
    </row>
    <row r="7937" spans="1:6" ht="15" x14ac:dyDescent="0.25">
      <c r="A7937"/>
      <c r="B7937"/>
      <c r="C7937"/>
      <c r="D7937"/>
      <c r="E7937"/>
      <c r="F7937"/>
    </row>
    <row r="7938" spans="1:6" ht="15" x14ac:dyDescent="0.25">
      <c r="A7938"/>
      <c r="B7938"/>
      <c r="C7938"/>
      <c r="D7938"/>
      <c r="E7938"/>
      <c r="F7938"/>
    </row>
    <row r="7939" spans="1:6" ht="15" x14ac:dyDescent="0.25">
      <c r="A7939"/>
      <c r="B7939"/>
      <c r="C7939"/>
      <c r="D7939"/>
      <c r="E7939"/>
      <c r="F7939"/>
    </row>
    <row r="7940" spans="1:6" ht="15" x14ac:dyDescent="0.25">
      <c r="A7940"/>
      <c r="B7940"/>
      <c r="C7940"/>
      <c r="D7940"/>
      <c r="E7940"/>
      <c r="F7940"/>
    </row>
    <row r="7941" spans="1:6" ht="15" x14ac:dyDescent="0.25">
      <c r="A7941"/>
      <c r="B7941"/>
      <c r="C7941"/>
      <c r="D7941"/>
      <c r="E7941"/>
      <c r="F7941"/>
    </row>
    <row r="7942" spans="1:6" ht="15" x14ac:dyDescent="0.25">
      <c r="A7942"/>
      <c r="B7942"/>
      <c r="C7942"/>
      <c r="D7942"/>
      <c r="E7942"/>
      <c r="F7942"/>
    </row>
    <row r="7943" spans="1:6" ht="15" x14ac:dyDescent="0.25">
      <c r="A7943"/>
      <c r="B7943"/>
      <c r="C7943"/>
      <c r="D7943"/>
      <c r="E7943"/>
      <c r="F7943"/>
    </row>
    <row r="7944" spans="1:6" ht="15" x14ac:dyDescent="0.25">
      <c r="A7944"/>
      <c r="B7944"/>
      <c r="C7944"/>
      <c r="D7944"/>
      <c r="E7944"/>
      <c r="F7944"/>
    </row>
    <row r="7945" spans="1:6" ht="15" x14ac:dyDescent="0.25">
      <c r="A7945"/>
      <c r="B7945"/>
      <c r="C7945"/>
      <c r="D7945"/>
      <c r="E7945"/>
      <c r="F7945"/>
    </row>
    <row r="7946" spans="1:6" ht="15" x14ac:dyDescent="0.25">
      <c r="A7946"/>
      <c r="B7946"/>
      <c r="C7946"/>
      <c r="D7946"/>
      <c r="E7946"/>
      <c r="F7946"/>
    </row>
    <row r="7947" spans="1:6" ht="15" x14ac:dyDescent="0.25">
      <c r="A7947"/>
      <c r="B7947"/>
      <c r="C7947"/>
      <c r="D7947"/>
      <c r="E7947"/>
      <c r="F7947"/>
    </row>
    <row r="7948" spans="1:6" ht="15" x14ac:dyDescent="0.25">
      <c r="A7948"/>
      <c r="B7948"/>
      <c r="C7948"/>
      <c r="D7948"/>
      <c r="E7948"/>
      <c r="F7948"/>
    </row>
    <row r="7949" spans="1:6" ht="15" x14ac:dyDescent="0.25">
      <c r="A7949"/>
      <c r="B7949"/>
      <c r="C7949"/>
      <c r="D7949"/>
      <c r="E7949"/>
      <c r="F7949"/>
    </row>
    <row r="7950" spans="1:6" ht="15" x14ac:dyDescent="0.25">
      <c r="A7950"/>
      <c r="B7950"/>
      <c r="C7950"/>
      <c r="D7950"/>
      <c r="E7950"/>
      <c r="F7950"/>
    </row>
    <row r="7951" spans="1:6" ht="15" x14ac:dyDescent="0.25">
      <c r="A7951"/>
      <c r="B7951"/>
      <c r="C7951"/>
      <c r="D7951"/>
      <c r="E7951"/>
      <c r="F7951"/>
    </row>
    <row r="7952" spans="1:6" ht="15" x14ac:dyDescent="0.25">
      <c r="A7952"/>
      <c r="B7952"/>
      <c r="C7952"/>
      <c r="D7952"/>
      <c r="E7952"/>
      <c r="F7952"/>
    </row>
    <row r="7953" spans="1:6" ht="15" x14ac:dyDescent="0.25">
      <c r="A7953"/>
      <c r="B7953"/>
      <c r="C7953"/>
      <c r="D7953"/>
      <c r="E7953"/>
      <c r="F7953"/>
    </row>
    <row r="7954" spans="1:6" ht="15" x14ac:dyDescent="0.25">
      <c r="A7954"/>
      <c r="B7954"/>
      <c r="C7954"/>
      <c r="D7954"/>
      <c r="E7954"/>
      <c r="F7954"/>
    </row>
    <row r="7955" spans="1:6" ht="15" x14ac:dyDescent="0.25">
      <c r="A7955"/>
      <c r="B7955"/>
      <c r="C7955"/>
      <c r="D7955"/>
      <c r="E7955"/>
      <c r="F7955"/>
    </row>
    <row r="7956" spans="1:6" ht="15" x14ac:dyDescent="0.25">
      <c r="A7956"/>
      <c r="B7956"/>
      <c r="C7956"/>
      <c r="D7956"/>
      <c r="E7956"/>
      <c r="F7956"/>
    </row>
    <row r="7957" spans="1:6" ht="15" x14ac:dyDescent="0.25">
      <c r="A7957"/>
      <c r="B7957"/>
      <c r="C7957"/>
      <c r="D7957"/>
      <c r="E7957"/>
      <c r="F7957"/>
    </row>
    <row r="7958" spans="1:6" ht="15" x14ac:dyDescent="0.25">
      <c r="A7958"/>
      <c r="B7958"/>
      <c r="C7958"/>
      <c r="D7958"/>
      <c r="E7958"/>
      <c r="F7958"/>
    </row>
    <row r="7959" spans="1:6" ht="15" x14ac:dyDescent="0.25">
      <c r="A7959"/>
      <c r="B7959"/>
      <c r="C7959"/>
      <c r="D7959"/>
      <c r="E7959"/>
      <c r="F7959"/>
    </row>
    <row r="7960" spans="1:6" ht="15" x14ac:dyDescent="0.25">
      <c r="A7960"/>
      <c r="B7960"/>
      <c r="C7960"/>
      <c r="D7960"/>
      <c r="E7960"/>
      <c r="F7960"/>
    </row>
    <row r="7961" spans="1:6" ht="15" x14ac:dyDescent="0.25">
      <c r="A7961"/>
      <c r="B7961"/>
      <c r="C7961"/>
      <c r="D7961"/>
      <c r="E7961"/>
      <c r="F7961"/>
    </row>
    <row r="7962" spans="1:6" ht="15" x14ac:dyDescent="0.25">
      <c r="A7962"/>
      <c r="B7962"/>
      <c r="C7962"/>
      <c r="D7962"/>
      <c r="E7962"/>
      <c r="F7962"/>
    </row>
    <row r="7963" spans="1:6" ht="15" x14ac:dyDescent="0.25">
      <c r="A7963"/>
      <c r="B7963"/>
      <c r="C7963"/>
      <c r="D7963"/>
      <c r="E7963"/>
      <c r="F7963"/>
    </row>
    <row r="7964" spans="1:6" ht="15" x14ac:dyDescent="0.25">
      <c r="A7964"/>
      <c r="B7964"/>
      <c r="C7964"/>
      <c r="D7964"/>
      <c r="E7964"/>
      <c r="F7964"/>
    </row>
    <row r="7965" spans="1:6" ht="15" x14ac:dyDescent="0.25">
      <c r="A7965"/>
      <c r="B7965"/>
      <c r="C7965"/>
      <c r="D7965"/>
      <c r="E7965"/>
      <c r="F7965"/>
    </row>
    <row r="7966" spans="1:6" ht="15" x14ac:dyDescent="0.25">
      <c r="A7966"/>
      <c r="B7966"/>
      <c r="C7966"/>
      <c r="D7966"/>
      <c r="E7966"/>
      <c r="F7966"/>
    </row>
    <row r="7967" spans="1:6" ht="15" x14ac:dyDescent="0.25">
      <c r="A7967"/>
      <c r="B7967"/>
      <c r="C7967"/>
      <c r="D7967"/>
      <c r="E7967"/>
      <c r="F7967"/>
    </row>
    <row r="7968" spans="1:6" ht="15" x14ac:dyDescent="0.25">
      <c r="A7968"/>
      <c r="B7968"/>
      <c r="C7968"/>
      <c r="D7968"/>
      <c r="E7968"/>
      <c r="F7968"/>
    </row>
    <row r="7969" spans="1:6" ht="15" x14ac:dyDescent="0.25">
      <c r="A7969"/>
      <c r="B7969"/>
      <c r="C7969"/>
      <c r="D7969"/>
      <c r="E7969"/>
      <c r="F7969"/>
    </row>
    <row r="7970" spans="1:6" ht="15" x14ac:dyDescent="0.25">
      <c r="A7970"/>
      <c r="B7970"/>
      <c r="C7970"/>
      <c r="D7970"/>
      <c r="E7970"/>
      <c r="F7970"/>
    </row>
    <row r="7971" spans="1:6" ht="15" x14ac:dyDescent="0.25">
      <c r="A7971"/>
      <c r="B7971"/>
      <c r="C7971"/>
      <c r="D7971"/>
      <c r="E7971"/>
      <c r="F7971"/>
    </row>
    <row r="7972" spans="1:6" ht="15" x14ac:dyDescent="0.25">
      <c r="A7972"/>
      <c r="B7972"/>
      <c r="C7972"/>
      <c r="D7972"/>
      <c r="E7972"/>
      <c r="F7972"/>
    </row>
    <row r="7973" spans="1:6" ht="15" x14ac:dyDescent="0.25">
      <c r="A7973"/>
      <c r="B7973"/>
      <c r="C7973"/>
      <c r="D7973"/>
      <c r="E7973"/>
      <c r="F7973"/>
    </row>
    <row r="7974" spans="1:6" ht="15" x14ac:dyDescent="0.25">
      <c r="A7974"/>
      <c r="B7974"/>
      <c r="C7974"/>
      <c r="D7974"/>
      <c r="E7974"/>
      <c r="F7974"/>
    </row>
    <row r="7975" spans="1:6" ht="15" x14ac:dyDescent="0.25">
      <c r="A7975"/>
      <c r="B7975"/>
      <c r="C7975"/>
      <c r="D7975"/>
      <c r="E7975"/>
      <c r="F7975"/>
    </row>
    <row r="7976" spans="1:6" ht="15" x14ac:dyDescent="0.25">
      <c r="A7976"/>
      <c r="B7976"/>
      <c r="C7976"/>
      <c r="D7976"/>
      <c r="E7976"/>
      <c r="F7976"/>
    </row>
    <row r="7977" spans="1:6" ht="15" x14ac:dyDescent="0.25">
      <c r="A7977"/>
      <c r="B7977"/>
      <c r="C7977"/>
      <c r="D7977"/>
      <c r="E7977"/>
      <c r="F7977"/>
    </row>
    <row r="7978" spans="1:6" ht="15" x14ac:dyDescent="0.25">
      <c r="A7978"/>
      <c r="B7978"/>
      <c r="C7978"/>
      <c r="D7978"/>
      <c r="E7978"/>
      <c r="F7978"/>
    </row>
    <row r="7979" spans="1:6" ht="15" x14ac:dyDescent="0.25">
      <c r="A7979"/>
      <c r="B7979"/>
      <c r="C7979"/>
      <c r="D7979"/>
      <c r="E7979"/>
      <c r="F7979"/>
    </row>
    <row r="7980" spans="1:6" ht="15" x14ac:dyDescent="0.25">
      <c r="A7980"/>
      <c r="B7980"/>
      <c r="C7980"/>
      <c r="D7980"/>
      <c r="E7980"/>
      <c r="F7980"/>
    </row>
    <row r="7981" spans="1:6" ht="15" x14ac:dyDescent="0.25">
      <c r="A7981"/>
      <c r="B7981"/>
      <c r="C7981"/>
      <c r="D7981"/>
      <c r="E7981"/>
      <c r="F7981"/>
    </row>
    <row r="7982" spans="1:6" ht="15" x14ac:dyDescent="0.25">
      <c r="A7982"/>
      <c r="B7982"/>
      <c r="C7982"/>
      <c r="D7982"/>
      <c r="E7982"/>
      <c r="F7982"/>
    </row>
    <row r="7983" spans="1:6" ht="15" x14ac:dyDescent="0.25">
      <c r="A7983"/>
      <c r="B7983"/>
      <c r="C7983"/>
      <c r="D7983"/>
      <c r="E7983"/>
      <c r="F7983"/>
    </row>
    <row r="7984" spans="1:6" ht="15" x14ac:dyDescent="0.25">
      <c r="A7984"/>
      <c r="B7984"/>
      <c r="C7984"/>
      <c r="D7984"/>
      <c r="E7984"/>
      <c r="F7984"/>
    </row>
    <row r="7985" spans="1:6" ht="15" x14ac:dyDescent="0.25">
      <c r="A7985"/>
      <c r="B7985"/>
      <c r="C7985"/>
      <c r="D7985"/>
      <c r="E7985"/>
      <c r="F7985"/>
    </row>
    <row r="7986" spans="1:6" ht="15" x14ac:dyDescent="0.25">
      <c r="A7986"/>
      <c r="B7986"/>
      <c r="C7986"/>
      <c r="D7986"/>
      <c r="E7986"/>
      <c r="F7986"/>
    </row>
    <row r="7987" spans="1:6" ht="15" x14ac:dyDescent="0.25">
      <c r="A7987"/>
      <c r="B7987"/>
      <c r="C7987"/>
      <c r="D7987"/>
      <c r="E7987"/>
      <c r="F7987"/>
    </row>
    <row r="7988" spans="1:6" ht="15" x14ac:dyDescent="0.25">
      <c r="A7988"/>
      <c r="B7988"/>
      <c r="C7988"/>
      <c r="D7988"/>
      <c r="E7988"/>
      <c r="F7988"/>
    </row>
    <row r="7989" spans="1:6" ht="15" x14ac:dyDescent="0.25">
      <c r="A7989"/>
      <c r="B7989"/>
      <c r="C7989"/>
      <c r="D7989"/>
      <c r="E7989"/>
      <c r="F7989"/>
    </row>
    <row r="7990" spans="1:6" ht="15" x14ac:dyDescent="0.25">
      <c r="A7990"/>
      <c r="B7990"/>
      <c r="C7990"/>
      <c r="D7990"/>
      <c r="E7990"/>
      <c r="F7990"/>
    </row>
    <row r="7991" spans="1:6" ht="15" x14ac:dyDescent="0.25">
      <c r="A7991"/>
      <c r="B7991"/>
      <c r="C7991"/>
      <c r="D7991"/>
      <c r="E7991"/>
      <c r="F7991"/>
    </row>
    <row r="7992" spans="1:6" ht="15" x14ac:dyDescent="0.25">
      <c r="A7992"/>
      <c r="B7992"/>
      <c r="C7992"/>
      <c r="D7992"/>
      <c r="E7992"/>
      <c r="F7992"/>
    </row>
    <row r="7993" spans="1:6" ht="15" x14ac:dyDescent="0.25">
      <c r="A7993"/>
      <c r="B7993"/>
      <c r="C7993"/>
      <c r="D7993"/>
      <c r="E7993"/>
      <c r="F7993"/>
    </row>
    <row r="7994" spans="1:6" ht="15" x14ac:dyDescent="0.25">
      <c r="A7994"/>
      <c r="B7994"/>
      <c r="C7994"/>
      <c r="D7994"/>
      <c r="E7994"/>
      <c r="F7994"/>
    </row>
    <row r="7995" spans="1:6" ht="15" x14ac:dyDescent="0.25">
      <c r="A7995"/>
      <c r="B7995"/>
      <c r="C7995"/>
      <c r="D7995"/>
      <c r="E7995"/>
      <c r="F7995"/>
    </row>
    <row r="7996" spans="1:6" ht="15" x14ac:dyDescent="0.25">
      <c r="A7996"/>
      <c r="B7996"/>
      <c r="C7996"/>
      <c r="D7996"/>
      <c r="E7996"/>
      <c r="F7996"/>
    </row>
    <row r="7997" spans="1:6" ht="15" x14ac:dyDescent="0.25">
      <c r="A7997"/>
      <c r="B7997"/>
      <c r="C7997"/>
      <c r="D7997"/>
      <c r="E7997"/>
      <c r="F7997"/>
    </row>
    <row r="7998" spans="1:6" ht="15" x14ac:dyDescent="0.25">
      <c r="A7998"/>
      <c r="B7998"/>
      <c r="C7998"/>
      <c r="D7998"/>
      <c r="E7998"/>
      <c r="F7998"/>
    </row>
    <row r="7999" spans="1:6" ht="15" x14ac:dyDescent="0.25">
      <c r="A7999"/>
      <c r="B7999"/>
      <c r="C7999"/>
      <c r="D7999"/>
      <c r="E7999"/>
      <c r="F7999"/>
    </row>
    <row r="8000" spans="1:6" ht="15" x14ac:dyDescent="0.25">
      <c r="A8000"/>
      <c r="B8000"/>
      <c r="C8000"/>
      <c r="D8000"/>
      <c r="E8000"/>
      <c r="F8000"/>
    </row>
    <row r="8001" spans="1:6" ht="15" x14ac:dyDescent="0.25">
      <c r="A8001"/>
      <c r="B8001"/>
      <c r="C8001"/>
      <c r="D8001"/>
      <c r="E8001"/>
      <c r="F8001"/>
    </row>
    <row r="8002" spans="1:6" ht="15" x14ac:dyDescent="0.25">
      <c r="A8002"/>
      <c r="B8002"/>
      <c r="C8002"/>
      <c r="D8002"/>
      <c r="E8002"/>
      <c r="F8002"/>
    </row>
    <row r="8003" spans="1:6" ht="15" x14ac:dyDescent="0.25">
      <c r="A8003"/>
      <c r="B8003"/>
      <c r="C8003"/>
      <c r="D8003"/>
      <c r="E8003"/>
      <c r="F8003"/>
    </row>
    <row r="8004" spans="1:6" ht="15" x14ac:dyDescent="0.25">
      <c r="A8004"/>
      <c r="B8004"/>
      <c r="C8004"/>
      <c r="D8004"/>
      <c r="E8004"/>
      <c r="F8004"/>
    </row>
    <row r="8005" spans="1:6" ht="15" x14ac:dyDescent="0.25">
      <c r="A8005"/>
      <c r="B8005"/>
      <c r="C8005"/>
      <c r="D8005"/>
      <c r="E8005"/>
      <c r="F8005"/>
    </row>
    <row r="8006" spans="1:6" ht="15" x14ac:dyDescent="0.25">
      <c r="A8006"/>
      <c r="B8006"/>
      <c r="C8006"/>
      <c r="D8006"/>
      <c r="E8006"/>
      <c r="F8006"/>
    </row>
    <row r="8007" spans="1:6" ht="15" x14ac:dyDescent="0.25">
      <c r="A8007"/>
      <c r="B8007"/>
      <c r="C8007"/>
      <c r="D8007"/>
      <c r="E8007"/>
      <c r="F8007"/>
    </row>
    <row r="8008" spans="1:6" ht="15" x14ac:dyDescent="0.25">
      <c r="A8008"/>
      <c r="B8008"/>
      <c r="C8008"/>
      <c r="D8008"/>
      <c r="E8008"/>
      <c r="F8008"/>
    </row>
    <row r="8009" spans="1:6" ht="15" x14ac:dyDescent="0.25">
      <c r="A8009"/>
      <c r="B8009"/>
      <c r="C8009"/>
      <c r="D8009"/>
      <c r="E8009"/>
      <c r="F8009"/>
    </row>
    <row r="8010" spans="1:6" ht="15" x14ac:dyDescent="0.25">
      <c r="A8010"/>
      <c r="B8010"/>
      <c r="C8010"/>
      <c r="D8010"/>
      <c r="E8010"/>
      <c r="F8010"/>
    </row>
    <row r="8011" spans="1:6" ht="15" x14ac:dyDescent="0.25">
      <c r="A8011"/>
      <c r="B8011"/>
      <c r="C8011"/>
      <c r="D8011"/>
      <c r="E8011"/>
      <c r="F8011"/>
    </row>
    <row r="8012" spans="1:6" ht="15" x14ac:dyDescent="0.25">
      <c r="A8012"/>
      <c r="B8012"/>
      <c r="C8012"/>
      <c r="D8012"/>
      <c r="E8012"/>
      <c r="F8012"/>
    </row>
    <row r="8013" spans="1:6" ht="15" x14ac:dyDescent="0.25">
      <c r="A8013"/>
      <c r="B8013"/>
      <c r="C8013"/>
      <c r="D8013"/>
      <c r="E8013"/>
      <c r="F8013"/>
    </row>
    <row r="8014" spans="1:6" ht="15" x14ac:dyDescent="0.25">
      <c r="A8014"/>
      <c r="B8014"/>
      <c r="C8014"/>
      <c r="D8014"/>
      <c r="E8014"/>
      <c r="F8014"/>
    </row>
    <row r="8015" spans="1:6" ht="15" x14ac:dyDescent="0.25">
      <c r="A8015"/>
      <c r="B8015"/>
      <c r="C8015"/>
      <c r="D8015"/>
      <c r="E8015"/>
      <c r="F8015"/>
    </row>
    <row r="8016" spans="1:6" ht="15" x14ac:dyDescent="0.25">
      <c r="A8016"/>
      <c r="B8016"/>
      <c r="C8016"/>
      <c r="D8016"/>
      <c r="E8016"/>
      <c r="F8016"/>
    </row>
    <row r="8017" spans="1:6" ht="15" x14ac:dyDescent="0.25">
      <c r="A8017"/>
      <c r="B8017"/>
      <c r="C8017"/>
      <c r="D8017"/>
      <c r="E8017"/>
      <c r="F8017"/>
    </row>
    <row r="8018" spans="1:6" ht="15" x14ac:dyDescent="0.25">
      <c r="A8018"/>
      <c r="B8018"/>
      <c r="C8018"/>
      <c r="D8018"/>
      <c r="E8018"/>
      <c r="F8018"/>
    </row>
    <row r="8019" spans="1:6" ht="15" x14ac:dyDescent="0.25">
      <c r="A8019"/>
      <c r="B8019"/>
      <c r="C8019"/>
      <c r="D8019"/>
      <c r="E8019"/>
      <c r="F8019"/>
    </row>
    <row r="8020" spans="1:6" ht="15" x14ac:dyDescent="0.25">
      <c r="A8020"/>
      <c r="B8020"/>
      <c r="C8020"/>
      <c r="D8020"/>
      <c r="E8020"/>
      <c r="F8020"/>
    </row>
    <row r="8021" spans="1:6" ht="15" x14ac:dyDescent="0.25">
      <c r="A8021"/>
      <c r="B8021"/>
      <c r="C8021"/>
      <c r="D8021"/>
      <c r="E8021"/>
      <c r="F8021"/>
    </row>
    <row r="8022" spans="1:6" ht="15" x14ac:dyDescent="0.25">
      <c r="A8022"/>
      <c r="B8022"/>
      <c r="C8022"/>
      <c r="D8022"/>
      <c r="E8022"/>
      <c r="F8022"/>
    </row>
    <row r="8023" spans="1:6" ht="15" x14ac:dyDescent="0.25">
      <c r="A8023"/>
      <c r="B8023"/>
      <c r="C8023"/>
      <c r="D8023"/>
      <c r="E8023"/>
      <c r="F8023"/>
    </row>
    <row r="8024" spans="1:6" ht="15" x14ac:dyDescent="0.25">
      <c r="A8024"/>
      <c r="B8024"/>
      <c r="C8024"/>
      <c r="D8024"/>
      <c r="E8024"/>
      <c r="F8024"/>
    </row>
    <row r="8025" spans="1:6" ht="15" x14ac:dyDescent="0.25">
      <c r="A8025"/>
      <c r="B8025"/>
      <c r="C8025"/>
      <c r="D8025"/>
      <c r="E8025"/>
      <c r="F8025"/>
    </row>
    <row r="8026" spans="1:6" ht="15" x14ac:dyDescent="0.25">
      <c r="A8026"/>
      <c r="B8026"/>
      <c r="C8026"/>
      <c r="D8026"/>
      <c r="E8026"/>
      <c r="F8026"/>
    </row>
    <row r="8027" spans="1:6" ht="15" x14ac:dyDescent="0.25">
      <c r="A8027"/>
      <c r="B8027"/>
      <c r="C8027"/>
      <c r="D8027"/>
      <c r="E8027"/>
      <c r="F8027"/>
    </row>
    <row r="8028" spans="1:6" ht="15" x14ac:dyDescent="0.25">
      <c r="A8028"/>
      <c r="B8028"/>
      <c r="C8028"/>
      <c r="D8028"/>
      <c r="E8028"/>
      <c r="F8028"/>
    </row>
    <row r="8029" spans="1:6" ht="15" x14ac:dyDescent="0.25">
      <c r="A8029"/>
      <c r="B8029"/>
      <c r="C8029"/>
      <c r="D8029"/>
      <c r="E8029"/>
      <c r="F8029"/>
    </row>
    <row r="8030" spans="1:6" ht="15" x14ac:dyDescent="0.25">
      <c r="A8030"/>
      <c r="B8030"/>
      <c r="C8030"/>
      <c r="D8030"/>
      <c r="E8030"/>
      <c r="F8030"/>
    </row>
    <row r="8031" spans="1:6" ht="15" x14ac:dyDescent="0.25">
      <c r="A8031"/>
      <c r="B8031"/>
      <c r="C8031"/>
      <c r="D8031"/>
      <c r="E8031"/>
      <c r="F8031"/>
    </row>
    <row r="8032" spans="1:6" ht="15" x14ac:dyDescent="0.25">
      <c r="A8032"/>
      <c r="B8032"/>
      <c r="C8032"/>
      <c r="D8032"/>
      <c r="E8032"/>
      <c r="F8032"/>
    </row>
    <row r="8033" spans="1:6" ht="15" x14ac:dyDescent="0.25">
      <c r="A8033"/>
      <c r="B8033"/>
      <c r="C8033"/>
      <c r="D8033"/>
      <c r="E8033"/>
      <c r="F8033"/>
    </row>
    <row r="8034" spans="1:6" ht="15" x14ac:dyDescent="0.25">
      <c r="A8034"/>
      <c r="B8034"/>
      <c r="C8034"/>
      <c r="D8034"/>
      <c r="E8034"/>
      <c r="F8034"/>
    </row>
    <row r="8035" spans="1:6" ht="15" x14ac:dyDescent="0.25">
      <c r="A8035"/>
      <c r="B8035"/>
      <c r="C8035"/>
      <c r="D8035"/>
      <c r="E8035"/>
      <c r="F8035"/>
    </row>
    <row r="8036" spans="1:6" ht="15" x14ac:dyDescent="0.25">
      <c r="A8036"/>
      <c r="B8036"/>
      <c r="C8036"/>
      <c r="D8036"/>
      <c r="E8036"/>
      <c r="F8036"/>
    </row>
    <row r="8037" spans="1:6" ht="15" x14ac:dyDescent="0.25">
      <c r="A8037"/>
      <c r="B8037"/>
      <c r="C8037"/>
      <c r="D8037"/>
      <c r="E8037"/>
      <c r="F8037"/>
    </row>
    <row r="8038" spans="1:6" ht="15" x14ac:dyDescent="0.25">
      <c r="A8038"/>
      <c r="B8038"/>
      <c r="C8038"/>
      <c r="D8038"/>
      <c r="E8038"/>
      <c r="F8038"/>
    </row>
    <row r="8039" spans="1:6" ht="15" x14ac:dyDescent="0.25">
      <c r="A8039"/>
      <c r="B8039"/>
      <c r="C8039"/>
      <c r="D8039"/>
      <c r="E8039"/>
      <c r="F8039"/>
    </row>
    <row r="8040" spans="1:6" ht="15" x14ac:dyDescent="0.25">
      <c r="A8040"/>
      <c r="B8040"/>
      <c r="C8040"/>
      <c r="D8040"/>
      <c r="E8040"/>
      <c r="F8040"/>
    </row>
    <row r="8041" spans="1:6" ht="15" x14ac:dyDescent="0.25">
      <c r="A8041"/>
      <c r="B8041"/>
      <c r="C8041"/>
      <c r="D8041"/>
      <c r="E8041"/>
      <c r="F8041"/>
    </row>
    <row r="8042" spans="1:6" ht="15" x14ac:dyDescent="0.25">
      <c r="A8042"/>
      <c r="B8042"/>
      <c r="C8042"/>
      <c r="D8042"/>
      <c r="E8042"/>
      <c r="F8042"/>
    </row>
    <row r="8043" spans="1:6" ht="15" x14ac:dyDescent="0.25">
      <c r="A8043"/>
      <c r="B8043"/>
      <c r="C8043"/>
      <c r="D8043"/>
      <c r="E8043"/>
      <c r="F8043"/>
    </row>
    <row r="8044" spans="1:6" ht="15" x14ac:dyDescent="0.25">
      <c r="A8044"/>
      <c r="B8044"/>
      <c r="C8044"/>
      <c r="D8044"/>
      <c r="E8044"/>
      <c r="F8044"/>
    </row>
    <row r="8045" spans="1:6" ht="15" x14ac:dyDescent="0.25">
      <c r="A8045"/>
      <c r="B8045"/>
      <c r="C8045"/>
      <c r="D8045"/>
      <c r="E8045"/>
      <c r="F8045"/>
    </row>
    <row r="8046" spans="1:6" ht="15" x14ac:dyDescent="0.25">
      <c r="A8046"/>
      <c r="B8046"/>
      <c r="C8046"/>
      <c r="D8046"/>
      <c r="E8046"/>
      <c r="F8046"/>
    </row>
    <row r="8047" spans="1:6" ht="15" x14ac:dyDescent="0.25">
      <c r="A8047"/>
      <c r="B8047"/>
      <c r="C8047"/>
      <c r="D8047"/>
      <c r="E8047"/>
      <c r="F8047"/>
    </row>
    <row r="8048" spans="1:6" ht="15" x14ac:dyDescent="0.25">
      <c r="A8048"/>
      <c r="B8048"/>
      <c r="C8048"/>
      <c r="D8048"/>
      <c r="E8048"/>
      <c r="F8048"/>
    </row>
    <row r="8049" spans="1:6" ht="15" x14ac:dyDescent="0.25">
      <c r="A8049"/>
      <c r="B8049"/>
      <c r="C8049"/>
      <c r="D8049"/>
      <c r="E8049"/>
      <c r="F8049"/>
    </row>
    <row r="8050" spans="1:6" ht="15" x14ac:dyDescent="0.25">
      <c r="A8050"/>
      <c r="B8050"/>
      <c r="C8050"/>
      <c r="D8050"/>
      <c r="E8050"/>
      <c r="F8050"/>
    </row>
    <row r="8051" spans="1:6" ht="15" x14ac:dyDescent="0.25">
      <c r="A8051"/>
      <c r="B8051"/>
      <c r="C8051"/>
      <c r="D8051"/>
      <c r="E8051"/>
      <c r="F8051"/>
    </row>
    <row r="8052" spans="1:6" ht="15" x14ac:dyDescent="0.25">
      <c r="A8052"/>
      <c r="B8052"/>
      <c r="C8052"/>
      <c r="D8052"/>
      <c r="E8052"/>
      <c r="F8052"/>
    </row>
    <row r="8053" spans="1:6" ht="15" x14ac:dyDescent="0.25">
      <c r="A8053"/>
      <c r="B8053"/>
      <c r="C8053"/>
      <c r="D8053"/>
      <c r="E8053"/>
      <c r="F8053"/>
    </row>
    <row r="8054" spans="1:6" ht="15" x14ac:dyDescent="0.25">
      <c r="A8054"/>
      <c r="B8054"/>
      <c r="C8054"/>
      <c r="D8054"/>
      <c r="E8054"/>
      <c r="F8054"/>
    </row>
    <row r="8055" spans="1:6" ht="15" x14ac:dyDescent="0.25">
      <c r="A8055"/>
      <c r="B8055"/>
      <c r="C8055"/>
      <c r="D8055"/>
      <c r="E8055"/>
      <c r="F8055"/>
    </row>
    <row r="8056" spans="1:6" ht="15" x14ac:dyDescent="0.25">
      <c r="A8056"/>
      <c r="B8056"/>
      <c r="C8056"/>
      <c r="D8056"/>
      <c r="E8056"/>
      <c r="F8056"/>
    </row>
    <row r="8057" spans="1:6" ht="15" x14ac:dyDescent="0.25">
      <c r="A8057"/>
      <c r="B8057"/>
      <c r="C8057"/>
      <c r="D8057"/>
      <c r="E8057"/>
      <c r="F8057"/>
    </row>
    <row r="8058" spans="1:6" ht="15" x14ac:dyDescent="0.25">
      <c r="A8058"/>
      <c r="B8058"/>
      <c r="C8058"/>
      <c r="D8058"/>
      <c r="E8058"/>
      <c r="F8058"/>
    </row>
    <row r="8059" spans="1:6" ht="15" x14ac:dyDescent="0.25">
      <c r="A8059"/>
      <c r="B8059"/>
      <c r="C8059"/>
      <c r="D8059"/>
      <c r="E8059"/>
      <c r="F8059"/>
    </row>
    <row r="8060" spans="1:6" ht="15" x14ac:dyDescent="0.25">
      <c r="A8060"/>
      <c r="B8060"/>
      <c r="C8060"/>
      <c r="D8060"/>
      <c r="E8060"/>
      <c r="F8060"/>
    </row>
    <row r="8061" spans="1:6" ht="15" x14ac:dyDescent="0.25">
      <c r="A8061"/>
      <c r="B8061"/>
      <c r="C8061"/>
      <c r="D8061"/>
      <c r="E8061"/>
      <c r="F8061"/>
    </row>
    <row r="8062" spans="1:6" ht="15" x14ac:dyDescent="0.25">
      <c r="A8062"/>
      <c r="B8062"/>
      <c r="C8062"/>
      <c r="D8062"/>
      <c r="E8062"/>
      <c r="F8062"/>
    </row>
    <row r="8063" spans="1:6" ht="15" x14ac:dyDescent="0.25">
      <c r="A8063"/>
      <c r="B8063"/>
      <c r="C8063"/>
      <c r="D8063"/>
      <c r="E8063"/>
      <c r="F8063"/>
    </row>
    <row r="8064" spans="1:6" ht="15" x14ac:dyDescent="0.25">
      <c r="A8064"/>
      <c r="B8064"/>
      <c r="C8064"/>
      <c r="D8064"/>
      <c r="E8064"/>
      <c r="F8064"/>
    </row>
    <row r="8065" spans="1:6" ht="15" x14ac:dyDescent="0.25">
      <c r="A8065"/>
      <c r="B8065"/>
      <c r="C8065"/>
      <c r="D8065"/>
      <c r="E8065"/>
      <c r="F8065"/>
    </row>
    <row r="8066" spans="1:6" ht="15" x14ac:dyDescent="0.25">
      <c r="A8066"/>
      <c r="B8066"/>
      <c r="C8066"/>
      <c r="D8066"/>
      <c r="E8066"/>
      <c r="F8066"/>
    </row>
    <row r="8067" spans="1:6" ht="15" x14ac:dyDescent="0.25">
      <c r="A8067"/>
      <c r="B8067"/>
      <c r="C8067"/>
      <c r="D8067"/>
      <c r="E8067"/>
      <c r="F8067"/>
    </row>
    <row r="8068" spans="1:6" ht="15" x14ac:dyDescent="0.25">
      <c r="A8068"/>
      <c r="B8068"/>
      <c r="C8068"/>
      <c r="D8068"/>
      <c r="E8068"/>
      <c r="F8068"/>
    </row>
    <row r="8069" spans="1:6" ht="15" x14ac:dyDescent="0.25">
      <c r="A8069"/>
      <c r="B8069"/>
      <c r="C8069"/>
      <c r="D8069"/>
      <c r="E8069"/>
      <c r="F8069"/>
    </row>
    <row r="8070" spans="1:6" ht="15" x14ac:dyDescent="0.25">
      <c r="A8070"/>
      <c r="B8070"/>
      <c r="C8070"/>
      <c r="D8070"/>
      <c r="E8070"/>
      <c r="F8070"/>
    </row>
    <row r="8071" spans="1:6" ht="15" x14ac:dyDescent="0.25">
      <c r="A8071"/>
      <c r="B8071"/>
      <c r="C8071"/>
      <c r="D8071"/>
      <c r="E8071"/>
      <c r="F8071"/>
    </row>
    <row r="8072" spans="1:6" ht="15" x14ac:dyDescent="0.25">
      <c r="A8072"/>
      <c r="B8072"/>
      <c r="C8072"/>
      <c r="D8072"/>
      <c r="E8072"/>
      <c r="F8072"/>
    </row>
    <row r="8073" spans="1:6" ht="15" x14ac:dyDescent="0.25">
      <c r="A8073"/>
      <c r="B8073"/>
      <c r="C8073"/>
      <c r="D8073"/>
      <c r="E8073"/>
      <c r="F8073"/>
    </row>
    <row r="8074" spans="1:6" ht="15" x14ac:dyDescent="0.25">
      <c r="A8074"/>
      <c r="B8074"/>
      <c r="C8074"/>
      <c r="D8074"/>
      <c r="E8074"/>
      <c r="F8074"/>
    </row>
    <row r="8075" spans="1:6" ht="15" x14ac:dyDescent="0.25">
      <c r="A8075"/>
      <c r="B8075"/>
      <c r="C8075"/>
      <c r="D8075"/>
      <c r="E8075"/>
      <c r="F8075"/>
    </row>
    <row r="8076" spans="1:6" ht="15" x14ac:dyDescent="0.25">
      <c r="A8076"/>
      <c r="B8076"/>
      <c r="C8076"/>
      <c r="D8076"/>
      <c r="E8076"/>
      <c r="F8076"/>
    </row>
    <row r="8077" spans="1:6" ht="15" x14ac:dyDescent="0.25">
      <c r="A8077"/>
      <c r="B8077"/>
      <c r="C8077"/>
      <c r="D8077"/>
      <c r="E8077"/>
      <c r="F8077"/>
    </row>
    <row r="8078" spans="1:6" ht="15" x14ac:dyDescent="0.25">
      <c r="A8078"/>
      <c r="B8078"/>
      <c r="C8078"/>
      <c r="D8078"/>
      <c r="E8078"/>
      <c r="F8078"/>
    </row>
    <row r="8079" spans="1:6" ht="15" x14ac:dyDescent="0.25">
      <c r="A8079"/>
      <c r="B8079"/>
      <c r="C8079"/>
      <c r="D8079"/>
      <c r="E8079"/>
      <c r="F8079"/>
    </row>
    <row r="8080" spans="1:6" ht="15" x14ac:dyDescent="0.25">
      <c r="A8080"/>
      <c r="B8080"/>
      <c r="C8080"/>
      <c r="D8080"/>
      <c r="E8080"/>
      <c r="F8080"/>
    </row>
    <row r="8081" spans="1:6" ht="15" x14ac:dyDescent="0.25">
      <c r="A8081"/>
      <c r="B8081"/>
      <c r="C8081"/>
      <c r="D8081"/>
      <c r="E8081"/>
      <c r="F8081"/>
    </row>
    <row r="8082" spans="1:6" ht="15" x14ac:dyDescent="0.25">
      <c r="A8082"/>
      <c r="B8082"/>
      <c r="C8082"/>
      <c r="D8082"/>
      <c r="E8082"/>
      <c r="F8082"/>
    </row>
    <row r="8083" spans="1:6" ht="15" x14ac:dyDescent="0.25">
      <c r="A8083"/>
      <c r="B8083"/>
      <c r="C8083"/>
      <c r="D8083"/>
      <c r="E8083"/>
      <c r="F8083"/>
    </row>
    <row r="8084" spans="1:6" ht="15" x14ac:dyDescent="0.25">
      <c r="A8084"/>
      <c r="B8084"/>
      <c r="C8084"/>
      <c r="D8084"/>
      <c r="E8084"/>
      <c r="F8084"/>
    </row>
    <row r="8085" spans="1:6" ht="15" x14ac:dyDescent="0.25">
      <c r="A8085"/>
      <c r="B8085"/>
      <c r="C8085"/>
      <c r="D8085"/>
      <c r="E8085"/>
      <c r="F8085"/>
    </row>
    <row r="8086" spans="1:6" ht="15" x14ac:dyDescent="0.25">
      <c r="A8086"/>
      <c r="B8086"/>
      <c r="C8086"/>
      <c r="D8086"/>
      <c r="E8086"/>
      <c r="F8086"/>
    </row>
    <row r="8087" spans="1:6" ht="15" x14ac:dyDescent="0.25">
      <c r="A8087"/>
      <c r="B8087"/>
      <c r="C8087"/>
      <c r="D8087"/>
      <c r="E8087"/>
      <c r="F8087"/>
    </row>
    <row r="8088" spans="1:6" ht="15" x14ac:dyDescent="0.25">
      <c r="A8088"/>
      <c r="B8088"/>
      <c r="C8088"/>
      <c r="D8088"/>
      <c r="E8088"/>
      <c r="F8088"/>
    </row>
    <row r="8089" spans="1:6" ht="15" x14ac:dyDescent="0.25">
      <c r="A8089"/>
      <c r="B8089"/>
      <c r="C8089"/>
      <c r="D8089"/>
      <c r="E8089"/>
      <c r="F8089"/>
    </row>
    <row r="8090" spans="1:6" ht="15" x14ac:dyDescent="0.25">
      <c r="A8090"/>
      <c r="B8090"/>
      <c r="C8090"/>
      <c r="D8090"/>
      <c r="E8090"/>
      <c r="F8090"/>
    </row>
    <row r="8091" spans="1:6" ht="15" x14ac:dyDescent="0.25">
      <c r="A8091"/>
      <c r="B8091"/>
      <c r="C8091"/>
      <c r="D8091"/>
      <c r="E8091"/>
      <c r="F8091"/>
    </row>
    <row r="8092" spans="1:6" ht="15" x14ac:dyDescent="0.25">
      <c r="A8092"/>
      <c r="B8092"/>
      <c r="C8092"/>
      <c r="D8092"/>
      <c r="E8092"/>
      <c r="F8092"/>
    </row>
    <row r="8093" spans="1:6" ht="15" x14ac:dyDescent="0.25">
      <c r="A8093"/>
      <c r="B8093"/>
      <c r="C8093"/>
      <c r="D8093"/>
      <c r="E8093"/>
      <c r="F8093"/>
    </row>
    <row r="8094" spans="1:6" ht="15" x14ac:dyDescent="0.25">
      <c r="A8094"/>
      <c r="B8094"/>
      <c r="C8094"/>
      <c r="D8094"/>
      <c r="E8094"/>
      <c r="F8094"/>
    </row>
    <row r="8095" spans="1:6" ht="15" x14ac:dyDescent="0.25">
      <c r="A8095"/>
      <c r="B8095"/>
      <c r="C8095"/>
      <c r="D8095"/>
      <c r="E8095"/>
      <c r="F8095"/>
    </row>
    <row r="8096" spans="1:6" ht="15" x14ac:dyDescent="0.25">
      <c r="A8096"/>
      <c r="B8096"/>
      <c r="C8096"/>
      <c r="D8096"/>
      <c r="E8096"/>
      <c r="F8096"/>
    </row>
    <row r="8097" spans="1:6" ht="15" x14ac:dyDescent="0.25">
      <c r="A8097"/>
      <c r="B8097"/>
      <c r="C8097"/>
      <c r="D8097"/>
      <c r="E8097"/>
      <c r="F8097"/>
    </row>
    <row r="8098" spans="1:6" ht="15" x14ac:dyDescent="0.25">
      <c r="A8098"/>
      <c r="B8098"/>
      <c r="C8098"/>
      <c r="D8098"/>
      <c r="E8098"/>
      <c r="F8098"/>
    </row>
    <row r="8099" spans="1:6" ht="15" x14ac:dyDescent="0.25">
      <c r="A8099"/>
      <c r="B8099"/>
      <c r="C8099"/>
      <c r="D8099"/>
      <c r="E8099"/>
      <c r="F8099"/>
    </row>
    <row r="8100" spans="1:6" ht="15" x14ac:dyDescent="0.25">
      <c r="A8100"/>
      <c r="B8100"/>
      <c r="C8100"/>
      <c r="D8100"/>
      <c r="E8100"/>
      <c r="F8100"/>
    </row>
    <row r="8101" spans="1:6" ht="15" x14ac:dyDescent="0.25">
      <c r="A8101"/>
      <c r="B8101"/>
      <c r="C8101"/>
      <c r="D8101"/>
      <c r="E8101"/>
      <c r="F8101"/>
    </row>
    <row r="8102" spans="1:6" ht="15" x14ac:dyDescent="0.25">
      <c r="A8102"/>
      <c r="B8102"/>
      <c r="C8102"/>
      <c r="D8102"/>
      <c r="E8102"/>
      <c r="F8102"/>
    </row>
    <row r="8103" spans="1:6" ht="15" x14ac:dyDescent="0.25">
      <c r="A8103"/>
      <c r="B8103"/>
      <c r="C8103"/>
      <c r="D8103"/>
      <c r="E8103"/>
      <c r="F8103"/>
    </row>
    <row r="8104" spans="1:6" ht="15" x14ac:dyDescent="0.25">
      <c r="A8104"/>
      <c r="B8104"/>
      <c r="C8104"/>
      <c r="D8104"/>
      <c r="E8104"/>
      <c r="F8104"/>
    </row>
    <row r="8105" spans="1:6" ht="15" x14ac:dyDescent="0.25">
      <c r="A8105"/>
      <c r="B8105"/>
      <c r="C8105"/>
      <c r="D8105"/>
      <c r="E8105"/>
      <c r="F8105"/>
    </row>
    <row r="8106" spans="1:6" ht="15" x14ac:dyDescent="0.25">
      <c r="A8106"/>
      <c r="B8106"/>
      <c r="C8106"/>
      <c r="D8106"/>
      <c r="E8106"/>
      <c r="F8106"/>
    </row>
    <row r="8107" spans="1:6" ht="15" x14ac:dyDescent="0.25">
      <c r="A8107"/>
      <c r="B8107"/>
      <c r="C8107"/>
      <c r="D8107"/>
      <c r="E8107"/>
      <c r="F8107"/>
    </row>
    <row r="8108" spans="1:6" ht="15" x14ac:dyDescent="0.25">
      <c r="A8108"/>
      <c r="B8108"/>
      <c r="C8108"/>
      <c r="D8108"/>
      <c r="E8108"/>
      <c r="F8108"/>
    </row>
    <row r="8109" spans="1:6" ht="15" x14ac:dyDescent="0.25">
      <c r="A8109"/>
      <c r="B8109"/>
      <c r="C8109"/>
      <c r="D8109"/>
      <c r="E8109"/>
      <c r="F8109"/>
    </row>
    <row r="8110" spans="1:6" ht="15" x14ac:dyDescent="0.25">
      <c r="A8110"/>
      <c r="B8110"/>
      <c r="C8110"/>
      <c r="D8110"/>
      <c r="E8110"/>
      <c r="F8110"/>
    </row>
    <row r="8111" spans="1:6" ht="15" x14ac:dyDescent="0.25">
      <c r="A8111"/>
      <c r="B8111"/>
      <c r="C8111"/>
      <c r="D8111"/>
      <c r="E8111"/>
      <c r="F8111"/>
    </row>
    <row r="8112" spans="1:6" ht="15" x14ac:dyDescent="0.25">
      <c r="A8112"/>
      <c r="B8112"/>
      <c r="C8112"/>
      <c r="D8112"/>
      <c r="E8112"/>
      <c r="F8112"/>
    </row>
    <row r="8113" spans="1:6" ht="15" x14ac:dyDescent="0.25">
      <c r="A8113"/>
      <c r="B8113"/>
      <c r="C8113"/>
      <c r="D8113"/>
      <c r="E8113"/>
      <c r="F8113"/>
    </row>
    <row r="8114" spans="1:6" ht="15" x14ac:dyDescent="0.25">
      <c r="A8114"/>
      <c r="B8114"/>
      <c r="C8114"/>
      <c r="D8114"/>
      <c r="E8114"/>
      <c r="F8114"/>
    </row>
    <row r="8115" spans="1:6" ht="15" x14ac:dyDescent="0.25">
      <c r="A8115"/>
      <c r="B8115"/>
      <c r="C8115"/>
      <c r="D8115"/>
      <c r="E8115"/>
      <c r="F8115"/>
    </row>
    <row r="8116" spans="1:6" ht="15" x14ac:dyDescent="0.25">
      <c r="A8116"/>
      <c r="B8116"/>
      <c r="C8116"/>
      <c r="D8116"/>
      <c r="E8116"/>
      <c r="F8116"/>
    </row>
    <row r="8117" spans="1:6" ht="15" x14ac:dyDescent="0.25">
      <c r="A8117"/>
      <c r="B8117"/>
      <c r="C8117"/>
      <c r="D8117"/>
      <c r="E8117"/>
      <c r="F8117"/>
    </row>
    <row r="8118" spans="1:6" ht="15" x14ac:dyDescent="0.25">
      <c r="A8118"/>
      <c r="B8118"/>
      <c r="C8118"/>
      <c r="D8118"/>
      <c r="E8118"/>
      <c r="F8118"/>
    </row>
    <row r="8119" spans="1:6" ht="15" x14ac:dyDescent="0.25">
      <c r="A8119"/>
      <c r="B8119"/>
      <c r="C8119"/>
      <c r="D8119"/>
      <c r="E8119"/>
      <c r="F8119"/>
    </row>
    <row r="8120" spans="1:6" ht="15" x14ac:dyDescent="0.25">
      <c r="A8120"/>
      <c r="B8120"/>
      <c r="C8120"/>
      <c r="D8120"/>
      <c r="E8120"/>
      <c r="F8120"/>
    </row>
    <row r="8121" spans="1:6" ht="15" x14ac:dyDescent="0.25">
      <c r="A8121"/>
      <c r="B8121"/>
      <c r="C8121"/>
      <c r="D8121"/>
      <c r="E8121"/>
      <c r="F8121"/>
    </row>
    <row r="8122" spans="1:6" ht="15" x14ac:dyDescent="0.25">
      <c r="A8122"/>
      <c r="B8122"/>
      <c r="C8122"/>
      <c r="D8122"/>
      <c r="E8122"/>
      <c r="F8122"/>
    </row>
    <row r="8123" spans="1:6" ht="15" x14ac:dyDescent="0.25">
      <c r="A8123"/>
      <c r="B8123"/>
      <c r="C8123"/>
      <c r="D8123"/>
      <c r="E8123"/>
      <c r="F8123"/>
    </row>
    <row r="8124" spans="1:6" ht="15" x14ac:dyDescent="0.25">
      <c r="A8124"/>
      <c r="B8124"/>
      <c r="C8124"/>
      <c r="D8124"/>
      <c r="E8124"/>
      <c r="F8124"/>
    </row>
    <row r="8125" spans="1:6" ht="15" x14ac:dyDescent="0.25">
      <c r="A8125"/>
      <c r="B8125"/>
      <c r="C8125"/>
      <c r="D8125"/>
      <c r="E8125"/>
      <c r="F8125"/>
    </row>
    <row r="8126" spans="1:6" ht="15" x14ac:dyDescent="0.25">
      <c r="A8126"/>
      <c r="B8126"/>
      <c r="C8126"/>
      <c r="D8126"/>
      <c r="E8126"/>
      <c r="F8126"/>
    </row>
    <row r="8127" spans="1:6" ht="15" x14ac:dyDescent="0.25">
      <c r="A8127"/>
      <c r="B8127"/>
      <c r="C8127"/>
      <c r="D8127"/>
      <c r="E8127"/>
      <c r="F8127"/>
    </row>
    <row r="8128" spans="1:6" ht="15" x14ac:dyDescent="0.25">
      <c r="A8128"/>
      <c r="B8128"/>
      <c r="C8128"/>
      <c r="D8128"/>
      <c r="E8128"/>
      <c r="F8128"/>
    </row>
    <row r="8129" spans="1:6" ht="15" x14ac:dyDescent="0.25">
      <c r="A8129"/>
      <c r="B8129"/>
      <c r="C8129"/>
      <c r="D8129"/>
      <c r="E8129"/>
      <c r="F8129"/>
    </row>
    <row r="8130" spans="1:6" ht="15" x14ac:dyDescent="0.25">
      <c r="A8130"/>
      <c r="B8130"/>
      <c r="C8130"/>
      <c r="D8130"/>
      <c r="E8130"/>
      <c r="F8130"/>
    </row>
    <row r="8131" spans="1:6" ht="15" x14ac:dyDescent="0.25">
      <c r="A8131"/>
      <c r="B8131"/>
      <c r="C8131"/>
      <c r="D8131"/>
      <c r="E8131"/>
      <c r="F8131"/>
    </row>
    <row r="8132" spans="1:6" ht="15" x14ac:dyDescent="0.25">
      <c r="A8132"/>
      <c r="B8132"/>
      <c r="C8132"/>
      <c r="D8132"/>
      <c r="E8132"/>
      <c r="F8132"/>
    </row>
    <row r="8133" spans="1:6" ht="15" x14ac:dyDescent="0.25">
      <c r="A8133"/>
      <c r="B8133"/>
      <c r="C8133"/>
      <c r="D8133"/>
      <c r="E8133"/>
      <c r="F8133"/>
    </row>
    <row r="8134" spans="1:6" ht="15" x14ac:dyDescent="0.25">
      <c r="A8134"/>
      <c r="B8134"/>
      <c r="C8134"/>
      <c r="D8134"/>
      <c r="E8134"/>
      <c r="F8134"/>
    </row>
    <row r="8135" spans="1:6" ht="15" x14ac:dyDescent="0.25">
      <c r="A8135"/>
      <c r="B8135"/>
      <c r="C8135"/>
      <c r="D8135"/>
      <c r="E8135"/>
      <c r="F8135"/>
    </row>
    <row r="8136" spans="1:6" ht="15" x14ac:dyDescent="0.25">
      <c r="A8136"/>
      <c r="B8136"/>
      <c r="C8136"/>
      <c r="D8136"/>
      <c r="E8136"/>
      <c r="F8136"/>
    </row>
    <row r="8137" spans="1:6" ht="15" x14ac:dyDescent="0.25">
      <c r="A8137"/>
      <c r="B8137"/>
      <c r="C8137"/>
      <c r="D8137"/>
      <c r="E8137"/>
      <c r="F8137"/>
    </row>
    <row r="8138" spans="1:6" ht="15" x14ac:dyDescent="0.25">
      <c r="A8138"/>
      <c r="B8138"/>
      <c r="C8138"/>
      <c r="D8138"/>
      <c r="E8138"/>
      <c r="F8138"/>
    </row>
    <row r="8139" spans="1:6" ht="15" x14ac:dyDescent="0.25">
      <c r="A8139"/>
      <c r="B8139"/>
      <c r="C8139"/>
      <c r="D8139"/>
      <c r="E8139"/>
      <c r="F8139"/>
    </row>
    <row r="8140" spans="1:6" ht="15" x14ac:dyDescent="0.25">
      <c r="A8140"/>
      <c r="B8140"/>
      <c r="C8140"/>
      <c r="D8140"/>
      <c r="E8140"/>
      <c r="F8140"/>
    </row>
    <row r="8141" spans="1:6" ht="15" x14ac:dyDescent="0.25">
      <c r="A8141"/>
      <c r="B8141"/>
      <c r="C8141"/>
      <c r="D8141"/>
      <c r="E8141"/>
      <c r="F8141"/>
    </row>
    <row r="8142" spans="1:6" ht="15" x14ac:dyDescent="0.25">
      <c r="A8142"/>
      <c r="B8142"/>
      <c r="C8142"/>
      <c r="D8142"/>
      <c r="E8142"/>
      <c r="F8142"/>
    </row>
    <row r="8143" spans="1:6" ht="15" x14ac:dyDescent="0.25">
      <c r="A8143"/>
      <c r="B8143"/>
      <c r="C8143"/>
      <c r="D8143"/>
      <c r="E8143"/>
      <c r="F8143"/>
    </row>
    <row r="8144" spans="1:6" ht="15" x14ac:dyDescent="0.25">
      <c r="A8144"/>
      <c r="B8144"/>
      <c r="C8144"/>
      <c r="D8144"/>
      <c r="E8144"/>
      <c r="F8144"/>
    </row>
    <row r="8145" spans="1:6" ht="15" x14ac:dyDescent="0.25">
      <c r="A8145"/>
      <c r="B8145"/>
      <c r="C8145"/>
      <c r="D8145"/>
      <c r="E8145"/>
      <c r="F8145"/>
    </row>
    <row r="8146" spans="1:6" ht="15" x14ac:dyDescent="0.25">
      <c r="A8146"/>
      <c r="B8146"/>
      <c r="C8146"/>
      <c r="D8146"/>
      <c r="E8146"/>
      <c r="F8146"/>
    </row>
    <row r="8147" spans="1:6" ht="15" x14ac:dyDescent="0.25">
      <c r="A8147"/>
      <c r="B8147"/>
      <c r="C8147"/>
      <c r="D8147"/>
      <c r="E8147"/>
      <c r="F8147"/>
    </row>
    <row r="8148" spans="1:6" ht="15" x14ac:dyDescent="0.25">
      <c r="A8148"/>
      <c r="B8148"/>
      <c r="C8148"/>
      <c r="D8148"/>
      <c r="E8148"/>
      <c r="F8148"/>
    </row>
    <row r="8149" spans="1:6" ht="15" x14ac:dyDescent="0.25">
      <c r="A8149"/>
      <c r="B8149"/>
      <c r="C8149"/>
      <c r="D8149"/>
      <c r="E8149"/>
      <c r="F8149"/>
    </row>
    <row r="8150" spans="1:6" ht="15" x14ac:dyDescent="0.25">
      <c r="A8150"/>
      <c r="B8150"/>
      <c r="C8150"/>
      <c r="D8150"/>
      <c r="E8150"/>
      <c r="F8150"/>
    </row>
    <row r="8151" spans="1:6" ht="15" x14ac:dyDescent="0.25">
      <c r="A8151"/>
      <c r="B8151"/>
      <c r="C8151"/>
      <c r="D8151"/>
      <c r="E8151"/>
      <c r="F8151"/>
    </row>
    <row r="8152" spans="1:6" ht="15" x14ac:dyDescent="0.25">
      <c r="A8152"/>
      <c r="B8152"/>
      <c r="C8152"/>
      <c r="D8152"/>
      <c r="E8152"/>
      <c r="F8152"/>
    </row>
    <row r="8153" spans="1:6" ht="15" x14ac:dyDescent="0.25">
      <c r="A8153"/>
      <c r="B8153"/>
      <c r="C8153"/>
      <c r="D8153"/>
      <c r="E8153"/>
      <c r="F8153"/>
    </row>
    <row r="8154" spans="1:6" ht="15" x14ac:dyDescent="0.25">
      <c r="A8154"/>
      <c r="B8154"/>
      <c r="C8154"/>
      <c r="D8154"/>
      <c r="E8154"/>
      <c r="F8154"/>
    </row>
    <row r="8155" spans="1:6" ht="15" x14ac:dyDescent="0.25">
      <c r="A8155"/>
      <c r="B8155"/>
      <c r="C8155"/>
      <c r="D8155"/>
      <c r="E8155"/>
      <c r="F8155"/>
    </row>
    <row r="8156" spans="1:6" ht="15" x14ac:dyDescent="0.25">
      <c r="A8156"/>
      <c r="B8156"/>
      <c r="C8156"/>
      <c r="D8156"/>
      <c r="E8156"/>
      <c r="F8156"/>
    </row>
    <row r="8157" spans="1:6" ht="15" x14ac:dyDescent="0.25">
      <c r="A8157"/>
      <c r="B8157"/>
      <c r="C8157"/>
      <c r="D8157"/>
      <c r="E8157"/>
      <c r="F8157"/>
    </row>
    <row r="8158" spans="1:6" ht="15" x14ac:dyDescent="0.25">
      <c r="A8158"/>
      <c r="B8158"/>
      <c r="C8158"/>
      <c r="D8158"/>
      <c r="E8158"/>
      <c r="F8158"/>
    </row>
    <row r="8159" spans="1:6" ht="15" x14ac:dyDescent="0.25">
      <c r="A8159"/>
      <c r="B8159"/>
      <c r="C8159"/>
      <c r="D8159"/>
      <c r="E8159"/>
      <c r="F8159"/>
    </row>
    <row r="8160" spans="1:6" ht="15" x14ac:dyDescent="0.25">
      <c r="A8160"/>
      <c r="B8160"/>
      <c r="C8160"/>
      <c r="D8160"/>
      <c r="E8160"/>
      <c r="F8160"/>
    </row>
    <row r="8161" spans="1:6" ht="15" x14ac:dyDescent="0.25">
      <c r="A8161"/>
      <c r="B8161"/>
      <c r="C8161"/>
      <c r="D8161"/>
      <c r="E8161"/>
      <c r="F8161"/>
    </row>
    <row r="8162" spans="1:6" ht="15" x14ac:dyDescent="0.25">
      <c r="A8162"/>
      <c r="B8162"/>
      <c r="C8162"/>
      <c r="D8162"/>
      <c r="E8162"/>
      <c r="F8162"/>
    </row>
    <row r="8163" spans="1:6" ht="15" x14ac:dyDescent="0.25">
      <c r="A8163"/>
      <c r="B8163"/>
      <c r="C8163"/>
      <c r="D8163"/>
      <c r="E8163"/>
      <c r="F8163"/>
    </row>
    <row r="8164" spans="1:6" ht="15" x14ac:dyDescent="0.25">
      <c r="A8164"/>
      <c r="B8164"/>
      <c r="C8164"/>
      <c r="D8164"/>
      <c r="E8164"/>
      <c r="F8164"/>
    </row>
    <row r="8165" spans="1:6" ht="15" x14ac:dyDescent="0.25">
      <c r="A8165"/>
      <c r="B8165"/>
      <c r="C8165"/>
      <c r="D8165"/>
      <c r="E8165"/>
      <c r="F8165"/>
    </row>
    <row r="8166" spans="1:6" ht="15" x14ac:dyDescent="0.25">
      <c r="A8166"/>
      <c r="B8166"/>
      <c r="C8166"/>
      <c r="D8166"/>
      <c r="E8166"/>
      <c r="F8166"/>
    </row>
    <row r="8167" spans="1:6" ht="15" x14ac:dyDescent="0.25">
      <c r="A8167"/>
      <c r="B8167"/>
      <c r="C8167"/>
      <c r="D8167"/>
      <c r="E8167"/>
      <c r="F8167"/>
    </row>
    <row r="8168" spans="1:6" ht="15" x14ac:dyDescent="0.25">
      <c r="A8168"/>
      <c r="B8168"/>
      <c r="C8168"/>
      <c r="D8168"/>
      <c r="E8168"/>
      <c r="F8168"/>
    </row>
    <row r="8169" spans="1:6" ht="15" x14ac:dyDescent="0.25">
      <c r="A8169"/>
      <c r="B8169"/>
      <c r="C8169"/>
      <c r="D8169"/>
      <c r="E8169"/>
      <c r="F8169"/>
    </row>
    <row r="8170" spans="1:6" ht="15" x14ac:dyDescent="0.25">
      <c r="A8170"/>
      <c r="B8170"/>
      <c r="C8170"/>
      <c r="D8170"/>
      <c r="E8170"/>
      <c r="F8170"/>
    </row>
    <row r="8171" spans="1:6" ht="15" x14ac:dyDescent="0.25">
      <c r="A8171"/>
      <c r="B8171"/>
      <c r="C8171"/>
      <c r="D8171"/>
      <c r="E8171"/>
      <c r="F8171"/>
    </row>
    <row r="8172" spans="1:6" ht="15" x14ac:dyDescent="0.25">
      <c r="A8172"/>
      <c r="B8172"/>
      <c r="C8172"/>
      <c r="D8172"/>
      <c r="E8172"/>
      <c r="F8172"/>
    </row>
    <row r="8173" spans="1:6" ht="15" x14ac:dyDescent="0.25">
      <c r="A8173"/>
      <c r="B8173"/>
      <c r="C8173"/>
      <c r="D8173"/>
      <c r="E8173"/>
      <c r="F8173"/>
    </row>
    <row r="8174" spans="1:6" ht="15" x14ac:dyDescent="0.25">
      <c r="A8174"/>
      <c r="B8174"/>
      <c r="C8174"/>
      <c r="D8174"/>
      <c r="E8174"/>
      <c r="F8174"/>
    </row>
    <row r="8175" spans="1:6" ht="15" x14ac:dyDescent="0.25">
      <c r="A8175"/>
      <c r="B8175"/>
      <c r="C8175"/>
      <c r="D8175"/>
      <c r="E8175"/>
      <c r="F8175"/>
    </row>
    <row r="8176" spans="1:6" ht="15" x14ac:dyDescent="0.25">
      <c r="A8176"/>
      <c r="B8176"/>
      <c r="C8176"/>
      <c r="D8176"/>
      <c r="E8176"/>
      <c r="F8176"/>
    </row>
    <row r="8177" spans="1:6" ht="15" x14ac:dyDescent="0.25">
      <c r="A8177"/>
      <c r="B8177"/>
      <c r="C8177"/>
      <c r="D8177"/>
      <c r="E8177"/>
      <c r="F8177"/>
    </row>
    <row r="8178" spans="1:6" ht="15" x14ac:dyDescent="0.25">
      <c r="A8178"/>
      <c r="B8178"/>
      <c r="C8178"/>
      <c r="D8178"/>
      <c r="E8178"/>
      <c r="F8178"/>
    </row>
    <row r="8179" spans="1:6" ht="15" x14ac:dyDescent="0.25">
      <c r="A8179"/>
      <c r="B8179"/>
      <c r="C8179"/>
      <c r="D8179"/>
      <c r="E8179"/>
      <c r="F8179"/>
    </row>
    <row r="8180" spans="1:6" ht="15" x14ac:dyDescent="0.25">
      <c r="A8180"/>
      <c r="B8180"/>
      <c r="C8180"/>
      <c r="D8180"/>
      <c r="E8180"/>
      <c r="F8180"/>
    </row>
    <row r="8181" spans="1:6" ht="15" x14ac:dyDescent="0.25">
      <c r="A8181"/>
      <c r="B8181"/>
      <c r="C8181"/>
      <c r="D8181"/>
      <c r="E8181"/>
      <c r="F8181"/>
    </row>
    <row r="8182" spans="1:6" ht="15" x14ac:dyDescent="0.25">
      <c r="A8182"/>
      <c r="B8182"/>
      <c r="C8182"/>
      <c r="D8182"/>
      <c r="E8182"/>
      <c r="F8182"/>
    </row>
    <row r="8183" spans="1:6" ht="15" x14ac:dyDescent="0.25">
      <c r="A8183"/>
      <c r="B8183"/>
      <c r="C8183"/>
      <c r="D8183"/>
      <c r="E8183"/>
      <c r="F8183"/>
    </row>
    <row r="8184" spans="1:6" ht="15" x14ac:dyDescent="0.25">
      <c r="A8184"/>
      <c r="B8184"/>
      <c r="C8184"/>
      <c r="D8184"/>
      <c r="E8184"/>
      <c r="F8184"/>
    </row>
    <row r="8185" spans="1:6" ht="15" x14ac:dyDescent="0.25">
      <c r="A8185"/>
      <c r="B8185"/>
      <c r="C8185"/>
      <c r="D8185"/>
      <c r="E8185"/>
      <c r="F8185"/>
    </row>
    <row r="8186" spans="1:6" ht="15" x14ac:dyDescent="0.25">
      <c r="A8186"/>
      <c r="B8186"/>
      <c r="C8186"/>
      <c r="D8186"/>
      <c r="E8186"/>
      <c r="F8186"/>
    </row>
    <row r="8187" spans="1:6" ht="15" x14ac:dyDescent="0.25">
      <c r="A8187"/>
      <c r="B8187"/>
      <c r="C8187"/>
      <c r="D8187"/>
      <c r="E8187"/>
      <c r="F8187"/>
    </row>
    <row r="8188" spans="1:6" ht="15" x14ac:dyDescent="0.25">
      <c r="A8188"/>
      <c r="B8188"/>
      <c r="C8188"/>
      <c r="D8188"/>
      <c r="E8188"/>
      <c r="F8188"/>
    </row>
    <row r="8189" spans="1:6" ht="15" x14ac:dyDescent="0.25">
      <c r="A8189"/>
      <c r="B8189"/>
      <c r="C8189"/>
      <c r="D8189"/>
      <c r="E8189"/>
      <c r="F8189"/>
    </row>
    <row r="8190" spans="1:6" ht="15" x14ac:dyDescent="0.25">
      <c r="A8190"/>
      <c r="B8190"/>
      <c r="C8190"/>
      <c r="D8190"/>
      <c r="E8190"/>
      <c r="F8190"/>
    </row>
    <row r="8191" spans="1:6" ht="15" x14ac:dyDescent="0.25">
      <c r="A8191"/>
      <c r="B8191"/>
      <c r="C8191"/>
      <c r="D8191"/>
      <c r="E8191"/>
      <c r="F8191"/>
    </row>
    <row r="8192" spans="1:6" ht="15" x14ac:dyDescent="0.25">
      <c r="A8192"/>
      <c r="B8192"/>
      <c r="C8192"/>
      <c r="D8192"/>
      <c r="E8192"/>
      <c r="F8192"/>
    </row>
    <row r="8193" spans="1:6" ht="15" x14ac:dyDescent="0.25">
      <c r="A8193"/>
      <c r="B8193"/>
      <c r="C8193"/>
      <c r="D8193"/>
      <c r="E8193"/>
      <c r="F8193"/>
    </row>
    <row r="8194" spans="1:6" ht="15" x14ac:dyDescent="0.25">
      <c r="A8194"/>
      <c r="B8194"/>
      <c r="C8194"/>
      <c r="D8194"/>
      <c r="E8194"/>
      <c r="F8194"/>
    </row>
    <row r="8195" spans="1:6" ht="15" x14ac:dyDescent="0.25">
      <c r="A8195"/>
      <c r="B8195"/>
      <c r="C8195"/>
      <c r="D8195"/>
      <c r="E8195"/>
      <c r="F8195"/>
    </row>
    <row r="8196" spans="1:6" ht="15" x14ac:dyDescent="0.25">
      <c r="A8196"/>
      <c r="B8196"/>
      <c r="C8196"/>
      <c r="D8196"/>
      <c r="E8196"/>
      <c r="F8196"/>
    </row>
    <row r="8197" spans="1:6" ht="15" x14ac:dyDescent="0.25">
      <c r="A8197"/>
      <c r="B8197"/>
      <c r="C8197"/>
      <c r="D8197"/>
      <c r="E8197"/>
      <c r="F8197"/>
    </row>
    <row r="8198" spans="1:6" ht="15" x14ac:dyDescent="0.25">
      <c r="A8198"/>
      <c r="B8198"/>
      <c r="C8198"/>
      <c r="D8198"/>
      <c r="E8198"/>
      <c r="F8198"/>
    </row>
    <row r="8199" spans="1:6" ht="15" x14ac:dyDescent="0.25">
      <c r="A8199"/>
      <c r="B8199"/>
      <c r="C8199"/>
      <c r="D8199"/>
      <c r="E8199"/>
      <c r="F8199"/>
    </row>
    <row r="8200" spans="1:6" ht="15" x14ac:dyDescent="0.25">
      <c r="A8200"/>
      <c r="B8200"/>
      <c r="C8200"/>
      <c r="D8200"/>
      <c r="E8200"/>
      <c r="F8200"/>
    </row>
    <row r="8201" spans="1:6" ht="15" x14ac:dyDescent="0.25">
      <c r="A8201"/>
      <c r="B8201"/>
      <c r="C8201"/>
      <c r="D8201"/>
      <c r="E8201"/>
      <c r="F8201"/>
    </row>
    <row r="8202" spans="1:6" ht="15" x14ac:dyDescent="0.25">
      <c r="A8202"/>
      <c r="B8202"/>
      <c r="C8202"/>
      <c r="D8202"/>
      <c r="E8202"/>
      <c r="F8202"/>
    </row>
    <row r="8203" spans="1:6" ht="15" x14ac:dyDescent="0.25">
      <c r="A8203"/>
      <c r="B8203"/>
      <c r="C8203"/>
      <c r="D8203"/>
      <c r="E8203"/>
      <c r="F8203"/>
    </row>
    <row r="8204" spans="1:6" ht="15" x14ac:dyDescent="0.25">
      <c r="A8204"/>
      <c r="B8204"/>
      <c r="C8204"/>
      <c r="D8204"/>
      <c r="E8204"/>
      <c r="F8204"/>
    </row>
    <row r="8205" spans="1:6" ht="15" x14ac:dyDescent="0.25">
      <c r="A8205"/>
      <c r="B8205"/>
      <c r="C8205"/>
      <c r="D8205"/>
      <c r="E8205"/>
      <c r="F8205"/>
    </row>
    <row r="8206" spans="1:6" ht="15" x14ac:dyDescent="0.25">
      <c r="A8206"/>
      <c r="B8206"/>
      <c r="C8206"/>
      <c r="D8206"/>
      <c r="E8206"/>
      <c r="F8206"/>
    </row>
    <row r="8207" spans="1:6" ht="15" x14ac:dyDescent="0.25">
      <c r="A8207"/>
      <c r="B8207"/>
      <c r="C8207"/>
      <c r="D8207"/>
      <c r="E8207"/>
      <c r="F8207"/>
    </row>
    <row r="8208" spans="1:6" ht="15" x14ac:dyDescent="0.25">
      <c r="A8208"/>
      <c r="B8208"/>
      <c r="C8208"/>
      <c r="D8208"/>
      <c r="E8208"/>
      <c r="F8208"/>
    </row>
    <row r="8209" spans="1:6" ht="15" x14ac:dyDescent="0.25">
      <c r="A8209"/>
      <c r="B8209"/>
      <c r="C8209"/>
      <c r="D8209"/>
      <c r="E8209"/>
      <c r="F8209"/>
    </row>
    <row r="8210" spans="1:6" ht="15" x14ac:dyDescent="0.25">
      <c r="A8210"/>
      <c r="B8210"/>
      <c r="C8210"/>
      <c r="D8210"/>
      <c r="E8210"/>
      <c r="F8210"/>
    </row>
    <row r="8211" spans="1:6" ht="15" x14ac:dyDescent="0.25">
      <c r="A8211"/>
      <c r="B8211"/>
      <c r="C8211"/>
      <c r="D8211"/>
      <c r="E8211"/>
      <c r="F8211"/>
    </row>
    <row r="8212" spans="1:6" ht="15" x14ac:dyDescent="0.25">
      <c r="A8212"/>
      <c r="B8212"/>
      <c r="C8212"/>
      <c r="D8212"/>
      <c r="E8212"/>
      <c r="F8212"/>
    </row>
    <row r="8213" spans="1:6" ht="15" x14ac:dyDescent="0.25">
      <c r="A8213"/>
      <c r="B8213"/>
      <c r="C8213"/>
      <c r="D8213"/>
      <c r="E8213"/>
      <c r="F8213"/>
    </row>
    <row r="8214" spans="1:6" ht="15" x14ac:dyDescent="0.25">
      <c r="A8214"/>
      <c r="B8214"/>
      <c r="C8214"/>
      <c r="D8214"/>
      <c r="E8214"/>
      <c r="F8214"/>
    </row>
    <row r="8215" spans="1:6" ht="15" x14ac:dyDescent="0.25">
      <c r="A8215"/>
      <c r="B8215"/>
      <c r="C8215"/>
      <c r="D8215"/>
      <c r="E8215"/>
      <c r="F8215"/>
    </row>
    <row r="8216" spans="1:6" ht="15" x14ac:dyDescent="0.25">
      <c r="A8216"/>
      <c r="B8216"/>
      <c r="C8216"/>
      <c r="D8216"/>
      <c r="E8216"/>
      <c r="F8216"/>
    </row>
    <row r="8217" spans="1:6" ht="15" x14ac:dyDescent="0.25">
      <c r="A8217"/>
      <c r="B8217"/>
      <c r="C8217"/>
      <c r="D8217"/>
      <c r="E8217"/>
      <c r="F8217"/>
    </row>
    <row r="8218" spans="1:6" ht="15" x14ac:dyDescent="0.25">
      <c r="A8218"/>
      <c r="B8218"/>
      <c r="C8218"/>
      <c r="D8218"/>
      <c r="E8218"/>
      <c r="F8218"/>
    </row>
    <row r="8219" spans="1:6" ht="15" x14ac:dyDescent="0.25">
      <c r="A8219"/>
      <c r="B8219"/>
      <c r="C8219"/>
      <c r="D8219"/>
      <c r="E8219"/>
      <c r="F8219"/>
    </row>
    <row r="8220" spans="1:6" ht="15" x14ac:dyDescent="0.25">
      <c r="A8220"/>
      <c r="B8220"/>
      <c r="C8220"/>
      <c r="D8220"/>
      <c r="E8220"/>
      <c r="F8220"/>
    </row>
    <row r="8221" spans="1:6" ht="15" x14ac:dyDescent="0.25">
      <c r="A8221"/>
      <c r="B8221"/>
      <c r="C8221"/>
      <c r="D8221"/>
      <c r="E8221"/>
      <c r="F8221"/>
    </row>
    <row r="8222" spans="1:6" ht="15" x14ac:dyDescent="0.25">
      <c r="A8222"/>
      <c r="B8222"/>
      <c r="C8222"/>
      <c r="D8222"/>
      <c r="E8222"/>
      <c r="F8222"/>
    </row>
    <row r="8223" spans="1:6" ht="15" x14ac:dyDescent="0.25">
      <c r="A8223"/>
      <c r="B8223"/>
      <c r="C8223"/>
      <c r="D8223"/>
      <c r="E8223"/>
      <c r="F8223"/>
    </row>
    <row r="8224" spans="1:6" ht="15" x14ac:dyDescent="0.25">
      <c r="A8224"/>
      <c r="B8224"/>
      <c r="C8224"/>
      <c r="D8224"/>
      <c r="E8224"/>
      <c r="F8224"/>
    </row>
    <row r="8225" spans="1:6" ht="15" x14ac:dyDescent="0.25">
      <c r="A8225"/>
      <c r="B8225"/>
      <c r="C8225"/>
      <c r="D8225"/>
      <c r="E8225"/>
      <c r="F8225"/>
    </row>
    <row r="8226" spans="1:6" ht="15" x14ac:dyDescent="0.25">
      <c r="A8226"/>
      <c r="B8226"/>
      <c r="C8226"/>
      <c r="D8226"/>
      <c r="E8226"/>
      <c r="F8226"/>
    </row>
    <row r="8227" spans="1:6" ht="15" x14ac:dyDescent="0.25">
      <c r="A8227"/>
      <c r="B8227"/>
      <c r="C8227"/>
      <c r="D8227"/>
      <c r="E8227"/>
      <c r="F8227"/>
    </row>
    <row r="8228" spans="1:6" ht="15" x14ac:dyDescent="0.25">
      <c r="A8228"/>
      <c r="B8228"/>
      <c r="C8228"/>
      <c r="D8228"/>
      <c r="E8228"/>
      <c r="F8228"/>
    </row>
    <row r="8229" spans="1:6" ht="15" x14ac:dyDescent="0.25">
      <c r="A8229"/>
      <c r="B8229"/>
      <c r="C8229"/>
      <c r="D8229"/>
      <c r="E8229"/>
      <c r="F8229"/>
    </row>
    <row r="8230" spans="1:6" ht="15" x14ac:dyDescent="0.25">
      <c r="A8230"/>
      <c r="B8230"/>
      <c r="C8230"/>
      <c r="D8230"/>
      <c r="E8230"/>
      <c r="F8230"/>
    </row>
    <row r="8231" spans="1:6" ht="15" x14ac:dyDescent="0.25">
      <c r="A8231"/>
      <c r="B8231"/>
      <c r="C8231"/>
      <c r="D8231"/>
      <c r="E8231"/>
      <c r="F8231"/>
    </row>
    <row r="8232" spans="1:6" ht="15" x14ac:dyDescent="0.25">
      <c r="A8232"/>
      <c r="B8232"/>
      <c r="C8232"/>
      <c r="D8232"/>
      <c r="E8232"/>
      <c r="F8232"/>
    </row>
    <row r="8233" spans="1:6" ht="15" x14ac:dyDescent="0.25">
      <c r="A8233"/>
      <c r="B8233"/>
      <c r="C8233"/>
      <c r="D8233"/>
      <c r="E8233"/>
      <c r="F8233"/>
    </row>
    <row r="8234" spans="1:6" ht="15" x14ac:dyDescent="0.25">
      <c r="A8234"/>
      <c r="B8234"/>
      <c r="C8234"/>
      <c r="D8234"/>
      <c r="E8234"/>
      <c r="F8234"/>
    </row>
    <row r="8235" spans="1:6" ht="15" x14ac:dyDescent="0.25">
      <c r="A8235"/>
      <c r="B8235"/>
      <c r="C8235"/>
      <c r="D8235"/>
      <c r="E8235"/>
      <c r="F8235"/>
    </row>
    <row r="8236" spans="1:6" ht="15" x14ac:dyDescent="0.25">
      <c r="A8236"/>
      <c r="B8236"/>
      <c r="C8236"/>
      <c r="D8236"/>
      <c r="E8236"/>
      <c r="F8236"/>
    </row>
    <row r="8237" spans="1:6" ht="15" x14ac:dyDescent="0.25">
      <c r="A8237"/>
      <c r="B8237"/>
      <c r="C8237"/>
      <c r="D8237"/>
      <c r="E8237"/>
      <c r="F8237"/>
    </row>
    <row r="8238" spans="1:6" ht="15" x14ac:dyDescent="0.25">
      <c r="A8238"/>
      <c r="B8238"/>
      <c r="C8238"/>
      <c r="D8238"/>
      <c r="E8238"/>
      <c r="F8238"/>
    </row>
    <row r="8239" spans="1:6" ht="15" x14ac:dyDescent="0.25">
      <c r="A8239"/>
      <c r="B8239"/>
      <c r="C8239"/>
      <c r="D8239"/>
      <c r="E8239"/>
      <c r="F8239"/>
    </row>
    <row r="8240" spans="1:6" ht="15" x14ac:dyDescent="0.25">
      <c r="A8240"/>
      <c r="B8240"/>
      <c r="C8240"/>
      <c r="D8240"/>
      <c r="E8240"/>
      <c r="F8240"/>
    </row>
    <row r="8241" spans="1:6" ht="15" x14ac:dyDescent="0.25">
      <c r="A8241"/>
      <c r="B8241"/>
      <c r="C8241"/>
      <c r="D8241"/>
      <c r="E8241"/>
      <c r="F8241"/>
    </row>
    <row r="8242" spans="1:6" ht="15" x14ac:dyDescent="0.25">
      <c r="A8242"/>
      <c r="B8242"/>
      <c r="C8242"/>
      <c r="D8242"/>
      <c r="E8242"/>
      <c r="F8242"/>
    </row>
    <row r="8243" spans="1:6" ht="15" x14ac:dyDescent="0.25">
      <c r="A8243"/>
      <c r="B8243"/>
      <c r="C8243"/>
      <c r="D8243"/>
      <c r="E8243"/>
      <c r="F8243"/>
    </row>
    <row r="8244" spans="1:6" ht="15" x14ac:dyDescent="0.25">
      <c r="A8244"/>
      <c r="B8244"/>
      <c r="C8244"/>
      <c r="D8244"/>
      <c r="E8244"/>
      <c r="F8244"/>
    </row>
    <row r="8245" spans="1:6" ht="15" x14ac:dyDescent="0.25">
      <c r="A8245"/>
      <c r="B8245"/>
      <c r="C8245"/>
      <c r="D8245"/>
      <c r="E8245"/>
      <c r="F8245"/>
    </row>
    <row r="8246" spans="1:6" ht="15" x14ac:dyDescent="0.25">
      <c r="A8246"/>
      <c r="B8246"/>
      <c r="C8246"/>
      <c r="D8246"/>
      <c r="E8246"/>
      <c r="F8246"/>
    </row>
    <row r="8247" spans="1:6" ht="15" x14ac:dyDescent="0.25">
      <c r="A8247"/>
      <c r="B8247"/>
      <c r="C8247"/>
      <c r="D8247"/>
      <c r="E8247"/>
      <c r="F8247"/>
    </row>
    <row r="8248" spans="1:6" ht="15" x14ac:dyDescent="0.25">
      <c r="A8248"/>
      <c r="B8248"/>
      <c r="C8248"/>
      <c r="D8248"/>
      <c r="E8248"/>
      <c r="F8248"/>
    </row>
    <row r="8249" spans="1:6" ht="15" x14ac:dyDescent="0.25">
      <c r="A8249"/>
      <c r="B8249"/>
      <c r="C8249"/>
      <c r="D8249"/>
      <c r="E8249"/>
      <c r="F8249"/>
    </row>
    <row r="8250" spans="1:6" ht="15" x14ac:dyDescent="0.25">
      <c r="A8250"/>
      <c r="B8250"/>
      <c r="C8250"/>
      <c r="D8250"/>
      <c r="E8250"/>
      <c r="F8250"/>
    </row>
    <row r="8251" spans="1:6" ht="15" x14ac:dyDescent="0.25">
      <c r="A8251"/>
      <c r="B8251"/>
      <c r="C8251"/>
      <c r="D8251"/>
      <c r="E8251"/>
      <c r="F8251"/>
    </row>
    <row r="8252" spans="1:6" ht="15" x14ac:dyDescent="0.25">
      <c r="A8252"/>
      <c r="B8252"/>
      <c r="C8252"/>
      <c r="D8252"/>
      <c r="E8252"/>
      <c r="F8252"/>
    </row>
    <row r="8253" spans="1:6" ht="15" x14ac:dyDescent="0.25">
      <c r="A8253"/>
      <c r="B8253"/>
      <c r="C8253"/>
      <c r="D8253"/>
      <c r="E8253"/>
      <c r="F8253"/>
    </row>
    <row r="8254" spans="1:6" ht="15" x14ac:dyDescent="0.25">
      <c r="A8254"/>
      <c r="B8254"/>
      <c r="C8254"/>
      <c r="D8254"/>
      <c r="E8254"/>
      <c r="F8254"/>
    </row>
    <row r="8255" spans="1:6" ht="15" x14ac:dyDescent="0.25">
      <c r="A8255"/>
      <c r="B8255"/>
      <c r="C8255"/>
      <c r="D8255"/>
      <c r="E8255"/>
      <c r="F8255"/>
    </row>
    <row r="8256" spans="1:6" ht="15" x14ac:dyDescent="0.25">
      <c r="A8256"/>
      <c r="B8256"/>
      <c r="C8256"/>
      <c r="D8256"/>
      <c r="E8256"/>
      <c r="F8256"/>
    </row>
    <row r="8257" spans="1:6" ht="15" x14ac:dyDescent="0.25">
      <c r="A8257"/>
      <c r="B8257"/>
      <c r="C8257"/>
      <c r="D8257"/>
      <c r="E8257"/>
      <c r="F8257"/>
    </row>
    <row r="8258" spans="1:6" ht="15" x14ac:dyDescent="0.25">
      <c r="A8258"/>
      <c r="B8258"/>
      <c r="C8258"/>
      <c r="D8258"/>
      <c r="E8258"/>
      <c r="F8258"/>
    </row>
    <row r="8259" spans="1:6" ht="15" x14ac:dyDescent="0.25">
      <c r="A8259"/>
      <c r="B8259"/>
      <c r="C8259"/>
      <c r="D8259"/>
      <c r="E8259"/>
      <c r="F8259"/>
    </row>
    <row r="8260" spans="1:6" ht="15" x14ac:dyDescent="0.25">
      <c r="A8260"/>
      <c r="B8260"/>
      <c r="C8260"/>
      <c r="D8260"/>
      <c r="E8260"/>
      <c r="F8260"/>
    </row>
    <row r="8261" spans="1:6" ht="15" x14ac:dyDescent="0.25">
      <c r="A8261"/>
      <c r="B8261"/>
      <c r="C8261"/>
      <c r="D8261"/>
      <c r="E8261"/>
      <c r="F8261"/>
    </row>
    <row r="8262" spans="1:6" ht="15" x14ac:dyDescent="0.25">
      <c r="A8262"/>
      <c r="B8262"/>
      <c r="C8262"/>
      <c r="D8262"/>
      <c r="E8262"/>
      <c r="F8262"/>
    </row>
    <row r="8263" spans="1:6" ht="15" x14ac:dyDescent="0.25">
      <c r="A8263"/>
      <c r="B8263"/>
      <c r="C8263"/>
      <c r="D8263"/>
      <c r="E8263"/>
      <c r="F8263"/>
    </row>
    <row r="8264" spans="1:6" ht="15" x14ac:dyDescent="0.25">
      <c r="A8264"/>
      <c r="B8264"/>
      <c r="C8264"/>
      <c r="D8264"/>
      <c r="E8264"/>
      <c r="F8264"/>
    </row>
    <row r="8265" spans="1:6" ht="15" x14ac:dyDescent="0.25">
      <c r="A8265"/>
      <c r="B8265"/>
      <c r="C8265"/>
      <c r="D8265"/>
      <c r="E8265"/>
      <c r="F8265"/>
    </row>
    <row r="8266" spans="1:6" ht="15" x14ac:dyDescent="0.25">
      <c r="A8266"/>
      <c r="B8266"/>
      <c r="C8266"/>
      <c r="D8266"/>
      <c r="E8266"/>
      <c r="F8266"/>
    </row>
    <row r="8267" spans="1:6" ht="15" x14ac:dyDescent="0.25">
      <c r="A8267"/>
      <c r="B8267"/>
      <c r="C8267"/>
      <c r="D8267"/>
      <c r="E8267"/>
      <c r="F8267"/>
    </row>
    <row r="8268" spans="1:6" ht="15" x14ac:dyDescent="0.25">
      <c r="A8268"/>
      <c r="B8268"/>
      <c r="C8268"/>
      <c r="D8268"/>
      <c r="E8268"/>
      <c r="F8268"/>
    </row>
    <row r="8269" spans="1:6" ht="15" x14ac:dyDescent="0.25">
      <c r="A8269"/>
      <c r="B8269"/>
      <c r="C8269"/>
      <c r="D8269"/>
      <c r="E8269"/>
      <c r="F8269"/>
    </row>
    <row r="8270" spans="1:6" ht="15" x14ac:dyDescent="0.25">
      <c r="A8270"/>
      <c r="B8270"/>
      <c r="C8270"/>
      <c r="D8270"/>
      <c r="E8270"/>
      <c r="F8270"/>
    </row>
    <row r="8271" spans="1:6" ht="15" x14ac:dyDescent="0.25">
      <c r="A8271"/>
      <c r="B8271"/>
      <c r="C8271"/>
      <c r="D8271"/>
      <c r="E8271"/>
      <c r="F8271"/>
    </row>
    <row r="8272" spans="1:6" ht="15" x14ac:dyDescent="0.25">
      <c r="A8272"/>
      <c r="B8272"/>
      <c r="C8272"/>
      <c r="D8272"/>
      <c r="E8272"/>
      <c r="F8272"/>
    </row>
    <row r="8273" spans="1:6" ht="15" x14ac:dyDescent="0.25">
      <c r="A8273"/>
      <c r="B8273"/>
      <c r="C8273"/>
      <c r="D8273"/>
      <c r="E8273"/>
      <c r="F8273"/>
    </row>
    <row r="8274" spans="1:6" ht="15" x14ac:dyDescent="0.25">
      <c r="A8274"/>
      <c r="B8274"/>
      <c r="C8274"/>
      <c r="D8274"/>
      <c r="E8274"/>
      <c r="F8274"/>
    </row>
    <row r="8275" spans="1:6" ht="15" x14ac:dyDescent="0.25">
      <c r="A8275"/>
      <c r="B8275"/>
      <c r="C8275"/>
      <c r="D8275"/>
      <c r="E8275"/>
      <c r="F8275"/>
    </row>
    <row r="8276" spans="1:6" ht="15" x14ac:dyDescent="0.25">
      <c r="A8276"/>
      <c r="B8276"/>
      <c r="C8276"/>
      <c r="D8276"/>
      <c r="E8276"/>
      <c r="F8276"/>
    </row>
    <row r="8277" spans="1:6" ht="15" x14ac:dyDescent="0.25">
      <c r="A8277"/>
      <c r="B8277"/>
      <c r="C8277"/>
      <c r="D8277"/>
      <c r="E8277"/>
      <c r="F8277"/>
    </row>
    <row r="8278" spans="1:6" ht="15" x14ac:dyDescent="0.25">
      <c r="A8278"/>
      <c r="B8278"/>
      <c r="C8278"/>
      <c r="D8278"/>
      <c r="E8278"/>
      <c r="F8278"/>
    </row>
    <row r="8279" spans="1:6" ht="15" x14ac:dyDescent="0.25">
      <c r="A8279"/>
      <c r="B8279"/>
      <c r="C8279"/>
      <c r="D8279"/>
      <c r="E8279"/>
      <c r="F8279"/>
    </row>
    <row r="8280" spans="1:6" ht="15" x14ac:dyDescent="0.25">
      <c r="A8280"/>
      <c r="B8280"/>
      <c r="C8280"/>
      <c r="D8280"/>
      <c r="E8280"/>
      <c r="F8280"/>
    </row>
    <row r="8281" spans="1:6" ht="15" x14ac:dyDescent="0.25">
      <c r="A8281"/>
      <c r="B8281"/>
      <c r="C8281"/>
      <c r="D8281"/>
      <c r="E8281"/>
      <c r="F8281"/>
    </row>
    <row r="8282" spans="1:6" ht="15" x14ac:dyDescent="0.25">
      <c r="A8282"/>
      <c r="B8282"/>
      <c r="C8282"/>
      <c r="D8282"/>
      <c r="E8282"/>
      <c r="F8282"/>
    </row>
    <row r="8283" spans="1:6" ht="15" x14ac:dyDescent="0.25">
      <c r="A8283"/>
      <c r="B8283"/>
      <c r="C8283"/>
      <c r="D8283"/>
      <c r="E8283"/>
      <c r="F8283"/>
    </row>
    <row r="8284" spans="1:6" ht="15" x14ac:dyDescent="0.25">
      <c r="A8284"/>
      <c r="B8284"/>
      <c r="C8284"/>
      <c r="D8284"/>
      <c r="E8284"/>
      <c r="F8284"/>
    </row>
    <row r="8285" spans="1:6" ht="15" x14ac:dyDescent="0.25">
      <c r="A8285"/>
      <c r="B8285"/>
      <c r="C8285"/>
      <c r="D8285"/>
      <c r="E8285"/>
      <c r="F8285"/>
    </row>
    <row r="8286" spans="1:6" ht="15" x14ac:dyDescent="0.25">
      <c r="A8286"/>
      <c r="B8286"/>
      <c r="C8286"/>
      <c r="D8286"/>
      <c r="E8286"/>
      <c r="F8286"/>
    </row>
    <row r="8287" spans="1:6" ht="15" x14ac:dyDescent="0.25">
      <c r="A8287"/>
      <c r="B8287"/>
      <c r="C8287"/>
      <c r="D8287"/>
      <c r="E8287"/>
      <c r="F8287"/>
    </row>
    <row r="8288" spans="1:6" ht="15" x14ac:dyDescent="0.25">
      <c r="A8288"/>
      <c r="B8288"/>
      <c r="C8288"/>
      <c r="D8288"/>
      <c r="E8288"/>
      <c r="F8288"/>
    </row>
    <row r="8289" spans="1:6" ht="15" x14ac:dyDescent="0.25">
      <c r="A8289"/>
      <c r="B8289"/>
      <c r="C8289"/>
      <c r="D8289"/>
      <c r="E8289"/>
      <c r="F8289"/>
    </row>
    <row r="8290" spans="1:6" ht="15" x14ac:dyDescent="0.25">
      <c r="A8290"/>
      <c r="B8290"/>
      <c r="C8290"/>
      <c r="D8290"/>
      <c r="E8290"/>
      <c r="F8290"/>
    </row>
    <row r="8291" spans="1:6" ht="15" x14ac:dyDescent="0.25">
      <c r="A8291"/>
      <c r="B8291"/>
      <c r="C8291"/>
      <c r="D8291"/>
      <c r="E8291"/>
      <c r="F8291"/>
    </row>
    <row r="8292" spans="1:6" ht="15" x14ac:dyDescent="0.25">
      <c r="A8292"/>
      <c r="B8292"/>
      <c r="C8292"/>
      <c r="D8292"/>
      <c r="E8292"/>
      <c r="F8292"/>
    </row>
    <row r="8293" spans="1:6" ht="15" x14ac:dyDescent="0.25">
      <c r="A8293"/>
      <c r="B8293"/>
      <c r="C8293"/>
      <c r="D8293"/>
      <c r="E8293"/>
      <c r="F8293"/>
    </row>
    <row r="8294" spans="1:6" ht="15" x14ac:dyDescent="0.25">
      <c r="A8294"/>
      <c r="B8294"/>
      <c r="C8294"/>
      <c r="D8294"/>
      <c r="E8294"/>
      <c r="F8294"/>
    </row>
    <row r="8295" spans="1:6" ht="15" x14ac:dyDescent="0.25">
      <c r="A8295"/>
      <c r="B8295"/>
      <c r="C8295"/>
      <c r="D8295"/>
      <c r="E8295"/>
      <c r="F8295"/>
    </row>
    <row r="8296" spans="1:6" ht="15" x14ac:dyDescent="0.25">
      <c r="A8296"/>
      <c r="B8296"/>
      <c r="C8296"/>
      <c r="D8296"/>
      <c r="E8296"/>
      <c r="F8296"/>
    </row>
    <row r="8297" spans="1:6" ht="15" x14ac:dyDescent="0.25">
      <c r="A8297"/>
      <c r="B8297"/>
      <c r="C8297"/>
      <c r="D8297"/>
      <c r="E8297"/>
      <c r="F8297"/>
    </row>
    <row r="8298" spans="1:6" ht="15" x14ac:dyDescent="0.25">
      <c r="A8298"/>
      <c r="B8298"/>
      <c r="C8298"/>
      <c r="D8298"/>
      <c r="E8298"/>
      <c r="F8298"/>
    </row>
    <row r="8299" spans="1:6" ht="15" x14ac:dyDescent="0.25">
      <c r="A8299"/>
      <c r="B8299"/>
      <c r="C8299"/>
      <c r="D8299"/>
      <c r="E8299"/>
      <c r="F8299"/>
    </row>
    <row r="8300" spans="1:6" ht="15" x14ac:dyDescent="0.25">
      <c r="A8300"/>
      <c r="B8300"/>
      <c r="C8300"/>
      <c r="D8300"/>
      <c r="E8300"/>
      <c r="F8300"/>
    </row>
    <row r="8301" spans="1:6" ht="15" x14ac:dyDescent="0.25">
      <c r="A8301"/>
      <c r="B8301"/>
      <c r="C8301"/>
      <c r="D8301"/>
      <c r="E8301"/>
      <c r="F8301"/>
    </row>
    <row r="8302" spans="1:6" ht="15" x14ac:dyDescent="0.25">
      <c r="A8302"/>
      <c r="B8302"/>
      <c r="C8302"/>
      <c r="D8302"/>
      <c r="E8302"/>
      <c r="F8302"/>
    </row>
    <row r="8303" spans="1:6" ht="15" x14ac:dyDescent="0.25">
      <c r="A8303"/>
      <c r="B8303"/>
      <c r="C8303"/>
      <c r="D8303"/>
      <c r="E8303"/>
      <c r="F8303"/>
    </row>
    <row r="8304" spans="1:6" ht="15" x14ac:dyDescent="0.25">
      <c r="A8304"/>
      <c r="B8304"/>
      <c r="C8304"/>
      <c r="D8304"/>
      <c r="E8304"/>
      <c r="F8304"/>
    </row>
    <row r="8305" spans="1:6" ht="15" x14ac:dyDescent="0.25">
      <c r="A8305"/>
      <c r="B8305"/>
      <c r="C8305"/>
      <c r="D8305"/>
      <c r="E8305"/>
      <c r="F8305"/>
    </row>
    <row r="8306" spans="1:6" ht="15" x14ac:dyDescent="0.25">
      <c r="A8306"/>
      <c r="B8306"/>
      <c r="C8306"/>
      <c r="D8306"/>
      <c r="E8306"/>
      <c r="F8306"/>
    </row>
    <row r="8307" spans="1:6" ht="15" x14ac:dyDescent="0.25">
      <c r="A8307"/>
      <c r="B8307"/>
      <c r="C8307"/>
      <c r="D8307"/>
      <c r="E8307"/>
      <c r="F8307"/>
    </row>
    <row r="8308" spans="1:6" ht="15" x14ac:dyDescent="0.25">
      <c r="A8308"/>
      <c r="B8308"/>
      <c r="C8308"/>
      <c r="D8308"/>
      <c r="E8308"/>
      <c r="F8308"/>
    </row>
    <row r="8309" spans="1:6" ht="15" x14ac:dyDescent="0.25">
      <c r="A8309"/>
      <c r="B8309"/>
      <c r="C8309"/>
      <c r="D8309"/>
      <c r="E8309"/>
      <c r="F8309"/>
    </row>
    <row r="8310" spans="1:6" ht="15" x14ac:dyDescent="0.25">
      <c r="A8310"/>
      <c r="B8310"/>
      <c r="C8310"/>
      <c r="D8310"/>
      <c r="E8310"/>
      <c r="F8310"/>
    </row>
    <row r="8311" spans="1:6" ht="15" x14ac:dyDescent="0.25">
      <c r="A8311"/>
      <c r="B8311"/>
      <c r="C8311"/>
      <c r="D8311"/>
      <c r="E8311"/>
      <c r="F8311"/>
    </row>
    <row r="8312" spans="1:6" ht="15" x14ac:dyDescent="0.25">
      <c r="A8312"/>
      <c r="B8312"/>
      <c r="C8312"/>
      <c r="D8312"/>
      <c r="E8312"/>
      <c r="F8312"/>
    </row>
    <row r="8313" spans="1:6" ht="15" x14ac:dyDescent="0.25">
      <c r="A8313"/>
      <c r="B8313"/>
      <c r="C8313"/>
      <c r="D8313"/>
      <c r="E8313"/>
      <c r="F8313"/>
    </row>
    <row r="8314" spans="1:6" ht="15" x14ac:dyDescent="0.25">
      <c r="A8314"/>
      <c r="B8314"/>
      <c r="C8314"/>
      <c r="D8314"/>
      <c r="E8314"/>
      <c r="F8314"/>
    </row>
    <row r="8315" spans="1:6" ht="15" x14ac:dyDescent="0.25">
      <c r="A8315"/>
      <c r="B8315"/>
      <c r="C8315"/>
      <c r="D8315"/>
      <c r="E8315"/>
      <c r="F8315"/>
    </row>
    <row r="8316" spans="1:6" ht="15" x14ac:dyDescent="0.25">
      <c r="A8316"/>
      <c r="B8316"/>
      <c r="C8316"/>
      <c r="D8316"/>
      <c r="E8316"/>
      <c r="F8316"/>
    </row>
    <row r="8317" spans="1:6" ht="15" x14ac:dyDescent="0.25">
      <c r="A8317"/>
      <c r="B8317"/>
      <c r="C8317"/>
      <c r="D8317"/>
      <c r="E8317"/>
      <c r="F8317"/>
    </row>
    <row r="8318" spans="1:6" ht="15" x14ac:dyDescent="0.25">
      <c r="A8318"/>
      <c r="B8318"/>
      <c r="C8318"/>
      <c r="D8318"/>
      <c r="E8318"/>
      <c r="F8318"/>
    </row>
    <row r="8319" spans="1:6" ht="15" x14ac:dyDescent="0.25">
      <c r="A8319"/>
      <c r="B8319"/>
      <c r="C8319"/>
      <c r="D8319"/>
      <c r="E8319"/>
      <c r="F8319"/>
    </row>
    <row r="8320" spans="1:6" ht="15" x14ac:dyDescent="0.25">
      <c r="A8320"/>
      <c r="B8320"/>
      <c r="C8320"/>
      <c r="D8320"/>
      <c r="E8320"/>
      <c r="F8320"/>
    </row>
    <row r="8321" spans="1:6" ht="15" x14ac:dyDescent="0.25">
      <c r="A8321"/>
      <c r="B8321"/>
      <c r="C8321"/>
      <c r="D8321"/>
      <c r="E8321"/>
      <c r="F8321"/>
    </row>
    <row r="8322" spans="1:6" ht="15" x14ac:dyDescent="0.25">
      <c r="A8322"/>
      <c r="B8322"/>
      <c r="C8322"/>
      <c r="D8322"/>
      <c r="E8322"/>
      <c r="F8322"/>
    </row>
    <row r="8323" spans="1:6" ht="15" x14ac:dyDescent="0.25">
      <c r="A8323"/>
      <c r="B8323"/>
      <c r="C8323"/>
      <c r="D8323"/>
      <c r="E8323"/>
      <c r="F8323"/>
    </row>
    <row r="8324" spans="1:6" ht="15" x14ac:dyDescent="0.25">
      <c r="A8324"/>
      <c r="B8324"/>
      <c r="C8324"/>
      <c r="D8324"/>
      <c r="E8324"/>
      <c r="F8324"/>
    </row>
    <row r="8325" spans="1:6" ht="15" x14ac:dyDescent="0.25">
      <c r="A8325"/>
      <c r="B8325"/>
      <c r="C8325"/>
      <c r="D8325"/>
      <c r="E8325"/>
      <c r="F8325"/>
    </row>
    <row r="8326" spans="1:6" ht="15" x14ac:dyDescent="0.25">
      <c r="A8326"/>
      <c r="B8326"/>
      <c r="C8326"/>
      <c r="D8326"/>
      <c r="E8326"/>
      <c r="F8326"/>
    </row>
    <row r="8327" spans="1:6" ht="15" x14ac:dyDescent="0.25">
      <c r="A8327"/>
      <c r="B8327"/>
      <c r="C8327"/>
      <c r="D8327"/>
      <c r="E8327"/>
      <c r="F8327"/>
    </row>
    <row r="8328" spans="1:6" ht="15" x14ac:dyDescent="0.25">
      <c r="A8328"/>
      <c r="B8328"/>
      <c r="C8328"/>
      <c r="D8328"/>
      <c r="E8328"/>
      <c r="F8328"/>
    </row>
    <row r="8329" spans="1:6" ht="15" x14ac:dyDescent="0.25">
      <c r="A8329"/>
      <c r="B8329"/>
      <c r="C8329"/>
      <c r="D8329"/>
      <c r="E8329"/>
      <c r="F8329"/>
    </row>
    <row r="8330" spans="1:6" ht="15" x14ac:dyDescent="0.25">
      <c r="A8330"/>
      <c r="B8330"/>
      <c r="C8330"/>
      <c r="D8330"/>
      <c r="E8330"/>
      <c r="F8330"/>
    </row>
    <row r="8331" spans="1:6" ht="15" x14ac:dyDescent="0.25">
      <c r="A8331"/>
      <c r="B8331"/>
      <c r="C8331"/>
      <c r="D8331"/>
      <c r="E8331"/>
      <c r="F8331"/>
    </row>
    <row r="8332" spans="1:6" ht="15" x14ac:dyDescent="0.25">
      <c r="A8332"/>
      <c r="B8332"/>
      <c r="C8332"/>
      <c r="D8332"/>
      <c r="E8332"/>
      <c r="F8332"/>
    </row>
    <row r="8333" spans="1:6" ht="15" x14ac:dyDescent="0.25">
      <c r="A8333"/>
      <c r="B8333"/>
      <c r="C8333"/>
      <c r="D8333"/>
      <c r="E8333"/>
      <c r="F8333"/>
    </row>
    <row r="8334" spans="1:6" ht="15" x14ac:dyDescent="0.25">
      <c r="A8334"/>
      <c r="B8334"/>
      <c r="C8334"/>
      <c r="D8334"/>
      <c r="E8334"/>
      <c r="F8334"/>
    </row>
    <row r="8335" spans="1:6" ht="15" x14ac:dyDescent="0.25">
      <c r="A8335"/>
      <c r="B8335"/>
      <c r="C8335"/>
      <c r="D8335"/>
      <c r="E8335"/>
      <c r="F8335"/>
    </row>
    <row r="8336" spans="1:6" ht="15" x14ac:dyDescent="0.25">
      <c r="A8336"/>
      <c r="B8336"/>
      <c r="C8336"/>
      <c r="D8336"/>
      <c r="E8336"/>
      <c r="F8336"/>
    </row>
    <row r="8337" spans="1:6" ht="15" x14ac:dyDescent="0.25">
      <c r="A8337"/>
      <c r="B8337"/>
      <c r="C8337"/>
      <c r="D8337"/>
      <c r="E8337"/>
      <c r="F8337"/>
    </row>
    <row r="8338" spans="1:6" ht="15" x14ac:dyDescent="0.25">
      <c r="A8338"/>
      <c r="B8338"/>
      <c r="C8338"/>
      <c r="D8338"/>
      <c r="E8338"/>
      <c r="F8338"/>
    </row>
    <row r="8339" spans="1:6" ht="15" x14ac:dyDescent="0.25">
      <c r="A8339"/>
      <c r="B8339"/>
      <c r="C8339"/>
      <c r="D8339"/>
      <c r="E8339"/>
      <c r="F8339"/>
    </row>
    <row r="8340" spans="1:6" ht="15" x14ac:dyDescent="0.25">
      <c r="A8340"/>
      <c r="B8340"/>
      <c r="C8340"/>
      <c r="D8340"/>
      <c r="E8340"/>
      <c r="F8340"/>
    </row>
    <row r="8341" spans="1:6" ht="15" x14ac:dyDescent="0.25">
      <c r="A8341"/>
      <c r="B8341"/>
      <c r="C8341"/>
      <c r="D8341"/>
      <c r="E8341"/>
      <c r="F8341"/>
    </row>
    <row r="8342" spans="1:6" ht="15" x14ac:dyDescent="0.25">
      <c r="A8342"/>
      <c r="B8342"/>
      <c r="C8342"/>
      <c r="D8342"/>
      <c r="E8342"/>
      <c r="F8342"/>
    </row>
    <row r="8343" spans="1:6" ht="15" x14ac:dyDescent="0.25">
      <c r="A8343"/>
      <c r="B8343"/>
      <c r="C8343"/>
      <c r="D8343"/>
      <c r="E8343"/>
      <c r="F8343"/>
    </row>
    <row r="8344" spans="1:6" ht="15" x14ac:dyDescent="0.25">
      <c r="A8344"/>
      <c r="B8344"/>
      <c r="C8344"/>
      <c r="D8344"/>
      <c r="E8344"/>
      <c r="F8344"/>
    </row>
    <row r="8345" spans="1:6" ht="15" x14ac:dyDescent="0.25">
      <c r="A8345"/>
      <c r="B8345"/>
      <c r="C8345"/>
      <c r="D8345"/>
      <c r="E8345"/>
      <c r="F8345"/>
    </row>
    <row r="8346" spans="1:6" ht="15" x14ac:dyDescent="0.25">
      <c r="A8346"/>
      <c r="B8346"/>
      <c r="C8346"/>
      <c r="D8346"/>
      <c r="E8346"/>
      <c r="F8346"/>
    </row>
    <row r="8347" spans="1:6" ht="15" x14ac:dyDescent="0.25">
      <c r="A8347"/>
      <c r="B8347"/>
      <c r="C8347"/>
      <c r="D8347"/>
      <c r="E8347"/>
      <c r="F8347"/>
    </row>
    <row r="8348" spans="1:6" ht="15" x14ac:dyDescent="0.25">
      <c r="A8348"/>
      <c r="B8348"/>
      <c r="C8348"/>
      <c r="D8348"/>
      <c r="E8348"/>
      <c r="F8348"/>
    </row>
    <row r="8349" spans="1:6" ht="15" x14ac:dyDescent="0.25">
      <c r="A8349"/>
      <c r="B8349"/>
      <c r="C8349"/>
      <c r="D8349"/>
      <c r="E8349"/>
      <c r="F8349"/>
    </row>
    <row r="8350" spans="1:6" ht="15" x14ac:dyDescent="0.25">
      <c r="A8350"/>
      <c r="B8350"/>
      <c r="C8350"/>
      <c r="D8350"/>
      <c r="E8350"/>
      <c r="F8350"/>
    </row>
    <row r="8351" spans="1:6" ht="15" x14ac:dyDescent="0.25">
      <c r="A8351"/>
      <c r="B8351"/>
      <c r="C8351"/>
      <c r="D8351"/>
      <c r="E8351"/>
      <c r="F8351"/>
    </row>
    <row r="8352" spans="1:6" ht="15" x14ac:dyDescent="0.25">
      <c r="A8352"/>
      <c r="B8352"/>
      <c r="C8352"/>
      <c r="D8352"/>
      <c r="E8352"/>
      <c r="F8352"/>
    </row>
    <row r="8353" spans="1:6" ht="15" x14ac:dyDescent="0.25">
      <c r="A8353"/>
      <c r="B8353"/>
      <c r="C8353"/>
      <c r="D8353"/>
      <c r="E8353"/>
      <c r="F8353"/>
    </row>
    <row r="8354" spans="1:6" ht="15" x14ac:dyDescent="0.25">
      <c r="A8354"/>
      <c r="B8354"/>
      <c r="C8354"/>
      <c r="D8354"/>
      <c r="E8354"/>
      <c r="F8354"/>
    </row>
    <row r="8355" spans="1:6" ht="15" x14ac:dyDescent="0.25">
      <c r="A8355"/>
      <c r="B8355"/>
      <c r="C8355"/>
      <c r="D8355"/>
      <c r="E8355"/>
      <c r="F8355"/>
    </row>
    <row r="8356" spans="1:6" ht="15" x14ac:dyDescent="0.25">
      <c r="A8356"/>
      <c r="B8356"/>
      <c r="C8356"/>
      <c r="D8356"/>
      <c r="E8356"/>
      <c r="F8356"/>
    </row>
    <row r="8357" spans="1:6" ht="15" x14ac:dyDescent="0.25">
      <c r="A8357"/>
      <c r="B8357"/>
      <c r="C8357"/>
      <c r="D8357"/>
      <c r="E8357"/>
      <c r="F8357"/>
    </row>
    <row r="8358" spans="1:6" ht="15" x14ac:dyDescent="0.25">
      <c r="A8358"/>
      <c r="B8358"/>
      <c r="C8358"/>
      <c r="D8358"/>
      <c r="E8358"/>
      <c r="F8358"/>
    </row>
    <row r="8359" spans="1:6" ht="15" x14ac:dyDescent="0.25">
      <c r="A8359"/>
      <c r="B8359"/>
      <c r="C8359"/>
      <c r="D8359"/>
      <c r="E8359"/>
      <c r="F8359"/>
    </row>
    <row r="8360" spans="1:6" ht="15" x14ac:dyDescent="0.25">
      <c r="A8360"/>
      <c r="B8360"/>
      <c r="C8360"/>
      <c r="D8360"/>
      <c r="E8360"/>
      <c r="F8360"/>
    </row>
    <row r="8361" spans="1:6" ht="15" x14ac:dyDescent="0.25">
      <c r="A8361"/>
      <c r="B8361"/>
      <c r="C8361"/>
      <c r="D8361"/>
      <c r="E8361"/>
      <c r="F8361"/>
    </row>
    <row r="8362" spans="1:6" ht="15" x14ac:dyDescent="0.25">
      <c r="A8362"/>
      <c r="B8362"/>
      <c r="C8362"/>
      <c r="D8362"/>
      <c r="E8362"/>
      <c r="F8362"/>
    </row>
    <row r="8363" spans="1:6" ht="15" x14ac:dyDescent="0.25">
      <c r="A8363"/>
      <c r="B8363"/>
      <c r="C8363"/>
      <c r="D8363"/>
      <c r="E8363"/>
      <c r="F8363"/>
    </row>
    <row r="8364" spans="1:6" ht="15" x14ac:dyDescent="0.25">
      <c r="A8364"/>
      <c r="B8364"/>
      <c r="C8364"/>
      <c r="D8364"/>
      <c r="E8364"/>
      <c r="F8364"/>
    </row>
    <row r="8365" spans="1:6" ht="15" x14ac:dyDescent="0.25">
      <c r="A8365"/>
      <c r="B8365"/>
      <c r="C8365"/>
      <c r="D8365"/>
      <c r="E8365"/>
      <c r="F8365"/>
    </row>
    <row r="8366" spans="1:6" ht="15" x14ac:dyDescent="0.25">
      <c r="A8366"/>
      <c r="B8366"/>
      <c r="C8366"/>
      <c r="D8366"/>
      <c r="E8366"/>
      <c r="F8366"/>
    </row>
    <row r="8367" spans="1:6" ht="15" x14ac:dyDescent="0.25">
      <c r="A8367"/>
      <c r="B8367"/>
      <c r="C8367"/>
      <c r="D8367"/>
      <c r="E8367"/>
      <c r="F8367"/>
    </row>
    <row r="8368" spans="1:6" ht="15" x14ac:dyDescent="0.25">
      <c r="A8368"/>
      <c r="B8368"/>
      <c r="C8368"/>
      <c r="D8368"/>
      <c r="E8368"/>
      <c r="F8368"/>
    </row>
    <row r="8369" spans="1:6" ht="15" x14ac:dyDescent="0.25">
      <c r="A8369"/>
      <c r="B8369"/>
      <c r="C8369"/>
      <c r="D8369"/>
      <c r="E8369"/>
      <c r="F8369"/>
    </row>
    <row r="8370" spans="1:6" ht="15" x14ac:dyDescent="0.25">
      <c r="A8370"/>
      <c r="B8370"/>
      <c r="C8370"/>
      <c r="D8370"/>
      <c r="E8370"/>
      <c r="F8370"/>
    </row>
    <row r="8371" spans="1:6" ht="15" x14ac:dyDescent="0.25">
      <c r="A8371"/>
      <c r="B8371"/>
      <c r="C8371"/>
      <c r="D8371"/>
      <c r="E8371"/>
      <c r="F8371"/>
    </row>
    <row r="8372" spans="1:6" ht="15" x14ac:dyDescent="0.25">
      <c r="A8372"/>
      <c r="B8372"/>
      <c r="C8372"/>
      <c r="D8372"/>
      <c r="E8372"/>
      <c r="F8372"/>
    </row>
    <row r="8373" spans="1:6" ht="15" x14ac:dyDescent="0.25">
      <c r="A8373"/>
      <c r="B8373"/>
      <c r="C8373"/>
      <c r="D8373"/>
      <c r="E8373"/>
      <c r="F8373"/>
    </row>
    <row r="8374" spans="1:6" ht="15" x14ac:dyDescent="0.25">
      <c r="A8374"/>
      <c r="B8374"/>
      <c r="C8374"/>
      <c r="D8374"/>
      <c r="E8374"/>
      <c r="F8374"/>
    </row>
    <row r="8375" spans="1:6" ht="15" x14ac:dyDescent="0.25">
      <c r="A8375"/>
      <c r="B8375"/>
      <c r="C8375"/>
      <c r="D8375"/>
      <c r="E8375"/>
      <c r="F8375"/>
    </row>
    <row r="8376" spans="1:6" ht="15" x14ac:dyDescent="0.25">
      <c r="A8376"/>
      <c r="B8376"/>
      <c r="C8376"/>
      <c r="D8376"/>
      <c r="E8376"/>
      <c r="F8376"/>
    </row>
    <row r="8377" spans="1:6" ht="15" x14ac:dyDescent="0.25">
      <c r="A8377"/>
      <c r="B8377"/>
      <c r="C8377"/>
      <c r="D8377"/>
      <c r="E8377"/>
      <c r="F8377"/>
    </row>
    <row r="8378" spans="1:6" ht="15" x14ac:dyDescent="0.25">
      <c r="A8378"/>
      <c r="B8378"/>
      <c r="C8378"/>
      <c r="D8378"/>
      <c r="E8378"/>
      <c r="F8378"/>
    </row>
    <row r="8379" spans="1:6" ht="15" x14ac:dyDescent="0.25">
      <c r="A8379"/>
      <c r="B8379"/>
      <c r="C8379"/>
      <c r="D8379"/>
      <c r="E8379"/>
      <c r="F8379"/>
    </row>
    <row r="8380" spans="1:6" ht="15" x14ac:dyDescent="0.25">
      <c r="A8380"/>
      <c r="B8380"/>
      <c r="C8380"/>
      <c r="D8380"/>
      <c r="E8380"/>
      <c r="F8380"/>
    </row>
    <row r="8381" spans="1:6" ht="15" x14ac:dyDescent="0.25">
      <c r="A8381"/>
      <c r="B8381"/>
      <c r="C8381"/>
      <c r="D8381"/>
      <c r="E8381"/>
      <c r="F8381"/>
    </row>
    <row r="8382" spans="1:6" ht="15" x14ac:dyDescent="0.25">
      <c r="A8382"/>
      <c r="B8382"/>
      <c r="C8382"/>
      <c r="D8382"/>
      <c r="E8382"/>
      <c r="F8382"/>
    </row>
    <row r="8383" spans="1:6" ht="15" x14ac:dyDescent="0.25">
      <c r="A8383"/>
      <c r="B8383"/>
      <c r="C8383"/>
      <c r="D8383"/>
      <c r="E8383"/>
      <c r="F8383"/>
    </row>
    <row r="8384" spans="1:6" ht="15" x14ac:dyDescent="0.25">
      <c r="A8384"/>
      <c r="B8384"/>
      <c r="C8384"/>
      <c r="D8384"/>
      <c r="E8384"/>
      <c r="F8384"/>
    </row>
    <row r="8385" spans="1:6" ht="15" x14ac:dyDescent="0.25">
      <c r="A8385"/>
      <c r="B8385"/>
      <c r="C8385"/>
      <c r="D8385"/>
      <c r="E8385"/>
      <c r="F8385"/>
    </row>
    <row r="8386" spans="1:6" ht="15" x14ac:dyDescent="0.25">
      <c r="A8386"/>
      <c r="B8386"/>
      <c r="C8386"/>
      <c r="D8386"/>
      <c r="E8386"/>
      <c r="F8386"/>
    </row>
    <row r="8387" spans="1:6" ht="15" x14ac:dyDescent="0.25">
      <c r="A8387"/>
      <c r="B8387"/>
      <c r="C8387"/>
      <c r="D8387"/>
      <c r="E8387"/>
      <c r="F8387"/>
    </row>
    <row r="8388" spans="1:6" ht="15" x14ac:dyDescent="0.25">
      <c r="A8388"/>
      <c r="B8388"/>
      <c r="C8388"/>
      <c r="D8388"/>
      <c r="E8388"/>
      <c r="F8388"/>
    </row>
    <row r="8389" spans="1:6" ht="15" x14ac:dyDescent="0.25">
      <c r="A8389"/>
      <c r="B8389"/>
      <c r="C8389"/>
      <c r="D8389"/>
      <c r="E8389"/>
      <c r="F8389"/>
    </row>
    <row r="8390" spans="1:6" ht="15" x14ac:dyDescent="0.25">
      <c r="A8390"/>
      <c r="B8390"/>
      <c r="C8390"/>
      <c r="D8390"/>
      <c r="E8390"/>
      <c r="F8390"/>
    </row>
    <row r="8391" spans="1:6" ht="15" x14ac:dyDescent="0.25">
      <c r="A8391"/>
      <c r="B8391"/>
      <c r="C8391"/>
      <c r="D8391"/>
      <c r="E8391"/>
      <c r="F8391"/>
    </row>
    <row r="8392" spans="1:6" ht="15" x14ac:dyDescent="0.25">
      <c r="A8392"/>
      <c r="B8392"/>
      <c r="C8392"/>
      <c r="D8392"/>
      <c r="E8392"/>
      <c r="F8392"/>
    </row>
    <row r="8393" spans="1:6" ht="15" x14ac:dyDescent="0.25">
      <c r="A8393"/>
      <c r="B8393"/>
      <c r="C8393"/>
      <c r="D8393"/>
      <c r="E8393"/>
      <c r="F8393"/>
    </row>
    <row r="8394" spans="1:6" ht="15" x14ac:dyDescent="0.25">
      <c r="A8394"/>
      <c r="B8394"/>
      <c r="C8394"/>
      <c r="D8394"/>
      <c r="E8394"/>
      <c r="F8394"/>
    </row>
    <row r="8395" spans="1:6" ht="15" x14ac:dyDescent="0.25">
      <c r="A8395"/>
      <c r="B8395"/>
      <c r="C8395"/>
      <c r="D8395"/>
      <c r="E8395"/>
      <c r="F8395"/>
    </row>
    <row r="8396" spans="1:6" ht="15" x14ac:dyDescent="0.25">
      <c r="A8396"/>
      <c r="B8396"/>
      <c r="C8396"/>
      <c r="D8396"/>
      <c r="E8396"/>
      <c r="F8396"/>
    </row>
    <row r="8397" spans="1:6" ht="15" x14ac:dyDescent="0.25">
      <c r="A8397"/>
      <c r="B8397"/>
      <c r="C8397"/>
      <c r="D8397"/>
      <c r="E8397"/>
      <c r="F8397"/>
    </row>
    <row r="8398" spans="1:6" ht="15" x14ac:dyDescent="0.25">
      <c r="A8398"/>
      <c r="B8398"/>
      <c r="C8398"/>
      <c r="D8398"/>
      <c r="E8398"/>
      <c r="F8398"/>
    </row>
    <row r="8399" spans="1:6" ht="15" x14ac:dyDescent="0.25">
      <c r="A8399"/>
      <c r="B8399"/>
      <c r="C8399"/>
      <c r="D8399"/>
      <c r="E8399"/>
      <c r="F8399"/>
    </row>
    <row r="8400" spans="1:6" ht="15" x14ac:dyDescent="0.25">
      <c r="A8400"/>
      <c r="B8400"/>
      <c r="C8400"/>
      <c r="D8400"/>
      <c r="E8400"/>
      <c r="F8400"/>
    </row>
    <row r="8401" spans="1:6" ht="15" x14ac:dyDescent="0.25">
      <c r="A8401"/>
      <c r="B8401"/>
      <c r="C8401"/>
      <c r="D8401"/>
      <c r="E8401"/>
      <c r="F8401"/>
    </row>
    <row r="8402" spans="1:6" ht="15" x14ac:dyDescent="0.25">
      <c r="A8402"/>
      <c r="B8402"/>
      <c r="C8402"/>
      <c r="D8402"/>
      <c r="E8402"/>
      <c r="F8402"/>
    </row>
    <row r="8403" spans="1:6" ht="15" x14ac:dyDescent="0.25">
      <c r="A8403"/>
      <c r="B8403"/>
      <c r="C8403"/>
      <c r="D8403"/>
      <c r="E8403"/>
      <c r="F8403"/>
    </row>
    <row r="8404" spans="1:6" ht="15" x14ac:dyDescent="0.25">
      <c r="A8404"/>
      <c r="B8404"/>
      <c r="C8404"/>
      <c r="D8404"/>
      <c r="E8404"/>
      <c r="F8404"/>
    </row>
    <row r="8405" spans="1:6" ht="15" x14ac:dyDescent="0.25">
      <c r="A8405"/>
      <c r="B8405"/>
      <c r="C8405"/>
      <c r="D8405"/>
      <c r="E8405"/>
      <c r="F8405"/>
    </row>
    <row r="8406" spans="1:6" ht="15" x14ac:dyDescent="0.25">
      <c r="A8406"/>
      <c r="B8406"/>
      <c r="C8406"/>
      <c r="D8406"/>
      <c r="E8406"/>
      <c r="F8406"/>
    </row>
    <row r="8407" spans="1:6" ht="15" x14ac:dyDescent="0.25">
      <c r="A8407"/>
      <c r="B8407"/>
      <c r="C8407"/>
      <c r="D8407"/>
      <c r="E8407"/>
      <c r="F8407"/>
    </row>
    <row r="8408" spans="1:6" ht="15" x14ac:dyDescent="0.25">
      <c r="A8408"/>
      <c r="B8408"/>
      <c r="C8408"/>
      <c r="D8408"/>
      <c r="E8408"/>
      <c r="F8408"/>
    </row>
    <row r="8409" spans="1:6" ht="15" x14ac:dyDescent="0.25">
      <c r="A8409"/>
      <c r="B8409"/>
      <c r="C8409"/>
      <c r="D8409"/>
      <c r="E8409"/>
      <c r="F8409"/>
    </row>
    <row r="8410" spans="1:6" ht="15" x14ac:dyDescent="0.25">
      <c r="A8410"/>
      <c r="B8410"/>
      <c r="C8410"/>
      <c r="D8410"/>
      <c r="E8410"/>
      <c r="F8410"/>
    </row>
    <row r="8411" spans="1:6" ht="15" x14ac:dyDescent="0.25">
      <c r="A8411"/>
      <c r="B8411"/>
      <c r="C8411"/>
      <c r="D8411"/>
      <c r="E8411"/>
      <c r="F8411"/>
    </row>
    <row r="8412" spans="1:6" ht="15" x14ac:dyDescent="0.25">
      <c r="A8412"/>
      <c r="B8412"/>
      <c r="C8412"/>
      <c r="D8412"/>
      <c r="E8412"/>
      <c r="F8412"/>
    </row>
    <row r="8413" spans="1:6" ht="15" x14ac:dyDescent="0.25">
      <c r="A8413"/>
      <c r="B8413"/>
      <c r="C8413"/>
      <c r="D8413"/>
      <c r="E8413"/>
      <c r="F8413"/>
    </row>
    <row r="8414" spans="1:6" ht="15" x14ac:dyDescent="0.25">
      <c r="A8414"/>
      <c r="B8414"/>
      <c r="C8414"/>
      <c r="D8414"/>
      <c r="E8414"/>
      <c r="F8414"/>
    </row>
    <row r="8415" spans="1:6" ht="15" x14ac:dyDescent="0.25">
      <c r="A8415"/>
      <c r="B8415"/>
      <c r="C8415"/>
      <c r="D8415"/>
      <c r="E8415"/>
      <c r="F8415"/>
    </row>
    <row r="8416" spans="1:6" ht="15" x14ac:dyDescent="0.25">
      <c r="A8416"/>
      <c r="B8416"/>
      <c r="C8416"/>
      <c r="D8416"/>
      <c r="E8416"/>
      <c r="F8416"/>
    </row>
    <row r="8417" spans="1:6" ht="15" x14ac:dyDescent="0.25">
      <c r="A8417"/>
      <c r="B8417"/>
      <c r="C8417"/>
      <c r="D8417"/>
      <c r="E8417"/>
      <c r="F8417"/>
    </row>
    <row r="8418" spans="1:6" ht="15" x14ac:dyDescent="0.25">
      <c r="A8418"/>
      <c r="B8418"/>
      <c r="C8418"/>
      <c r="D8418"/>
      <c r="E8418"/>
      <c r="F8418"/>
    </row>
    <row r="8419" spans="1:6" ht="15" x14ac:dyDescent="0.25">
      <c r="A8419"/>
      <c r="B8419"/>
      <c r="C8419"/>
      <c r="D8419"/>
      <c r="E8419"/>
      <c r="F8419"/>
    </row>
    <row r="8420" spans="1:6" ht="15" x14ac:dyDescent="0.25">
      <c r="A8420"/>
      <c r="B8420"/>
      <c r="C8420"/>
      <c r="D8420"/>
      <c r="E8420"/>
      <c r="F8420"/>
    </row>
    <row r="8421" spans="1:6" ht="15" x14ac:dyDescent="0.25">
      <c r="A8421"/>
      <c r="B8421"/>
      <c r="C8421"/>
      <c r="D8421"/>
      <c r="E8421"/>
      <c r="F8421"/>
    </row>
    <row r="8422" spans="1:6" ht="15" x14ac:dyDescent="0.25">
      <c r="A8422"/>
      <c r="B8422"/>
      <c r="C8422"/>
      <c r="D8422"/>
      <c r="E8422"/>
      <c r="F8422"/>
    </row>
    <row r="8423" spans="1:6" ht="15" x14ac:dyDescent="0.25">
      <c r="A8423"/>
      <c r="B8423"/>
      <c r="C8423"/>
      <c r="D8423"/>
      <c r="E8423"/>
      <c r="F8423"/>
    </row>
    <row r="8424" spans="1:6" ht="15" x14ac:dyDescent="0.25">
      <c r="A8424"/>
      <c r="B8424"/>
      <c r="C8424"/>
      <c r="D8424"/>
      <c r="E8424"/>
      <c r="F8424"/>
    </row>
    <row r="8425" spans="1:6" ht="15" x14ac:dyDescent="0.25">
      <c r="A8425"/>
      <c r="B8425"/>
      <c r="C8425"/>
      <c r="D8425"/>
      <c r="E8425"/>
      <c r="F8425"/>
    </row>
    <row r="8426" spans="1:6" ht="15" x14ac:dyDescent="0.25">
      <c r="A8426"/>
      <c r="B8426"/>
      <c r="C8426"/>
      <c r="D8426"/>
      <c r="E8426"/>
      <c r="F8426"/>
    </row>
    <row r="8427" spans="1:6" ht="15" x14ac:dyDescent="0.25">
      <c r="A8427"/>
      <c r="B8427"/>
      <c r="C8427"/>
      <c r="D8427"/>
      <c r="E8427"/>
      <c r="F8427"/>
    </row>
    <row r="8428" spans="1:6" ht="15" x14ac:dyDescent="0.25">
      <c r="A8428"/>
      <c r="B8428"/>
      <c r="C8428"/>
      <c r="D8428"/>
      <c r="E8428"/>
      <c r="F8428"/>
    </row>
    <row r="8429" spans="1:6" ht="15" x14ac:dyDescent="0.25">
      <c r="A8429"/>
      <c r="B8429"/>
      <c r="C8429"/>
      <c r="D8429"/>
      <c r="E8429"/>
      <c r="F8429"/>
    </row>
    <row r="8430" spans="1:6" ht="15" x14ac:dyDescent="0.25">
      <c r="A8430"/>
      <c r="B8430"/>
      <c r="C8430"/>
      <c r="D8430"/>
      <c r="E8430"/>
      <c r="F8430"/>
    </row>
    <row r="8431" spans="1:6" ht="15" x14ac:dyDescent="0.25">
      <c r="A8431"/>
      <c r="B8431"/>
      <c r="C8431"/>
      <c r="D8431"/>
      <c r="E8431"/>
      <c r="F8431"/>
    </row>
    <row r="8432" spans="1:6" ht="15" x14ac:dyDescent="0.25">
      <c r="A8432"/>
      <c r="B8432"/>
      <c r="C8432"/>
      <c r="D8432"/>
      <c r="E8432"/>
      <c r="F8432"/>
    </row>
    <row r="8433" spans="1:6" ht="15" x14ac:dyDescent="0.25">
      <c r="A8433"/>
      <c r="B8433"/>
      <c r="C8433"/>
      <c r="D8433"/>
      <c r="E8433"/>
      <c r="F8433"/>
    </row>
    <row r="8434" spans="1:6" ht="15" x14ac:dyDescent="0.25">
      <c r="A8434"/>
      <c r="B8434"/>
      <c r="C8434"/>
      <c r="D8434"/>
      <c r="E8434"/>
      <c r="F8434"/>
    </row>
    <row r="8435" spans="1:6" ht="15" x14ac:dyDescent="0.25">
      <c r="A8435"/>
      <c r="B8435"/>
      <c r="C8435"/>
      <c r="D8435"/>
      <c r="E8435"/>
      <c r="F8435"/>
    </row>
    <row r="8436" spans="1:6" ht="15" x14ac:dyDescent="0.25">
      <c r="A8436"/>
      <c r="B8436"/>
      <c r="C8436"/>
      <c r="D8436"/>
      <c r="E8436"/>
      <c r="F8436"/>
    </row>
    <row r="8437" spans="1:6" ht="15" x14ac:dyDescent="0.25">
      <c r="A8437"/>
      <c r="B8437"/>
      <c r="C8437"/>
      <c r="D8437"/>
      <c r="E8437"/>
      <c r="F8437"/>
    </row>
    <row r="8438" spans="1:6" ht="15" x14ac:dyDescent="0.25">
      <c r="A8438"/>
      <c r="B8438"/>
      <c r="C8438"/>
      <c r="D8438"/>
      <c r="E8438"/>
      <c r="F8438"/>
    </row>
    <row r="8439" spans="1:6" ht="15" x14ac:dyDescent="0.25">
      <c r="A8439"/>
      <c r="B8439"/>
      <c r="C8439"/>
      <c r="D8439"/>
      <c r="E8439"/>
      <c r="F8439"/>
    </row>
    <row r="8440" spans="1:6" ht="15" x14ac:dyDescent="0.25">
      <c r="A8440"/>
      <c r="B8440"/>
      <c r="C8440"/>
      <c r="D8440"/>
      <c r="E8440"/>
      <c r="F8440"/>
    </row>
    <row r="8441" spans="1:6" ht="15" x14ac:dyDescent="0.25">
      <c r="A8441"/>
      <c r="B8441"/>
      <c r="C8441"/>
      <c r="D8441"/>
      <c r="E8441"/>
      <c r="F8441"/>
    </row>
    <row r="8442" spans="1:6" ht="15" x14ac:dyDescent="0.25">
      <c r="A8442"/>
      <c r="B8442"/>
      <c r="C8442"/>
      <c r="D8442"/>
      <c r="E8442"/>
      <c r="F8442"/>
    </row>
    <row r="8443" spans="1:6" ht="15" x14ac:dyDescent="0.25">
      <c r="A8443"/>
      <c r="B8443"/>
      <c r="C8443"/>
      <c r="D8443"/>
      <c r="E8443"/>
      <c r="F8443"/>
    </row>
    <row r="8444" spans="1:6" ht="15" x14ac:dyDescent="0.25">
      <c r="A8444"/>
      <c r="B8444"/>
      <c r="C8444"/>
      <c r="D8444"/>
      <c r="E8444"/>
      <c r="F8444"/>
    </row>
    <row r="8445" spans="1:6" ht="15" x14ac:dyDescent="0.25">
      <c r="A8445"/>
      <c r="B8445"/>
      <c r="C8445"/>
      <c r="D8445"/>
      <c r="E8445"/>
      <c r="F8445"/>
    </row>
    <row r="8446" spans="1:6" ht="15" x14ac:dyDescent="0.25">
      <c r="A8446"/>
      <c r="B8446"/>
      <c r="C8446"/>
      <c r="D8446"/>
      <c r="E8446"/>
      <c r="F8446"/>
    </row>
    <row r="8447" spans="1:6" ht="15" x14ac:dyDescent="0.25">
      <c r="A8447"/>
      <c r="B8447"/>
      <c r="C8447"/>
      <c r="D8447"/>
      <c r="E8447"/>
      <c r="F8447"/>
    </row>
    <row r="8448" spans="1:6" ht="15" x14ac:dyDescent="0.25">
      <c r="A8448"/>
      <c r="B8448"/>
      <c r="C8448"/>
      <c r="D8448"/>
      <c r="E8448"/>
      <c r="F8448"/>
    </row>
    <row r="8449" spans="1:6" ht="15" x14ac:dyDescent="0.25">
      <c r="A8449"/>
      <c r="B8449"/>
      <c r="C8449"/>
      <c r="D8449"/>
      <c r="E8449"/>
      <c r="F8449"/>
    </row>
    <row r="8450" spans="1:6" ht="15" x14ac:dyDescent="0.25">
      <c r="A8450"/>
      <c r="B8450"/>
      <c r="C8450"/>
      <c r="D8450"/>
      <c r="E8450"/>
      <c r="F8450"/>
    </row>
    <row r="8451" spans="1:6" ht="15" x14ac:dyDescent="0.25">
      <c r="A8451"/>
      <c r="B8451"/>
      <c r="C8451"/>
      <c r="D8451"/>
      <c r="E8451"/>
      <c r="F8451"/>
    </row>
    <row r="8452" spans="1:6" ht="15" x14ac:dyDescent="0.25">
      <c r="A8452"/>
      <c r="B8452"/>
      <c r="C8452"/>
      <c r="D8452"/>
      <c r="E8452"/>
      <c r="F8452"/>
    </row>
    <row r="8453" spans="1:6" ht="15" x14ac:dyDescent="0.25">
      <c r="A8453"/>
      <c r="B8453"/>
      <c r="C8453"/>
      <c r="D8453"/>
      <c r="E8453"/>
      <c r="F8453"/>
    </row>
    <row r="8454" spans="1:6" ht="15" x14ac:dyDescent="0.25">
      <c r="A8454"/>
      <c r="B8454"/>
      <c r="C8454"/>
      <c r="D8454"/>
      <c r="E8454"/>
      <c r="F8454"/>
    </row>
    <row r="8455" spans="1:6" ht="15" x14ac:dyDescent="0.25">
      <c r="A8455"/>
      <c r="B8455"/>
      <c r="C8455"/>
      <c r="D8455"/>
      <c r="E8455"/>
      <c r="F8455"/>
    </row>
    <row r="8456" spans="1:6" ht="15" x14ac:dyDescent="0.25">
      <c r="A8456"/>
      <c r="B8456"/>
      <c r="C8456"/>
      <c r="D8456"/>
      <c r="E8456"/>
      <c r="F8456"/>
    </row>
    <row r="8457" spans="1:6" ht="15" x14ac:dyDescent="0.25">
      <c r="A8457"/>
      <c r="B8457"/>
      <c r="C8457"/>
      <c r="D8457"/>
      <c r="E8457"/>
      <c r="F8457"/>
    </row>
    <row r="8458" spans="1:6" ht="15" x14ac:dyDescent="0.25">
      <c r="A8458"/>
      <c r="B8458"/>
      <c r="C8458"/>
      <c r="D8458"/>
      <c r="E8458"/>
      <c r="F8458"/>
    </row>
    <row r="8459" spans="1:6" ht="15" x14ac:dyDescent="0.25">
      <c r="A8459"/>
      <c r="B8459"/>
      <c r="C8459"/>
      <c r="D8459"/>
      <c r="E8459"/>
      <c r="F8459"/>
    </row>
    <row r="8460" spans="1:6" ht="15" x14ac:dyDescent="0.25">
      <c r="A8460"/>
      <c r="B8460"/>
      <c r="C8460"/>
      <c r="D8460"/>
      <c r="E8460"/>
      <c r="F8460"/>
    </row>
    <row r="8461" spans="1:6" ht="15" x14ac:dyDescent="0.25">
      <c r="A8461"/>
      <c r="B8461"/>
      <c r="C8461"/>
      <c r="D8461"/>
      <c r="E8461"/>
      <c r="F8461"/>
    </row>
    <row r="8462" spans="1:6" ht="15" x14ac:dyDescent="0.25">
      <c r="A8462"/>
      <c r="B8462"/>
      <c r="C8462"/>
      <c r="D8462"/>
      <c r="E8462"/>
      <c r="F8462"/>
    </row>
    <row r="8463" spans="1:6" ht="15" x14ac:dyDescent="0.25">
      <c r="A8463"/>
      <c r="B8463"/>
      <c r="C8463"/>
      <c r="D8463"/>
      <c r="E8463"/>
      <c r="F8463"/>
    </row>
    <row r="8464" spans="1:6" ht="15" x14ac:dyDescent="0.25">
      <c r="A8464"/>
      <c r="B8464"/>
      <c r="C8464"/>
      <c r="D8464"/>
      <c r="E8464"/>
      <c r="F8464"/>
    </row>
    <row r="8465" spans="1:6" ht="15" x14ac:dyDescent="0.25">
      <c r="A8465"/>
      <c r="B8465"/>
      <c r="C8465"/>
      <c r="D8465"/>
      <c r="E8465"/>
      <c r="F8465"/>
    </row>
    <row r="8466" spans="1:6" ht="15" x14ac:dyDescent="0.25">
      <c r="A8466"/>
      <c r="B8466"/>
      <c r="C8466"/>
      <c r="D8466"/>
      <c r="E8466"/>
      <c r="F8466"/>
    </row>
    <row r="8467" spans="1:6" ht="15" x14ac:dyDescent="0.25">
      <c r="A8467"/>
      <c r="B8467"/>
      <c r="C8467"/>
      <c r="D8467"/>
      <c r="E8467"/>
      <c r="F8467"/>
    </row>
    <row r="8468" spans="1:6" ht="15" x14ac:dyDescent="0.25">
      <c r="A8468"/>
      <c r="B8468"/>
      <c r="C8468"/>
      <c r="D8468"/>
      <c r="E8468"/>
      <c r="F8468"/>
    </row>
    <row r="8469" spans="1:6" ht="15" x14ac:dyDescent="0.25">
      <c r="A8469"/>
      <c r="B8469"/>
      <c r="C8469"/>
      <c r="D8469"/>
      <c r="E8469"/>
      <c r="F8469"/>
    </row>
    <row r="8470" spans="1:6" ht="15" x14ac:dyDescent="0.25">
      <c r="A8470"/>
      <c r="B8470"/>
      <c r="C8470"/>
      <c r="D8470"/>
      <c r="E8470"/>
      <c r="F8470"/>
    </row>
    <row r="8471" spans="1:6" ht="15" x14ac:dyDescent="0.25">
      <c r="A8471"/>
      <c r="B8471"/>
      <c r="C8471"/>
      <c r="D8471"/>
      <c r="E8471"/>
      <c r="F8471"/>
    </row>
    <row r="8472" spans="1:6" ht="15" x14ac:dyDescent="0.25">
      <c r="A8472"/>
      <c r="B8472"/>
      <c r="C8472"/>
      <c r="D8472"/>
      <c r="E8472"/>
      <c r="F8472"/>
    </row>
    <row r="8473" spans="1:6" ht="15" x14ac:dyDescent="0.25">
      <c r="A8473"/>
      <c r="B8473"/>
      <c r="C8473"/>
      <c r="D8473"/>
      <c r="E8473"/>
      <c r="F8473"/>
    </row>
    <row r="8474" spans="1:6" ht="15" x14ac:dyDescent="0.25">
      <c r="A8474"/>
      <c r="B8474"/>
      <c r="C8474"/>
      <c r="D8474"/>
      <c r="E8474"/>
      <c r="F8474"/>
    </row>
    <row r="8475" spans="1:6" ht="15" x14ac:dyDescent="0.25">
      <c r="A8475"/>
      <c r="B8475"/>
      <c r="C8475"/>
      <c r="D8475"/>
      <c r="E8475"/>
      <c r="F8475"/>
    </row>
    <row r="8476" spans="1:6" ht="15" x14ac:dyDescent="0.25">
      <c r="A8476"/>
      <c r="B8476"/>
      <c r="C8476"/>
      <c r="D8476"/>
      <c r="E8476"/>
      <c r="F8476"/>
    </row>
    <row r="8477" spans="1:6" ht="15" x14ac:dyDescent="0.25">
      <c r="A8477"/>
      <c r="B8477"/>
      <c r="C8477"/>
      <c r="D8477"/>
      <c r="E8477"/>
      <c r="F8477"/>
    </row>
    <row r="8478" spans="1:6" ht="15" x14ac:dyDescent="0.25">
      <c r="A8478"/>
      <c r="B8478"/>
      <c r="C8478"/>
      <c r="D8478"/>
      <c r="E8478"/>
      <c r="F8478"/>
    </row>
    <row r="8479" spans="1:6" ht="15" x14ac:dyDescent="0.25">
      <c r="A8479"/>
      <c r="B8479"/>
      <c r="C8479"/>
      <c r="D8479"/>
      <c r="E8479"/>
      <c r="F8479"/>
    </row>
    <row r="8480" spans="1:6" ht="15" x14ac:dyDescent="0.25">
      <c r="A8480"/>
      <c r="B8480"/>
      <c r="C8480"/>
      <c r="D8480"/>
      <c r="E8480"/>
      <c r="F8480"/>
    </row>
    <row r="8481" spans="1:6" ht="15" x14ac:dyDescent="0.25">
      <c r="A8481"/>
      <c r="B8481"/>
      <c r="C8481"/>
      <c r="D8481"/>
      <c r="E8481"/>
      <c r="F8481"/>
    </row>
    <row r="8482" spans="1:6" ht="15" x14ac:dyDescent="0.25">
      <c r="A8482"/>
      <c r="B8482"/>
      <c r="C8482"/>
      <c r="D8482"/>
      <c r="E8482"/>
      <c r="F8482"/>
    </row>
    <row r="8483" spans="1:6" ht="15" x14ac:dyDescent="0.25">
      <c r="A8483"/>
      <c r="B8483"/>
      <c r="C8483"/>
      <c r="D8483"/>
      <c r="E8483"/>
      <c r="F8483"/>
    </row>
    <row r="8484" spans="1:6" ht="15" x14ac:dyDescent="0.25">
      <c r="A8484"/>
      <c r="B8484"/>
      <c r="C8484"/>
      <c r="D8484"/>
      <c r="E8484"/>
      <c r="F8484"/>
    </row>
    <row r="8485" spans="1:6" ht="15" x14ac:dyDescent="0.25">
      <c r="A8485"/>
      <c r="B8485"/>
      <c r="C8485"/>
      <c r="D8485"/>
      <c r="E8485"/>
      <c r="F8485"/>
    </row>
    <row r="8486" spans="1:6" ht="15" x14ac:dyDescent="0.25">
      <c r="A8486"/>
      <c r="B8486"/>
      <c r="C8486"/>
      <c r="D8486"/>
      <c r="E8486"/>
      <c r="F8486"/>
    </row>
    <row r="8487" spans="1:6" ht="15" x14ac:dyDescent="0.25">
      <c r="A8487"/>
      <c r="B8487"/>
      <c r="C8487"/>
      <c r="D8487"/>
      <c r="E8487"/>
      <c r="F8487"/>
    </row>
    <row r="8488" spans="1:6" ht="15" x14ac:dyDescent="0.25">
      <c r="A8488"/>
      <c r="B8488"/>
      <c r="C8488"/>
      <c r="D8488"/>
      <c r="E8488"/>
      <c r="F8488"/>
    </row>
    <row r="8489" spans="1:6" ht="15" x14ac:dyDescent="0.25">
      <c r="A8489"/>
      <c r="B8489"/>
      <c r="C8489"/>
      <c r="D8489"/>
      <c r="E8489"/>
      <c r="F8489"/>
    </row>
    <row r="8490" spans="1:6" ht="15" x14ac:dyDescent="0.25">
      <c r="A8490"/>
      <c r="B8490"/>
      <c r="C8490"/>
      <c r="D8490"/>
      <c r="E8490"/>
      <c r="F8490"/>
    </row>
    <row r="8491" spans="1:6" ht="15" x14ac:dyDescent="0.25">
      <c r="A8491"/>
      <c r="B8491"/>
      <c r="C8491"/>
      <c r="D8491"/>
      <c r="E8491"/>
      <c r="F8491"/>
    </row>
    <row r="8492" spans="1:6" ht="15" x14ac:dyDescent="0.25">
      <c r="A8492"/>
      <c r="B8492"/>
      <c r="C8492"/>
      <c r="D8492"/>
      <c r="E8492"/>
      <c r="F8492"/>
    </row>
    <row r="8493" spans="1:6" ht="15" x14ac:dyDescent="0.25">
      <c r="A8493"/>
      <c r="B8493"/>
      <c r="C8493"/>
      <c r="D8493"/>
      <c r="E8493"/>
      <c r="F8493"/>
    </row>
    <row r="8494" spans="1:6" ht="15" x14ac:dyDescent="0.25">
      <c r="A8494"/>
      <c r="B8494"/>
      <c r="C8494"/>
      <c r="D8494"/>
      <c r="E8494"/>
      <c r="F8494"/>
    </row>
    <row r="8495" spans="1:6" ht="15" x14ac:dyDescent="0.25">
      <c r="A8495"/>
      <c r="B8495"/>
      <c r="C8495"/>
      <c r="D8495"/>
      <c r="E8495"/>
      <c r="F8495"/>
    </row>
    <row r="8496" spans="1:6" ht="15" x14ac:dyDescent="0.25">
      <c r="A8496"/>
      <c r="B8496"/>
      <c r="C8496"/>
      <c r="D8496"/>
      <c r="E8496"/>
      <c r="F8496"/>
    </row>
    <row r="8497" spans="1:6" ht="15" x14ac:dyDescent="0.25">
      <c r="A8497"/>
      <c r="B8497"/>
      <c r="C8497"/>
      <c r="D8497"/>
      <c r="E8497"/>
      <c r="F8497"/>
    </row>
    <row r="8498" spans="1:6" ht="15" x14ac:dyDescent="0.25">
      <c r="A8498"/>
      <c r="B8498"/>
      <c r="C8498"/>
      <c r="D8498"/>
      <c r="E8498"/>
      <c r="F8498"/>
    </row>
    <row r="8499" spans="1:6" ht="15" x14ac:dyDescent="0.25">
      <c r="A8499"/>
      <c r="B8499"/>
      <c r="C8499"/>
      <c r="D8499"/>
      <c r="E8499"/>
      <c r="F8499"/>
    </row>
    <row r="8500" spans="1:6" ht="15" x14ac:dyDescent="0.25">
      <c r="A8500"/>
      <c r="B8500"/>
      <c r="C8500"/>
      <c r="D8500"/>
      <c r="E8500"/>
      <c r="F8500"/>
    </row>
    <row r="8501" spans="1:6" ht="15" x14ac:dyDescent="0.25">
      <c r="A8501"/>
      <c r="B8501"/>
      <c r="C8501"/>
      <c r="D8501"/>
      <c r="E8501"/>
      <c r="F8501"/>
    </row>
    <row r="8502" spans="1:6" ht="15" x14ac:dyDescent="0.25">
      <c r="A8502"/>
      <c r="B8502"/>
      <c r="C8502"/>
      <c r="D8502"/>
      <c r="E8502"/>
      <c r="F8502"/>
    </row>
    <row r="8503" spans="1:6" ht="15" x14ac:dyDescent="0.25">
      <c r="A8503"/>
      <c r="B8503"/>
      <c r="C8503"/>
      <c r="D8503"/>
      <c r="E8503"/>
      <c r="F8503"/>
    </row>
    <row r="8504" spans="1:6" ht="15" x14ac:dyDescent="0.25">
      <c r="A8504"/>
      <c r="B8504"/>
      <c r="C8504"/>
      <c r="D8504"/>
      <c r="E8504"/>
      <c r="F8504"/>
    </row>
    <row r="8505" spans="1:6" ht="15" x14ac:dyDescent="0.25">
      <c r="A8505"/>
      <c r="B8505"/>
      <c r="C8505"/>
      <c r="D8505"/>
      <c r="E8505"/>
      <c r="F8505"/>
    </row>
    <row r="8506" spans="1:6" ht="15" x14ac:dyDescent="0.25">
      <c r="A8506"/>
      <c r="B8506"/>
      <c r="C8506"/>
      <c r="D8506"/>
      <c r="E8506"/>
      <c r="F8506"/>
    </row>
    <row r="8507" spans="1:6" ht="15" x14ac:dyDescent="0.25">
      <c r="A8507"/>
      <c r="B8507"/>
      <c r="C8507"/>
      <c r="D8507"/>
      <c r="E8507"/>
      <c r="F8507"/>
    </row>
    <row r="8508" spans="1:6" ht="15" x14ac:dyDescent="0.25">
      <c r="A8508"/>
      <c r="B8508"/>
      <c r="C8508"/>
      <c r="D8508"/>
      <c r="E8508"/>
      <c r="F8508"/>
    </row>
    <row r="8509" spans="1:6" ht="15" x14ac:dyDescent="0.25">
      <c r="A8509"/>
      <c r="B8509"/>
      <c r="C8509"/>
      <c r="D8509"/>
      <c r="E8509"/>
      <c r="F8509"/>
    </row>
    <row r="8510" spans="1:6" ht="15" x14ac:dyDescent="0.25">
      <c r="A8510"/>
      <c r="B8510"/>
      <c r="C8510"/>
      <c r="D8510"/>
      <c r="E8510"/>
      <c r="F8510"/>
    </row>
    <row r="8511" spans="1:6" ht="15" x14ac:dyDescent="0.25">
      <c r="A8511"/>
      <c r="B8511"/>
      <c r="C8511"/>
      <c r="D8511"/>
      <c r="E8511"/>
      <c r="F8511"/>
    </row>
    <row r="8512" spans="1:6" ht="15" x14ac:dyDescent="0.25">
      <c r="A8512"/>
      <c r="B8512"/>
      <c r="C8512"/>
      <c r="D8512"/>
      <c r="E8512"/>
      <c r="F8512"/>
    </row>
    <row r="8513" spans="1:6" ht="15" x14ac:dyDescent="0.25">
      <c r="A8513"/>
      <c r="B8513"/>
      <c r="C8513"/>
      <c r="D8513"/>
      <c r="E8513"/>
      <c r="F8513"/>
    </row>
    <row r="8514" spans="1:6" ht="15" x14ac:dyDescent="0.25">
      <c r="A8514"/>
      <c r="B8514"/>
      <c r="C8514"/>
      <c r="D8514"/>
      <c r="E8514"/>
      <c r="F8514"/>
    </row>
    <row r="8515" spans="1:6" ht="15" x14ac:dyDescent="0.25">
      <c r="A8515"/>
      <c r="B8515"/>
      <c r="C8515"/>
      <c r="D8515"/>
      <c r="E8515"/>
      <c r="F8515"/>
    </row>
    <row r="8516" spans="1:6" ht="15" x14ac:dyDescent="0.25">
      <c r="A8516"/>
      <c r="B8516"/>
      <c r="C8516"/>
      <c r="D8516"/>
      <c r="E8516"/>
      <c r="F8516"/>
    </row>
    <row r="8517" spans="1:6" ht="15" x14ac:dyDescent="0.25">
      <c r="A8517"/>
      <c r="B8517"/>
      <c r="C8517"/>
      <c r="D8517"/>
      <c r="E8517"/>
      <c r="F8517"/>
    </row>
    <row r="8518" spans="1:6" ht="15" x14ac:dyDescent="0.25">
      <c r="A8518"/>
      <c r="B8518"/>
      <c r="C8518"/>
      <c r="D8518"/>
      <c r="E8518"/>
      <c r="F8518"/>
    </row>
    <row r="8519" spans="1:6" ht="15" x14ac:dyDescent="0.25">
      <c r="A8519"/>
      <c r="B8519"/>
      <c r="C8519"/>
      <c r="D8519"/>
      <c r="E8519"/>
      <c r="F8519"/>
    </row>
    <row r="8520" spans="1:6" ht="15" x14ac:dyDescent="0.25">
      <c r="A8520"/>
      <c r="B8520"/>
      <c r="C8520"/>
      <c r="D8520"/>
      <c r="E8520"/>
      <c r="F8520"/>
    </row>
    <row r="8521" spans="1:6" ht="15" x14ac:dyDescent="0.25">
      <c r="A8521"/>
      <c r="B8521"/>
      <c r="C8521"/>
      <c r="D8521"/>
      <c r="E8521"/>
      <c r="F8521"/>
    </row>
    <row r="8522" spans="1:6" ht="15" x14ac:dyDescent="0.25">
      <c r="A8522"/>
      <c r="B8522"/>
      <c r="C8522"/>
      <c r="D8522"/>
      <c r="E8522"/>
      <c r="F8522"/>
    </row>
    <row r="8523" spans="1:6" ht="15" x14ac:dyDescent="0.25">
      <c r="A8523"/>
      <c r="B8523"/>
      <c r="C8523"/>
      <c r="D8523"/>
      <c r="E8523"/>
      <c r="F8523"/>
    </row>
    <row r="8524" spans="1:6" ht="15" x14ac:dyDescent="0.25">
      <c r="A8524"/>
      <c r="B8524"/>
      <c r="C8524"/>
      <c r="D8524"/>
      <c r="E8524"/>
      <c r="F8524"/>
    </row>
    <row r="8525" spans="1:6" ht="15" x14ac:dyDescent="0.25">
      <c r="A8525"/>
      <c r="B8525"/>
      <c r="C8525"/>
      <c r="D8525"/>
      <c r="E8525"/>
      <c r="F8525"/>
    </row>
    <row r="8526" spans="1:6" ht="15" x14ac:dyDescent="0.25">
      <c r="A8526"/>
      <c r="B8526"/>
      <c r="C8526"/>
      <c r="D8526"/>
      <c r="E8526"/>
      <c r="F8526"/>
    </row>
    <row r="8527" spans="1:6" ht="15" x14ac:dyDescent="0.25">
      <c r="A8527"/>
      <c r="B8527"/>
      <c r="C8527"/>
      <c r="D8527"/>
      <c r="E8527"/>
      <c r="F8527"/>
    </row>
    <row r="8528" spans="1:6" ht="15" x14ac:dyDescent="0.25">
      <c r="A8528"/>
      <c r="B8528"/>
      <c r="C8528"/>
      <c r="D8528"/>
      <c r="E8528"/>
      <c r="F8528"/>
    </row>
    <row r="8529" spans="1:6" ht="15" x14ac:dyDescent="0.25">
      <c r="A8529"/>
      <c r="B8529"/>
      <c r="C8529"/>
      <c r="D8529"/>
      <c r="E8529"/>
      <c r="F8529"/>
    </row>
    <row r="8530" spans="1:6" ht="15" x14ac:dyDescent="0.25">
      <c r="A8530"/>
      <c r="B8530"/>
      <c r="C8530"/>
      <c r="D8530"/>
      <c r="E8530"/>
      <c r="F8530"/>
    </row>
    <row r="8531" spans="1:6" ht="15" x14ac:dyDescent="0.25">
      <c r="A8531"/>
      <c r="B8531"/>
      <c r="C8531"/>
      <c r="D8531"/>
      <c r="E8531"/>
      <c r="F8531"/>
    </row>
    <row r="8532" spans="1:6" ht="15" x14ac:dyDescent="0.25">
      <c r="A8532"/>
      <c r="B8532"/>
      <c r="C8532"/>
      <c r="D8532"/>
      <c r="E8532"/>
      <c r="F8532"/>
    </row>
    <row r="8533" spans="1:6" ht="15" x14ac:dyDescent="0.25">
      <c r="A8533"/>
      <c r="B8533"/>
      <c r="C8533"/>
      <c r="D8533"/>
      <c r="E8533"/>
      <c r="F8533"/>
    </row>
    <row r="8534" spans="1:6" ht="15" x14ac:dyDescent="0.25">
      <c r="A8534"/>
      <c r="B8534"/>
      <c r="C8534"/>
      <c r="D8534"/>
      <c r="E8534"/>
      <c r="F8534"/>
    </row>
    <row r="8535" spans="1:6" ht="15" x14ac:dyDescent="0.25">
      <c r="A8535"/>
      <c r="B8535"/>
      <c r="C8535"/>
      <c r="D8535"/>
      <c r="E8535"/>
      <c r="F8535"/>
    </row>
    <row r="8536" spans="1:6" ht="15" x14ac:dyDescent="0.25">
      <c r="A8536"/>
      <c r="B8536"/>
      <c r="C8536"/>
      <c r="D8536"/>
      <c r="E8536"/>
      <c r="F8536"/>
    </row>
    <row r="8537" spans="1:6" ht="15" x14ac:dyDescent="0.25">
      <c r="A8537"/>
      <c r="B8537"/>
      <c r="C8537"/>
      <c r="D8537"/>
      <c r="E8537"/>
      <c r="F8537"/>
    </row>
    <row r="8538" spans="1:6" ht="15" x14ac:dyDescent="0.25">
      <c r="A8538"/>
      <c r="B8538"/>
      <c r="C8538"/>
      <c r="D8538"/>
      <c r="E8538"/>
      <c r="F8538"/>
    </row>
    <row r="8539" spans="1:6" ht="15" x14ac:dyDescent="0.25">
      <c r="A8539"/>
      <c r="B8539"/>
      <c r="C8539"/>
      <c r="D8539"/>
      <c r="E8539"/>
      <c r="F8539"/>
    </row>
    <row r="8540" spans="1:6" ht="15" x14ac:dyDescent="0.25">
      <c r="A8540"/>
      <c r="B8540"/>
      <c r="C8540"/>
      <c r="D8540"/>
      <c r="E8540"/>
      <c r="F8540"/>
    </row>
    <row r="8541" spans="1:6" ht="15" x14ac:dyDescent="0.25">
      <c r="A8541"/>
      <c r="B8541"/>
      <c r="C8541"/>
      <c r="D8541"/>
      <c r="E8541"/>
      <c r="F8541"/>
    </row>
    <row r="8542" spans="1:6" ht="15" x14ac:dyDescent="0.25">
      <c r="A8542"/>
      <c r="B8542"/>
      <c r="C8542"/>
      <c r="D8542"/>
      <c r="E8542"/>
      <c r="F8542"/>
    </row>
    <row r="8543" spans="1:6" ht="15" x14ac:dyDescent="0.25">
      <c r="A8543"/>
      <c r="B8543"/>
      <c r="C8543"/>
      <c r="D8543"/>
      <c r="E8543"/>
      <c r="F8543"/>
    </row>
    <row r="8544" spans="1:6" ht="15" x14ac:dyDescent="0.25">
      <c r="A8544"/>
      <c r="B8544"/>
      <c r="C8544"/>
      <c r="D8544"/>
      <c r="E8544"/>
      <c r="F8544"/>
    </row>
    <row r="8545" spans="1:6" ht="15" x14ac:dyDescent="0.25">
      <c r="A8545"/>
      <c r="B8545"/>
      <c r="C8545"/>
      <c r="D8545"/>
      <c r="E8545"/>
      <c r="F8545"/>
    </row>
    <row r="8546" spans="1:6" ht="15" x14ac:dyDescent="0.25">
      <c r="A8546"/>
      <c r="B8546"/>
      <c r="C8546"/>
      <c r="D8546"/>
      <c r="E8546"/>
      <c r="F8546"/>
    </row>
    <row r="8547" spans="1:6" ht="15" x14ac:dyDescent="0.25">
      <c r="A8547"/>
      <c r="B8547"/>
      <c r="C8547"/>
      <c r="D8547"/>
      <c r="E8547"/>
      <c r="F8547"/>
    </row>
    <row r="8548" spans="1:6" ht="15" x14ac:dyDescent="0.25">
      <c r="A8548"/>
      <c r="B8548"/>
      <c r="C8548"/>
      <c r="D8548"/>
      <c r="E8548"/>
      <c r="F8548"/>
    </row>
    <row r="8549" spans="1:6" ht="15" x14ac:dyDescent="0.25">
      <c r="A8549"/>
      <c r="B8549"/>
      <c r="C8549"/>
      <c r="D8549"/>
      <c r="E8549"/>
      <c r="F8549"/>
    </row>
    <row r="8550" spans="1:6" ht="15" x14ac:dyDescent="0.25">
      <c r="A8550"/>
      <c r="B8550"/>
      <c r="C8550"/>
      <c r="D8550"/>
      <c r="E8550"/>
      <c r="F8550"/>
    </row>
    <row r="8551" spans="1:6" ht="15" x14ac:dyDescent="0.25">
      <c r="A8551"/>
      <c r="B8551"/>
      <c r="C8551"/>
      <c r="D8551"/>
      <c r="E8551"/>
      <c r="F8551"/>
    </row>
    <row r="8552" spans="1:6" ht="15" x14ac:dyDescent="0.25">
      <c r="A8552"/>
      <c r="B8552"/>
      <c r="C8552"/>
      <c r="D8552"/>
      <c r="E8552"/>
      <c r="F8552"/>
    </row>
    <row r="8553" spans="1:6" ht="15" x14ac:dyDescent="0.25">
      <c r="A8553"/>
      <c r="B8553"/>
      <c r="C8553"/>
      <c r="D8553"/>
      <c r="E8553"/>
      <c r="F8553"/>
    </row>
    <row r="8554" spans="1:6" ht="15" x14ac:dyDescent="0.25">
      <c r="A8554"/>
      <c r="B8554"/>
      <c r="C8554"/>
      <c r="D8554"/>
      <c r="E8554"/>
      <c r="F8554"/>
    </row>
    <row r="8555" spans="1:6" ht="15" x14ac:dyDescent="0.25">
      <c r="A8555"/>
      <c r="B8555"/>
      <c r="C8555"/>
      <c r="D8555"/>
      <c r="E8555"/>
      <c r="F8555"/>
    </row>
    <row r="8556" spans="1:6" ht="15" x14ac:dyDescent="0.25">
      <c r="A8556"/>
      <c r="B8556"/>
      <c r="C8556"/>
      <c r="D8556"/>
      <c r="E8556"/>
      <c r="F8556"/>
    </row>
    <row r="8557" spans="1:6" ht="15" x14ac:dyDescent="0.25">
      <c r="A8557"/>
      <c r="B8557"/>
      <c r="C8557"/>
      <c r="D8557"/>
      <c r="E8557"/>
      <c r="F8557"/>
    </row>
    <row r="8558" spans="1:6" ht="15" x14ac:dyDescent="0.25">
      <c r="A8558"/>
      <c r="B8558"/>
      <c r="C8558"/>
      <c r="D8558"/>
      <c r="E8558"/>
      <c r="F8558"/>
    </row>
    <row r="8559" spans="1:6" ht="15" x14ac:dyDescent="0.25">
      <c r="A8559"/>
      <c r="B8559"/>
      <c r="C8559"/>
      <c r="D8559"/>
      <c r="E8559"/>
      <c r="F8559"/>
    </row>
    <row r="8560" spans="1:6" ht="15" x14ac:dyDescent="0.25">
      <c r="A8560"/>
      <c r="B8560"/>
      <c r="C8560"/>
      <c r="D8560"/>
      <c r="E8560"/>
      <c r="F8560"/>
    </row>
    <row r="8561" spans="1:6" ht="15" x14ac:dyDescent="0.25">
      <c r="A8561"/>
      <c r="B8561"/>
      <c r="C8561"/>
      <c r="D8561"/>
      <c r="E8561"/>
      <c r="F8561"/>
    </row>
    <row r="8562" spans="1:6" ht="15" x14ac:dyDescent="0.25">
      <c r="A8562"/>
      <c r="B8562"/>
      <c r="C8562"/>
      <c r="D8562"/>
      <c r="E8562"/>
      <c r="F8562"/>
    </row>
    <row r="8563" spans="1:6" ht="15" x14ac:dyDescent="0.25">
      <c r="A8563"/>
      <c r="B8563"/>
      <c r="C8563"/>
      <c r="D8563"/>
      <c r="E8563"/>
      <c r="F8563"/>
    </row>
    <row r="8564" spans="1:6" ht="15" x14ac:dyDescent="0.25">
      <c r="A8564"/>
      <c r="B8564"/>
      <c r="C8564"/>
      <c r="D8564"/>
      <c r="E8564"/>
      <c r="F8564"/>
    </row>
    <row r="8565" spans="1:6" ht="15" x14ac:dyDescent="0.25">
      <c r="A8565"/>
      <c r="B8565"/>
      <c r="C8565"/>
      <c r="D8565"/>
      <c r="E8565"/>
      <c r="F8565"/>
    </row>
    <row r="8566" spans="1:6" ht="15" x14ac:dyDescent="0.25">
      <c r="A8566"/>
      <c r="B8566"/>
      <c r="C8566"/>
      <c r="D8566"/>
      <c r="E8566"/>
      <c r="F8566"/>
    </row>
    <row r="8567" spans="1:6" ht="15" x14ac:dyDescent="0.25">
      <c r="A8567"/>
      <c r="B8567"/>
      <c r="C8567"/>
      <c r="D8567"/>
      <c r="E8567"/>
      <c r="F8567"/>
    </row>
    <row r="8568" spans="1:6" ht="15" x14ac:dyDescent="0.25">
      <c r="A8568"/>
      <c r="B8568"/>
      <c r="C8568"/>
      <c r="D8568"/>
      <c r="E8568"/>
      <c r="F8568"/>
    </row>
    <row r="8569" spans="1:6" ht="15" x14ac:dyDescent="0.25">
      <c r="A8569"/>
      <c r="B8569"/>
      <c r="C8569"/>
      <c r="D8569"/>
      <c r="E8569"/>
      <c r="F8569"/>
    </row>
    <row r="8570" spans="1:6" ht="15" x14ac:dyDescent="0.25">
      <c r="A8570"/>
      <c r="B8570"/>
      <c r="C8570"/>
      <c r="D8570"/>
      <c r="E8570"/>
      <c r="F8570"/>
    </row>
    <row r="8571" spans="1:6" ht="15" x14ac:dyDescent="0.25">
      <c r="A8571"/>
      <c r="B8571"/>
      <c r="C8571"/>
      <c r="D8571"/>
      <c r="E8571"/>
      <c r="F8571"/>
    </row>
    <row r="8572" spans="1:6" ht="15" x14ac:dyDescent="0.25">
      <c r="A8572"/>
      <c r="B8572"/>
      <c r="C8572"/>
      <c r="D8572"/>
      <c r="E8572"/>
      <c r="F8572"/>
    </row>
    <row r="8573" spans="1:6" ht="15" x14ac:dyDescent="0.25">
      <c r="A8573"/>
      <c r="B8573"/>
      <c r="C8573"/>
      <c r="D8573"/>
      <c r="E8573"/>
      <c r="F8573"/>
    </row>
    <row r="8574" spans="1:6" ht="15" x14ac:dyDescent="0.25">
      <c r="A8574"/>
      <c r="B8574"/>
      <c r="C8574"/>
      <c r="D8574"/>
      <c r="E8574"/>
      <c r="F8574"/>
    </row>
    <row r="8575" spans="1:6" ht="15" x14ac:dyDescent="0.25">
      <c r="A8575"/>
      <c r="B8575"/>
      <c r="C8575"/>
      <c r="D8575"/>
      <c r="E8575"/>
      <c r="F8575"/>
    </row>
    <row r="8576" spans="1:6" ht="15" x14ac:dyDescent="0.25">
      <c r="A8576"/>
      <c r="B8576"/>
      <c r="C8576"/>
      <c r="D8576"/>
      <c r="E8576"/>
      <c r="F8576"/>
    </row>
    <row r="8577" spans="1:6" ht="15" x14ac:dyDescent="0.25">
      <c r="A8577"/>
      <c r="B8577"/>
      <c r="C8577"/>
      <c r="D8577"/>
      <c r="E8577"/>
      <c r="F8577"/>
    </row>
    <row r="8578" spans="1:6" ht="15" x14ac:dyDescent="0.25">
      <c r="A8578"/>
      <c r="B8578"/>
      <c r="C8578"/>
      <c r="D8578"/>
      <c r="E8578"/>
      <c r="F8578"/>
    </row>
    <row r="8579" spans="1:6" ht="15" x14ac:dyDescent="0.25">
      <c r="A8579"/>
      <c r="B8579"/>
      <c r="C8579"/>
      <c r="D8579"/>
      <c r="E8579"/>
      <c r="F8579"/>
    </row>
    <row r="8580" spans="1:6" ht="15" x14ac:dyDescent="0.25">
      <c r="A8580"/>
      <c r="B8580"/>
      <c r="C8580"/>
      <c r="D8580"/>
      <c r="E8580"/>
      <c r="F8580"/>
    </row>
    <row r="8581" spans="1:6" ht="15" x14ac:dyDescent="0.25">
      <c r="A8581"/>
      <c r="B8581"/>
      <c r="C8581"/>
      <c r="D8581"/>
      <c r="E8581"/>
      <c r="F8581"/>
    </row>
    <row r="8582" spans="1:6" ht="15" x14ac:dyDescent="0.25">
      <c r="A8582"/>
      <c r="B8582"/>
      <c r="C8582"/>
      <c r="D8582"/>
      <c r="E8582"/>
      <c r="F8582"/>
    </row>
    <row r="8583" spans="1:6" ht="15" x14ac:dyDescent="0.25">
      <c r="A8583"/>
      <c r="B8583"/>
      <c r="C8583"/>
      <c r="D8583"/>
      <c r="E8583"/>
      <c r="F8583"/>
    </row>
    <row r="8584" spans="1:6" ht="15" x14ac:dyDescent="0.25">
      <c r="A8584"/>
      <c r="B8584"/>
      <c r="C8584"/>
      <c r="D8584"/>
      <c r="E8584"/>
      <c r="F8584"/>
    </row>
    <row r="8585" spans="1:6" ht="15" x14ac:dyDescent="0.25">
      <c r="A8585"/>
      <c r="B8585"/>
      <c r="C8585"/>
      <c r="D8585"/>
      <c r="E8585"/>
      <c r="F8585"/>
    </row>
    <row r="8586" spans="1:6" ht="15" x14ac:dyDescent="0.25">
      <c r="A8586"/>
      <c r="B8586"/>
      <c r="C8586"/>
      <c r="D8586"/>
      <c r="E8586"/>
      <c r="F8586"/>
    </row>
    <row r="8587" spans="1:6" ht="15" x14ac:dyDescent="0.25">
      <c r="A8587"/>
      <c r="B8587"/>
      <c r="C8587"/>
      <c r="D8587"/>
      <c r="E8587"/>
      <c r="F8587"/>
    </row>
    <row r="8588" spans="1:6" ht="15" x14ac:dyDescent="0.25">
      <c r="A8588"/>
      <c r="B8588"/>
      <c r="C8588"/>
      <c r="D8588"/>
      <c r="E8588"/>
      <c r="F8588"/>
    </row>
    <row r="8589" spans="1:6" ht="15" x14ac:dyDescent="0.25">
      <c r="A8589"/>
      <c r="B8589"/>
      <c r="C8589"/>
      <c r="D8589"/>
      <c r="E8589"/>
      <c r="F8589"/>
    </row>
    <row r="8590" spans="1:6" ht="15" x14ac:dyDescent="0.25">
      <c r="A8590"/>
      <c r="B8590"/>
      <c r="C8590"/>
      <c r="D8590"/>
      <c r="E8590"/>
      <c r="F8590"/>
    </row>
    <row r="8591" spans="1:6" ht="15" x14ac:dyDescent="0.25">
      <c r="A8591"/>
      <c r="B8591"/>
      <c r="C8591"/>
      <c r="D8591"/>
      <c r="E8591"/>
      <c r="F8591"/>
    </row>
    <row r="8592" spans="1:6" ht="15" x14ac:dyDescent="0.25">
      <c r="A8592"/>
      <c r="B8592"/>
      <c r="C8592"/>
      <c r="D8592"/>
      <c r="E8592"/>
      <c r="F8592"/>
    </row>
    <row r="8593" spans="1:6" ht="15" x14ac:dyDescent="0.25">
      <c r="A8593"/>
      <c r="B8593"/>
      <c r="C8593"/>
      <c r="D8593"/>
      <c r="E8593"/>
      <c r="F8593"/>
    </row>
    <row r="8594" spans="1:6" ht="15" x14ac:dyDescent="0.25">
      <c r="A8594"/>
      <c r="B8594"/>
      <c r="C8594"/>
      <c r="D8594"/>
      <c r="E8594"/>
      <c r="F8594"/>
    </row>
    <row r="8595" spans="1:6" ht="15" x14ac:dyDescent="0.25">
      <c r="A8595"/>
      <c r="B8595"/>
      <c r="C8595"/>
      <c r="D8595"/>
      <c r="E8595"/>
      <c r="F8595"/>
    </row>
    <row r="8596" spans="1:6" ht="15" x14ac:dyDescent="0.25">
      <c r="A8596"/>
      <c r="B8596"/>
      <c r="C8596"/>
      <c r="D8596"/>
      <c r="E8596"/>
      <c r="F8596"/>
    </row>
    <row r="8597" spans="1:6" ht="15" x14ac:dyDescent="0.25">
      <c r="A8597"/>
      <c r="B8597"/>
      <c r="C8597"/>
      <c r="D8597"/>
      <c r="E8597"/>
      <c r="F8597"/>
    </row>
    <row r="8598" spans="1:6" ht="15" x14ac:dyDescent="0.25">
      <c r="A8598"/>
      <c r="B8598"/>
      <c r="C8598"/>
      <c r="D8598"/>
      <c r="E8598"/>
      <c r="F8598"/>
    </row>
    <row r="8599" spans="1:6" ht="15" x14ac:dyDescent="0.25">
      <c r="A8599"/>
      <c r="B8599"/>
      <c r="C8599"/>
      <c r="D8599"/>
      <c r="E8599"/>
      <c r="F8599"/>
    </row>
    <row r="8600" spans="1:6" ht="15" x14ac:dyDescent="0.25">
      <c r="A8600"/>
      <c r="B8600"/>
      <c r="C8600"/>
      <c r="D8600"/>
      <c r="E8600"/>
      <c r="F8600"/>
    </row>
    <row r="8601" spans="1:6" ht="15" x14ac:dyDescent="0.25">
      <c r="A8601"/>
      <c r="B8601"/>
      <c r="C8601"/>
      <c r="D8601"/>
      <c r="E8601"/>
      <c r="F8601"/>
    </row>
    <row r="8602" spans="1:6" ht="15" x14ac:dyDescent="0.25">
      <c r="A8602"/>
      <c r="B8602"/>
      <c r="C8602"/>
      <c r="D8602"/>
      <c r="E8602"/>
      <c r="F8602"/>
    </row>
    <row r="8603" spans="1:6" ht="15" x14ac:dyDescent="0.25">
      <c r="A8603"/>
      <c r="B8603"/>
      <c r="C8603"/>
      <c r="D8603"/>
      <c r="E8603"/>
      <c r="F8603"/>
    </row>
    <row r="8604" spans="1:6" ht="15" x14ac:dyDescent="0.25">
      <c r="A8604"/>
      <c r="B8604"/>
      <c r="C8604"/>
      <c r="D8604"/>
      <c r="E8604"/>
      <c r="F8604"/>
    </row>
    <row r="8605" spans="1:6" ht="15" x14ac:dyDescent="0.25">
      <c r="A8605"/>
      <c r="B8605"/>
      <c r="C8605"/>
      <c r="D8605"/>
      <c r="E8605"/>
      <c r="F8605"/>
    </row>
    <row r="8606" spans="1:6" ht="15" x14ac:dyDescent="0.25">
      <c r="A8606"/>
      <c r="B8606"/>
      <c r="C8606"/>
      <c r="D8606"/>
      <c r="E8606"/>
      <c r="F8606"/>
    </row>
    <row r="8607" spans="1:6" ht="15" x14ac:dyDescent="0.25">
      <c r="A8607"/>
      <c r="B8607"/>
      <c r="C8607"/>
      <c r="D8607"/>
      <c r="E8607"/>
      <c r="F8607"/>
    </row>
    <row r="8608" spans="1:6" ht="15" x14ac:dyDescent="0.25">
      <c r="A8608"/>
      <c r="B8608"/>
      <c r="C8608"/>
      <c r="D8608"/>
      <c r="E8608"/>
      <c r="F8608"/>
    </row>
    <row r="8609" spans="1:6" ht="15" x14ac:dyDescent="0.25">
      <c r="A8609"/>
      <c r="B8609"/>
      <c r="C8609"/>
      <c r="D8609"/>
      <c r="E8609"/>
      <c r="F8609"/>
    </row>
    <row r="8610" spans="1:6" ht="15" x14ac:dyDescent="0.25">
      <c r="A8610"/>
      <c r="B8610"/>
      <c r="C8610"/>
      <c r="D8610"/>
      <c r="E8610"/>
      <c r="F8610"/>
    </row>
    <row r="8611" spans="1:6" ht="15" x14ac:dyDescent="0.25">
      <c r="A8611"/>
      <c r="B8611"/>
      <c r="C8611"/>
      <c r="D8611"/>
      <c r="E8611"/>
      <c r="F8611"/>
    </row>
    <row r="8612" spans="1:6" ht="15" x14ac:dyDescent="0.25">
      <c r="A8612"/>
      <c r="B8612"/>
      <c r="C8612"/>
      <c r="D8612"/>
      <c r="E8612"/>
      <c r="F8612"/>
    </row>
    <row r="8613" spans="1:6" ht="15" x14ac:dyDescent="0.25">
      <c r="A8613"/>
      <c r="B8613"/>
      <c r="C8613"/>
      <c r="D8613"/>
      <c r="E8613"/>
      <c r="F8613"/>
    </row>
    <row r="8614" spans="1:6" ht="15" x14ac:dyDescent="0.25">
      <c r="A8614"/>
      <c r="B8614"/>
      <c r="C8614"/>
      <c r="D8614"/>
      <c r="E8614"/>
      <c r="F8614"/>
    </row>
    <row r="8615" spans="1:6" ht="15" x14ac:dyDescent="0.25">
      <c r="A8615"/>
      <c r="B8615"/>
      <c r="C8615"/>
      <c r="D8615"/>
      <c r="E8615"/>
      <c r="F8615"/>
    </row>
    <row r="8616" spans="1:6" ht="15" x14ac:dyDescent="0.25">
      <c r="A8616"/>
      <c r="B8616"/>
      <c r="C8616"/>
      <c r="D8616"/>
      <c r="E8616"/>
      <c r="F8616"/>
    </row>
    <row r="8617" spans="1:6" ht="15" x14ac:dyDescent="0.25">
      <c r="A8617"/>
      <c r="B8617"/>
      <c r="C8617"/>
      <c r="D8617"/>
      <c r="E8617"/>
      <c r="F8617"/>
    </row>
    <row r="8618" spans="1:6" ht="15" x14ac:dyDescent="0.25">
      <c r="A8618"/>
      <c r="B8618"/>
      <c r="C8618"/>
      <c r="D8618"/>
      <c r="E8618"/>
      <c r="F8618"/>
    </row>
    <row r="8619" spans="1:6" ht="15" x14ac:dyDescent="0.25">
      <c r="A8619"/>
      <c r="B8619"/>
      <c r="C8619"/>
      <c r="D8619"/>
      <c r="E8619"/>
      <c r="F8619"/>
    </row>
    <row r="8620" spans="1:6" ht="15" x14ac:dyDescent="0.25">
      <c r="A8620"/>
      <c r="B8620"/>
      <c r="C8620"/>
      <c r="D8620"/>
      <c r="E8620"/>
      <c r="F8620"/>
    </row>
    <row r="8621" spans="1:6" ht="15" x14ac:dyDescent="0.25">
      <c r="A8621"/>
      <c r="B8621"/>
      <c r="C8621"/>
      <c r="D8621"/>
      <c r="E8621"/>
      <c r="F8621"/>
    </row>
    <row r="8622" spans="1:6" ht="15" x14ac:dyDescent="0.25">
      <c r="A8622"/>
      <c r="B8622"/>
      <c r="C8622"/>
      <c r="D8622"/>
      <c r="E8622"/>
      <c r="F8622"/>
    </row>
    <row r="8623" spans="1:6" ht="15" x14ac:dyDescent="0.25">
      <c r="A8623"/>
      <c r="B8623"/>
      <c r="C8623"/>
      <c r="D8623"/>
      <c r="E8623"/>
      <c r="F8623"/>
    </row>
    <row r="8624" spans="1:6" ht="15" x14ac:dyDescent="0.25">
      <c r="A8624"/>
      <c r="B8624"/>
      <c r="C8624"/>
      <c r="D8624"/>
      <c r="E8624"/>
      <c r="F8624"/>
    </row>
    <row r="8625" spans="1:6" ht="15" x14ac:dyDescent="0.25">
      <c r="A8625"/>
      <c r="B8625"/>
      <c r="C8625"/>
      <c r="D8625"/>
      <c r="E8625"/>
      <c r="F8625"/>
    </row>
    <row r="8626" spans="1:6" ht="15" x14ac:dyDescent="0.25">
      <c r="A8626"/>
      <c r="B8626"/>
      <c r="C8626"/>
      <c r="D8626"/>
      <c r="E8626"/>
      <c r="F8626"/>
    </row>
    <row r="8627" spans="1:6" ht="15" x14ac:dyDescent="0.25">
      <c r="A8627"/>
      <c r="B8627"/>
      <c r="C8627"/>
      <c r="D8627"/>
      <c r="E8627"/>
      <c r="F8627"/>
    </row>
    <row r="8628" spans="1:6" ht="15" x14ac:dyDescent="0.25">
      <c r="A8628"/>
      <c r="B8628"/>
      <c r="C8628"/>
      <c r="D8628"/>
      <c r="E8628"/>
      <c r="F8628"/>
    </row>
    <row r="8629" spans="1:6" ht="15" x14ac:dyDescent="0.25">
      <c r="A8629"/>
      <c r="B8629"/>
      <c r="C8629"/>
      <c r="D8629"/>
      <c r="E8629"/>
      <c r="F8629"/>
    </row>
    <row r="8630" spans="1:6" ht="15" x14ac:dyDescent="0.25">
      <c r="A8630"/>
      <c r="B8630"/>
      <c r="C8630"/>
      <c r="D8630"/>
      <c r="E8630"/>
      <c r="F8630"/>
    </row>
    <row r="8631" spans="1:6" ht="15" x14ac:dyDescent="0.25">
      <c r="A8631"/>
      <c r="B8631"/>
      <c r="C8631"/>
      <c r="D8631"/>
      <c r="E8631"/>
      <c r="F8631"/>
    </row>
    <row r="8632" spans="1:6" ht="15" x14ac:dyDescent="0.25">
      <c r="A8632"/>
      <c r="B8632"/>
      <c r="C8632"/>
      <c r="D8632"/>
      <c r="E8632"/>
      <c r="F8632"/>
    </row>
    <row r="8633" spans="1:6" ht="15" x14ac:dyDescent="0.25">
      <c r="A8633"/>
      <c r="B8633"/>
      <c r="C8633"/>
      <c r="D8633"/>
      <c r="E8633"/>
      <c r="F8633"/>
    </row>
    <row r="8634" spans="1:6" ht="15" x14ac:dyDescent="0.25">
      <c r="A8634"/>
      <c r="B8634"/>
      <c r="C8634"/>
      <c r="D8634"/>
      <c r="E8634"/>
      <c r="F8634"/>
    </row>
    <row r="8635" spans="1:6" ht="15" x14ac:dyDescent="0.25">
      <c r="A8635"/>
      <c r="B8635"/>
      <c r="C8635"/>
      <c r="D8635"/>
      <c r="E8635"/>
      <c r="F8635"/>
    </row>
    <row r="8636" spans="1:6" ht="15" x14ac:dyDescent="0.25">
      <c r="A8636"/>
      <c r="B8636"/>
      <c r="C8636"/>
      <c r="D8636"/>
      <c r="E8636"/>
      <c r="F8636"/>
    </row>
    <row r="8637" spans="1:6" ht="15" x14ac:dyDescent="0.25">
      <c r="A8637"/>
      <c r="B8637"/>
      <c r="C8637"/>
      <c r="D8637"/>
      <c r="E8637"/>
      <c r="F8637"/>
    </row>
    <row r="8638" spans="1:6" ht="15" x14ac:dyDescent="0.25">
      <c r="A8638"/>
      <c r="B8638"/>
      <c r="C8638"/>
      <c r="D8638"/>
      <c r="E8638"/>
      <c r="F8638"/>
    </row>
    <row r="8639" spans="1:6" ht="15" x14ac:dyDescent="0.25">
      <c r="A8639"/>
      <c r="B8639"/>
      <c r="C8639"/>
      <c r="D8639"/>
      <c r="E8639"/>
      <c r="F8639"/>
    </row>
    <row r="8640" spans="1:6" ht="15" x14ac:dyDescent="0.25">
      <c r="A8640"/>
      <c r="B8640"/>
      <c r="C8640"/>
      <c r="D8640"/>
      <c r="E8640"/>
      <c r="F8640"/>
    </row>
    <row r="8641" spans="1:6" ht="15" x14ac:dyDescent="0.25">
      <c r="A8641"/>
      <c r="B8641"/>
      <c r="C8641"/>
      <c r="D8641"/>
      <c r="E8641"/>
      <c r="F8641"/>
    </row>
    <row r="8642" spans="1:6" ht="15" x14ac:dyDescent="0.25">
      <c r="A8642"/>
      <c r="B8642"/>
      <c r="C8642"/>
      <c r="D8642"/>
      <c r="E8642"/>
      <c r="F8642"/>
    </row>
    <row r="8643" spans="1:6" ht="15" x14ac:dyDescent="0.25">
      <c r="A8643"/>
      <c r="B8643"/>
      <c r="C8643"/>
      <c r="D8643"/>
      <c r="E8643"/>
      <c r="F8643"/>
    </row>
    <row r="8644" spans="1:6" ht="15" x14ac:dyDescent="0.25">
      <c r="A8644"/>
      <c r="B8644"/>
      <c r="C8644"/>
      <c r="D8644"/>
      <c r="E8644"/>
      <c r="F8644"/>
    </row>
    <row r="8645" spans="1:6" ht="15" x14ac:dyDescent="0.25">
      <c r="A8645"/>
      <c r="B8645"/>
      <c r="C8645"/>
      <c r="D8645"/>
      <c r="E8645"/>
      <c r="F8645"/>
    </row>
    <row r="8646" spans="1:6" ht="15" x14ac:dyDescent="0.25">
      <c r="A8646"/>
      <c r="B8646"/>
      <c r="C8646"/>
      <c r="D8646"/>
      <c r="E8646"/>
      <c r="F8646"/>
    </row>
    <row r="8647" spans="1:6" ht="15" x14ac:dyDescent="0.25">
      <c r="A8647"/>
      <c r="B8647"/>
      <c r="C8647"/>
      <c r="D8647"/>
      <c r="E8647"/>
      <c r="F8647"/>
    </row>
    <row r="8648" spans="1:6" ht="15" x14ac:dyDescent="0.25">
      <c r="A8648"/>
      <c r="B8648"/>
      <c r="C8648"/>
      <c r="D8648"/>
      <c r="E8648"/>
      <c r="F8648"/>
    </row>
    <row r="8649" spans="1:6" ht="15" x14ac:dyDescent="0.25">
      <c r="A8649"/>
      <c r="B8649"/>
      <c r="C8649"/>
      <c r="D8649"/>
      <c r="E8649"/>
      <c r="F8649"/>
    </row>
    <row r="8650" spans="1:6" ht="15" x14ac:dyDescent="0.25">
      <c r="A8650"/>
      <c r="B8650"/>
      <c r="C8650"/>
      <c r="D8650"/>
      <c r="E8650"/>
      <c r="F8650"/>
    </row>
    <row r="8651" spans="1:6" ht="15" x14ac:dyDescent="0.25">
      <c r="A8651"/>
      <c r="B8651"/>
      <c r="C8651"/>
      <c r="D8651"/>
      <c r="E8651"/>
      <c r="F8651"/>
    </row>
    <row r="8652" spans="1:6" ht="15" x14ac:dyDescent="0.25">
      <c r="A8652"/>
      <c r="B8652"/>
      <c r="C8652"/>
      <c r="D8652"/>
      <c r="E8652"/>
      <c r="F8652"/>
    </row>
    <row r="8653" spans="1:6" ht="15" x14ac:dyDescent="0.25">
      <c r="A8653"/>
      <c r="B8653"/>
      <c r="C8653"/>
      <c r="D8653"/>
      <c r="E8653"/>
      <c r="F8653"/>
    </row>
    <row r="8654" spans="1:6" ht="15" x14ac:dyDescent="0.25">
      <c r="A8654"/>
      <c r="B8654"/>
      <c r="C8654"/>
      <c r="D8654"/>
      <c r="E8654"/>
      <c r="F8654"/>
    </row>
    <row r="8655" spans="1:6" ht="15" x14ac:dyDescent="0.25">
      <c r="A8655"/>
      <c r="B8655"/>
      <c r="C8655"/>
      <c r="D8655"/>
      <c r="E8655"/>
      <c r="F8655"/>
    </row>
    <row r="8656" spans="1:6" ht="15" x14ac:dyDescent="0.25">
      <c r="A8656"/>
      <c r="B8656"/>
      <c r="C8656"/>
      <c r="D8656"/>
      <c r="E8656"/>
      <c r="F8656"/>
    </row>
    <row r="8657" spans="1:6" ht="15" x14ac:dyDescent="0.25">
      <c r="A8657"/>
      <c r="B8657"/>
      <c r="C8657"/>
      <c r="D8657"/>
      <c r="E8657"/>
      <c r="F8657"/>
    </row>
    <row r="8658" spans="1:6" ht="15" x14ac:dyDescent="0.25">
      <c r="A8658"/>
      <c r="B8658"/>
      <c r="C8658"/>
      <c r="D8658"/>
      <c r="E8658"/>
      <c r="F8658"/>
    </row>
    <row r="8659" spans="1:6" ht="15" x14ac:dyDescent="0.25">
      <c r="A8659"/>
      <c r="B8659"/>
      <c r="C8659"/>
      <c r="D8659"/>
      <c r="E8659"/>
      <c r="F8659"/>
    </row>
    <row r="8660" spans="1:6" ht="15" x14ac:dyDescent="0.25">
      <c r="A8660"/>
      <c r="B8660"/>
      <c r="C8660"/>
      <c r="D8660"/>
      <c r="E8660"/>
      <c r="F8660"/>
    </row>
    <row r="8661" spans="1:6" ht="15" x14ac:dyDescent="0.25">
      <c r="A8661"/>
      <c r="B8661"/>
      <c r="C8661"/>
      <c r="D8661"/>
      <c r="E8661"/>
      <c r="F8661"/>
    </row>
    <row r="8662" spans="1:6" ht="15" x14ac:dyDescent="0.25">
      <c r="A8662"/>
      <c r="B8662"/>
      <c r="C8662"/>
      <c r="D8662"/>
      <c r="E8662"/>
      <c r="F8662"/>
    </row>
    <row r="8663" spans="1:6" ht="15" x14ac:dyDescent="0.25">
      <c r="A8663"/>
      <c r="B8663"/>
      <c r="C8663"/>
      <c r="D8663"/>
      <c r="E8663"/>
      <c r="F8663"/>
    </row>
    <row r="8664" spans="1:6" ht="15" x14ac:dyDescent="0.25">
      <c r="A8664"/>
      <c r="B8664"/>
      <c r="C8664"/>
      <c r="D8664"/>
      <c r="E8664"/>
      <c r="F8664"/>
    </row>
    <row r="8665" spans="1:6" ht="15" x14ac:dyDescent="0.25">
      <c r="A8665"/>
      <c r="B8665"/>
      <c r="C8665"/>
      <c r="D8665"/>
      <c r="E8665"/>
      <c r="F8665"/>
    </row>
    <row r="8666" spans="1:6" ht="15" x14ac:dyDescent="0.25">
      <c r="A8666"/>
      <c r="B8666"/>
      <c r="C8666"/>
      <c r="D8666"/>
      <c r="E8666"/>
      <c r="F8666"/>
    </row>
    <row r="8667" spans="1:6" ht="15" x14ac:dyDescent="0.25">
      <c r="A8667"/>
      <c r="B8667"/>
      <c r="C8667"/>
      <c r="D8667"/>
      <c r="E8667"/>
      <c r="F8667"/>
    </row>
    <row r="8668" spans="1:6" ht="15" x14ac:dyDescent="0.25">
      <c r="A8668"/>
      <c r="B8668"/>
      <c r="C8668"/>
      <c r="D8668"/>
      <c r="E8668"/>
      <c r="F8668"/>
    </row>
    <row r="8669" spans="1:6" ht="15" x14ac:dyDescent="0.25">
      <c r="A8669"/>
      <c r="B8669"/>
      <c r="C8669"/>
      <c r="D8669"/>
      <c r="E8669"/>
      <c r="F8669"/>
    </row>
    <row r="8670" spans="1:6" ht="15" x14ac:dyDescent="0.25">
      <c r="A8670"/>
      <c r="B8670"/>
      <c r="C8670"/>
      <c r="D8670"/>
      <c r="E8670"/>
      <c r="F8670"/>
    </row>
    <row r="8671" spans="1:6" ht="15" x14ac:dyDescent="0.25">
      <c r="A8671"/>
      <c r="B8671"/>
      <c r="C8671"/>
      <c r="D8671"/>
      <c r="E8671"/>
      <c r="F8671"/>
    </row>
    <row r="8672" spans="1:6" ht="15" x14ac:dyDescent="0.25">
      <c r="A8672"/>
      <c r="B8672"/>
      <c r="C8672"/>
      <c r="D8672"/>
      <c r="E8672"/>
      <c r="F8672"/>
    </row>
    <row r="8673" spans="1:6" ht="15" x14ac:dyDescent="0.25">
      <c r="A8673"/>
      <c r="B8673"/>
      <c r="C8673"/>
      <c r="D8673"/>
      <c r="E8673"/>
      <c r="F8673"/>
    </row>
    <row r="8674" spans="1:6" ht="15" x14ac:dyDescent="0.25">
      <c r="A8674"/>
      <c r="B8674"/>
      <c r="C8674"/>
      <c r="D8674"/>
      <c r="E8674"/>
      <c r="F8674"/>
    </row>
    <row r="8675" spans="1:6" ht="15" x14ac:dyDescent="0.25">
      <c r="A8675"/>
      <c r="B8675"/>
      <c r="C8675"/>
      <c r="D8675"/>
      <c r="E8675"/>
      <c r="F8675"/>
    </row>
    <row r="8676" spans="1:6" ht="15" x14ac:dyDescent="0.25">
      <c r="A8676"/>
      <c r="B8676"/>
      <c r="C8676"/>
      <c r="D8676"/>
      <c r="E8676"/>
      <c r="F8676"/>
    </row>
    <row r="8677" spans="1:6" ht="15" x14ac:dyDescent="0.25">
      <c r="A8677"/>
      <c r="B8677"/>
      <c r="C8677"/>
      <c r="D8677"/>
      <c r="E8677"/>
      <c r="F8677"/>
    </row>
    <row r="8678" spans="1:6" ht="15" x14ac:dyDescent="0.25">
      <c r="A8678"/>
      <c r="B8678"/>
      <c r="C8678"/>
      <c r="D8678"/>
      <c r="E8678"/>
      <c r="F8678"/>
    </row>
    <row r="8679" spans="1:6" ht="15" x14ac:dyDescent="0.25">
      <c r="A8679"/>
      <c r="B8679"/>
      <c r="C8679"/>
      <c r="D8679"/>
      <c r="E8679"/>
      <c r="F8679"/>
    </row>
    <row r="8680" spans="1:6" ht="15" x14ac:dyDescent="0.25">
      <c r="A8680"/>
      <c r="B8680"/>
      <c r="C8680"/>
      <c r="D8680"/>
      <c r="E8680"/>
      <c r="F8680"/>
    </row>
    <row r="8681" spans="1:6" ht="15" x14ac:dyDescent="0.25">
      <c r="A8681"/>
      <c r="B8681"/>
      <c r="C8681"/>
      <c r="D8681"/>
      <c r="E8681"/>
      <c r="F8681"/>
    </row>
    <row r="8682" spans="1:6" ht="15" x14ac:dyDescent="0.25">
      <c r="A8682"/>
      <c r="B8682"/>
      <c r="C8682"/>
      <c r="D8682"/>
      <c r="E8682"/>
      <c r="F8682"/>
    </row>
    <row r="8683" spans="1:6" ht="15" x14ac:dyDescent="0.25">
      <c r="A8683"/>
      <c r="B8683"/>
      <c r="C8683"/>
      <c r="D8683"/>
      <c r="E8683"/>
      <c r="F8683"/>
    </row>
    <row r="8684" spans="1:6" ht="15" x14ac:dyDescent="0.25">
      <c r="A8684"/>
      <c r="B8684"/>
      <c r="C8684"/>
      <c r="D8684"/>
      <c r="E8684"/>
      <c r="F8684"/>
    </row>
    <row r="8685" spans="1:6" ht="15" x14ac:dyDescent="0.25">
      <c r="A8685"/>
      <c r="B8685"/>
      <c r="C8685"/>
      <c r="D8685"/>
      <c r="E8685"/>
      <c r="F8685"/>
    </row>
    <row r="8686" spans="1:6" ht="15" x14ac:dyDescent="0.25">
      <c r="A8686"/>
      <c r="B8686"/>
      <c r="C8686"/>
      <c r="D8686"/>
      <c r="E8686"/>
      <c r="F8686"/>
    </row>
    <row r="8687" spans="1:6" ht="15" x14ac:dyDescent="0.25">
      <c r="A8687"/>
      <c r="B8687"/>
      <c r="C8687"/>
      <c r="D8687"/>
      <c r="E8687"/>
      <c r="F8687"/>
    </row>
    <row r="8688" spans="1:6" ht="15" x14ac:dyDescent="0.25">
      <c r="A8688"/>
      <c r="B8688"/>
      <c r="C8688"/>
      <c r="D8688"/>
      <c r="E8688"/>
      <c r="F8688"/>
    </row>
    <row r="8689" spans="1:6" ht="15" x14ac:dyDescent="0.25">
      <c r="A8689"/>
      <c r="B8689"/>
      <c r="C8689"/>
      <c r="D8689"/>
      <c r="E8689"/>
      <c r="F8689"/>
    </row>
    <row r="8690" spans="1:6" ht="15" x14ac:dyDescent="0.25">
      <c r="A8690"/>
      <c r="B8690"/>
      <c r="C8690"/>
      <c r="D8690"/>
      <c r="E8690"/>
      <c r="F8690"/>
    </row>
    <row r="8691" spans="1:6" ht="15" x14ac:dyDescent="0.25">
      <c r="A8691"/>
      <c r="B8691"/>
      <c r="C8691"/>
      <c r="D8691"/>
      <c r="E8691"/>
      <c r="F8691"/>
    </row>
    <row r="8692" spans="1:6" ht="15" x14ac:dyDescent="0.25">
      <c r="A8692"/>
      <c r="B8692"/>
      <c r="C8692"/>
      <c r="D8692"/>
      <c r="E8692"/>
      <c r="F8692"/>
    </row>
    <row r="8693" spans="1:6" ht="15" x14ac:dyDescent="0.25">
      <c r="A8693"/>
      <c r="B8693"/>
      <c r="C8693"/>
      <c r="D8693"/>
      <c r="E8693"/>
      <c r="F8693"/>
    </row>
    <row r="8694" spans="1:6" ht="15" x14ac:dyDescent="0.25">
      <c r="A8694"/>
      <c r="B8694"/>
      <c r="C8694"/>
      <c r="D8694"/>
      <c r="E8694"/>
      <c r="F8694"/>
    </row>
    <row r="8695" spans="1:6" ht="15" x14ac:dyDescent="0.25">
      <c r="A8695"/>
      <c r="B8695"/>
      <c r="C8695"/>
      <c r="D8695"/>
      <c r="E8695"/>
      <c r="F8695"/>
    </row>
    <row r="8696" spans="1:6" ht="15" x14ac:dyDescent="0.25">
      <c r="A8696"/>
      <c r="B8696"/>
      <c r="C8696"/>
      <c r="D8696"/>
      <c r="E8696"/>
      <c r="F8696"/>
    </row>
    <row r="8697" spans="1:6" ht="15" x14ac:dyDescent="0.25">
      <c r="A8697"/>
      <c r="B8697"/>
      <c r="C8697"/>
      <c r="D8697"/>
      <c r="E8697"/>
      <c r="F8697"/>
    </row>
    <row r="8698" spans="1:6" ht="15" x14ac:dyDescent="0.25">
      <c r="A8698"/>
      <c r="B8698"/>
      <c r="C8698"/>
      <c r="D8698"/>
      <c r="E8698"/>
      <c r="F8698"/>
    </row>
    <row r="8699" spans="1:6" ht="15" x14ac:dyDescent="0.25">
      <c r="A8699"/>
      <c r="B8699"/>
      <c r="C8699"/>
      <c r="D8699"/>
      <c r="E8699"/>
      <c r="F8699"/>
    </row>
    <row r="8700" spans="1:6" ht="15" x14ac:dyDescent="0.25">
      <c r="A8700"/>
      <c r="B8700"/>
      <c r="C8700"/>
      <c r="D8700"/>
      <c r="E8700"/>
      <c r="F8700"/>
    </row>
    <row r="8701" spans="1:6" ht="15" x14ac:dyDescent="0.25">
      <c r="A8701"/>
      <c r="B8701"/>
      <c r="C8701"/>
      <c r="D8701"/>
      <c r="E8701"/>
      <c r="F8701"/>
    </row>
    <row r="8702" spans="1:6" ht="15" x14ac:dyDescent="0.25">
      <c r="A8702"/>
      <c r="B8702"/>
      <c r="C8702"/>
      <c r="D8702"/>
      <c r="E8702"/>
      <c r="F8702"/>
    </row>
    <row r="8703" spans="1:6" ht="15" x14ac:dyDescent="0.25">
      <c r="A8703"/>
      <c r="B8703"/>
      <c r="C8703"/>
      <c r="D8703"/>
      <c r="E8703"/>
      <c r="F8703"/>
    </row>
    <row r="8704" spans="1:6" ht="15" x14ac:dyDescent="0.25">
      <c r="A8704"/>
      <c r="B8704"/>
      <c r="C8704"/>
      <c r="D8704"/>
      <c r="E8704"/>
      <c r="F8704"/>
    </row>
    <row r="8705" spans="1:6" ht="15" x14ac:dyDescent="0.25">
      <c r="A8705"/>
      <c r="B8705"/>
      <c r="C8705"/>
      <c r="D8705"/>
      <c r="E8705"/>
      <c r="F8705"/>
    </row>
    <row r="8706" spans="1:6" ht="15" x14ac:dyDescent="0.25">
      <c r="A8706"/>
      <c r="B8706"/>
      <c r="C8706"/>
      <c r="D8706"/>
      <c r="E8706"/>
      <c r="F8706"/>
    </row>
    <row r="8707" spans="1:6" ht="15" x14ac:dyDescent="0.25">
      <c r="A8707"/>
      <c r="B8707"/>
      <c r="C8707"/>
      <c r="D8707"/>
      <c r="E8707"/>
      <c r="F8707"/>
    </row>
    <row r="8708" spans="1:6" ht="15" x14ac:dyDescent="0.25">
      <c r="A8708"/>
      <c r="B8708"/>
      <c r="C8708"/>
      <c r="D8708"/>
      <c r="E8708"/>
      <c r="F8708"/>
    </row>
    <row r="8709" spans="1:6" ht="15" x14ac:dyDescent="0.25">
      <c r="A8709"/>
      <c r="B8709"/>
      <c r="C8709"/>
      <c r="D8709"/>
      <c r="E8709"/>
      <c r="F8709"/>
    </row>
    <row r="8710" spans="1:6" ht="15" x14ac:dyDescent="0.25">
      <c r="A8710"/>
      <c r="B8710"/>
      <c r="C8710"/>
      <c r="D8710"/>
      <c r="E8710"/>
      <c r="F8710"/>
    </row>
    <row r="8711" spans="1:6" ht="15" x14ac:dyDescent="0.25">
      <c r="A8711"/>
      <c r="B8711"/>
      <c r="C8711"/>
      <c r="D8711"/>
      <c r="E8711"/>
      <c r="F8711"/>
    </row>
    <row r="8712" spans="1:6" ht="15" x14ac:dyDescent="0.25">
      <c r="A8712"/>
      <c r="B8712"/>
      <c r="C8712"/>
      <c r="D8712"/>
      <c r="E8712"/>
      <c r="F8712"/>
    </row>
    <row r="8713" spans="1:6" ht="15" x14ac:dyDescent="0.25">
      <c r="A8713"/>
      <c r="B8713"/>
      <c r="C8713"/>
      <c r="D8713"/>
      <c r="E8713"/>
      <c r="F8713"/>
    </row>
    <row r="8714" spans="1:6" ht="15" x14ac:dyDescent="0.25">
      <c r="A8714"/>
      <c r="B8714"/>
      <c r="C8714"/>
      <c r="D8714"/>
      <c r="E8714"/>
      <c r="F8714"/>
    </row>
    <row r="8715" spans="1:6" ht="15" x14ac:dyDescent="0.25">
      <c r="A8715"/>
      <c r="B8715"/>
      <c r="C8715"/>
      <c r="D8715"/>
      <c r="E8715"/>
      <c r="F8715"/>
    </row>
    <row r="8716" spans="1:6" ht="15" x14ac:dyDescent="0.25">
      <c r="A8716"/>
      <c r="B8716"/>
      <c r="C8716"/>
      <c r="D8716"/>
      <c r="E8716"/>
      <c r="F8716"/>
    </row>
    <row r="8717" spans="1:6" ht="15" x14ac:dyDescent="0.25">
      <c r="A8717"/>
      <c r="B8717"/>
      <c r="C8717"/>
      <c r="D8717"/>
      <c r="E8717"/>
      <c r="F8717"/>
    </row>
    <row r="8718" spans="1:6" ht="15" x14ac:dyDescent="0.25">
      <c r="A8718"/>
      <c r="B8718"/>
      <c r="C8718"/>
      <c r="D8718"/>
      <c r="E8718"/>
      <c r="F8718"/>
    </row>
    <row r="8719" spans="1:6" ht="15" x14ac:dyDescent="0.25">
      <c r="A8719"/>
      <c r="B8719"/>
      <c r="C8719"/>
      <c r="D8719"/>
      <c r="E8719"/>
      <c r="F8719"/>
    </row>
    <row r="8720" spans="1:6" ht="15" x14ac:dyDescent="0.25">
      <c r="A8720"/>
      <c r="B8720"/>
      <c r="C8720"/>
      <c r="D8720"/>
      <c r="E8720"/>
      <c r="F8720"/>
    </row>
    <row r="8721" spans="1:6" ht="15" x14ac:dyDescent="0.25">
      <c r="A8721"/>
      <c r="B8721"/>
      <c r="C8721"/>
      <c r="D8721"/>
      <c r="E8721"/>
      <c r="F8721"/>
    </row>
    <row r="8722" spans="1:6" ht="15" x14ac:dyDescent="0.25">
      <c r="A8722"/>
      <c r="B8722"/>
      <c r="C8722"/>
      <c r="D8722"/>
      <c r="E8722"/>
      <c r="F8722"/>
    </row>
    <row r="8723" spans="1:6" ht="15" x14ac:dyDescent="0.25">
      <c r="A8723"/>
      <c r="B8723"/>
      <c r="C8723"/>
      <c r="D8723"/>
      <c r="E8723"/>
      <c r="F8723"/>
    </row>
    <row r="8724" spans="1:6" ht="15" x14ac:dyDescent="0.25">
      <c r="A8724"/>
      <c r="B8724"/>
      <c r="C8724"/>
      <c r="D8724"/>
      <c r="E8724"/>
      <c r="F8724"/>
    </row>
    <row r="8725" spans="1:6" ht="15" x14ac:dyDescent="0.25">
      <c r="A8725"/>
      <c r="B8725"/>
      <c r="C8725"/>
      <c r="D8725"/>
      <c r="E8725"/>
      <c r="F8725"/>
    </row>
    <row r="8726" spans="1:6" ht="15" x14ac:dyDescent="0.25">
      <c r="A8726"/>
      <c r="B8726"/>
      <c r="C8726"/>
      <c r="D8726"/>
      <c r="E8726"/>
      <c r="F8726"/>
    </row>
    <row r="8727" spans="1:6" ht="15" x14ac:dyDescent="0.25">
      <c r="A8727"/>
      <c r="B8727"/>
      <c r="C8727"/>
      <c r="D8727"/>
      <c r="E8727"/>
      <c r="F8727"/>
    </row>
    <row r="8728" spans="1:6" ht="15" x14ac:dyDescent="0.25">
      <c r="A8728"/>
      <c r="B8728"/>
      <c r="C8728"/>
      <c r="D8728"/>
      <c r="E8728"/>
      <c r="F8728"/>
    </row>
    <row r="8729" spans="1:6" ht="15" x14ac:dyDescent="0.25">
      <c r="A8729"/>
      <c r="B8729"/>
      <c r="C8729"/>
      <c r="D8729"/>
      <c r="E8729"/>
      <c r="F8729"/>
    </row>
    <row r="8730" spans="1:6" ht="15" x14ac:dyDescent="0.25">
      <c r="A8730"/>
      <c r="B8730"/>
      <c r="C8730"/>
      <c r="D8730"/>
      <c r="E8730"/>
      <c r="F8730"/>
    </row>
    <row r="8731" spans="1:6" ht="15" x14ac:dyDescent="0.25">
      <c r="A8731"/>
      <c r="B8731"/>
      <c r="C8731"/>
      <c r="D8731"/>
      <c r="E8731"/>
      <c r="F8731"/>
    </row>
    <row r="8732" spans="1:6" ht="15" x14ac:dyDescent="0.25">
      <c r="A8732"/>
      <c r="B8732"/>
      <c r="C8732"/>
      <c r="D8732"/>
      <c r="E8732"/>
      <c r="F8732"/>
    </row>
    <row r="8733" spans="1:6" ht="15" x14ac:dyDescent="0.25">
      <c r="A8733"/>
      <c r="B8733"/>
      <c r="C8733"/>
      <c r="D8733"/>
      <c r="E8733"/>
      <c r="F8733"/>
    </row>
    <row r="8734" spans="1:6" ht="15" x14ac:dyDescent="0.25">
      <c r="A8734"/>
      <c r="B8734"/>
      <c r="C8734"/>
      <c r="D8734"/>
      <c r="E8734"/>
      <c r="F8734"/>
    </row>
    <row r="8735" spans="1:6" ht="15" x14ac:dyDescent="0.25">
      <c r="A8735"/>
      <c r="B8735"/>
      <c r="C8735"/>
      <c r="D8735"/>
      <c r="E8735"/>
      <c r="F8735"/>
    </row>
    <row r="8736" spans="1:6" ht="15" x14ac:dyDescent="0.25">
      <c r="A8736"/>
      <c r="B8736"/>
      <c r="C8736"/>
      <c r="D8736"/>
      <c r="E8736"/>
      <c r="F8736"/>
    </row>
    <row r="8737" spans="1:6" ht="15" x14ac:dyDescent="0.25">
      <c r="A8737"/>
      <c r="B8737"/>
      <c r="C8737"/>
      <c r="D8737"/>
      <c r="E8737"/>
      <c r="F8737"/>
    </row>
    <row r="8738" spans="1:6" ht="15" x14ac:dyDescent="0.25">
      <c r="A8738"/>
      <c r="B8738"/>
      <c r="C8738"/>
      <c r="D8738"/>
      <c r="E8738"/>
      <c r="F8738"/>
    </row>
    <row r="8739" spans="1:6" ht="15" x14ac:dyDescent="0.25">
      <c r="A8739"/>
      <c r="B8739"/>
      <c r="C8739"/>
      <c r="D8739"/>
      <c r="E8739"/>
      <c r="F8739"/>
    </row>
    <row r="8740" spans="1:6" ht="15" x14ac:dyDescent="0.25">
      <c r="A8740"/>
      <c r="B8740"/>
      <c r="C8740"/>
      <c r="D8740"/>
      <c r="E8740"/>
      <c r="F8740"/>
    </row>
    <row r="8741" spans="1:6" ht="15" x14ac:dyDescent="0.25">
      <c r="A8741"/>
      <c r="B8741"/>
      <c r="C8741"/>
      <c r="D8741"/>
      <c r="E8741"/>
      <c r="F8741"/>
    </row>
    <row r="8742" spans="1:6" ht="15" x14ac:dyDescent="0.25">
      <c r="A8742"/>
      <c r="B8742"/>
      <c r="C8742"/>
      <c r="D8742"/>
      <c r="E8742"/>
      <c r="F8742"/>
    </row>
    <row r="8743" spans="1:6" ht="15" x14ac:dyDescent="0.25">
      <c r="A8743"/>
      <c r="B8743"/>
      <c r="C8743"/>
      <c r="D8743"/>
      <c r="E8743"/>
      <c r="F8743"/>
    </row>
    <row r="8744" spans="1:6" ht="15" x14ac:dyDescent="0.25">
      <c r="A8744"/>
      <c r="B8744"/>
      <c r="C8744"/>
      <c r="D8744"/>
      <c r="E8744"/>
      <c r="F8744"/>
    </row>
    <row r="8745" spans="1:6" ht="15" x14ac:dyDescent="0.25">
      <c r="A8745"/>
      <c r="B8745"/>
      <c r="C8745"/>
      <c r="D8745"/>
      <c r="E8745"/>
      <c r="F8745"/>
    </row>
    <row r="8746" spans="1:6" ht="15" x14ac:dyDescent="0.25">
      <c r="A8746"/>
      <c r="B8746"/>
      <c r="C8746"/>
      <c r="D8746"/>
      <c r="E8746"/>
      <c r="F8746"/>
    </row>
    <row r="8747" spans="1:6" ht="15" x14ac:dyDescent="0.25">
      <c r="A8747"/>
      <c r="B8747"/>
      <c r="C8747"/>
      <c r="D8747"/>
      <c r="E8747"/>
      <c r="F8747"/>
    </row>
    <row r="8748" spans="1:6" ht="15" x14ac:dyDescent="0.25">
      <c r="A8748"/>
      <c r="B8748"/>
      <c r="C8748"/>
      <c r="D8748"/>
      <c r="E8748"/>
      <c r="F8748"/>
    </row>
    <row r="8749" spans="1:6" ht="15" x14ac:dyDescent="0.25">
      <c r="A8749"/>
      <c r="B8749"/>
      <c r="C8749"/>
      <c r="D8749"/>
      <c r="E8749"/>
      <c r="F8749"/>
    </row>
    <row r="8750" spans="1:6" ht="15" x14ac:dyDescent="0.25">
      <c r="A8750"/>
      <c r="B8750"/>
      <c r="C8750"/>
      <c r="D8750"/>
      <c r="E8750"/>
      <c r="F8750"/>
    </row>
    <row r="8751" spans="1:6" ht="15" x14ac:dyDescent="0.25">
      <c r="A8751"/>
      <c r="B8751"/>
      <c r="C8751"/>
      <c r="D8751"/>
      <c r="E8751"/>
      <c r="F8751"/>
    </row>
    <row r="8752" spans="1:6" ht="15" x14ac:dyDescent="0.25">
      <c r="A8752"/>
      <c r="B8752"/>
      <c r="C8752"/>
      <c r="D8752"/>
      <c r="E8752"/>
      <c r="F8752"/>
    </row>
    <row r="8753" spans="1:6" ht="15" x14ac:dyDescent="0.25">
      <c r="A8753"/>
      <c r="B8753"/>
      <c r="C8753"/>
      <c r="D8753"/>
      <c r="E8753"/>
      <c r="F8753"/>
    </row>
    <row r="8754" spans="1:6" ht="15" x14ac:dyDescent="0.25">
      <c r="A8754"/>
      <c r="B8754"/>
      <c r="C8754"/>
      <c r="D8754"/>
      <c r="E8754"/>
      <c r="F8754"/>
    </row>
    <row r="8755" spans="1:6" ht="15" x14ac:dyDescent="0.25">
      <c r="A8755"/>
      <c r="B8755"/>
      <c r="C8755"/>
      <c r="D8755"/>
      <c r="E8755"/>
      <c r="F8755"/>
    </row>
    <row r="8756" spans="1:6" ht="15" x14ac:dyDescent="0.25">
      <c r="A8756"/>
      <c r="B8756"/>
      <c r="C8756"/>
      <c r="D8756"/>
      <c r="E8756"/>
      <c r="F8756"/>
    </row>
    <row r="8757" spans="1:6" ht="15" x14ac:dyDescent="0.25">
      <c r="A8757"/>
      <c r="B8757"/>
      <c r="C8757"/>
      <c r="D8757"/>
      <c r="E8757"/>
      <c r="F8757"/>
    </row>
    <row r="8758" spans="1:6" ht="15" x14ac:dyDescent="0.25">
      <c r="A8758"/>
      <c r="B8758"/>
      <c r="C8758"/>
      <c r="D8758"/>
      <c r="E8758"/>
      <c r="F8758"/>
    </row>
    <row r="8759" spans="1:6" ht="15" x14ac:dyDescent="0.25">
      <c r="A8759"/>
      <c r="B8759"/>
      <c r="C8759"/>
      <c r="D8759"/>
      <c r="E8759"/>
      <c r="F8759"/>
    </row>
    <row r="8760" spans="1:6" ht="15" x14ac:dyDescent="0.25">
      <c r="A8760"/>
      <c r="B8760"/>
      <c r="C8760"/>
      <c r="D8760"/>
      <c r="E8760"/>
      <c r="F8760"/>
    </row>
    <row r="8761" spans="1:6" ht="15" x14ac:dyDescent="0.25">
      <c r="A8761"/>
      <c r="B8761"/>
      <c r="C8761"/>
      <c r="D8761"/>
      <c r="E8761"/>
      <c r="F8761"/>
    </row>
    <row r="8762" spans="1:6" ht="15" x14ac:dyDescent="0.25">
      <c r="A8762"/>
      <c r="B8762"/>
      <c r="C8762"/>
      <c r="D8762"/>
      <c r="E8762"/>
      <c r="F8762"/>
    </row>
    <row r="8763" spans="1:6" ht="15" x14ac:dyDescent="0.25">
      <c r="A8763"/>
      <c r="B8763"/>
      <c r="C8763"/>
      <c r="D8763"/>
      <c r="E8763"/>
      <c r="F8763"/>
    </row>
    <row r="8764" spans="1:6" ht="15" x14ac:dyDescent="0.25">
      <c r="A8764"/>
      <c r="B8764"/>
      <c r="C8764"/>
      <c r="D8764"/>
      <c r="E8764"/>
      <c r="F8764"/>
    </row>
    <row r="8765" spans="1:6" ht="15" x14ac:dyDescent="0.25">
      <c r="A8765"/>
      <c r="B8765"/>
      <c r="C8765"/>
      <c r="D8765"/>
      <c r="E8765"/>
      <c r="F8765"/>
    </row>
    <row r="8766" spans="1:6" ht="15" x14ac:dyDescent="0.25">
      <c r="A8766"/>
      <c r="B8766"/>
      <c r="C8766"/>
      <c r="D8766"/>
      <c r="E8766"/>
      <c r="F8766"/>
    </row>
    <row r="8767" spans="1:6" ht="15" x14ac:dyDescent="0.25">
      <c r="A8767"/>
      <c r="B8767"/>
      <c r="C8767"/>
      <c r="D8767"/>
      <c r="E8767"/>
      <c r="F8767"/>
    </row>
    <row r="8768" spans="1:6" ht="15" x14ac:dyDescent="0.25">
      <c r="A8768"/>
      <c r="B8768"/>
      <c r="C8768"/>
      <c r="D8768"/>
      <c r="E8768"/>
      <c r="F8768"/>
    </row>
    <row r="8769" spans="1:6" ht="15" x14ac:dyDescent="0.25">
      <c r="A8769"/>
      <c r="B8769"/>
      <c r="C8769"/>
      <c r="D8769"/>
      <c r="E8769"/>
      <c r="F8769"/>
    </row>
    <row r="8770" spans="1:6" ht="15" x14ac:dyDescent="0.25">
      <c r="A8770"/>
      <c r="B8770"/>
      <c r="C8770"/>
      <c r="D8770"/>
      <c r="E8770"/>
      <c r="F8770"/>
    </row>
    <row r="8771" spans="1:6" ht="15" x14ac:dyDescent="0.25">
      <c r="A8771"/>
      <c r="B8771"/>
      <c r="C8771"/>
      <c r="D8771"/>
      <c r="E8771"/>
      <c r="F8771"/>
    </row>
    <row r="8772" spans="1:6" ht="15" x14ac:dyDescent="0.25">
      <c r="A8772"/>
      <c r="B8772"/>
      <c r="C8772"/>
      <c r="D8772"/>
      <c r="E8772"/>
      <c r="F8772"/>
    </row>
    <row r="8773" spans="1:6" ht="15" x14ac:dyDescent="0.25">
      <c r="A8773"/>
      <c r="B8773"/>
      <c r="C8773"/>
      <c r="D8773"/>
      <c r="E8773"/>
      <c r="F8773"/>
    </row>
    <row r="8774" spans="1:6" ht="15" x14ac:dyDescent="0.25">
      <c r="A8774"/>
      <c r="B8774"/>
      <c r="C8774"/>
      <c r="D8774"/>
      <c r="E8774"/>
      <c r="F8774"/>
    </row>
    <row r="8775" spans="1:6" ht="15" x14ac:dyDescent="0.25">
      <c r="A8775"/>
      <c r="B8775"/>
      <c r="C8775"/>
      <c r="D8775"/>
      <c r="E8775"/>
      <c r="F8775"/>
    </row>
    <row r="8776" spans="1:6" ht="15" x14ac:dyDescent="0.25">
      <c r="A8776"/>
      <c r="B8776"/>
      <c r="C8776"/>
      <c r="D8776"/>
      <c r="E8776"/>
      <c r="F8776"/>
    </row>
    <row r="8777" spans="1:6" ht="15" x14ac:dyDescent="0.25">
      <c r="A8777"/>
      <c r="B8777"/>
      <c r="C8777"/>
      <c r="D8777"/>
      <c r="E8777"/>
      <c r="F8777"/>
    </row>
    <row r="8778" spans="1:6" ht="15" x14ac:dyDescent="0.25">
      <c r="A8778"/>
      <c r="B8778"/>
      <c r="C8778"/>
      <c r="D8778"/>
      <c r="E8778"/>
      <c r="F8778"/>
    </row>
    <row r="8779" spans="1:6" ht="15" x14ac:dyDescent="0.25">
      <c r="A8779"/>
      <c r="B8779"/>
      <c r="C8779"/>
      <c r="D8779"/>
      <c r="E8779"/>
      <c r="F8779"/>
    </row>
    <row r="8780" spans="1:6" ht="15" x14ac:dyDescent="0.25">
      <c r="A8780"/>
      <c r="B8780"/>
      <c r="C8780"/>
      <c r="D8780"/>
      <c r="E8780"/>
      <c r="F8780"/>
    </row>
    <row r="8781" spans="1:6" ht="15" x14ac:dyDescent="0.25">
      <c r="A8781"/>
      <c r="B8781"/>
      <c r="C8781"/>
      <c r="D8781"/>
      <c r="E8781"/>
      <c r="F8781"/>
    </row>
    <row r="8782" spans="1:6" ht="15" x14ac:dyDescent="0.25">
      <c r="A8782"/>
      <c r="B8782"/>
      <c r="C8782"/>
      <c r="D8782"/>
      <c r="E8782"/>
      <c r="F8782"/>
    </row>
    <row r="8783" spans="1:6" ht="15" x14ac:dyDescent="0.25">
      <c r="A8783"/>
      <c r="B8783"/>
      <c r="C8783"/>
      <c r="D8783"/>
      <c r="E8783"/>
      <c r="F8783"/>
    </row>
    <row r="8784" spans="1:6" ht="15" x14ac:dyDescent="0.25">
      <c r="A8784"/>
      <c r="B8784"/>
      <c r="C8784"/>
      <c r="D8784"/>
      <c r="E8784"/>
      <c r="F8784"/>
    </row>
    <row r="8785" spans="1:6" ht="15" x14ac:dyDescent="0.25">
      <c r="A8785"/>
      <c r="B8785"/>
      <c r="C8785"/>
      <c r="D8785"/>
      <c r="E8785"/>
      <c r="F8785"/>
    </row>
    <row r="8786" spans="1:6" ht="15" x14ac:dyDescent="0.25">
      <c r="A8786"/>
      <c r="B8786"/>
      <c r="C8786"/>
      <c r="D8786"/>
      <c r="E8786"/>
      <c r="F8786"/>
    </row>
    <row r="8787" spans="1:6" ht="15" x14ac:dyDescent="0.25">
      <c r="A8787"/>
      <c r="B8787"/>
      <c r="C8787"/>
      <c r="D8787"/>
      <c r="E8787"/>
      <c r="F8787"/>
    </row>
    <row r="8788" spans="1:6" ht="15" x14ac:dyDescent="0.25">
      <c r="A8788"/>
      <c r="B8788"/>
      <c r="C8788"/>
      <c r="D8788"/>
      <c r="E8788"/>
      <c r="F8788"/>
    </row>
    <row r="8789" spans="1:6" ht="15" x14ac:dyDescent="0.25">
      <c r="A8789"/>
      <c r="B8789"/>
      <c r="C8789"/>
      <c r="D8789"/>
      <c r="E8789"/>
      <c r="F8789"/>
    </row>
    <row r="8790" spans="1:6" ht="15" x14ac:dyDescent="0.25">
      <c r="A8790"/>
      <c r="B8790"/>
      <c r="C8790"/>
      <c r="D8790"/>
      <c r="E8790"/>
      <c r="F8790"/>
    </row>
    <row r="8791" spans="1:6" ht="15" x14ac:dyDescent="0.25">
      <c r="A8791"/>
      <c r="B8791"/>
      <c r="C8791"/>
      <c r="D8791"/>
      <c r="E8791"/>
      <c r="F8791"/>
    </row>
    <row r="8792" spans="1:6" ht="15" x14ac:dyDescent="0.25">
      <c r="A8792"/>
      <c r="B8792"/>
      <c r="C8792"/>
      <c r="D8792"/>
      <c r="E8792"/>
      <c r="F8792"/>
    </row>
    <row r="8793" spans="1:6" ht="15" x14ac:dyDescent="0.25">
      <c r="A8793"/>
      <c r="B8793"/>
      <c r="C8793"/>
      <c r="D8793"/>
      <c r="E8793"/>
      <c r="F8793"/>
    </row>
    <row r="8794" spans="1:6" ht="15" x14ac:dyDescent="0.25">
      <c r="A8794"/>
      <c r="B8794"/>
      <c r="C8794"/>
      <c r="D8794"/>
      <c r="E8794"/>
      <c r="F8794"/>
    </row>
    <row r="8795" spans="1:6" ht="15" x14ac:dyDescent="0.25">
      <c r="A8795"/>
      <c r="B8795"/>
      <c r="C8795"/>
      <c r="D8795"/>
      <c r="E8795"/>
      <c r="F8795"/>
    </row>
    <row r="8796" spans="1:6" ht="15" x14ac:dyDescent="0.25">
      <c r="A8796"/>
      <c r="B8796"/>
      <c r="C8796"/>
      <c r="D8796"/>
      <c r="E8796"/>
      <c r="F8796"/>
    </row>
    <row r="8797" spans="1:6" ht="15" x14ac:dyDescent="0.25">
      <c r="A8797"/>
      <c r="B8797"/>
      <c r="C8797"/>
      <c r="D8797"/>
      <c r="E8797"/>
      <c r="F8797"/>
    </row>
    <row r="8798" spans="1:6" ht="15" x14ac:dyDescent="0.25">
      <c r="A8798"/>
      <c r="B8798"/>
      <c r="C8798"/>
      <c r="D8798"/>
      <c r="E8798"/>
      <c r="F8798"/>
    </row>
    <row r="8799" spans="1:6" ht="15" x14ac:dyDescent="0.25">
      <c r="A8799"/>
      <c r="B8799"/>
      <c r="C8799"/>
      <c r="D8799"/>
      <c r="E8799"/>
      <c r="F8799"/>
    </row>
    <row r="8800" spans="1:6" ht="15" x14ac:dyDescent="0.25">
      <c r="A8800"/>
      <c r="B8800"/>
      <c r="C8800"/>
      <c r="D8800"/>
      <c r="E8800"/>
      <c r="F8800"/>
    </row>
    <row r="8801" spans="1:6" ht="15" x14ac:dyDescent="0.25">
      <c r="A8801"/>
      <c r="B8801"/>
      <c r="C8801"/>
      <c r="D8801"/>
      <c r="E8801"/>
      <c r="F8801"/>
    </row>
    <row r="8802" spans="1:6" ht="15" x14ac:dyDescent="0.25">
      <c r="A8802"/>
      <c r="B8802"/>
      <c r="C8802"/>
      <c r="D8802"/>
      <c r="E8802"/>
      <c r="F8802"/>
    </row>
    <row r="8803" spans="1:6" ht="15" x14ac:dyDescent="0.25">
      <c r="A8803"/>
      <c r="B8803"/>
      <c r="C8803"/>
      <c r="D8803"/>
      <c r="E8803"/>
      <c r="F8803"/>
    </row>
    <row r="8804" spans="1:6" ht="15" x14ac:dyDescent="0.25">
      <c r="A8804"/>
      <c r="B8804"/>
      <c r="C8804"/>
      <c r="D8804"/>
      <c r="E8804"/>
      <c r="F8804"/>
    </row>
    <row r="8805" spans="1:6" ht="15" x14ac:dyDescent="0.25">
      <c r="A8805"/>
      <c r="B8805"/>
      <c r="C8805"/>
      <c r="D8805"/>
      <c r="E8805"/>
      <c r="F8805"/>
    </row>
    <row r="8806" spans="1:6" ht="15" x14ac:dyDescent="0.25">
      <c r="A8806"/>
      <c r="B8806"/>
      <c r="C8806"/>
      <c r="D8806"/>
      <c r="E8806"/>
      <c r="F8806"/>
    </row>
    <row r="8807" spans="1:6" ht="15" x14ac:dyDescent="0.25">
      <c r="A8807"/>
      <c r="B8807"/>
      <c r="C8807"/>
      <c r="D8807"/>
      <c r="E8807"/>
      <c r="F8807"/>
    </row>
    <row r="8808" spans="1:6" ht="15" x14ac:dyDescent="0.25">
      <c r="A8808"/>
      <c r="B8808"/>
      <c r="C8808"/>
      <c r="D8808"/>
      <c r="E8808"/>
      <c r="F8808"/>
    </row>
    <row r="8809" spans="1:6" ht="15" x14ac:dyDescent="0.25">
      <c r="A8809"/>
      <c r="B8809"/>
      <c r="C8809"/>
      <c r="D8809"/>
      <c r="E8809"/>
      <c r="F8809"/>
    </row>
    <row r="8810" spans="1:6" ht="15" x14ac:dyDescent="0.25">
      <c r="A8810"/>
      <c r="B8810"/>
      <c r="C8810"/>
      <c r="D8810"/>
      <c r="E8810"/>
      <c r="F8810"/>
    </row>
    <row r="8811" spans="1:6" ht="15" x14ac:dyDescent="0.25">
      <c r="A8811"/>
      <c r="B8811"/>
      <c r="C8811"/>
      <c r="D8811"/>
      <c r="E8811"/>
      <c r="F8811"/>
    </row>
    <row r="8812" spans="1:6" ht="15" x14ac:dyDescent="0.25">
      <c r="A8812"/>
      <c r="B8812"/>
      <c r="C8812"/>
      <c r="D8812"/>
      <c r="E8812"/>
      <c r="F8812"/>
    </row>
    <row r="8813" spans="1:6" ht="15" x14ac:dyDescent="0.25">
      <c r="A8813"/>
      <c r="B8813"/>
      <c r="C8813"/>
      <c r="D8813"/>
      <c r="E8813"/>
      <c r="F8813"/>
    </row>
    <row r="8814" spans="1:6" ht="15" x14ac:dyDescent="0.25">
      <c r="A8814"/>
      <c r="B8814"/>
      <c r="C8814"/>
      <c r="D8814"/>
      <c r="E8814"/>
      <c r="F8814"/>
    </row>
    <row r="8815" spans="1:6" ht="15" x14ac:dyDescent="0.25">
      <c r="A8815"/>
      <c r="B8815"/>
      <c r="C8815"/>
      <c r="D8815"/>
      <c r="E8815"/>
      <c r="F8815"/>
    </row>
    <row r="8816" spans="1:6" ht="15" x14ac:dyDescent="0.25">
      <c r="A8816"/>
      <c r="B8816"/>
      <c r="C8816"/>
      <c r="D8816"/>
      <c r="E8816"/>
      <c r="F8816"/>
    </row>
    <row r="8817" spans="1:6" ht="15" x14ac:dyDescent="0.25">
      <c r="A8817"/>
      <c r="B8817"/>
      <c r="C8817"/>
      <c r="D8817"/>
      <c r="E8817"/>
      <c r="F8817"/>
    </row>
    <row r="8818" spans="1:6" ht="15" x14ac:dyDescent="0.25">
      <c r="A8818"/>
      <c r="B8818"/>
      <c r="C8818"/>
      <c r="D8818"/>
      <c r="E8818"/>
      <c r="F8818"/>
    </row>
    <row r="8819" spans="1:6" ht="15" x14ac:dyDescent="0.25">
      <c r="A8819"/>
      <c r="B8819"/>
      <c r="C8819"/>
      <c r="D8819"/>
      <c r="E8819"/>
      <c r="F8819"/>
    </row>
    <row r="8820" spans="1:6" ht="15" x14ac:dyDescent="0.25">
      <c r="A8820"/>
      <c r="B8820"/>
      <c r="C8820"/>
      <c r="D8820"/>
      <c r="E8820"/>
      <c r="F8820"/>
    </row>
    <row r="8821" spans="1:6" ht="15" x14ac:dyDescent="0.25">
      <c r="A8821"/>
      <c r="B8821"/>
      <c r="C8821"/>
      <c r="D8821"/>
      <c r="E8821"/>
      <c r="F8821"/>
    </row>
    <row r="8822" spans="1:6" ht="15" x14ac:dyDescent="0.25">
      <c r="A8822"/>
      <c r="B8822"/>
      <c r="C8822"/>
      <c r="D8822"/>
      <c r="E8822"/>
      <c r="F8822"/>
    </row>
    <row r="8823" spans="1:6" ht="15" x14ac:dyDescent="0.25">
      <c r="A8823"/>
      <c r="B8823"/>
      <c r="C8823"/>
      <c r="D8823"/>
      <c r="E8823"/>
      <c r="F8823"/>
    </row>
    <row r="8824" spans="1:6" ht="15" x14ac:dyDescent="0.25">
      <c r="A8824"/>
      <c r="B8824"/>
      <c r="C8824"/>
      <c r="D8824"/>
      <c r="E8824"/>
      <c r="F8824"/>
    </row>
    <row r="8825" spans="1:6" ht="15" x14ac:dyDescent="0.25">
      <c r="A8825"/>
      <c r="B8825"/>
      <c r="C8825"/>
      <c r="D8825"/>
      <c r="E8825"/>
      <c r="F8825"/>
    </row>
    <row r="8826" spans="1:6" ht="15" x14ac:dyDescent="0.25">
      <c r="A8826"/>
      <c r="B8826"/>
      <c r="C8826"/>
      <c r="D8826"/>
      <c r="E8826"/>
      <c r="F8826"/>
    </row>
    <row r="8827" spans="1:6" ht="15" x14ac:dyDescent="0.25">
      <c r="A8827"/>
      <c r="B8827"/>
      <c r="C8827"/>
      <c r="D8827"/>
      <c r="E8827"/>
      <c r="F8827"/>
    </row>
    <row r="8828" spans="1:6" ht="15" x14ac:dyDescent="0.25">
      <c r="A8828"/>
      <c r="B8828"/>
      <c r="C8828"/>
      <c r="D8828"/>
      <c r="E8828"/>
      <c r="F8828"/>
    </row>
    <row r="8829" spans="1:6" ht="15" x14ac:dyDescent="0.25">
      <c r="A8829"/>
      <c r="B8829"/>
      <c r="C8829"/>
      <c r="D8829"/>
      <c r="E8829"/>
      <c r="F8829"/>
    </row>
    <row r="8830" spans="1:6" ht="15" x14ac:dyDescent="0.25">
      <c r="A8830"/>
      <c r="B8830"/>
      <c r="C8830"/>
      <c r="D8830"/>
      <c r="E8830"/>
      <c r="F8830"/>
    </row>
    <row r="8831" spans="1:6" ht="15" x14ac:dyDescent="0.25">
      <c r="A8831"/>
      <c r="B8831"/>
      <c r="C8831"/>
      <c r="D8831"/>
      <c r="E8831"/>
      <c r="F8831"/>
    </row>
    <row r="8832" spans="1:6" ht="15" x14ac:dyDescent="0.25">
      <c r="A8832"/>
      <c r="B8832"/>
      <c r="C8832"/>
      <c r="D8832"/>
      <c r="E8832"/>
      <c r="F8832"/>
    </row>
    <row r="8833" spans="1:6" ht="15" x14ac:dyDescent="0.25">
      <c r="A8833"/>
      <c r="B8833"/>
      <c r="C8833"/>
      <c r="D8833"/>
      <c r="E8833"/>
      <c r="F8833"/>
    </row>
    <row r="8834" spans="1:6" ht="15" x14ac:dyDescent="0.25">
      <c r="A8834"/>
      <c r="B8834"/>
      <c r="C8834"/>
      <c r="D8834"/>
      <c r="E8834"/>
      <c r="F8834"/>
    </row>
    <row r="8835" spans="1:6" ht="15" x14ac:dyDescent="0.25">
      <c r="A8835"/>
      <c r="B8835"/>
      <c r="C8835"/>
      <c r="D8835"/>
      <c r="E8835"/>
      <c r="F8835"/>
    </row>
    <row r="8836" spans="1:6" ht="15" x14ac:dyDescent="0.25">
      <c r="A8836"/>
      <c r="B8836"/>
      <c r="C8836"/>
      <c r="D8836"/>
      <c r="E8836"/>
      <c r="F8836"/>
    </row>
    <row r="8837" spans="1:6" ht="15" x14ac:dyDescent="0.25">
      <c r="A8837"/>
      <c r="B8837"/>
      <c r="C8837"/>
      <c r="D8837"/>
      <c r="E8837"/>
      <c r="F8837"/>
    </row>
    <row r="8838" spans="1:6" ht="15" x14ac:dyDescent="0.25">
      <c r="A8838"/>
      <c r="B8838"/>
      <c r="C8838"/>
      <c r="D8838"/>
      <c r="E8838"/>
      <c r="F8838"/>
    </row>
    <row r="8839" spans="1:6" ht="15" x14ac:dyDescent="0.25">
      <c r="A8839"/>
      <c r="B8839"/>
      <c r="C8839"/>
      <c r="D8839"/>
      <c r="E8839"/>
      <c r="F8839"/>
    </row>
    <row r="8840" spans="1:6" ht="15" x14ac:dyDescent="0.25">
      <c r="A8840"/>
      <c r="B8840"/>
      <c r="C8840"/>
      <c r="D8840"/>
      <c r="E8840"/>
      <c r="F8840"/>
    </row>
    <row r="8841" spans="1:6" ht="15" x14ac:dyDescent="0.25">
      <c r="A8841"/>
      <c r="B8841"/>
      <c r="C8841"/>
      <c r="D8841"/>
      <c r="E8841"/>
      <c r="F8841"/>
    </row>
    <row r="8842" spans="1:6" ht="15" x14ac:dyDescent="0.25">
      <c r="A8842"/>
      <c r="B8842"/>
      <c r="C8842"/>
      <c r="D8842"/>
      <c r="E8842"/>
      <c r="F8842"/>
    </row>
    <row r="8843" spans="1:6" ht="15" x14ac:dyDescent="0.25">
      <c r="A8843"/>
      <c r="B8843"/>
      <c r="C8843"/>
      <c r="D8843"/>
      <c r="E8843"/>
      <c r="F8843"/>
    </row>
    <row r="8844" spans="1:6" ht="15" x14ac:dyDescent="0.25">
      <c r="A8844"/>
      <c r="B8844"/>
      <c r="C8844"/>
      <c r="D8844"/>
      <c r="E8844"/>
      <c r="F8844"/>
    </row>
    <row r="8845" spans="1:6" ht="15" x14ac:dyDescent="0.25">
      <c r="A8845"/>
      <c r="B8845"/>
      <c r="C8845"/>
      <c r="D8845"/>
      <c r="E8845"/>
      <c r="F8845"/>
    </row>
    <row r="8846" spans="1:6" ht="15" x14ac:dyDescent="0.25">
      <c r="A8846"/>
      <c r="B8846"/>
      <c r="C8846"/>
      <c r="D8846"/>
      <c r="E8846"/>
      <c r="F8846"/>
    </row>
    <row r="8847" spans="1:6" ht="15" x14ac:dyDescent="0.25">
      <c r="A8847"/>
      <c r="B8847"/>
      <c r="C8847"/>
      <c r="D8847"/>
      <c r="E8847"/>
      <c r="F8847"/>
    </row>
    <row r="8848" spans="1:6" ht="15" x14ac:dyDescent="0.25">
      <c r="A8848"/>
      <c r="B8848"/>
      <c r="C8848"/>
      <c r="D8848"/>
      <c r="E8848"/>
      <c r="F8848"/>
    </row>
    <row r="8849" spans="1:6" ht="15" x14ac:dyDescent="0.25">
      <c r="A8849"/>
      <c r="B8849"/>
      <c r="C8849"/>
      <c r="D8849"/>
      <c r="E8849"/>
      <c r="F8849"/>
    </row>
    <row r="8850" spans="1:6" ht="15" x14ac:dyDescent="0.25">
      <c r="A8850"/>
      <c r="B8850"/>
      <c r="C8850"/>
      <c r="D8850"/>
      <c r="E8850"/>
      <c r="F8850"/>
    </row>
    <row r="8851" spans="1:6" ht="15" x14ac:dyDescent="0.25">
      <c r="A8851"/>
      <c r="B8851"/>
      <c r="C8851"/>
      <c r="D8851"/>
      <c r="E8851"/>
      <c r="F8851"/>
    </row>
    <row r="8852" spans="1:6" ht="15" x14ac:dyDescent="0.25">
      <c r="A8852"/>
      <c r="B8852"/>
      <c r="C8852"/>
      <c r="D8852"/>
      <c r="E8852"/>
      <c r="F8852"/>
    </row>
    <row r="8853" spans="1:6" ht="15" x14ac:dyDescent="0.25">
      <c r="A8853"/>
      <c r="B8853"/>
      <c r="C8853"/>
      <c r="D8853"/>
      <c r="E8853"/>
      <c r="F8853"/>
    </row>
    <row r="8854" spans="1:6" ht="15" x14ac:dyDescent="0.25">
      <c r="A8854"/>
      <c r="B8854"/>
      <c r="C8854"/>
      <c r="D8854"/>
      <c r="E8854"/>
      <c r="F8854"/>
    </row>
    <row r="8855" spans="1:6" ht="15" x14ac:dyDescent="0.25">
      <c r="A8855"/>
      <c r="B8855"/>
      <c r="C8855"/>
      <c r="D8855"/>
      <c r="E8855"/>
      <c r="F8855"/>
    </row>
    <row r="8856" spans="1:6" ht="15" x14ac:dyDescent="0.25">
      <c r="A8856"/>
      <c r="B8856"/>
      <c r="C8856"/>
      <c r="D8856"/>
      <c r="E8856"/>
      <c r="F8856"/>
    </row>
    <row r="8857" spans="1:6" ht="15" x14ac:dyDescent="0.25">
      <c r="A8857"/>
      <c r="B8857"/>
      <c r="C8857"/>
      <c r="D8857"/>
      <c r="E8857"/>
      <c r="F8857"/>
    </row>
    <row r="8858" spans="1:6" ht="15" x14ac:dyDescent="0.25">
      <c r="A8858"/>
      <c r="B8858"/>
      <c r="C8858"/>
      <c r="D8858"/>
      <c r="E8858"/>
      <c r="F8858"/>
    </row>
    <row r="8859" spans="1:6" ht="15" x14ac:dyDescent="0.25">
      <c r="A8859"/>
      <c r="B8859"/>
      <c r="C8859"/>
      <c r="D8859"/>
      <c r="E8859"/>
      <c r="F8859"/>
    </row>
    <row r="8860" spans="1:6" ht="15" x14ac:dyDescent="0.25">
      <c r="A8860"/>
      <c r="B8860"/>
      <c r="C8860"/>
      <c r="D8860"/>
      <c r="E8860"/>
      <c r="F8860"/>
    </row>
    <row r="8861" spans="1:6" ht="15" x14ac:dyDescent="0.25">
      <c r="A8861"/>
      <c r="B8861"/>
      <c r="C8861"/>
      <c r="D8861"/>
      <c r="E8861"/>
      <c r="F8861"/>
    </row>
    <row r="8862" spans="1:6" ht="15" x14ac:dyDescent="0.25">
      <c r="A8862"/>
      <c r="B8862"/>
      <c r="C8862"/>
      <c r="D8862"/>
      <c r="E8862"/>
      <c r="F8862"/>
    </row>
    <row r="8863" spans="1:6" ht="15" x14ac:dyDescent="0.25">
      <c r="A8863"/>
      <c r="B8863"/>
      <c r="C8863"/>
      <c r="D8863"/>
      <c r="E8863"/>
      <c r="F8863"/>
    </row>
    <row r="8864" spans="1:6" ht="15" x14ac:dyDescent="0.25">
      <c r="A8864"/>
      <c r="B8864"/>
      <c r="C8864"/>
      <c r="D8864"/>
      <c r="E8864"/>
      <c r="F8864"/>
    </row>
    <row r="8865" spans="1:6" ht="15" x14ac:dyDescent="0.25">
      <c r="A8865"/>
      <c r="B8865"/>
      <c r="C8865"/>
      <c r="D8865"/>
      <c r="E8865"/>
      <c r="F8865"/>
    </row>
    <row r="8866" spans="1:6" ht="15" x14ac:dyDescent="0.25">
      <c r="A8866"/>
      <c r="B8866"/>
      <c r="C8866"/>
      <c r="D8866"/>
      <c r="E8866"/>
      <c r="F8866"/>
    </row>
    <row r="8867" spans="1:6" ht="15" x14ac:dyDescent="0.25">
      <c r="A8867"/>
      <c r="B8867"/>
      <c r="C8867"/>
      <c r="D8867"/>
      <c r="E8867"/>
      <c r="F8867"/>
    </row>
    <row r="8868" spans="1:6" ht="15" x14ac:dyDescent="0.25">
      <c r="A8868"/>
      <c r="B8868"/>
      <c r="C8868"/>
      <c r="D8868"/>
      <c r="E8868"/>
      <c r="F8868"/>
    </row>
    <row r="8869" spans="1:6" ht="15" x14ac:dyDescent="0.25">
      <c r="A8869"/>
      <c r="B8869"/>
      <c r="C8869"/>
      <c r="D8869"/>
      <c r="E8869"/>
      <c r="F8869"/>
    </row>
    <row r="8870" spans="1:6" ht="15" x14ac:dyDescent="0.25">
      <c r="A8870"/>
      <c r="B8870"/>
      <c r="C8870"/>
      <c r="D8870"/>
      <c r="E8870"/>
      <c r="F8870"/>
    </row>
    <row r="8871" spans="1:6" ht="15" x14ac:dyDescent="0.25">
      <c r="A8871"/>
      <c r="B8871"/>
      <c r="C8871"/>
      <c r="D8871"/>
      <c r="E8871"/>
      <c r="F8871"/>
    </row>
    <row r="8872" spans="1:6" ht="15" x14ac:dyDescent="0.25">
      <c r="A8872"/>
      <c r="B8872"/>
      <c r="C8872"/>
      <c r="D8872"/>
      <c r="E8872"/>
      <c r="F8872"/>
    </row>
    <row r="8873" spans="1:6" ht="15" x14ac:dyDescent="0.25">
      <c r="A8873"/>
      <c r="B8873"/>
      <c r="C8873"/>
      <c r="D8873"/>
      <c r="E8873"/>
      <c r="F8873"/>
    </row>
    <row r="8874" spans="1:6" ht="15" x14ac:dyDescent="0.25">
      <c r="A8874"/>
      <c r="B8874"/>
      <c r="C8874"/>
      <c r="D8874"/>
      <c r="E8874"/>
      <c r="F8874"/>
    </row>
    <row r="8875" spans="1:6" ht="15" x14ac:dyDescent="0.25">
      <c r="A8875"/>
      <c r="B8875"/>
      <c r="C8875"/>
      <c r="D8875"/>
      <c r="E8875"/>
      <c r="F8875"/>
    </row>
    <row r="8876" spans="1:6" ht="15" x14ac:dyDescent="0.25">
      <c r="A8876"/>
      <c r="B8876"/>
      <c r="C8876"/>
      <c r="D8876"/>
      <c r="E8876"/>
      <c r="F8876"/>
    </row>
    <row r="8877" spans="1:6" ht="15" x14ac:dyDescent="0.25">
      <c r="A8877"/>
      <c r="B8877"/>
      <c r="C8877"/>
      <c r="D8877"/>
      <c r="E8877"/>
      <c r="F8877"/>
    </row>
    <row r="8878" spans="1:6" ht="15" x14ac:dyDescent="0.25">
      <c r="A8878"/>
      <c r="B8878"/>
      <c r="C8878"/>
      <c r="D8878"/>
      <c r="E8878"/>
      <c r="F8878"/>
    </row>
    <row r="8879" spans="1:6" ht="15" x14ac:dyDescent="0.25">
      <c r="A8879"/>
      <c r="B8879"/>
      <c r="C8879"/>
      <c r="D8879"/>
      <c r="E8879"/>
      <c r="F8879"/>
    </row>
    <row r="8880" spans="1:6" ht="15" x14ac:dyDescent="0.25">
      <c r="A8880"/>
      <c r="B8880"/>
      <c r="C8880"/>
      <c r="D8880"/>
      <c r="E8880"/>
      <c r="F8880"/>
    </row>
    <row r="8881" spans="1:6" ht="15" x14ac:dyDescent="0.25">
      <c r="A8881"/>
      <c r="B8881"/>
      <c r="C8881"/>
      <c r="D8881"/>
      <c r="E8881"/>
      <c r="F8881"/>
    </row>
    <row r="8882" spans="1:6" ht="15" x14ac:dyDescent="0.25">
      <c r="A8882"/>
      <c r="B8882"/>
      <c r="C8882"/>
      <c r="D8882"/>
      <c r="E8882"/>
      <c r="F8882"/>
    </row>
    <row r="8883" spans="1:6" ht="15" x14ac:dyDescent="0.25">
      <c r="A8883"/>
      <c r="B8883"/>
      <c r="C8883"/>
      <c r="D8883"/>
      <c r="E8883"/>
      <c r="F8883"/>
    </row>
    <row r="8884" spans="1:6" ht="15" x14ac:dyDescent="0.25">
      <c r="A8884"/>
      <c r="B8884"/>
      <c r="C8884"/>
      <c r="D8884"/>
      <c r="E8884"/>
      <c r="F8884"/>
    </row>
    <row r="8885" spans="1:6" ht="15" x14ac:dyDescent="0.25">
      <c r="A8885"/>
      <c r="B8885"/>
      <c r="C8885"/>
      <c r="D8885"/>
      <c r="E8885"/>
      <c r="F8885"/>
    </row>
    <row r="8886" spans="1:6" ht="15" x14ac:dyDescent="0.25">
      <c r="A8886"/>
      <c r="B8886"/>
      <c r="C8886"/>
      <c r="D8886"/>
      <c r="E8886"/>
      <c r="F8886"/>
    </row>
    <row r="8887" spans="1:6" ht="15" x14ac:dyDescent="0.25">
      <c r="A8887"/>
      <c r="B8887"/>
      <c r="C8887"/>
      <c r="D8887"/>
      <c r="E8887"/>
      <c r="F8887"/>
    </row>
    <row r="8888" spans="1:6" ht="15" x14ac:dyDescent="0.25">
      <c r="A8888"/>
      <c r="B8888"/>
      <c r="C8888"/>
      <c r="D8888"/>
      <c r="E8888"/>
      <c r="F8888"/>
    </row>
    <row r="8889" spans="1:6" ht="15" x14ac:dyDescent="0.25">
      <c r="A8889"/>
      <c r="B8889"/>
      <c r="C8889"/>
      <c r="D8889"/>
      <c r="E8889"/>
      <c r="F8889"/>
    </row>
    <row r="8890" spans="1:6" ht="15" x14ac:dyDescent="0.25">
      <c r="A8890"/>
      <c r="B8890"/>
      <c r="C8890"/>
      <c r="D8890"/>
      <c r="E8890"/>
      <c r="F8890"/>
    </row>
    <row r="8891" spans="1:6" ht="15" x14ac:dyDescent="0.25">
      <c r="A8891"/>
      <c r="B8891"/>
      <c r="C8891"/>
      <c r="D8891"/>
      <c r="E8891"/>
      <c r="F8891"/>
    </row>
    <row r="8892" spans="1:6" ht="15" x14ac:dyDescent="0.25">
      <c r="A8892"/>
      <c r="B8892"/>
      <c r="C8892"/>
      <c r="D8892"/>
      <c r="E8892"/>
      <c r="F8892"/>
    </row>
    <row r="8893" spans="1:6" ht="15" x14ac:dyDescent="0.25">
      <c r="A8893"/>
      <c r="B8893"/>
      <c r="C8893"/>
      <c r="D8893"/>
      <c r="E8893"/>
      <c r="F8893"/>
    </row>
    <row r="8894" spans="1:6" ht="15" x14ac:dyDescent="0.25">
      <c r="A8894"/>
      <c r="B8894"/>
      <c r="C8894"/>
      <c r="D8894"/>
      <c r="E8894"/>
      <c r="F8894"/>
    </row>
    <row r="8895" spans="1:6" ht="15" x14ac:dyDescent="0.25">
      <c r="A8895"/>
      <c r="B8895"/>
      <c r="C8895"/>
      <c r="D8895"/>
      <c r="E8895"/>
      <c r="F8895"/>
    </row>
    <row r="8896" spans="1:6" ht="15" x14ac:dyDescent="0.25">
      <c r="A8896"/>
      <c r="B8896"/>
      <c r="C8896"/>
      <c r="D8896"/>
      <c r="E8896"/>
      <c r="F8896"/>
    </row>
    <row r="8897" spans="1:6" ht="15" x14ac:dyDescent="0.25">
      <c r="A8897"/>
      <c r="B8897"/>
      <c r="C8897"/>
      <c r="D8897"/>
      <c r="E8897"/>
      <c r="F8897"/>
    </row>
    <row r="8898" spans="1:6" ht="15" x14ac:dyDescent="0.25">
      <c r="A8898"/>
      <c r="B8898"/>
      <c r="C8898"/>
      <c r="D8898"/>
      <c r="E8898"/>
      <c r="F8898"/>
    </row>
    <row r="8899" spans="1:6" ht="15" x14ac:dyDescent="0.25">
      <c r="A8899"/>
      <c r="B8899"/>
      <c r="C8899"/>
      <c r="D8899"/>
      <c r="E8899"/>
      <c r="F8899"/>
    </row>
    <row r="8900" spans="1:6" ht="15" x14ac:dyDescent="0.25">
      <c r="A8900"/>
      <c r="B8900"/>
      <c r="C8900"/>
      <c r="D8900"/>
      <c r="E8900"/>
      <c r="F8900"/>
    </row>
    <row r="8901" spans="1:6" ht="15" x14ac:dyDescent="0.25">
      <c r="A8901"/>
      <c r="B8901"/>
      <c r="C8901"/>
      <c r="D8901"/>
      <c r="E8901"/>
      <c r="F8901"/>
    </row>
    <row r="8902" spans="1:6" ht="15" x14ac:dyDescent="0.25">
      <c r="A8902"/>
      <c r="B8902"/>
      <c r="C8902"/>
      <c r="D8902"/>
      <c r="E8902"/>
      <c r="F8902"/>
    </row>
    <row r="8903" spans="1:6" ht="15" x14ac:dyDescent="0.25">
      <c r="A8903"/>
      <c r="B8903"/>
      <c r="C8903"/>
      <c r="D8903"/>
      <c r="E8903"/>
      <c r="F8903"/>
    </row>
    <row r="8904" spans="1:6" ht="15" x14ac:dyDescent="0.25">
      <c r="A8904"/>
      <c r="B8904"/>
      <c r="C8904"/>
      <c r="D8904"/>
      <c r="E8904"/>
      <c r="F8904"/>
    </row>
    <row r="8905" spans="1:6" ht="15" x14ac:dyDescent="0.25">
      <c r="A8905"/>
      <c r="B8905"/>
      <c r="C8905"/>
      <c r="D8905"/>
      <c r="E8905"/>
      <c r="F8905"/>
    </row>
    <row r="8906" spans="1:6" ht="15" x14ac:dyDescent="0.25">
      <c r="A8906"/>
      <c r="B8906"/>
      <c r="C8906"/>
      <c r="D8906"/>
      <c r="E8906"/>
      <c r="F8906"/>
    </row>
    <row r="8907" spans="1:6" ht="15" x14ac:dyDescent="0.25">
      <c r="A8907"/>
      <c r="B8907"/>
      <c r="C8907"/>
      <c r="D8907"/>
      <c r="E8907"/>
      <c r="F8907"/>
    </row>
    <row r="8908" spans="1:6" ht="15" x14ac:dyDescent="0.25">
      <c r="A8908"/>
      <c r="B8908"/>
      <c r="C8908"/>
      <c r="D8908"/>
      <c r="E8908"/>
      <c r="F8908"/>
    </row>
    <row r="8909" spans="1:6" ht="15" x14ac:dyDescent="0.25">
      <c r="A8909"/>
      <c r="B8909"/>
      <c r="C8909"/>
      <c r="D8909"/>
      <c r="E8909"/>
      <c r="F8909"/>
    </row>
    <row r="8910" spans="1:6" ht="15" x14ac:dyDescent="0.25">
      <c r="A8910"/>
      <c r="B8910"/>
      <c r="C8910"/>
      <c r="D8910"/>
      <c r="E8910"/>
      <c r="F8910"/>
    </row>
    <row r="8911" spans="1:6" ht="15" x14ac:dyDescent="0.25">
      <c r="A8911"/>
      <c r="B8911"/>
      <c r="C8911"/>
      <c r="D8911"/>
      <c r="E8911"/>
      <c r="F8911"/>
    </row>
    <row r="8912" spans="1:6" ht="15" x14ac:dyDescent="0.25">
      <c r="A8912"/>
      <c r="B8912"/>
      <c r="C8912"/>
      <c r="D8912"/>
      <c r="E8912"/>
      <c r="F8912"/>
    </row>
    <row r="8913" spans="1:6" ht="15" x14ac:dyDescent="0.25">
      <c r="A8913"/>
      <c r="B8913"/>
      <c r="C8913"/>
      <c r="D8913"/>
      <c r="E8913"/>
      <c r="F8913"/>
    </row>
    <row r="8914" spans="1:6" ht="15" x14ac:dyDescent="0.25">
      <c r="A8914"/>
      <c r="B8914"/>
      <c r="C8914"/>
      <c r="D8914"/>
      <c r="E8914"/>
      <c r="F8914"/>
    </row>
    <row r="8915" spans="1:6" ht="15" x14ac:dyDescent="0.25">
      <c r="A8915"/>
      <c r="B8915"/>
      <c r="C8915"/>
      <c r="D8915"/>
      <c r="E8915"/>
      <c r="F8915"/>
    </row>
    <row r="8916" spans="1:6" ht="15" x14ac:dyDescent="0.25">
      <c r="A8916"/>
      <c r="B8916"/>
      <c r="C8916"/>
      <c r="D8916"/>
      <c r="E8916"/>
      <c r="F8916"/>
    </row>
    <row r="8917" spans="1:6" ht="15" x14ac:dyDescent="0.25">
      <c r="A8917"/>
      <c r="B8917"/>
      <c r="C8917"/>
      <c r="D8917"/>
      <c r="E8917"/>
      <c r="F8917"/>
    </row>
    <row r="8918" spans="1:6" ht="15" x14ac:dyDescent="0.25">
      <c r="A8918"/>
      <c r="B8918"/>
      <c r="C8918"/>
      <c r="D8918"/>
      <c r="E8918"/>
      <c r="F8918"/>
    </row>
    <row r="8919" spans="1:6" ht="15" x14ac:dyDescent="0.25">
      <c r="A8919"/>
      <c r="B8919"/>
      <c r="C8919"/>
      <c r="D8919"/>
      <c r="E8919"/>
      <c r="F8919"/>
    </row>
    <row r="8920" spans="1:6" ht="15" x14ac:dyDescent="0.25">
      <c r="A8920"/>
      <c r="B8920"/>
      <c r="C8920"/>
      <c r="D8920"/>
      <c r="E8920"/>
      <c r="F8920"/>
    </row>
    <row r="8921" spans="1:6" ht="15" x14ac:dyDescent="0.25">
      <c r="A8921"/>
      <c r="B8921"/>
      <c r="C8921"/>
      <c r="D8921"/>
      <c r="E8921"/>
      <c r="F8921"/>
    </row>
    <row r="8922" spans="1:6" ht="15" x14ac:dyDescent="0.25">
      <c r="A8922"/>
      <c r="B8922"/>
      <c r="C8922"/>
      <c r="D8922"/>
      <c r="E8922"/>
      <c r="F8922"/>
    </row>
    <row r="8923" spans="1:6" ht="15" x14ac:dyDescent="0.25">
      <c r="A8923"/>
      <c r="B8923"/>
      <c r="C8923"/>
      <c r="D8923"/>
      <c r="E8923"/>
      <c r="F8923"/>
    </row>
    <row r="8924" spans="1:6" ht="15" x14ac:dyDescent="0.25">
      <c r="A8924"/>
      <c r="B8924"/>
      <c r="C8924"/>
      <c r="D8924"/>
      <c r="E8924"/>
      <c r="F8924"/>
    </row>
    <row r="8925" spans="1:6" ht="15" x14ac:dyDescent="0.25">
      <c r="A8925"/>
      <c r="B8925"/>
      <c r="C8925"/>
      <c r="D8925"/>
      <c r="E8925"/>
      <c r="F8925"/>
    </row>
    <row r="8926" spans="1:6" ht="15" x14ac:dyDescent="0.25">
      <c r="A8926"/>
      <c r="B8926"/>
      <c r="C8926"/>
      <c r="D8926"/>
      <c r="E8926"/>
      <c r="F8926"/>
    </row>
    <row r="8927" spans="1:6" ht="15" x14ac:dyDescent="0.25">
      <c r="A8927"/>
      <c r="B8927"/>
      <c r="C8927"/>
      <c r="D8927"/>
      <c r="E8927"/>
      <c r="F8927"/>
    </row>
    <row r="8928" spans="1:6" ht="15" x14ac:dyDescent="0.25">
      <c r="A8928"/>
      <c r="B8928"/>
      <c r="C8928"/>
      <c r="D8928"/>
      <c r="E8928"/>
      <c r="F8928"/>
    </row>
    <row r="8929" spans="1:6" ht="15" x14ac:dyDescent="0.25">
      <c r="A8929"/>
      <c r="B8929"/>
      <c r="C8929"/>
      <c r="D8929"/>
      <c r="E8929"/>
      <c r="F8929"/>
    </row>
    <row r="8930" spans="1:6" ht="15" x14ac:dyDescent="0.25">
      <c r="A8930"/>
      <c r="B8930"/>
      <c r="C8930"/>
      <c r="D8930"/>
      <c r="E8930"/>
      <c r="F8930"/>
    </row>
    <row r="8931" spans="1:6" ht="15" x14ac:dyDescent="0.25">
      <c r="A8931"/>
      <c r="B8931"/>
      <c r="C8931"/>
      <c r="D8931"/>
      <c r="E8931"/>
      <c r="F8931"/>
    </row>
    <row r="8932" spans="1:6" ht="15" x14ac:dyDescent="0.25">
      <c r="A8932"/>
      <c r="B8932"/>
      <c r="C8932"/>
      <c r="D8932"/>
      <c r="E8932"/>
      <c r="F8932"/>
    </row>
    <row r="8933" spans="1:6" ht="15" x14ac:dyDescent="0.25">
      <c r="A8933"/>
      <c r="B8933"/>
      <c r="C8933"/>
      <c r="D8933"/>
      <c r="E8933"/>
      <c r="F8933"/>
    </row>
    <row r="8934" spans="1:6" ht="15" x14ac:dyDescent="0.25">
      <c r="A8934"/>
      <c r="B8934"/>
      <c r="C8934"/>
      <c r="D8934"/>
      <c r="E8934"/>
      <c r="F8934"/>
    </row>
    <row r="8935" spans="1:6" ht="15" x14ac:dyDescent="0.25">
      <c r="A8935"/>
      <c r="B8935"/>
      <c r="C8935"/>
      <c r="D8935"/>
      <c r="E8935"/>
      <c r="F8935"/>
    </row>
    <row r="8936" spans="1:6" ht="15" x14ac:dyDescent="0.25">
      <c r="A8936"/>
      <c r="B8936"/>
      <c r="C8936"/>
      <c r="D8936"/>
      <c r="E8936"/>
      <c r="F8936"/>
    </row>
    <row r="8937" spans="1:6" ht="15" x14ac:dyDescent="0.25">
      <c r="A8937"/>
      <c r="B8937"/>
      <c r="C8937"/>
      <c r="D8937"/>
      <c r="E8937"/>
      <c r="F8937"/>
    </row>
    <row r="8938" spans="1:6" ht="15" x14ac:dyDescent="0.25">
      <c r="A8938"/>
      <c r="B8938"/>
      <c r="C8938"/>
      <c r="D8938"/>
      <c r="E8938"/>
      <c r="F8938"/>
    </row>
    <row r="8939" spans="1:6" ht="15" x14ac:dyDescent="0.25">
      <c r="A8939"/>
      <c r="B8939"/>
      <c r="C8939"/>
      <c r="D8939"/>
      <c r="E8939"/>
      <c r="F8939"/>
    </row>
    <row r="8940" spans="1:6" ht="15" x14ac:dyDescent="0.25">
      <c r="A8940"/>
      <c r="B8940"/>
      <c r="C8940"/>
      <c r="D8940"/>
      <c r="E8940"/>
      <c r="F8940"/>
    </row>
    <row r="8941" spans="1:6" ht="15" x14ac:dyDescent="0.25">
      <c r="A8941"/>
      <c r="B8941"/>
      <c r="C8941"/>
      <c r="D8941"/>
      <c r="E8941"/>
      <c r="F8941"/>
    </row>
    <row r="8942" spans="1:6" ht="15" x14ac:dyDescent="0.25">
      <c r="A8942"/>
      <c r="B8942"/>
      <c r="C8942"/>
      <c r="D8942"/>
      <c r="E8942"/>
      <c r="F8942"/>
    </row>
    <row r="8943" spans="1:6" ht="15" x14ac:dyDescent="0.25">
      <c r="A8943"/>
      <c r="B8943"/>
      <c r="C8943"/>
      <c r="D8943"/>
      <c r="E8943"/>
      <c r="F8943"/>
    </row>
    <row r="8944" spans="1:6" ht="15" x14ac:dyDescent="0.25">
      <c r="A8944"/>
      <c r="B8944"/>
      <c r="C8944"/>
      <c r="D8944"/>
      <c r="E8944"/>
      <c r="F8944"/>
    </row>
    <row r="8945" spans="1:6" ht="15" x14ac:dyDescent="0.25">
      <c r="A8945"/>
      <c r="B8945"/>
      <c r="C8945"/>
      <c r="D8945"/>
      <c r="E8945"/>
      <c r="F8945"/>
    </row>
    <row r="8946" spans="1:6" ht="15" x14ac:dyDescent="0.25">
      <c r="A8946"/>
      <c r="B8946"/>
      <c r="C8946"/>
      <c r="D8946"/>
      <c r="E8946"/>
      <c r="F8946"/>
    </row>
    <row r="8947" spans="1:6" ht="15" x14ac:dyDescent="0.25">
      <c r="A8947"/>
      <c r="B8947"/>
      <c r="C8947"/>
      <c r="D8947"/>
      <c r="E8947"/>
      <c r="F8947"/>
    </row>
    <row r="8948" spans="1:6" ht="15" x14ac:dyDescent="0.25">
      <c r="A8948"/>
      <c r="B8948"/>
      <c r="C8948"/>
      <c r="D8948"/>
      <c r="E8948"/>
      <c r="F8948"/>
    </row>
    <row r="8949" spans="1:6" ht="15" x14ac:dyDescent="0.25">
      <c r="A8949"/>
      <c r="B8949"/>
      <c r="C8949"/>
      <c r="D8949"/>
      <c r="E8949"/>
      <c r="F8949"/>
    </row>
    <row r="8950" spans="1:6" ht="15" x14ac:dyDescent="0.25">
      <c r="A8950"/>
      <c r="B8950"/>
      <c r="C8950"/>
      <c r="D8950"/>
      <c r="E8950"/>
      <c r="F8950"/>
    </row>
    <row r="8951" spans="1:6" ht="15" x14ac:dyDescent="0.25">
      <c r="A8951"/>
      <c r="B8951"/>
      <c r="C8951"/>
      <c r="D8951"/>
      <c r="E8951"/>
      <c r="F8951"/>
    </row>
    <row r="8952" spans="1:6" ht="15" x14ac:dyDescent="0.25">
      <c r="A8952"/>
      <c r="B8952"/>
      <c r="C8952"/>
      <c r="D8952"/>
      <c r="E8952"/>
      <c r="F8952"/>
    </row>
    <row r="8953" spans="1:6" ht="15" x14ac:dyDescent="0.25">
      <c r="A8953"/>
      <c r="B8953"/>
      <c r="C8953"/>
      <c r="D8953"/>
      <c r="E8953"/>
      <c r="F8953"/>
    </row>
    <row r="8954" spans="1:6" ht="15" x14ac:dyDescent="0.25">
      <c r="A8954"/>
      <c r="B8954"/>
      <c r="C8954"/>
      <c r="D8954"/>
      <c r="E8954"/>
      <c r="F8954"/>
    </row>
    <row r="8955" spans="1:6" ht="15" x14ac:dyDescent="0.25">
      <c r="A8955"/>
      <c r="B8955"/>
      <c r="C8955"/>
      <c r="D8955"/>
      <c r="E8955"/>
      <c r="F8955"/>
    </row>
    <row r="8956" spans="1:6" ht="15" x14ac:dyDescent="0.25">
      <c r="A8956"/>
      <c r="B8956"/>
      <c r="C8956"/>
      <c r="D8956"/>
      <c r="E8956"/>
      <c r="F8956"/>
    </row>
    <row r="8957" spans="1:6" ht="15" x14ac:dyDescent="0.25">
      <c r="A8957"/>
      <c r="B8957"/>
      <c r="C8957"/>
      <c r="D8957"/>
      <c r="E8957"/>
      <c r="F8957"/>
    </row>
    <row r="8958" spans="1:6" ht="15" x14ac:dyDescent="0.25">
      <c r="A8958"/>
      <c r="B8958"/>
      <c r="C8958"/>
      <c r="D8958"/>
      <c r="E8958"/>
      <c r="F8958"/>
    </row>
    <row r="8959" spans="1:6" ht="15" x14ac:dyDescent="0.25">
      <c r="A8959"/>
      <c r="B8959"/>
      <c r="C8959"/>
      <c r="D8959"/>
      <c r="E8959"/>
      <c r="F8959"/>
    </row>
    <row r="8960" spans="1:6" ht="15" x14ac:dyDescent="0.25">
      <c r="A8960"/>
      <c r="B8960"/>
      <c r="C8960"/>
      <c r="D8960"/>
      <c r="E8960"/>
      <c r="F8960"/>
    </row>
    <row r="8961" spans="1:6" ht="15" x14ac:dyDescent="0.25">
      <c r="A8961"/>
      <c r="B8961"/>
      <c r="C8961"/>
      <c r="D8961"/>
      <c r="E8961"/>
      <c r="F8961"/>
    </row>
    <row r="8962" spans="1:6" ht="15" x14ac:dyDescent="0.25">
      <c r="A8962"/>
      <c r="B8962"/>
      <c r="C8962"/>
      <c r="D8962"/>
      <c r="E8962"/>
      <c r="F8962"/>
    </row>
    <row r="8963" spans="1:6" ht="15" x14ac:dyDescent="0.25">
      <c r="A8963"/>
      <c r="B8963"/>
      <c r="C8963"/>
      <c r="D8963"/>
      <c r="E8963"/>
      <c r="F8963"/>
    </row>
    <row r="8964" spans="1:6" ht="15" x14ac:dyDescent="0.25">
      <c r="A8964"/>
      <c r="B8964"/>
      <c r="C8964"/>
      <c r="D8964"/>
      <c r="E8964"/>
      <c r="F8964"/>
    </row>
    <row r="8965" spans="1:6" ht="15" x14ac:dyDescent="0.25">
      <c r="A8965"/>
      <c r="B8965"/>
      <c r="C8965"/>
      <c r="D8965"/>
      <c r="E8965"/>
      <c r="F8965"/>
    </row>
    <row r="8966" spans="1:6" ht="15" x14ac:dyDescent="0.25">
      <c r="A8966"/>
      <c r="B8966"/>
      <c r="C8966"/>
      <c r="D8966"/>
      <c r="E8966"/>
      <c r="F8966"/>
    </row>
    <row r="8967" spans="1:6" ht="15" x14ac:dyDescent="0.25">
      <c r="A8967"/>
      <c r="B8967"/>
      <c r="C8967"/>
      <c r="D8967"/>
      <c r="E8967"/>
      <c r="F8967"/>
    </row>
    <row r="8968" spans="1:6" ht="15" x14ac:dyDescent="0.25">
      <c r="A8968"/>
      <c r="B8968"/>
      <c r="C8968"/>
      <c r="D8968"/>
      <c r="E8968"/>
      <c r="F8968"/>
    </row>
    <row r="8969" spans="1:6" ht="15" x14ac:dyDescent="0.25">
      <c r="A8969"/>
      <c r="B8969"/>
      <c r="C8969"/>
      <c r="D8969"/>
      <c r="E8969"/>
      <c r="F8969"/>
    </row>
    <row r="8970" spans="1:6" ht="15" x14ac:dyDescent="0.25">
      <c r="A8970"/>
      <c r="B8970"/>
      <c r="C8970"/>
      <c r="D8970"/>
      <c r="E8970"/>
      <c r="F8970"/>
    </row>
    <row r="8971" spans="1:6" ht="15" x14ac:dyDescent="0.25">
      <c r="A8971"/>
      <c r="B8971"/>
      <c r="C8971"/>
      <c r="D8971"/>
      <c r="E8971"/>
      <c r="F8971"/>
    </row>
    <row r="8972" spans="1:6" ht="15" x14ac:dyDescent="0.25">
      <c r="A8972"/>
      <c r="B8972"/>
      <c r="C8972"/>
      <c r="D8972"/>
      <c r="E8972"/>
      <c r="F8972"/>
    </row>
    <row r="8973" spans="1:6" ht="15" x14ac:dyDescent="0.25">
      <c r="A8973"/>
      <c r="B8973"/>
      <c r="C8973"/>
      <c r="D8973"/>
      <c r="E8973"/>
      <c r="F8973"/>
    </row>
    <row r="8974" spans="1:6" ht="15" x14ac:dyDescent="0.25">
      <c r="A8974"/>
      <c r="B8974"/>
      <c r="C8974"/>
      <c r="D8974"/>
      <c r="E8974"/>
      <c r="F8974"/>
    </row>
    <row r="8975" spans="1:6" ht="15" x14ac:dyDescent="0.25">
      <c r="A8975"/>
      <c r="B8975"/>
      <c r="C8975"/>
      <c r="D8975"/>
      <c r="E8975"/>
      <c r="F8975"/>
    </row>
    <row r="8976" spans="1:6" ht="15" x14ac:dyDescent="0.25">
      <c r="A8976"/>
      <c r="B8976"/>
      <c r="C8976"/>
      <c r="D8976"/>
      <c r="E8976"/>
      <c r="F8976"/>
    </row>
    <row r="8977" spans="1:6" ht="15" x14ac:dyDescent="0.25">
      <c r="A8977"/>
      <c r="B8977"/>
      <c r="C8977"/>
      <c r="D8977"/>
      <c r="E8977"/>
      <c r="F8977"/>
    </row>
    <row r="8978" spans="1:6" ht="15" x14ac:dyDescent="0.25">
      <c r="A8978"/>
      <c r="B8978"/>
      <c r="C8978"/>
      <c r="D8978"/>
      <c r="E8978"/>
      <c r="F8978"/>
    </row>
    <row r="8979" spans="1:6" ht="15" x14ac:dyDescent="0.25">
      <c r="A8979"/>
      <c r="B8979"/>
      <c r="C8979"/>
      <c r="D8979"/>
      <c r="E8979"/>
      <c r="F8979"/>
    </row>
    <row r="8980" spans="1:6" ht="15" x14ac:dyDescent="0.25">
      <c r="A8980"/>
      <c r="B8980"/>
      <c r="C8980"/>
      <c r="D8980"/>
      <c r="E8980"/>
      <c r="F8980"/>
    </row>
    <row r="8981" spans="1:6" ht="15" x14ac:dyDescent="0.25">
      <c r="A8981"/>
      <c r="B8981"/>
      <c r="C8981"/>
      <c r="D8981"/>
      <c r="E8981"/>
      <c r="F8981"/>
    </row>
    <row r="8982" spans="1:6" ht="15" x14ac:dyDescent="0.25">
      <c r="A8982"/>
      <c r="B8982"/>
      <c r="C8982"/>
      <c r="D8982"/>
      <c r="E8982"/>
      <c r="F8982"/>
    </row>
    <row r="8983" spans="1:6" ht="15" x14ac:dyDescent="0.25">
      <c r="A8983"/>
      <c r="B8983"/>
      <c r="C8983"/>
      <c r="D8983"/>
      <c r="E8983"/>
      <c r="F8983"/>
    </row>
    <row r="8984" spans="1:6" ht="15" x14ac:dyDescent="0.25">
      <c r="A8984"/>
      <c r="B8984"/>
      <c r="C8984"/>
      <c r="D8984"/>
      <c r="E8984"/>
      <c r="F8984"/>
    </row>
    <row r="8985" spans="1:6" ht="15" x14ac:dyDescent="0.25">
      <c r="A8985"/>
      <c r="B8985"/>
      <c r="C8985"/>
      <c r="D8985"/>
      <c r="E8985"/>
      <c r="F8985"/>
    </row>
    <row r="8986" spans="1:6" ht="15" x14ac:dyDescent="0.25">
      <c r="A8986"/>
      <c r="B8986"/>
      <c r="C8986"/>
      <c r="D8986"/>
      <c r="E8986"/>
      <c r="F8986"/>
    </row>
    <row r="8987" spans="1:6" ht="15" x14ac:dyDescent="0.25">
      <c r="A8987"/>
      <c r="B8987"/>
      <c r="C8987"/>
      <c r="D8987"/>
      <c r="E8987"/>
      <c r="F8987"/>
    </row>
    <row r="8988" spans="1:6" ht="15" x14ac:dyDescent="0.25">
      <c r="A8988"/>
      <c r="B8988"/>
      <c r="C8988"/>
      <c r="D8988"/>
      <c r="E8988"/>
      <c r="F8988"/>
    </row>
    <row r="8989" spans="1:6" ht="15" x14ac:dyDescent="0.25">
      <c r="A8989"/>
      <c r="B8989"/>
      <c r="C8989"/>
      <c r="D8989"/>
      <c r="E8989"/>
      <c r="F8989"/>
    </row>
    <row r="8990" spans="1:6" ht="15" x14ac:dyDescent="0.25">
      <c r="A8990"/>
      <c r="B8990"/>
      <c r="C8990"/>
      <c r="D8990"/>
      <c r="E8990"/>
      <c r="F8990"/>
    </row>
    <row r="8991" spans="1:6" ht="15" x14ac:dyDescent="0.25">
      <c r="A8991"/>
      <c r="B8991"/>
      <c r="C8991"/>
      <c r="D8991"/>
      <c r="E8991"/>
      <c r="F8991"/>
    </row>
    <row r="8992" spans="1:6" ht="15" x14ac:dyDescent="0.25">
      <c r="A8992"/>
      <c r="B8992"/>
      <c r="C8992"/>
      <c r="D8992"/>
      <c r="E8992"/>
      <c r="F8992"/>
    </row>
    <row r="8993" spans="1:6" ht="15" x14ac:dyDescent="0.25">
      <c r="A8993"/>
      <c r="B8993"/>
      <c r="C8993"/>
      <c r="D8993"/>
      <c r="E8993"/>
      <c r="F8993"/>
    </row>
    <row r="8994" spans="1:6" ht="15" x14ac:dyDescent="0.25">
      <c r="A8994"/>
      <c r="B8994"/>
      <c r="C8994"/>
      <c r="D8994"/>
      <c r="E8994"/>
      <c r="F8994"/>
    </row>
    <row r="8995" spans="1:6" ht="15" x14ac:dyDescent="0.25">
      <c r="A8995"/>
      <c r="B8995"/>
      <c r="C8995"/>
      <c r="D8995"/>
      <c r="E8995"/>
      <c r="F8995"/>
    </row>
    <row r="8996" spans="1:6" ht="15" x14ac:dyDescent="0.25">
      <c r="A8996"/>
      <c r="B8996"/>
      <c r="C8996"/>
      <c r="D8996"/>
      <c r="E8996"/>
      <c r="F8996"/>
    </row>
    <row r="8997" spans="1:6" ht="15" x14ac:dyDescent="0.25">
      <c r="A8997"/>
      <c r="B8997"/>
      <c r="C8997"/>
      <c r="D8997"/>
      <c r="E8997"/>
      <c r="F8997"/>
    </row>
    <row r="8998" spans="1:6" ht="15" x14ac:dyDescent="0.25">
      <c r="A8998"/>
      <c r="B8998"/>
      <c r="C8998"/>
      <c r="D8998"/>
      <c r="E8998"/>
      <c r="F8998"/>
    </row>
    <row r="8999" spans="1:6" ht="15" x14ac:dyDescent="0.25">
      <c r="A8999"/>
      <c r="B8999"/>
      <c r="C8999"/>
      <c r="D8999"/>
      <c r="E8999"/>
      <c r="F8999"/>
    </row>
    <row r="9000" spans="1:6" ht="15" x14ac:dyDescent="0.25">
      <c r="A9000"/>
      <c r="B9000"/>
      <c r="C9000"/>
      <c r="D9000"/>
      <c r="E9000"/>
      <c r="F9000"/>
    </row>
    <row r="9001" spans="1:6" ht="15" x14ac:dyDescent="0.25">
      <c r="A9001"/>
      <c r="B9001"/>
      <c r="C9001"/>
      <c r="D9001"/>
      <c r="E9001"/>
      <c r="F9001"/>
    </row>
    <row r="9002" spans="1:6" ht="15" x14ac:dyDescent="0.25">
      <c r="A9002"/>
      <c r="B9002"/>
      <c r="C9002"/>
      <c r="D9002"/>
      <c r="E9002"/>
      <c r="F9002"/>
    </row>
    <row r="9003" spans="1:6" ht="15" x14ac:dyDescent="0.25">
      <c r="A9003"/>
      <c r="B9003"/>
      <c r="C9003"/>
      <c r="D9003"/>
      <c r="E9003"/>
      <c r="F9003"/>
    </row>
    <row r="9004" spans="1:6" ht="15" x14ac:dyDescent="0.25">
      <c r="A9004"/>
      <c r="B9004"/>
      <c r="C9004"/>
      <c r="D9004"/>
      <c r="E9004"/>
      <c r="F9004"/>
    </row>
    <row r="9005" spans="1:6" ht="15" x14ac:dyDescent="0.25">
      <c r="A9005"/>
      <c r="B9005"/>
      <c r="C9005"/>
      <c r="D9005"/>
      <c r="E9005"/>
      <c r="F9005"/>
    </row>
    <row r="9006" spans="1:6" ht="15" x14ac:dyDescent="0.25">
      <c r="A9006"/>
      <c r="B9006"/>
      <c r="C9006"/>
      <c r="D9006"/>
      <c r="E9006"/>
      <c r="F9006"/>
    </row>
    <row r="9007" spans="1:6" ht="15" x14ac:dyDescent="0.25">
      <c r="A9007"/>
      <c r="B9007"/>
      <c r="C9007"/>
      <c r="D9007"/>
      <c r="E9007"/>
      <c r="F9007"/>
    </row>
    <row r="9008" spans="1:6" ht="15" x14ac:dyDescent="0.25">
      <c r="A9008"/>
      <c r="B9008"/>
      <c r="C9008"/>
      <c r="D9008"/>
      <c r="E9008"/>
      <c r="F9008"/>
    </row>
    <row r="9009" spans="1:6" ht="15" x14ac:dyDescent="0.25">
      <c r="A9009"/>
      <c r="B9009"/>
      <c r="C9009"/>
      <c r="D9009"/>
      <c r="E9009"/>
      <c r="F9009"/>
    </row>
    <row r="9010" spans="1:6" ht="15" x14ac:dyDescent="0.25">
      <c r="A9010"/>
      <c r="B9010"/>
      <c r="C9010"/>
      <c r="D9010"/>
      <c r="E9010"/>
      <c r="F9010"/>
    </row>
    <row r="9011" spans="1:6" ht="15" x14ac:dyDescent="0.25">
      <c r="A9011"/>
      <c r="B9011"/>
      <c r="C9011"/>
      <c r="D9011"/>
      <c r="E9011"/>
      <c r="F9011"/>
    </row>
    <row r="9012" spans="1:6" ht="15" x14ac:dyDescent="0.25">
      <c r="A9012"/>
      <c r="B9012"/>
      <c r="C9012"/>
      <c r="D9012"/>
      <c r="E9012"/>
      <c r="F9012"/>
    </row>
    <row r="9013" spans="1:6" ht="15" x14ac:dyDescent="0.25">
      <c r="A9013"/>
      <c r="B9013"/>
      <c r="C9013"/>
      <c r="D9013"/>
      <c r="E9013"/>
      <c r="F9013"/>
    </row>
    <row r="9014" spans="1:6" ht="15" x14ac:dyDescent="0.25">
      <c r="A9014"/>
      <c r="B9014"/>
      <c r="C9014"/>
      <c r="D9014"/>
      <c r="E9014"/>
      <c r="F9014"/>
    </row>
    <row r="9015" spans="1:6" ht="15" x14ac:dyDescent="0.25">
      <c r="A9015"/>
      <c r="B9015"/>
      <c r="C9015"/>
      <c r="D9015"/>
      <c r="E9015"/>
      <c r="F9015"/>
    </row>
    <row r="9016" spans="1:6" ht="15" x14ac:dyDescent="0.25">
      <c r="A9016"/>
      <c r="B9016"/>
      <c r="C9016"/>
      <c r="D9016"/>
      <c r="E9016"/>
      <c r="F9016"/>
    </row>
    <row r="9017" spans="1:6" ht="15" x14ac:dyDescent="0.25">
      <c r="A9017"/>
      <c r="B9017"/>
      <c r="C9017"/>
      <c r="D9017"/>
      <c r="E9017"/>
      <c r="F9017"/>
    </row>
    <row r="9018" spans="1:6" ht="15" x14ac:dyDescent="0.25">
      <c r="A9018"/>
      <c r="B9018"/>
      <c r="C9018"/>
      <c r="D9018"/>
      <c r="E9018"/>
      <c r="F9018"/>
    </row>
    <row r="9019" spans="1:6" ht="15" x14ac:dyDescent="0.25">
      <c r="A9019"/>
      <c r="B9019"/>
      <c r="C9019"/>
      <c r="D9019"/>
      <c r="E9019"/>
      <c r="F9019"/>
    </row>
    <row r="9020" spans="1:6" ht="15" x14ac:dyDescent="0.25">
      <c r="A9020"/>
      <c r="B9020"/>
      <c r="C9020"/>
      <c r="D9020"/>
      <c r="E9020"/>
      <c r="F9020"/>
    </row>
    <row r="9021" spans="1:6" ht="15" x14ac:dyDescent="0.25">
      <c r="A9021"/>
      <c r="B9021"/>
      <c r="C9021"/>
      <c r="D9021"/>
      <c r="E9021"/>
      <c r="F9021"/>
    </row>
    <row r="9022" spans="1:6" ht="15" x14ac:dyDescent="0.25">
      <c r="A9022"/>
      <c r="B9022"/>
      <c r="C9022"/>
      <c r="D9022"/>
      <c r="E9022"/>
      <c r="F9022"/>
    </row>
    <row r="9023" spans="1:6" ht="15" x14ac:dyDescent="0.25">
      <c r="A9023"/>
      <c r="B9023"/>
      <c r="C9023"/>
      <c r="D9023"/>
      <c r="E9023"/>
      <c r="F9023"/>
    </row>
    <row r="9024" spans="1:6" ht="15" x14ac:dyDescent="0.25">
      <c r="A9024"/>
      <c r="B9024"/>
      <c r="C9024"/>
      <c r="D9024"/>
      <c r="E9024"/>
      <c r="F9024"/>
    </row>
    <row r="9025" spans="1:6" ht="15" x14ac:dyDescent="0.25">
      <c r="A9025"/>
      <c r="B9025"/>
      <c r="C9025"/>
      <c r="D9025"/>
      <c r="E9025"/>
      <c r="F9025"/>
    </row>
    <row r="9026" spans="1:6" ht="15" x14ac:dyDescent="0.25">
      <c r="A9026"/>
      <c r="B9026"/>
      <c r="C9026"/>
      <c r="D9026"/>
      <c r="E9026"/>
      <c r="F9026"/>
    </row>
    <row r="9027" spans="1:6" ht="15" x14ac:dyDescent="0.25">
      <c r="A9027"/>
      <c r="B9027"/>
      <c r="C9027"/>
      <c r="D9027"/>
      <c r="E9027"/>
      <c r="F9027"/>
    </row>
    <row r="9028" spans="1:6" ht="15" x14ac:dyDescent="0.25">
      <c r="A9028"/>
      <c r="B9028"/>
      <c r="C9028"/>
      <c r="D9028"/>
      <c r="E9028"/>
      <c r="F9028"/>
    </row>
    <row r="9029" spans="1:6" ht="15" x14ac:dyDescent="0.25">
      <c r="A9029"/>
      <c r="B9029"/>
      <c r="C9029"/>
      <c r="D9029"/>
      <c r="E9029"/>
      <c r="F9029"/>
    </row>
    <row r="9030" spans="1:6" ht="15" x14ac:dyDescent="0.25">
      <c r="A9030"/>
      <c r="B9030"/>
      <c r="C9030"/>
      <c r="D9030"/>
      <c r="E9030"/>
      <c r="F9030"/>
    </row>
    <row r="9031" spans="1:6" ht="15" x14ac:dyDescent="0.25">
      <c r="A9031"/>
      <c r="B9031"/>
      <c r="C9031"/>
      <c r="D9031"/>
      <c r="E9031"/>
      <c r="F9031"/>
    </row>
    <row r="9032" spans="1:6" ht="15" x14ac:dyDescent="0.25">
      <c r="A9032"/>
      <c r="B9032"/>
      <c r="C9032"/>
      <c r="D9032"/>
      <c r="E9032"/>
      <c r="F9032"/>
    </row>
    <row r="9033" spans="1:6" ht="15" x14ac:dyDescent="0.25">
      <c r="A9033"/>
      <c r="B9033"/>
      <c r="C9033"/>
      <c r="D9033"/>
      <c r="E9033"/>
      <c r="F9033"/>
    </row>
    <row r="9034" spans="1:6" ht="15" x14ac:dyDescent="0.25">
      <c r="A9034"/>
      <c r="B9034"/>
      <c r="C9034"/>
      <c r="D9034"/>
      <c r="E9034"/>
      <c r="F9034"/>
    </row>
    <row r="9035" spans="1:6" ht="15" x14ac:dyDescent="0.25">
      <c r="A9035"/>
      <c r="B9035"/>
      <c r="C9035"/>
      <c r="D9035"/>
      <c r="E9035"/>
      <c r="F9035"/>
    </row>
    <row r="9036" spans="1:6" ht="15" x14ac:dyDescent="0.25">
      <c r="A9036"/>
      <c r="B9036"/>
      <c r="C9036"/>
      <c r="D9036"/>
      <c r="E9036"/>
      <c r="F9036"/>
    </row>
    <row r="9037" spans="1:6" ht="15" x14ac:dyDescent="0.25">
      <c r="A9037"/>
      <c r="B9037"/>
      <c r="C9037"/>
      <c r="D9037"/>
      <c r="E9037"/>
      <c r="F9037"/>
    </row>
    <row r="9038" spans="1:6" ht="15" x14ac:dyDescent="0.25">
      <c r="A9038"/>
      <c r="B9038"/>
      <c r="C9038"/>
      <c r="D9038"/>
      <c r="E9038"/>
      <c r="F9038"/>
    </row>
    <row r="9039" spans="1:6" ht="15" x14ac:dyDescent="0.25">
      <c r="A9039"/>
      <c r="B9039"/>
      <c r="C9039"/>
      <c r="D9039"/>
      <c r="E9039"/>
      <c r="F9039"/>
    </row>
    <row r="9040" spans="1:6" ht="15" x14ac:dyDescent="0.25">
      <c r="A9040"/>
      <c r="B9040"/>
      <c r="C9040"/>
      <c r="D9040"/>
      <c r="E9040"/>
      <c r="F9040"/>
    </row>
    <row r="9041" spans="1:6" ht="15" x14ac:dyDescent="0.25">
      <c r="A9041"/>
      <c r="B9041"/>
      <c r="C9041"/>
      <c r="D9041"/>
      <c r="E9041"/>
      <c r="F9041"/>
    </row>
    <row r="9042" spans="1:6" ht="15" x14ac:dyDescent="0.25">
      <c r="A9042"/>
      <c r="B9042"/>
      <c r="C9042"/>
      <c r="D9042"/>
      <c r="E9042"/>
      <c r="F9042"/>
    </row>
    <row r="9043" spans="1:6" ht="15" x14ac:dyDescent="0.25">
      <c r="A9043"/>
      <c r="B9043"/>
      <c r="C9043"/>
      <c r="D9043"/>
      <c r="E9043"/>
      <c r="F9043"/>
    </row>
    <row r="9044" spans="1:6" ht="15" x14ac:dyDescent="0.25">
      <c r="A9044"/>
      <c r="B9044"/>
      <c r="C9044"/>
      <c r="D9044"/>
      <c r="E9044"/>
      <c r="F9044"/>
    </row>
    <row r="9045" spans="1:6" ht="15" x14ac:dyDescent="0.25">
      <c r="A9045"/>
      <c r="B9045"/>
      <c r="C9045"/>
      <c r="D9045"/>
      <c r="E9045"/>
      <c r="F9045"/>
    </row>
    <row r="9046" spans="1:6" ht="15" x14ac:dyDescent="0.25">
      <c r="A9046"/>
      <c r="B9046"/>
      <c r="C9046"/>
      <c r="D9046"/>
      <c r="E9046"/>
      <c r="F9046"/>
    </row>
    <row r="9047" spans="1:6" ht="15" x14ac:dyDescent="0.25">
      <c r="A9047"/>
      <c r="B9047"/>
      <c r="C9047"/>
      <c r="D9047"/>
      <c r="E9047"/>
      <c r="F9047"/>
    </row>
    <row r="9048" spans="1:6" ht="15" x14ac:dyDescent="0.25">
      <c r="A9048"/>
      <c r="B9048"/>
      <c r="C9048"/>
      <c r="D9048"/>
      <c r="E9048"/>
      <c r="F9048"/>
    </row>
    <row r="9049" spans="1:6" ht="15" x14ac:dyDescent="0.25">
      <c r="A9049"/>
      <c r="B9049"/>
      <c r="C9049"/>
      <c r="D9049"/>
      <c r="E9049"/>
      <c r="F9049"/>
    </row>
    <row r="9050" spans="1:6" ht="15" x14ac:dyDescent="0.25">
      <c r="A9050"/>
      <c r="B9050"/>
      <c r="C9050"/>
      <c r="D9050"/>
      <c r="E9050"/>
      <c r="F9050"/>
    </row>
    <row r="9051" spans="1:6" ht="15" x14ac:dyDescent="0.25">
      <c r="A9051"/>
      <c r="B9051"/>
      <c r="C9051"/>
      <c r="D9051"/>
      <c r="E9051"/>
      <c r="F9051"/>
    </row>
    <row r="9052" spans="1:6" ht="15" x14ac:dyDescent="0.25">
      <c r="A9052"/>
      <c r="B9052"/>
      <c r="C9052"/>
      <c r="D9052"/>
      <c r="E9052"/>
      <c r="F9052"/>
    </row>
    <row r="9053" spans="1:6" ht="15" x14ac:dyDescent="0.25">
      <c r="A9053"/>
      <c r="B9053"/>
      <c r="C9053"/>
      <c r="D9053"/>
      <c r="E9053"/>
      <c r="F9053"/>
    </row>
    <row r="9054" spans="1:6" ht="15" x14ac:dyDescent="0.25">
      <c r="A9054"/>
      <c r="B9054"/>
      <c r="C9054"/>
      <c r="D9054"/>
      <c r="E9054"/>
      <c r="F9054"/>
    </row>
    <row r="9055" spans="1:6" ht="15" x14ac:dyDescent="0.25">
      <c r="A9055"/>
      <c r="B9055"/>
      <c r="C9055"/>
      <c r="D9055"/>
      <c r="E9055"/>
      <c r="F9055"/>
    </row>
    <row r="9056" spans="1:6" ht="15" x14ac:dyDescent="0.25">
      <c r="A9056"/>
      <c r="B9056"/>
      <c r="C9056"/>
      <c r="D9056"/>
      <c r="E9056"/>
      <c r="F9056"/>
    </row>
    <row r="9057" spans="1:6" ht="15" x14ac:dyDescent="0.25">
      <c r="A9057"/>
      <c r="B9057"/>
      <c r="C9057"/>
      <c r="D9057"/>
      <c r="E9057"/>
      <c r="F9057"/>
    </row>
    <row r="9058" spans="1:6" ht="15" x14ac:dyDescent="0.25">
      <c r="A9058"/>
      <c r="B9058"/>
      <c r="C9058"/>
      <c r="D9058"/>
      <c r="E9058"/>
      <c r="F9058"/>
    </row>
    <row r="9059" spans="1:6" ht="15" x14ac:dyDescent="0.25">
      <c r="A9059"/>
      <c r="B9059"/>
      <c r="C9059"/>
      <c r="D9059"/>
      <c r="E9059"/>
      <c r="F9059"/>
    </row>
    <row r="9060" spans="1:6" ht="15" x14ac:dyDescent="0.25">
      <c r="A9060"/>
      <c r="B9060"/>
      <c r="C9060"/>
      <c r="D9060"/>
      <c r="E9060"/>
      <c r="F9060"/>
    </row>
    <row r="9061" spans="1:6" ht="15" x14ac:dyDescent="0.25">
      <c r="A9061"/>
      <c r="B9061"/>
      <c r="C9061"/>
      <c r="D9061"/>
      <c r="E9061"/>
      <c r="F9061"/>
    </row>
    <row r="9062" spans="1:6" ht="15" x14ac:dyDescent="0.25">
      <c r="A9062"/>
      <c r="B9062"/>
      <c r="C9062"/>
      <c r="D9062"/>
      <c r="E9062"/>
      <c r="F9062"/>
    </row>
    <row r="9063" spans="1:6" ht="15" x14ac:dyDescent="0.25">
      <c r="A9063"/>
      <c r="B9063"/>
      <c r="C9063"/>
      <c r="D9063"/>
      <c r="E9063"/>
      <c r="F9063"/>
    </row>
    <row r="9064" spans="1:6" ht="15" x14ac:dyDescent="0.25">
      <c r="A9064"/>
      <c r="B9064"/>
      <c r="C9064"/>
      <c r="D9064"/>
      <c r="E9064"/>
      <c r="F9064"/>
    </row>
    <row r="9065" spans="1:6" ht="15" x14ac:dyDescent="0.25">
      <c r="A9065"/>
      <c r="B9065"/>
      <c r="C9065"/>
      <c r="D9065"/>
      <c r="E9065"/>
      <c r="F9065"/>
    </row>
    <row r="9066" spans="1:6" ht="15" x14ac:dyDescent="0.25">
      <c r="A9066"/>
      <c r="B9066"/>
      <c r="C9066"/>
      <c r="D9066"/>
      <c r="E9066"/>
      <c r="F9066"/>
    </row>
    <row r="9067" spans="1:6" ht="15" x14ac:dyDescent="0.25">
      <c r="A9067"/>
      <c r="B9067"/>
      <c r="C9067"/>
      <c r="D9067"/>
      <c r="E9067"/>
      <c r="F9067"/>
    </row>
    <row r="9068" spans="1:6" ht="15" x14ac:dyDescent="0.25">
      <c r="A9068"/>
      <c r="B9068"/>
      <c r="C9068"/>
      <c r="D9068"/>
      <c r="E9068"/>
      <c r="F9068"/>
    </row>
    <row r="9069" spans="1:6" ht="15" x14ac:dyDescent="0.25">
      <c r="A9069"/>
      <c r="B9069"/>
      <c r="C9069"/>
      <c r="D9069"/>
      <c r="E9069"/>
      <c r="F9069"/>
    </row>
    <row r="9070" spans="1:6" ht="15" x14ac:dyDescent="0.25">
      <c r="A9070"/>
      <c r="B9070"/>
      <c r="C9070"/>
      <c r="D9070"/>
      <c r="E9070"/>
      <c r="F9070"/>
    </row>
    <row r="9071" spans="1:6" ht="15" x14ac:dyDescent="0.25">
      <c r="A9071"/>
      <c r="B9071"/>
      <c r="C9071"/>
      <c r="D9071"/>
      <c r="E9071"/>
      <c r="F9071"/>
    </row>
    <row r="9072" spans="1:6" ht="15" x14ac:dyDescent="0.25">
      <c r="A9072"/>
      <c r="B9072"/>
      <c r="C9072"/>
      <c r="D9072"/>
      <c r="E9072"/>
      <c r="F9072"/>
    </row>
    <row r="9073" spans="1:6" ht="15" x14ac:dyDescent="0.25">
      <c r="A9073"/>
      <c r="B9073"/>
      <c r="C9073"/>
      <c r="D9073"/>
      <c r="E9073"/>
      <c r="F9073"/>
    </row>
    <row r="9074" spans="1:6" ht="15" x14ac:dyDescent="0.25">
      <c r="A9074"/>
      <c r="B9074"/>
      <c r="C9074"/>
      <c r="D9074"/>
      <c r="E9074"/>
      <c r="F9074"/>
    </row>
    <row r="9075" spans="1:6" ht="15" x14ac:dyDescent="0.25">
      <c r="A9075"/>
      <c r="B9075"/>
      <c r="C9075"/>
      <c r="D9075"/>
      <c r="E9075"/>
      <c r="F9075"/>
    </row>
    <row r="9076" spans="1:6" ht="15" x14ac:dyDescent="0.25">
      <c r="A9076"/>
      <c r="B9076"/>
      <c r="C9076"/>
      <c r="D9076"/>
      <c r="E9076"/>
      <c r="F9076"/>
    </row>
    <row r="9077" spans="1:6" ht="15" x14ac:dyDescent="0.25">
      <c r="A9077"/>
      <c r="B9077"/>
      <c r="C9077"/>
      <c r="D9077"/>
      <c r="E9077"/>
      <c r="F9077"/>
    </row>
    <row r="9078" spans="1:6" ht="15" x14ac:dyDescent="0.25">
      <c r="A9078"/>
      <c r="B9078"/>
      <c r="C9078"/>
      <c r="D9078"/>
      <c r="E9078"/>
      <c r="F9078"/>
    </row>
    <row r="9079" spans="1:6" ht="15" x14ac:dyDescent="0.25">
      <c r="A9079"/>
      <c r="B9079"/>
      <c r="C9079"/>
      <c r="D9079"/>
      <c r="E9079"/>
      <c r="F9079"/>
    </row>
    <row r="9080" spans="1:6" ht="15" x14ac:dyDescent="0.25">
      <c r="A9080"/>
      <c r="B9080"/>
      <c r="C9080"/>
      <c r="D9080"/>
      <c r="E9080"/>
      <c r="F9080"/>
    </row>
    <row r="9081" spans="1:6" ht="15" x14ac:dyDescent="0.25">
      <c r="A9081"/>
      <c r="B9081"/>
      <c r="C9081"/>
      <c r="D9081"/>
      <c r="E9081"/>
      <c r="F9081"/>
    </row>
    <row r="9082" spans="1:6" ht="15" x14ac:dyDescent="0.25">
      <c r="A9082"/>
      <c r="B9082"/>
      <c r="C9082"/>
      <c r="D9082"/>
      <c r="E9082"/>
      <c r="F9082"/>
    </row>
    <row r="9083" spans="1:6" ht="15" x14ac:dyDescent="0.25">
      <c r="A9083"/>
      <c r="B9083"/>
      <c r="C9083"/>
      <c r="D9083"/>
      <c r="E9083"/>
      <c r="F9083"/>
    </row>
    <row r="9084" spans="1:6" ht="15" x14ac:dyDescent="0.25">
      <c r="A9084"/>
      <c r="B9084"/>
      <c r="C9084"/>
      <c r="D9084"/>
      <c r="E9084"/>
      <c r="F9084"/>
    </row>
    <row r="9085" spans="1:6" ht="15" x14ac:dyDescent="0.25">
      <c r="A9085"/>
      <c r="B9085"/>
      <c r="C9085"/>
      <c r="D9085"/>
      <c r="E9085"/>
      <c r="F9085"/>
    </row>
    <row r="9086" spans="1:6" ht="15" x14ac:dyDescent="0.25">
      <c r="A9086"/>
      <c r="B9086"/>
      <c r="C9086"/>
      <c r="D9086"/>
      <c r="E9086"/>
      <c r="F9086"/>
    </row>
    <row r="9087" spans="1:6" ht="15" x14ac:dyDescent="0.25">
      <c r="A9087"/>
      <c r="B9087"/>
      <c r="C9087"/>
      <c r="D9087"/>
      <c r="E9087"/>
      <c r="F9087"/>
    </row>
    <row r="9088" spans="1:6" ht="15" x14ac:dyDescent="0.25">
      <c r="A9088"/>
      <c r="B9088"/>
      <c r="C9088"/>
      <c r="D9088"/>
      <c r="E9088"/>
      <c r="F9088"/>
    </row>
    <row r="9089" spans="1:6" ht="15" x14ac:dyDescent="0.25">
      <c r="A9089"/>
      <c r="B9089"/>
      <c r="C9089"/>
      <c r="D9089"/>
      <c r="E9089"/>
      <c r="F9089"/>
    </row>
    <row r="9090" spans="1:6" ht="15" x14ac:dyDescent="0.25">
      <c r="A9090"/>
      <c r="B9090"/>
      <c r="C9090"/>
      <c r="D9090"/>
      <c r="E9090"/>
      <c r="F9090"/>
    </row>
    <row r="9091" spans="1:6" ht="15" x14ac:dyDescent="0.25">
      <c r="A9091"/>
      <c r="B9091"/>
      <c r="C9091"/>
      <c r="D9091"/>
      <c r="E9091"/>
      <c r="F9091"/>
    </row>
    <row r="9092" spans="1:6" ht="15" x14ac:dyDescent="0.25">
      <c r="A9092"/>
      <c r="B9092"/>
      <c r="C9092"/>
      <c r="D9092"/>
      <c r="E9092"/>
      <c r="F9092"/>
    </row>
    <row r="9093" spans="1:6" ht="15" x14ac:dyDescent="0.25">
      <c r="A9093"/>
      <c r="B9093"/>
      <c r="C9093"/>
      <c r="D9093"/>
      <c r="E9093"/>
      <c r="F9093"/>
    </row>
    <row r="9094" spans="1:6" ht="15" x14ac:dyDescent="0.25">
      <c r="A9094"/>
      <c r="B9094"/>
      <c r="C9094"/>
      <c r="D9094"/>
      <c r="E9094"/>
      <c r="F9094"/>
    </row>
    <row r="9095" spans="1:6" ht="15" x14ac:dyDescent="0.25">
      <c r="A9095"/>
      <c r="B9095"/>
      <c r="C9095"/>
      <c r="D9095"/>
      <c r="E9095"/>
      <c r="F9095"/>
    </row>
    <row r="9096" spans="1:6" ht="15" x14ac:dyDescent="0.25">
      <c r="A9096"/>
      <c r="B9096"/>
      <c r="C9096"/>
      <c r="D9096"/>
      <c r="E9096"/>
      <c r="F9096"/>
    </row>
    <row r="9097" spans="1:6" ht="15" x14ac:dyDescent="0.25">
      <c r="A9097"/>
      <c r="B9097"/>
      <c r="C9097"/>
      <c r="D9097"/>
      <c r="E9097"/>
      <c r="F9097"/>
    </row>
    <row r="9098" spans="1:6" ht="15" x14ac:dyDescent="0.25">
      <c r="A9098"/>
      <c r="B9098"/>
      <c r="C9098"/>
      <c r="D9098"/>
      <c r="E9098"/>
      <c r="F9098"/>
    </row>
    <row r="9099" spans="1:6" ht="15" x14ac:dyDescent="0.25">
      <c r="A9099"/>
      <c r="B9099"/>
      <c r="C9099"/>
      <c r="D9099"/>
      <c r="E9099"/>
      <c r="F9099"/>
    </row>
    <row r="9100" spans="1:6" ht="15" x14ac:dyDescent="0.25">
      <c r="A9100"/>
      <c r="B9100"/>
      <c r="C9100"/>
      <c r="D9100"/>
      <c r="E9100"/>
      <c r="F9100"/>
    </row>
    <row r="9101" spans="1:6" ht="15" x14ac:dyDescent="0.25">
      <c r="A9101"/>
      <c r="B9101"/>
      <c r="C9101"/>
      <c r="D9101"/>
      <c r="E9101"/>
      <c r="F9101"/>
    </row>
    <row r="9102" spans="1:6" ht="15" x14ac:dyDescent="0.25">
      <c r="A9102"/>
      <c r="B9102"/>
      <c r="C9102"/>
      <c r="D9102"/>
      <c r="E9102"/>
      <c r="F9102"/>
    </row>
    <row r="9103" spans="1:6" ht="15" x14ac:dyDescent="0.25">
      <c r="A9103"/>
      <c r="B9103"/>
      <c r="C9103"/>
      <c r="D9103"/>
      <c r="E9103"/>
      <c r="F9103"/>
    </row>
    <row r="9104" spans="1:6" ht="15" x14ac:dyDescent="0.25">
      <c r="A9104"/>
      <c r="B9104"/>
      <c r="C9104"/>
      <c r="D9104"/>
      <c r="E9104"/>
      <c r="F9104"/>
    </row>
    <row r="9105" spans="1:6" ht="15" x14ac:dyDescent="0.25">
      <c r="A9105"/>
      <c r="B9105"/>
      <c r="C9105"/>
      <c r="D9105"/>
      <c r="E9105"/>
      <c r="F9105"/>
    </row>
    <row r="9106" spans="1:6" ht="15" x14ac:dyDescent="0.25">
      <c r="A9106"/>
      <c r="B9106"/>
      <c r="C9106"/>
      <c r="D9106"/>
      <c r="E9106"/>
      <c r="F9106"/>
    </row>
    <row r="9107" spans="1:6" ht="15" x14ac:dyDescent="0.25">
      <c r="A9107"/>
      <c r="B9107"/>
      <c r="C9107"/>
      <c r="D9107"/>
      <c r="E9107"/>
      <c r="F9107"/>
    </row>
    <row r="9108" spans="1:6" ht="15" x14ac:dyDescent="0.25">
      <c r="A9108"/>
      <c r="B9108"/>
      <c r="C9108"/>
      <c r="D9108"/>
      <c r="E9108"/>
      <c r="F9108"/>
    </row>
    <row r="9109" spans="1:6" ht="15" x14ac:dyDescent="0.25">
      <c r="A9109"/>
      <c r="B9109"/>
      <c r="C9109"/>
      <c r="D9109"/>
      <c r="E9109"/>
      <c r="F9109"/>
    </row>
    <row r="9110" spans="1:6" ht="15" x14ac:dyDescent="0.25">
      <c r="A9110"/>
      <c r="B9110"/>
      <c r="C9110"/>
      <c r="D9110"/>
      <c r="E9110"/>
      <c r="F9110"/>
    </row>
    <row r="9111" spans="1:6" ht="15" x14ac:dyDescent="0.25">
      <c r="A9111"/>
      <c r="B9111"/>
      <c r="C9111"/>
      <c r="D9111"/>
      <c r="E9111"/>
      <c r="F9111"/>
    </row>
    <row r="9112" spans="1:6" ht="15" x14ac:dyDescent="0.25">
      <c r="A9112"/>
      <c r="B9112"/>
      <c r="C9112"/>
      <c r="D9112"/>
      <c r="E9112"/>
      <c r="F9112"/>
    </row>
    <row r="9113" spans="1:6" ht="15" x14ac:dyDescent="0.25">
      <c r="A9113"/>
      <c r="B9113"/>
      <c r="C9113"/>
      <c r="D9113"/>
      <c r="E9113"/>
      <c r="F9113"/>
    </row>
    <row r="9114" spans="1:6" ht="15" x14ac:dyDescent="0.25">
      <c r="A9114"/>
      <c r="B9114"/>
      <c r="C9114"/>
      <c r="D9114"/>
      <c r="E9114"/>
      <c r="F9114"/>
    </row>
    <row r="9115" spans="1:6" ht="15" x14ac:dyDescent="0.25">
      <c r="A9115"/>
      <c r="B9115"/>
      <c r="C9115"/>
      <c r="D9115"/>
      <c r="E9115"/>
      <c r="F9115"/>
    </row>
    <row r="9116" spans="1:6" ht="15" x14ac:dyDescent="0.25">
      <c r="A9116"/>
      <c r="B9116"/>
      <c r="C9116"/>
      <c r="D9116"/>
      <c r="E9116"/>
      <c r="F9116"/>
    </row>
    <row r="9117" spans="1:6" ht="15" x14ac:dyDescent="0.25">
      <c r="A9117"/>
      <c r="B9117"/>
      <c r="C9117"/>
      <c r="D9117"/>
      <c r="E9117"/>
      <c r="F9117"/>
    </row>
    <row r="9118" spans="1:6" ht="15" x14ac:dyDescent="0.25">
      <c r="A9118"/>
      <c r="B9118"/>
      <c r="C9118"/>
      <c r="D9118"/>
      <c r="E9118"/>
      <c r="F9118"/>
    </row>
    <row r="9119" spans="1:6" ht="15" x14ac:dyDescent="0.25">
      <c r="A9119"/>
      <c r="B9119"/>
      <c r="C9119"/>
      <c r="D9119"/>
      <c r="E9119"/>
      <c r="F9119"/>
    </row>
    <row r="9120" spans="1:6" ht="15" x14ac:dyDescent="0.25">
      <c r="A9120"/>
      <c r="B9120"/>
      <c r="C9120"/>
      <c r="D9120"/>
      <c r="E9120"/>
      <c r="F9120"/>
    </row>
    <row r="9121" spans="1:6" ht="15" x14ac:dyDescent="0.25">
      <c r="A9121"/>
      <c r="B9121"/>
      <c r="C9121"/>
      <c r="D9121"/>
      <c r="E9121"/>
      <c r="F9121"/>
    </row>
    <row r="9122" spans="1:6" ht="15" x14ac:dyDescent="0.25">
      <c r="A9122"/>
      <c r="B9122"/>
      <c r="C9122"/>
      <c r="D9122"/>
      <c r="E9122"/>
      <c r="F9122"/>
    </row>
    <row r="9123" spans="1:6" ht="15" x14ac:dyDescent="0.25">
      <c r="A9123"/>
      <c r="B9123"/>
      <c r="C9123"/>
      <c r="D9123"/>
      <c r="E9123"/>
      <c r="F9123"/>
    </row>
    <row r="9124" spans="1:6" ht="15" x14ac:dyDescent="0.25">
      <c r="A9124"/>
      <c r="B9124"/>
      <c r="C9124"/>
      <c r="D9124"/>
      <c r="E9124"/>
      <c r="F9124"/>
    </row>
    <row r="9125" spans="1:6" ht="15" x14ac:dyDescent="0.25">
      <c r="A9125"/>
      <c r="B9125"/>
      <c r="C9125"/>
      <c r="D9125"/>
      <c r="E9125"/>
      <c r="F9125"/>
    </row>
    <row r="9126" spans="1:6" ht="15" x14ac:dyDescent="0.25">
      <c r="A9126"/>
      <c r="B9126"/>
      <c r="C9126"/>
      <c r="D9126"/>
      <c r="E9126"/>
      <c r="F9126"/>
    </row>
    <row r="9127" spans="1:6" ht="15" x14ac:dyDescent="0.25">
      <c r="A9127"/>
      <c r="B9127"/>
      <c r="C9127"/>
      <c r="D9127"/>
      <c r="E9127"/>
      <c r="F9127"/>
    </row>
    <row r="9128" spans="1:6" ht="15" x14ac:dyDescent="0.25">
      <c r="A9128"/>
      <c r="B9128"/>
      <c r="C9128"/>
      <c r="D9128"/>
      <c r="E9128"/>
      <c r="F9128"/>
    </row>
    <row r="9129" spans="1:6" ht="15" x14ac:dyDescent="0.25">
      <c r="A9129"/>
      <c r="B9129"/>
      <c r="C9129"/>
      <c r="D9129"/>
      <c r="E9129"/>
      <c r="F9129"/>
    </row>
    <row r="9130" spans="1:6" ht="15" x14ac:dyDescent="0.25">
      <c r="A9130"/>
      <c r="B9130"/>
      <c r="C9130"/>
      <c r="D9130"/>
      <c r="E9130"/>
      <c r="F9130"/>
    </row>
    <row r="9131" spans="1:6" ht="15" x14ac:dyDescent="0.25">
      <c r="A9131"/>
      <c r="B9131"/>
      <c r="C9131"/>
      <c r="D9131"/>
      <c r="E9131"/>
      <c r="F9131"/>
    </row>
    <row r="9132" spans="1:6" ht="15" x14ac:dyDescent="0.25">
      <c r="A9132"/>
      <c r="B9132"/>
      <c r="C9132"/>
      <c r="D9132"/>
      <c r="E9132"/>
      <c r="F9132"/>
    </row>
    <row r="9133" spans="1:6" ht="15" x14ac:dyDescent="0.25">
      <c r="A9133"/>
      <c r="B9133"/>
      <c r="C9133"/>
      <c r="D9133"/>
      <c r="E9133"/>
      <c r="F9133"/>
    </row>
    <row r="9134" spans="1:6" ht="15" x14ac:dyDescent="0.25">
      <c r="A9134"/>
      <c r="B9134"/>
      <c r="C9134"/>
      <c r="D9134"/>
      <c r="E9134"/>
      <c r="F9134"/>
    </row>
    <row r="9135" spans="1:6" ht="15" x14ac:dyDescent="0.25">
      <c r="A9135"/>
      <c r="B9135"/>
      <c r="C9135"/>
      <c r="D9135"/>
      <c r="E9135"/>
      <c r="F9135"/>
    </row>
    <row r="9136" spans="1:6" ht="15" x14ac:dyDescent="0.25">
      <c r="A9136"/>
      <c r="B9136"/>
      <c r="C9136"/>
      <c r="D9136"/>
      <c r="E9136"/>
      <c r="F9136"/>
    </row>
    <row r="9137" spans="1:6" ht="15" x14ac:dyDescent="0.25">
      <c r="A9137"/>
      <c r="B9137"/>
      <c r="C9137"/>
      <c r="D9137"/>
      <c r="E9137"/>
      <c r="F9137"/>
    </row>
    <row r="9138" spans="1:6" ht="15" x14ac:dyDescent="0.25">
      <c r="A9138"/>
      <c r="B9138"/>
      <c r="C9138"/>
      <c r="D9138"/>
      <c r="E9138"/>
      <c r="F9138"/>
    </row>
    <row r="9139" spans="1:6" ht="15" x14ac:dyDescent="0.25">
      <c r="A9139"/>
      <c r="B9139"/>
      <c r="C9139"/>
      <c r="D9139"/>
      <c r="E9139"/>
      <c r="F9139"/>
    </row>
    <row r="9140" spans="1:6" ht="15" x14ac:dyDescent="0.25">
      <c r="A9140"/>
      <c r="B9140"/>
      <c r="C9140"/>
      <c r="D9140"/>
      <c r="E9140"/>
      <c r="F9140"/>
    </row>
    <row r="9141" spans="1:6" ht="15" x14ac:dyDescent="0.25">
      <c r="A9141"/>
      <c r="B9141"/>
      <c r="C9141"/>
      <c r="D9141"/>
      <c r="E9141"/>
      <c r="F9141"/>
    </row>
    <row r="9142" spans="1:6" ht="15" x14ac:dyDescent="0.25">
      <c r="A9142"/>
      <c r="B9142"/>
      <c r="C9142"/>
      <c r="D9142"/>
      <c r="E9142"/>
      <c r="F9142"/>
    </row>
    <row r="9143" spans="1:6" ht="15" x14ac:dyDescent="0.25">
      <c r="A9143"/>
      <c r="B9143"/>
      <c r="C9143"/>
      <c r="D9143"/>
      <c r="E9143"/>
      <c r="F9143"/>
    </row>
    <row r="9144" spans="1:6" ht="15" x14ac:dyDescent="0.25">
      <c r="A9144"/>
      <c r="B9144"/>
      <c r="C9144"/>
      <c r="D9144"/>
      <c r="E9144"/>
      <c r="F9144"/>
    </row>
    <row r="9145" spans="1:6" ht="15" x14ac:dyDescent="0.25">
      <c r="A9145"/>
      <c r="B9145"/>
      <c r="C9145"/>
      <c r="D9145"/>
      <c r="E9145"/>
      <c r="F9145"/>
    </row>
    <row r="9146" spans="1:6" ht="15" x14ac:dyDescent="0.25">
      <c r="A9146"/>
      <c r="B9146"/>
      <c r="C9146"/>
      <c r="D9146"/>
      <c r="E9146"/>
      <c r="F9146"/>
    </row>
    <row r="9147" spans="1:6" ht="15" x14ac:dyDescent="0.25">
      <c r="A9147"/>
      <c r="B9147"/>
      <c r="C9147"/>
      <c r="D9147"/>
      <c r="E9147"/>
      <c r="F9147"/>
    </row>
    <row r="9148" spans="1:6" ht="15" x14ac:dyDescent="0.25">
      <c r="A9148"/>
      <c r="B9148"/>
      <c r="C9148"/>
      <c r="D9148"/>
      <c r="E9148"/>
      <c r="F9148"/>
    </row>
    <row r="9149" spans="1:6" ht="15" x14ac:dyDescent="0.25">
      <c r="A9149"/>
      <c r="B9149"/>
      <c r="C9149"/>
      <c r="D9149"/>
      <c r="E9149"/>
      <c r="F9149"/>
    </row>
    <row r="9150" spans="1:6" ht="15" x14ac:dyDescent="0.25">
      <c r="A9150"/>
      <c r="B9150"/>
      <c r="C9150"/>
      <c r="D9150"/>
      <c r="E9150"/>
      <c r="F9150"/>
    </row>
    <row r="9151" spans="1:6" ht="15" x14ac:dyDescent="0.25">
      <c r="A9151"/>
      <c r="B9151"/>
      <c r="C9151"/>
      <c r="D9151"/>
      <c r="E9151"/>
      <c r="F9151"/>
    </row>
    <row r="9152" spans="1:6" ht="15" x14ac:dyDescent="0.25">
      <c r="A9152"/>
      <c r="B9152"/>
      <c r="C9152"/>
      <c r="D9152"/>
      <c r="E9152"/>
      <c r="F9152"/>
    </row>
    <row r="9153" spans="1:6" ht="15" x14ac:dyDescent="0.25">
      <c r="A9153"/>
      <c r="B9153"/>
      <c r="C9153"/>
      <c r="D9153"/>
      <c r="E9153"/>
      <c r="F9153"/>
    </row>
    <row r="9154" spans="1:6" ht="15" x14ac:dyDescent="0.25">
      <c r="A9154"/>
      <c r="B9154"/>
      <c r="C9154"/>
      <c r="D9154"/>
      <c r="E9154"/>
      <c r="F9154"/>
    </row>
    <row r="9155" spans="1:6" ht="15" x14ac:dyDescent="0.25">
      <c r="A9155"/>
      <c r="B9155"/>
      <c r="C9155"/>
      <c r="D9155"/>
      <c r="E9155"/>
      <c r="F9155"/>
    </row>
    <row r="9156" spans="1:6" ht="15" x14ac:dyDescent="0.25">
      <c r="A9156"/>
      <c r="B9156"/>
      <c r="C9156"/>
      <c r="D9156"/>
      <c r="E9156"/>
      <c r="F9156"/>
    </row>
    <row r="9157" spans="1:6" ht="15" x14ac:dyDescent="0.25">
      <c r="A9157"/>
      <c r="B9157"/>
      <c r="C9157"/>
      <c r="D9157"/>
      <c r="E9157"/>
      <c r="F9157"/>
    </row>
    <row r="9158" spans="1:6" ht="15" x14ac:dyDescent="0.25">
      <c r="A9158"/>
      <c r="B9158"/>
      <c r="C9158"/>
      <c r="D9158"/>
      <c r="E9158"/>
      <c r="F9158"/>
    </row>
    <row r="9159" spans="1:6" ht="15" x14ac:dyDescent="0.25">
      <c r="A9159"/>
      <c r="B9159"/>
      <c r="C9159"/>
      <c r="D9159"/>
      <c r="E9159"/>
      <c r="F9159"/>
    </row>
    <row r="9160" spans="1:6" ht="15" x14ac:dyDescent="0.25">
      <c r="A9160"/>
      <c r="B9160"/>
      <c r="C9160"/>
      <c r="D9160"/>
      <c r="E9160"/>
      <c r="F9160"/>
    </row>
    <row r="9161" spans="1:6" ht="15" x14ac:dyDescent="0.25">
      <c r="A9161"/>
      <c r="B9161"/>
      <c r="C9161"/>
      <c r="D9161"/>
      <c r="E9161"/>
      <c r="F9161"/>
    </row>
    <row r="9162" spans="1:6" ht="15" x14ac:dyDescent="0.25">
      <c r="A9162"/>
      <c r="B9162"/>
      <c r="C9162"/>
      <c r="D9162"/>
      <c r="E9162"/>
      <c r="F9162"/>
    </row>
    <row r="9163" spans="1:6" ht="15" x14ac:dyDescent="0.25">
      <c r="A9163"/>
      <c r="B9163"/>
      <c r="C9163"/>
      <c r="D9163"/>
      <c r="E9163"/>
      <c r="F9163"/>
    </row>
    <row r="9164" spans="1:6" ht="15" x14ac:dyDescent="0.25">
      <c r="A9164"/>
      <c r="B9164"/>
      <c r="C9164"/>
      <c r="D9164"/>
      <c r="E9164"/>
      <c r="F9164"/>
    </row>
    <row r="9165" spans="1:6" ht="15" x14ac:dyDescent="0.25">
      <c r="A9165"/>
      <c r="B9165"/>
      <c r="C9165"/>
      <c r="D9165"/>
      <c r="E9165"/>
      <c r="F9165"/>
    </row>
    <row r="9166" spans="1:6" ht="15" x14ac:dyDescent="0.25">
      <c r="A9166"/>
      <c r="B9166"/>
      <c r="C9166"/>
      <c r="D9166"/>
      <c r="E9166"/>
      <c r="F9166"/>
    </row>
    <row r="9167" spans="1:6" ht="15" x14ac:dyDescent="0.25">
      <c r="A9167"/>
      <c r="B9167"/>
      <c r="C9167"/>
      <c r="D9167"/>
      <c r="E9167"/>
      <c r="F9167"/>
    </row>
    <row r="9168" spans="1:6" ht="15" x14ac:dyDescent="0.25">
      <c r="A9168"/>
      <c r="B9168"/>
      <c r="C9168"/>
      <c r="D9168"/>
      <c r="E9168"/>
      <c r="F9168"/>
    </row>
    <row r="9169" spans="1:6" ht="15" x14ac:dyDescent="0.25">
      <c r="A9169"/>
      <c r="B9169"/>
      <c r="C9169"/>
      <c r="D9169"/>
      <c r="E9169"/>
      <c r="F9169"/>
    </row>
    <row r="9170" spans="1:6" ht="15" x14ac:dyDescent="0.25">
      <c r="A9170"/>
      <c r="B9170"/>
      <c r="C9170"/>
      <c r="D9170"/>
      <c r="E9170"/>
      <c r="F9170"/>
    </row>
    <row r="9171" spans="1:6" ht="15" x14ac:dyDescent="0.25">
      <c r="A9171"/>
      <c r="B9171"/>
      <c r="C9171"/>
      <c r="D9171"/>
      <c r="E9171"/>
      <c r="F9171"/>
    </row>
    <row r="9172" spans="1:6" ht="15" x14ac:dyDescent="0.25">
      <c r="A9172"/>
      <c r="B9172"/>
      <c r="C9172"/>
      <c r="D9172"/>
      <c r="E9172"/>
      <c r="F9172"/>
    </row>
    <row r="9173" spans="1:6" ht="15" x14ac:dyDescent="0.25">
      <c r="A9173"/>
      <c r="B9173"/>
      <c r="C9173"/>
      <c r="D9173"/>
      <c r="E9173"/>
      <c r="F9173"/>
    </row>
    <row r="9174" spans="1:6" ht="15" x14ac:dyDescent="0.25">
      <c r="A9174"/>
      <c r="B9174"/>
      <c r="C9174"/>
      <c r="D9174"/>
      <c r="E9174"/>
      <c r="F9174"/>
    </row>
    <row r="9175" spans="1:6" ht="15" x14ac:dyDescent="0.25">
      <c r="A9175"/>
      <c r="B9175"/>
      <c r="C9175"/>
      <c r="D9175"/>
      <c r="E9175"/>
      <c r="F9175"/>
    </row>
    <row r="9176" spans="1:6" ht="15" x14ac:dyDescent="0.25">
      <c r="A9176"/>
      <c r="B9176"/>
      <c r="C9176"/>
      <c r="D9176"/>
      <c r="E9176"/>
      <c r="F9176"/>
    </row>
    <row r="9177" spans="1:6" ht="15" x14ac:dyDescent="0.25">
      <c r="A9177"/>
      <c r="B9177"/>
      <c r="C9177"/>
      <c r="D9177"/>
      <c r="E9177"/>
      <c r="F9177"/>
    </row>
    <row r="9178" spans="1:6" ht="15" x14ac:dyDescent="0.25">
      <c r="A9178"/>
      <c r="B9178"/>
      <c r="C9178"/>
      <c r="D9178"/>
      <c r="E9178"/>
      <c r="F9178"/>
    </row>
    <row r="9179" spans="1:6" ht="15" x14ac:dyDescent="0.25">
      <c r="A9179"/>
      <c r="B9179"/>
      <c r="C9179"/>
      <c r="D9179"/>
      <c r="E9179"/>
      <c r="F9179"/>
    </row>
    <row r="9180" spans="1:6" ht="15" x14ac:dyDescent="0.25">
      <c r="A9180"/>
      <c r="B9180"/>
      <c r="C9180"/>
      <c r="D9180"/>
      <c r="E9180"/>
      <c r="F9180"/>
    </row>
    <row r="9181" spans="1:6" ht="15" x14ac:dyDescent="0.25">
      <c r="A9181"/>
      <c r="B9181"/>
      <c r="C9181"/>
      <c r="D9181"/>
      <c r="E9181"/>
      <c r="F9181"/>
    </row>
    <row r="9182" spans="1:6" ht="15" x14ac:dyDescent="0.25">
      <c r="A9182"/>
      <c r="B9182"/>
      <c r="C9182"/>
      <c r="D9182"/>
      <c r="E9182"/>
      <c r="F9182"/>
    </row>
    <row r="9183" spans="1:6" ht="15" x14ac:dyDescent="0.25">
      <c r="A9183"/>
      <c r="B9183"/>
      <c r="C9183"/>
      <c r="D9183"/>
      <c r="E9183"/>
      <c r="F9183"/>
    </row>
    <row r="9184" spans="1:6" ht="15" x14ac:dyDescent="0.25">
      <c r="A9184"/>
      <c r="B9184"/>
      <c r="C9184"/>
      <c r="D9184"/>
      <c r="E9184"/>
      <c r="F9184"/>
    </row>
    <row r="9185" spans="1:6" ht="15" x14ac:dyDescent="0.25">
      <c r="A9185"/>
      <c r="B9185"/>
      <c r="C9185"/>
      <c r="D9185"/>
      <c r="E9185"/>
      <c r="F9185"/>
    </row>
    <row r="9186" spans="1:6" ht="15" x14ac:dyDescent="0.25">
      <c r="A9186"/>
      <c r="B9186"/>
      <c r="C9186"/>
      <c r="D9186"/>
      <c r="E9186"/>
      <c r="F9186"/>
    </row>
    <row r="9187" spans="1:6" ht="15" x14ac:dyDescent="0.25">
      <c r="A9187"/>
      <c r="B9187"/>
      <c r="C9187"/>
      <c r="D9187"/>
      <c r="E9187"/>
      <c r="F9187"/>
    </row>
    <row r="9188" spans="1:6" ht="15" x14ac:dyDescent="0.25">
      <c r="A9188"/>
      <c r="B9188"/>
      <c r="C9188"/>
      <c r="D9188"/>
      <c r="E9188"/>
      <c r="F9188"/>
    </row>
    <row r="9189" spans="1:6" ht="15" x14ac:dyDescent="0.25">
      <c r="A9189"/>
      <c r="B9189"/>
      <c r="C9189"/>
      <c r="D9189"/>
      <c r="E9189"/>
      <c r="F9189"/>
    </row>
    <row r="9190" spans="1:6" ht="15" x14ac:dyDescent="0.25">
      <c r="A9190"/>
      <c r="B9190"/>
      <c r="C9190"/>
      <c r="D9190"/>
      <c r="E9190"/>
      <c r="F9190"/>
    </row>
    <row r="9191" spans="1:6" ht="15" x14ac:dyDescent="0.25">
      <c r="A9191"/>
      <c r="B9191"/>
      <c r="C9191"/>
      <c r="D9191"/>
      <c r="E9191"/>
      <c r="F9191"/>
    </row>
    <row r="9192" spans="1:6" ht="15" x14ac:dyDescent="0.25">
      <c r="A9192"/>
      <c r="B9192"/>
      <c r="C9192"/>
      <c r="D9192"/>
      <c r="E9192"/>
      <c r="F9192"/>
    </row>
    <row r="9193" spans="1:6" ht="15" x14ac:dyDescent="0.25">
      <c r="A9193"/>
      <c r="B9193"/>
      <c r="C9193"/>
      <c r="D9193"/>
      <c r="E9193"/>
      <c r="F9193"/>
    </row>
    <row r="9194" spans="1:6" ht="15" x14ac:dyDescent="0.25">
      <c r="A9194"/>
      <c r="B9194"/>
      <c r="C9194"/>
      <c r="D9194"/>
      <c r="E9194"/>
      <c r="F9194"/>
    </row>
    <row r="9195" spans="1:6" ht="15" x14ac:dyDescent="0.25">
      <c r="A9195"/>
      <c r="B9195"/>
      <c r="C9195"/>
      <c r="D9195"/>
      <c r="E9195"/>
      <c r="F9195"/>
    </row>
    <row r="9196" spans="1:6" ht="15" x14ac:dyDescent="0.25">
      <c r="A9196"/>
      <c r="B9196"/>
      <c r="C9196"/>
      <c r="D9196"/>
      <c r="E9196"/>
      <c r="F9196"/>
    </row>
    <row r="9197" spans="1:6" ht="15" x14ac:dyDescent="0.25">
      <c r="A9197"/>
      <c r="B9197"/>
      <c r="C9197"/>
      <c r="D9197"/>
      <c r="E9197"/>
      <c r="F9197"/>
    </row>
    <row r="9198" spans="1:6" ht="15" x14ac:dyDescent="0.25">
      <c r="A9198"/>
      <c r="B9198"/>
      <c r="C9198"/>
      <c r="D9198"/>
      <c r="E9198"/>
      <c r="F9198"/>
    </row>
    <row r="9199" spans="1:6" ht="15" x14ac:dyDescent="0.25">
      <c r="A9199"/>
      <c r="B9199"/>
      <c r="C9199"/>
      <c r="D9199"/>
      <c r="E9199"/>
      <c r="F9199"/>
    </row>
    <row r="9200" spans="1:6" ht="15" x14ac:dyDescent="0.25">
      <c r="A9200"/>
      <c r="B9200"/>
      <c r="C9200"/>
      <c r="D9200"/>
      <c r="E9200"/>
      <c r="F9200"/>
    </row>
    <row r="9201" spans="1:6" ht="15" x14ac:dyDescent="0.25">
      <c r="A9201"/>
      <c r="B9201"/>
      <c r="C9201"/>
      <c r="D9201"/>
      <c r="E9201"/>
      <c r="F9201"/>
    </row>
    <row r="9202" spans="1:6" ht="15" x14ac:dyDescent="0.25">
      <c r="A9202"/>
      <c r="B9202"/>
      <c r="C9202"/>
      <c r="D9202"/>
      <c r="E9202"/>
      <c r="F9202"/>
    </row>
    <row r="9203" spans="1:6" ht="15" x14ac:dyDescent="0.25">
      <c r="A9203"/>
      <c r="B9203"/>
      <c r="C9203"/>
      <c r="D9203"/>
      <c r="E9203"/>
      <c r="F9203"/>
    </row>
    <row r="9204" spans="1:6" ht="15" x14ac:dyDescent="0.25">
      <c r="A9204"/>
      <c r="B9204"/>
      <c r="C9204"/>
      <c r="D9204"/>
      <c r="E9204"/>
      <c r="F9204"/>
    </row>
    <row r="9205" spans="1:6" ht="15" x14ac:dyDescent="0.25">
      <c r="A9205"/>
      <c r="B9205"/>
      <c r="C9205"/>
      <c r="D9205"/>
      <c r="E9205"/>
      <c r="F9205"/>
    </row>
    <row r="9206" spans="1:6" ht="15" x14ac:dyDescent="0.25">
      <c r="A9206"/>
      <c r="B9206"/>
      <c r="C9206"/>
      <c r="D9206"/>
      <c r="E9206"/>
      <c r="F9206"/>
    </row>
    <row r="9207" spans="1:6" ht="15" x14ac:dyDescent="0.25">
      <c r="A9207"/>
      <c r="B9207"/>
      <c r="C9207"/>
      <c r="D9207"/>
      <c r="E9207"/>
      <c r="F9207"/>
    </row>
    <row r="9208" spans="1:6" ht="15" x14ac:dyDescent="0.25">
      <c r="A9208"/>
      <c r="B9208"/>
      <c r="C9208"/>
      <c r="D9208"/>
      <c r="E9208"/>
      <c r="F9208"/>
    </row>
    <row r="9209" spans="1:6" ht="15" x14ac:dyDescent="0.25">
      <c r="A9209"/>
      <c r="B9209"/>
      <c r="C9209"/>
      <c r="D9209"/>
      <c r="E9209"/>
      <c r="F9209"/>
    </row>
    <row r="9210" spans="1:6" ht="15" x14ac:dyDescent="0.25">
      <c r="A9210"/>
      <c r="B9210"/>
      <c r="C9210"/>
      <c r="D9210"/>
      <c r="E9210"/>
      <c r="F9210"/>
    </row>
    <row r="9211" spans="1:6" ht="15" x14ac:dyDescent="0.25">
      <c r="A9211"/>
      <c r="B9211"/>
      <c r="C9211"/>
      <c r="D9211"/>
      <c r="E9211"/>
      <c r="F9211"/>
    </row>
    <row r="9212" spans="1:6" ht="15" x14ac:dyDescent="0.25">
      <c r="A9212"/>
      <c r="B9212"/>
      <c r="C9212"/>
      <c r="D9212"/>
      <c r="E9212"/>
      <c r="F9212"/>
    </row>
    <row r="9213" spans="1:6" ht="15" x14ac:dyDescent="0.25">
      <c r="A9213"/>
      <c r="B9213"/>
      <c r="C9213"/>
      <c r="D9213"/>
      <c r="E9213"/>
      <c r="F9213"/>
    </row>
    <row r="9214" spans="1:6" ht="15" x14ac:dyDescent="0.25">
      <c r="A9214"/>
      <c r="B9214"/>
      <c r="C9214"/>
      <c r="D9214"/>
      <c r="E9214"/>
      <c r="F9214"/>
    </row>
    <row r="9215" spans="1:6" ht="15" x14ac:dyDescent="0.25">
      <c r="A9215"/>
      <c r="B9215"/>
      <c r="C9215"/>
      <c r="D9215"/>
      <c r="E9215"/>
      <c r="F9215"/>
    </row>
    <row r="9216" spans="1:6" ht="15" x14ac:dyDescent="0.25">
      <c r="A9216"/>
      <c r="B9216"/>
      <c r="C9216"/>
      <c r="D9216"/>
      <c r="E9216"/>
      <c r="F9216"/>
    </row>
    <row r="9217" spans="1:6" ht="15" x14ac:dyDescent="0.25">
      <c r="A9217"/>
      <c r="B9217"/>
      <c r="C9217"/>
      <c r="D9217"/>
      <c r="E9217"/>
      <c r="F9217"/>
    </row>
    <row r="9218" spans="1:6" ht="15" x14ac:dyDescent="0.25">
      <c r="A9218"/>
      <c r="B9218"/>
      <c r="C9218"/>
      <c r="D9218"/>
      <c r="E9218"/>
      <c r="F9218"/>
    </row>
    <row r="9219" spans="1:6" ht="15" x14ac:dyDescent="0.25">
      <c r="A9219"/>
      <c r="B9219"/>
      <c r="C9219"/>
      <c r="D9219"/>
      <c r="E9219"/>
      <c r="F9219"/>
    </row>
    <row r="9220" spans="1:6" ht="15" x14ac:dyDescent="0.25">
      <c r="A9220"/>
      <c r="B9220"/>
      <c r="C9220"/>
      <c r="D9220"/>
      <c r="E9220"/>
      <c r="F9220"/>
    </row>
    <row r="9221" spans="1:6" ht="15" x14ac:dyDescent="0.25">
      <c r="A9221"/>
      <c r="B9221"/>
      <c r="C9221"/>
      <c r="D9221"/>
      <c r="E9221"/>
      <c r="F9221"/>
    </row>
    <row r="9222" spans="1:6" ht="15" x14ac:dyDescent="0.25">
      <c r="A9222"/>
      <c r="B9222"/>
      <c r="C9222"/>
      <c r="D9222"/>
      <c r="E9222"/>
      <c r="F9222"/>
    </row>
    <row r="9223" spans="1:6" ht="15" x14ac:dyDescent="0.25">
      <c r="A9223"/>
      <c r="B9223"/>
      <c r="C9223"/>
      <c r="D9223"/>
      <c r="E9223"/>
      <c r="F9223"/>
    </row>
    <row r="9224" spans="1:6" ht="15" x14ac:dyDescent="0.25">
      <c r="A9224"/>
      <c r="B9224"/>
      <c r="C9224"/>
      <c r="D9224"/>
      <c r="E9224"/>
      <c r="F9224"/>
    </row>
    <row r="9225" spans="1:6" ht="15" x14ac:dyDescent="0.25">
      <c r="A9225"/>
      <c r="B9225"/>
      <c r="C9225"/>
      <c r="D9225"/>
      <c r="E9225"/>
      <c r="F9225"/>
    </row>
    <row r="9226" spans="1:6" ht="15" x14ac:dyDescent="0.25">
      <c r="A9226"/>
      <c r="B9226"/>
      <c r="C9226"/>
      <c r="D9226"/>
      <c r="E9226"/>
      <c r="F9226"/>
    </row>
    <row r="9227" spans="1:6" ht="15" x14ac:dyDescent="0.25">
      <c r="A9227"/>
      <c r="B9227"/>
      <c r="C9227"/>
      <c r="D9227"/>
      <c r="E9227"/>
      <c r="F9227"/>
    </row>
    <row r="9228" spans="1:6" ht="15" x14ac:dyDescent="0.25">
      <c r="A9228"/>
      <c r="B9228"/>
      <c r="C9228"/>
      <c r="D9228"/>
      <c r="E9228"/>
      <c r="F9228"/>
    </row>
    <row r="9229" spans="1:6" ht="15" x14ac:dyDescent="0.25">
      <c r="A9229"/>
      <c r="B9229"/>
      <c r="C9229"/>
      <c r="D9229"/>
      <c r="E9229"/>
      <c r="F9229"/>
    </row>
    <row r="9230" spans="1:6" ht="15" x14ac:dyDescent="0.25">
      <c r="A9230"/>
      <c r="B9230"/>
      <c r="C9230"/>
      <c r="D9230"/>
      <c r="E9230"/>
      <c r="F9230"/>
    </row>
    <row r="9231" spans="1:6" ht="15" x14ac:dyDescent="0.25">
      <c r="A9231"/>
      <c r="B9231"/>
      <c r="C9231"/>
      <c r="D9231"/>
      <c r="E9231"/>
      <c r="F9231"/>
    </row>
    <row r="9232" spans="1:6" ht="15" x14ac:dyDescent="0.25">
      <c r="A9232"/>
      <c r="B9232"/>
      <c r="C9232"/>
      <c r="D9232"/>
      <c r="E9232"/>
      <c r="F9232"/>
    </row>
    <row r="9233" spans="1:6" ht="15" x14ac:dyDescent="0.25">
      <c r="A9233"/>
      <c r="B9233"/>
      <c r="C9233"/>
      <c r="D9233"/>
      <c r="E9233"/>
      <c r="F9233"/>
    </row>
    <row r="9234" spans="1:6" ht="15" x14ac:dyDescent="0.25">
      <c r="A9234"/>
      <c r="B9234"/>
      <c r="C9234"/>
      <c r="D9234"/>
      <c r="E9234"/>
      <c r="F9234"/>
    </row>
    <row r="9235" spans="1:6" ht="15" x14ac:dyDescent="0.25">
      <c r="A9235"/>
      <c r="B9235"/>
      <c r="C9235"/>
      <c r="D9235"/>
      <c r="E9235"/>
      <c r="F9235"/>
    </row>
    <row r="9236" spans="1:6" ht="15" x14ac:dyDescent="0.25">
      <c r="A9236"/>
      <c r="B9236"/>
      <c r="C9236"/>
      <c r="D9236"/>
      <c r="E9236"/>
      <c r="F9236"/>
    </row>
    <row r="9237" spans="1:6" ht="15" x14ac:dyDescent="0.25">
      <c r="A9237"/>
      <c r="B9237"/>
      <c r="C9237"/>
      <c r="D9237"/>
      <c r="E9237"/>
      <c r="F9237"/>
    </row>
    <row r="9238" spans="1:6" ht="15" x14ac:dyDescent="0.25">
      <c r="A9238"/>
      <c r="B9238"/>
      <c r="C9238"/>
      <c r="D9238"/>
      <c r="E9238"/>
      <c r="F9238"/>
    </row>
    <row r="9239" spans="1:6" ht="15" x14ac:dyDescent="0.25">
      <c r="A9239"/>
      <c r="B9239"/>
      <c r="C9239"/>
      <c r="D9239"/>
      <c r="E9239"/>
      <c r="F9239"/>
    </row>
    <row r="9240" spans="1:6" ht="15" x14ac:dyDescent="0.25">
      <c r="A9240"/>
      <c r="B9240"/>
      <c r="C9240"/>
      <c r="D9240"/>
      <c r="E9240"/>
      <c r="F9240"/>
    </row>
    <row r="9241" spans="1:6" ht="15" x14ac:dyDescent="0.25">
      <c r="A9241"/>
      <c r="B9241"/>
      <c r="C9241"/>
      <c r="D9241"/>
      <c r="E9241"/>
      <c r="F9241"/>
    </row>
    <row r="9242" spans="1:6" ht="15" x14ac:dyDescent="0.25">
      <c r="A9242"/>
      <c r="B9242"/>
      <c r="C9242"/>
      <c r="D9242"/>
      <c r="E9242"/>
      <c r="F9242"/>
    </row>
    <row r="9243" spans="1:6" ht="15" x14ac:dyDescent="0.25">
      <c r="A9243"/>
      <c r="B9243"/>
      <c r="C9243"/>
      <c r="D9243"/>
      <c r="E9243"/>
      <c r="F9243"/>
    </row>
    <row r="9244" spans="1:6" ht="15" x14ac:dyDescent="0.25">
      <c r="A9244"/>
      <c r="B9244"/>
      <c r="C9244"/>
      <c r="D9244"/>
      <c r="E9244"/>
      <c r="F9244"/>
    </row>
    <row r="9245" spans="1:6" ht="15" x14ac:dyDescent="0.25">
      <c r="A9245"/>
      <c r="B9245"/>
      <c r="C9245"/>
      <c r="D9245"/>
      <c r="E9245"/>
      <c r="F9245"/>
    </row>
    <row r="9246" spans="1:6" ht="15" x14ac:dyDescent="0.25">
      <c r="A9246"/>
      <c r="B9246"/>
      <c r="C9246"/>
      <c r="D9246"/>
      <c r="E9246"/>
      <c r="F9246"/>
    </row>
    <row r="9247" spans="1:6" ht="15" x14ac:dyDescent="0.25">
      <c r="A9247"/>
      <c r="B9247"/>
      <c r="C9247"/>
      <c r="D9247"/>
      <c r="E9247"/>
      <c r="F9247"/>
    </row>
    <row r="9248" spans="1:6" ht="15" x14ac:dyDescent="0.25">
      <c r="A9248"/>
      <c r="B9248"/>
      <c r="C9248"/>
      <c r="D9248"/>
      <c r="E9248"/>
      <c r="F9248"/>
    </row>
    <row r="9249" spans="1:6" ht="15" x14ac:dyDescent="0.25">
      <c r="A9249"/>
      <c r="B9249"/>
      <c r="C9249"/>
      <c r="D9249"/>
      <c r="E9249"/>
      <c r="F9249"/>
    </row>
    <row r="9250" spans="1:6" ht="15" x14ac:dyDescent="0.25">
      <c r="A9250"/>
      <c r="B9250"/>
      <c r="C9250"/>
      <c r="D9250"/>
      <c r="E9250"/>
      <c r="F9250"/>
    </row>
    <row r="9251" spans="1:6" ht="15" x14ac:dyDescent="0.25">
      <c r="A9251"/>
      <c r="B9251"/>
      <c r="C9251"/>
      <c r="D9251"/>
      <c r="E9251"/>
      <c r="F9251"/>
    </row>
    <row r="9252" spans="1:6" ht="15" x14ac:dyDescent="0.25">
      <c r="A9252"/>
      <c r="B9252"/>
      <c r="C9252"/>
      <c r="D9252"/>
      <c r="E9252"/>
      <c r="F9252"/>
    </row>
    <row r="9253" spans="1:6" ht="15" x14ac:dyDescent="0.25">
      <c r="A9253"/>
      <c r="B9253"/>
      <c r="C9253"/>
      <c r="D9253"/>
      <c r="E9253"/>
      <c r="F9253"/>
    </row>
    <row r="9254" spans="1:6" ht="15" x14ac:dyDescent="0.25">
      <c r="A9254"/>
      <c r="B9254"/>
      <c r="C9254"/>
      <c r="D9254"/>
      <c r="E9254"/>
      <c r="F9254"/>
    </row>
    <row r="9255" spans="1:6" ht="15" x14ac:dyDescent="0.25">
      <c r="A9255"/>
      <c r="B9255"/>
      <c r="C9255"/>
      <c r="D9255"/>
      <c r="E9255"/>
      <c r="F9255"/>
    </row>
    <row r="9256" spans="1:6" ht="15" x14ac:dyDescent="0.25">
      <c r="A9256"/>
      <c r="B9256"/>
      <c r="C9256"/>
      <c r="D9256"/>
      <c r="E9256"/>
      <c r="F9256"/>
    </row>
    <row r="9257" spans="1:6" ht="15" x14ac:dyDescent="0.25">
      <c r="A9257"/>
      <c r="B9257"/>
      <c r="C9257"/>
      <c r="D9257"/>
      <c r="E9257"/>
      <c r="F9257"/>
    </row>
    <row r="9258" spans="1:6" ht="15" x14ac:dyDescent="0.25">
      <c r="A9258"/>
      <c r="B9258"/>
      <c r="C9258"/>
      <c r="D9258"/>
      <c r="E9258"/>
      <c r="F9258"/>
    </row>
    <row r="9259" spans="1:6" ht="15" x14ac:dyDescent="0.25">
      <c r="A9259"/>
      <c r="B9259"/>
      <c r="C9259"/>
      <c r="D9259"/>
      <c r="E9259"/>
      <c r="F9259"/>
    </row>
    <row r="9260" spans="1:6" ht="15" x14ac:dyDescent="0.25">
      <c r="A9260"/>
      <c r="B9260"/>
      <c r="C9260"/>
      <c r="D9260"/>
      <c r="E9260"/>
      <c r="F9260"/>
    </row>
    <row r="9261" spans="1:6" ht="15" x14ac:dyDescent="0.25">
      <c r="A9261"/>
      <c r="B9261"/>
      <c r="C9261"/>
      <c r="D9261"/>
      <c r="E9261"/>
      <c r="F9261"/>
    </row>
    <row r="9262" spans="1:6" ht="15" x14ac:dyDescent="0.25">
      <c r="A9262"/>
      <c r="B9262"/>
      <c r="C9262"/>
      <c r="D9262"/>
      <c r="E9262"/>
      <c r="F9262"/>
    </row>
    <row r="9263" spans="1:6" ht="15" x14ac:dyDescent="0.25">
      <c r="A9263"/>
      <c r="B9263"/>
      <c r="C9263"/>
      <c r="D9263"/>
      <c r="E9263"/>
      <c r="F9263"/>
    </row>
    <row r="9264" spans="1:6" ht="15" x14ac:dyDescent="0.25">
      <c r="A9264"/>
      <c r="B9264"/>
      <c r="C9264"/>
      <c r="D9264"/>
      <c r="E9264"/>
      <c r="F9264"/>
    </row>
    <row r="9265" spans="1:6" ht="15" x14ac:dyDescent="0.25">
      <c r="A9265"/>
      <c r="B9265"/>
      <c r="C9265"/>
      <c r="D9265"/>
      <c r="E9265"/>
      <c r="F9265"/>
    </row>
    <row r="9266" spans="1:6" ht="15" x14ac:dyDescent="0.25">
      <c r="A9266"/>
      <c r="B9266"/>
      <c r="C9266"/>
      <c r="D9266"/>
      <c r="E9266"/>
      <c r="F9266"/>
    </row>
    <row r="9267" spans="1:6" ht="15" x14ac:dyDescent="0.25">
      <c r="A9267"/>
      <c r="B9267"/>
      <c r="C9267"/>
      <c r="D9267"/>
      <c r="E9267"/>
      <c r="F9267"/>
    </row>
    <row r="9268" spans="1:6" ht="15" x14ac:dyDescent="0.25">
      <c r="A9268"/>
      <c r="B9268"/>
      <c r="C9268"/>
      <c r="D9268"/>
      <c r="E9268"/>
      <c r="F9268"/>
    </row>
    <row r="9269" spans="1:6" ht="15" x14ac:dyDescent="0.25">
      <c r="A9269"/>
      <c r="B9269"/>
      <c r="C9269"/>
      <c r="D9269"/>
      <c r="E9269"/>
      <c r="F9269"/>
    </row>
    <row r="9270" spans="1:6" ht="15" x14ac:dyDescent="0.25">
      <c r="A9270"/>
      <c r="B9270"/>
      <c r="C9270"/>
      <c r="D9270"/>
      <c r="E9270"/>
      <c r="F9270"/>
    </row>
    <row r="9271" spans="1:6" ht="15" x14ac:dyDescent="0.25">
      <c r="A9271"/>
      <c r="B9271"/>
      <c r="C9271"/>
      <c r="D9271"/>
      <c r="E9271"/>
      <c r="F9271"/>
    </row>
    <row r="9272" spans="1:6" ht="15" x14ac:dyDescent="0.25">
      <c r="A9272"/>
      <c r="B9272"/>
      <c r="C9272"/>
      <c r="D9272"/>
      <c r="E9272"/>
      <c r="F9272"/>
    </row>
    <row r="9273" spans="1:6" ht="15" x14ac:dyDescent="0.25">
      <c r="A9273"/>
      <c r="B9273"/>
      <c r="C9273"/>
      <c r="D9273"/>
      <c r="E9273"/>
      <c r="F9273"/>
    </row>
    <row r="9274" spans="1:6" ht="15" x14ac:dyDescent="0.25">
      <c r="A9274"/>
      <c r="B9274"/>
      <c r="C9274"/>
      <c r="D9274"/>
      <c r="E9274"/>
      <c r="F9274"/>
    </row>
    <row r="9275" spans="1:6" ht="15" x14ac:dyDescent="0.25">
      <c r="A9275"/>
      <c r="B9275"/>
      <c r="C9275"/>
      <c r="D9275"/>
      <c r="E9275"/>
      <c r="F9275"/>
    </row>
    <row r="9276" spans="1:6" ht="15" x14ac:dyDescent="0.25">
      <c r="A9276"/>
      <c r="B9276"/>
      <c r="C9276"/>
      <c r="D9276"/>
      <c r="E9276"/>
      <c r="F9276"/>
    </row>
    <row r="9277" spans="1:6" ht="15" x14ac:dyDescent="0.25">
      <c r="A9277"/>
      <c r="B9277"/>
      <c r="C9277"/>
      <c r="D9277"/>
      <c r="E9277"/>
      <c r="F9277"/>
    </row>
    <row r="9278" spans="1:6" ht="15" x14ac:dyDescent="0.25">
      <c r="A9278"/>
      <c r="B9278"/>
      <c r="C9278"/>
      <c r="D9278"/>
      <c r="E9278"/>
      <c r="F9278"/>
    </row>
    <row r="9279" spans="1:6" ht="15" x14ac:dyDescent="0.25">
      <c r="A9279"/>
      <c r="B9279"/>
      <c r="C9279"/>
      <c r="D9279"/>
      <c r="E9279"/>
      <c r="F9279"/>
    </row>
    <row r="9280" spans="1:6" ht="15" x14ac:dyDescent="0.25">
      <c r="A9280"/>
      <c r="B9280"/>
      <c r="C9280"/>
      <c r="D9280"/>
      <c r="E9280"/>
      <c r="F9280"/>
    </row>
    <row r="9281" spans="1:6" ht="15" x14ac:dyDescent="0.25">
      <c r="A9281"/>
      <c r="B9281"/>
      <c r="C9281"/>
      <c r="D9281"/>
      <c r="E9281"/>
      <c r="F9281"/>
    </row>
    <row r="9282" spans="1:6" ht="15" x14ac:dyDescent="0.25">
      <c r="A9282"/>
      <c r="B9282"/>
      <c r="C9282"/>
      <c r="D9282"/>
      <c r="E9282"/>
      <c r="F9282"/>
    </row>
    <row r="9283" spans="1:6" ht="15" x14ac:dyDescent="0.25">
      <c r="A9283"/>
      <c r="B9283"/>
      <c r="C9283"/>
      <c r="D9283"/>
      <c r="E9283"/>
      <c r="F9283"/>
    </row>
    <row r="9284" spans="1:6" ht="15" x14ac:dyDescent="0.25">
      <c r="A9284"/>
      <c r="B9284"/>
      <c r="C9284"/>
      <c r="D9284"/>
      <c r="E9284"/>
      <c r="F9284"/>
    </row>
    <row r="9285" spans="1:6" ht="15" x14ac:dyDescent="0.25">
      <c r="A9285"/>
      <c r="B9285"/>
      <c r="C9285"/>
      <c r="D9285"/>
      <c r="E9285"/>
      <c r="F9285"/>
    </row>
    <row r="9286" spans="1:6" ht="15" x14ac:dyDescent="0.25">
      <c r="A9286"/>
      <c r="B9286"/>
      <c r="C9286"/>
      <c r="D9286"/>
      <c r="E9286"/>
      <c r="F9286"/>
    </row>
    <row r="9287" spans="1:6" ht="15" x14ac:dyDescent="0.25">
      <c r="A9287"/>
      <c r="B9287"/>
      <c r="C9287"/>
      <c r="D9287"/>
      <c r="E9287"/>
      <c r="F9287"/>
    </row>
    <row r="9288" spans="1:6" ht="15" x14ac:dyDescent="0.25">
      <c r="A9288"/>
      <c r="B9288"/>
      <c r="C9288"/>
      <c r="D9288"/>
      <c r="E9288"/>
      <c r="F9288"/>
    </row>
    <row r="9289" spans="1:6" ht="15" x14ac:dyDescent="0.25">
      <c r="A9289"/>
      <c r="B9289"/>
      <c r="C9289"/>
      <c r="D9289"/>
      <c r="E9289"/>
      <c r="F9289"/>
    </row>
    <row r="9290" spans="1:6" ht="15" x14ac:dyDescent="0.25">
      <c r="A9290"/>
      <c r="B9290"/>
      <c r="C9290"/>
      <c r="D9290"/>
      <c r="E9290"/>
      <c r="F9290"/>
    </row>
    <row r="9291" spans="1:6" ht="15" x14ac:dyDescent="0.25">
      <c r="A9291"/>
      <c r="B9291"/>
      <c r="C9291"/>
      <c r="D9291"/>
      <c r="E9291"/>
      <c r="F9291"/>
    </row>
    <row r="9292" spans="1:6" ht="15" x14ac:dyDescent="0.25">
      <c r="A9292"/>
      <c r="B9292"/>
      <c r="C9292"/>
      <c r="D9292"/>
      <c r="E9292"/>
      <c r="F9292"/>
    </row>
    <row r="9293" spans="1:6" ht="15" x14ac:dyDescent="0.25">
      <c r="A9293"/>
      <c r="B9293"/>
      <c r="C9293"/>
      <c r="D9293"/>
      <c r="E9293"/>
      <c r="F9293"/>
    </row>
    <row r="9294" spans="1:6" ht="15" x14ac:dyDescent="0.25">
      <c r="A9294"/>
      <c r="B9294"/>
      <c r="C9294"/>
      <c r="D9294"/>
      <c r="E9294"/>
      <c r="F9294"/>
    </row>
    <row r="9295" spans="1:6" ht="15" x14ac:dyDescent="0.25">
      <c r="A9295"/>
      <c r="B9295"/>
      <c r="C9295"/>
      <c r="D9295"/>
      <c r="E9295"/>
      <c r="F9295"/>
    </row>
    <row r="9296" spans="1:6" ht="15" x14ac:dyDescent="0.25">
      <c r="A9296"/>
      <c r="B9296"/>
      <c r="C9296"/>
      <c r="D9296"/>
      <c r="E9296"/>
      <c r="F9296"/>
    </row>
    <row r="9297" spans="1:6" ht="15" x14ac:dyDescent="0.25">
      <c r="A9297"/>
      <c r="B9297"/>
      <c r="C9297"/>
      <c r="D9297"/>
      <c r="E9297"/>
      <c r="F9297"/>
    </row>
    <row r="9298" spans="1:6" ht="15" x14ac:dyDescent="0.25">
      <c r="A9298"/>
      <c r="B9298"/>
      <c r="C9298"/>
      <c r="D9298"/>
      <c r="E9298"/>
      <c r="F9298"/>
    </row>
    <row r="9299" spans="1:6" ht="15" x14ac:dyDescent="0.25">
      <c r="A9299"/>
      <c r="B9299"/>
      <c r="C9299"/>
      <c r="D9299"/>
      <c r="E9299"/>
      <c r="F9299"/>
    </row>
    <row r="9300" spans="1:6" ht="15" x14ac:dyDescent="0.25">
      <c r="A9300"/>
      <c r="B9300"/>
      <c r="C9300"/>
      <c r="D9300"/>
      <c r="E9300"/>
      <c r="F9300"/>
    </row>
    <row r="9301" spans="1:6" ht="15" x14ac:dyDescent="0.25">
      <c r="A9301"/>
      <c r="B9301"/>
      <c r="C9301"/>
      <c r="D9301"/>
      <c r="E9301"/>
      <c r="F9301"/>
    </row>
    <row r="9302" spans="1:6" ht="15" x14ac:dyDescent="0.25">
      <c r="A9302"/>
      <c r="B9302"/>
      <c r="C9302"/>
      <c r="D9302"/>
      <c r="E9302"/>
      <c r="F9302"/>
    </row>
    <row r="9303" spans="1:6" ht="15" x14ac:dyDescent="0.25">
      <c r="A9303"/>
      <c r="B9303"/>
      <c r="C9303"/>
      <c r="D9303"/>
      <c r="E9303"/>
      <c r="F9303"/>
    </row>
    <row r="9304" spans="1:6" ht="15" x14ac:dyDescent="0.25">
      <c r="A9304"/>
      <c r="B9304"/>
      <c r="C9304"/>
      <c r="D9304"/>
      <c r="E9304"/>
      <c r="F9304"/>
    </row>
    <row r="9305" spans="1:6" ht="15" x14ac:dyDescent="0.25">
      <c r="A9305"/>
      <c r="B9305"/>
      <c r="C9305"/>
      <c r="D9305"/>
      <c r="E9305"/>
      <c r="F9305"/>
    </row>
    <row r="9306" spans="1:6" ht="15" x14ac:dyDescent="0.25">
      <c r="A9306"/>
      <c r="B9306"/>
      <c r="C9306"/>
      <c r="D9306"/>
      <c r="E9306"/>
      <c r="F9306"/>
    </row>
    <row r="9307" spans="1:6" ht="15" x14ac:dyDescent="0.25">
      <c r="A9307"/>
      <c r="B9307"/>
      <c r="C9307"/>
      <c r="D9307"/>
      <c r="E9307"/>
      <c r="F9307"/>
    </row>
    <row r="9308" spans="1:6" ht="15" x14ac:dyDescent="0.25">
      <c r="A9308"/>
      <c r="B9308"/>
      <c r="C9308"/>
      <c r="D9308"/>
      <c r="E9308"/>
      <c r="F9308"/>
    </row>
    <row r="9309" spans="1:6" ht="15" x14ac:dyDescent="0.25">
      <c r="A9309"/>
      <c r="B9309"/>
      <c r="C9309"/>
      <c r="D9309"/>
      <c r="E9309"/>
      <c r="F9309"/>
    </row>
    <row r="9310" spans="1:6" ht="15" x14ac:dyDescent="0.25">
      <c r="A9310"/>
      <c r="B9310"/>
      <c r="C9310"/>
      <c r="D9310"/>
      <c r="E9310"/>
      <c r="F9310"/>
    </row>
    <row r="9311" spans="1:6" ht="15" x14ac:dyDescent="0.25">
      <c r="A9311"/>
      <c r="B9311"/>
      <c r="C9311"/>
      <c r="D9311"/>
      <c r="E9311"/>
      <c r="F9311"/>
    </row>
    <row r="9312" spans="1:6" ht="15" x14ac:dyDescent="0.25">
      <c r="A9312"/>
      <c r="B9312"/>
      <c r="C9312"/>
      <c r="D9312"/>
      <c r="E9312"/>
      <c r="F9312"/>
    </row>
    <row r="9313" spans="1:6" ht="15" x14ac:dyDescent="0.25">
      <c r="A9313"/>
      <c r="B9313"/>
      <c r="C9313"/>
      <c r="D9313"/>
      <c r="E9313"/>
      <c r="F9313"/>
    </row>
    <row r="9314" spans="1:6" ht="15" x14ac:dyDescent="0.25">
      <c r="A9314"/>
      <c r="B9314"/>
      <c r="C9314"/>
      <c r="D9314"/>
      <c r="E9314"/>
      <c r="F9314"/>
    </row>
    <row r="9315" spans="1:6" ht="15" x14ac:dyDescent="0.25">
      <c r="A9315"/>
      <c r="B9315"/>
      <c r="C9315"/>
      <c r="D9315"/>
      <c r="E9315"/>
      <c r="F9315"/>
    </row>
    <row r="9316" spans="1:6" ht="15" x14ac:dyDescent="0.25">
      <c r="A9316"/>
      <c r="B9316"/>
      <c r="C9316"/>
      <c r="D9316"/>
      <c r="E9316"/>
      <c r="F9316"/>
    </row>
    <row r="9317" spans="1:6" ht="15" x14ac:dyDescent="0.25">
      <c r="A9317"/>
      <c r="B9317"/>
      <c r="C9317"/>
      <c r="D9317"/>
      <c r="E9317"/>
      <c r="F9317"/>
    </row>
    <row r="9318" spans="1:6" ht="15" x14ac:dyDescent="0.25">
      <c r="A9318"/>
      <c r="B9318"/>
      <c r="C9318"/>
      <c r="D9318"/>
      <c r="E9318"/>
      <c r="F9318"/>
    </row>
    <row r="9319" spans="1:6" ht="15" x14ac:dyDescent="0.25">
      <c r="A9319"/>
      <c r="B9319"/>
      <c r="C9319"/>
      <c r="D9319"/>
      <c r="E9319"/>
      <c r="F9319"/>
    </row>
    <row r="9320" spans="1:6" ht="15" x14ac:dyDescent="0.25">
      <c r="A9320"/>
      <c r="B9320"/>
      <c r="C9320"/>
      <c r="D9320"/>
      <c r="E9320"/>
      <c r="F9320"/>
    </row>
    <row r="9321" spans="1:6" ht="15" x14ac:dyDescent="0.25">
      <c r="A9321"/>
      <c r="B9321"/>
      <c r="C9321"/>
      <c r="D9321"/>
      <c r="E9321"/>
      <c r="F9321"/>
    </row>
    <row r="9322" spans="1:6" ht="15" x14ac:dyDescent="0.25">
      <c r="A9322"/>
      <c r="B9322"/>
      <c r="C9322"/>
      <c r="D9322"/>
      <c r="E9322"/>
      <c r="F9322"/>
    </row>
    <row r="9323" spans="1:6" ht="15" x14ac:dyDescent="0.25">
      <c r="A9323"/>
      <c r="B9323"/>
      <c r="C9323"/>
      <c r="D9323"/>
      <c r="E9323"/>
      <c r="F9323"/>
    </row>
    <row r="9324" spans="1:6" ht="15" x14ac:dyDescent="0.25">
      <c r="A9324"/>
      <c r="B9324"/>
      <c r="C9324"/>
      <c r="D9324"/>
      <c r="E9324"/>
      <c r="F9324"/>
    </row>
    <row r="9325" spans="1:6" ht="15" x14ac:dyDescent="0.25">
      <c r="A9325"/>
      <c r="B9325"/>
      <c r="C9325"/>
      <c r="D9325"/>
      <c r="E9325"/>
      <c r="F9325"/>
    </row>
    <row r="9326" spans="1:6" ht="15" x14ac:dyDescent="0.25">
      <c r="A9326"/>
      <c r="B9326"/>
      <c r="C9326"/>
      <c r="D9326"/>
      <c r="E9326"/>
      <c r="F9326"/>
    </row>
    <row r="9327" spans="1:6" ht="15" x14ac:dyDescent="0.25">
      <c r="A9327"/>
      <c r="B9327"/>
      <c r="C9327"/>
      <c r="D9327"/>
      <c r="E9327"/>
      <c r="F9327"/>
    </row>
    <row r="9328" spans="1:6" ht="15" x14ac:dyDescent="0.25">
      <c r="A9328"/>
      <c r="B9328"/>
      <c r="C9328"/>
      <c r="D9328"/>
      <c r="E9328"/>
      <c r="F9328"/>
    </row>
    <row r="9329" spans="1:6" ht="15" x14ac:dyDescent="0.25">
      <c r="A9329"/>
      <c r="B9329"/>
      <c r="C9329"/>
      <c r="D9329"/>
      <c r="E9329"/>
      <c r="F9329"/>
    </row>
    <row r="9330" spans="1:6" ht="15" x14ac:dyDescent="0.25">
      <c r="A9330"/>
      <c r="B9330"/>
      <c r="C9330"/>
      <c r="D9330"/>
      <c r="E9330"/>
      <c r="F9330"/>
    </row>
    <row r="9331" spans="1:6" ht="15" x14ac:dyDescent="0.25">
      <c r="A9331"/>
      <c r="B9331"/>
      <c r="C9331"/>
      <c r="D9331"/>
      <c r="E9331"/>
      <c r="F9331"/>
    </row>
    <row r="9332" spans="1:6" ht="15" x14ac:dyDescent="0.25">
      <c r="A9332"/>
      <c r="B9332"/>
      <c r="C9332"/>
      <c r="D9332"/>
      <c r="E9332"/>
      <c r="F9332"/>
    </row>
    <row r="9333" spans="1:6" ht="15" x14ac:dyDescent="0.25">
      <c r="A9333"/>
      <c r="B9333"/>
      <c r="C9333"/>
      <c r="D9333"/>
      <c r="E9333"/>
      <c r="F9333"/>
    </row>
    <row r="9334" spans="1:6" ht="15" x14ac:dyDescent="0.25">
      <c r="A9334"/>
      <c r="B9334"/>
      <c r="C9334"/>
      <c r="D9334"/>
      <c r="E9334"/>
      <c r="F9334"/>
    </row>
    <row r="9335" spans="1:6" ht="15" x14ac:dyDescent="0.25">
      <c r="A9335"/>
      <c r="B9335"/>
      <c r="C9335"/>
      <c r="D9335"/>
      <c r="E9335"/>
      <c r="F9335"/>
    </row>
    <row r="9336" spans="1:6" ht="15" x14ac:dyDescent="0.25">
      <c r="A9336"/>
      <c r="B9336"/>
      <c r="C9336"/>
      <c r="D9336"/>
      <c r="E9336"/>
      <c r="F9336"/>
    </row>
    <row r="9337" spans="1:6" ht="15" x14ac:dyDescent="0.25">
      <c r="A9337"/>
      <c r="B9337"/>
      <c r="C9337"/>
      <c r="D9337"/>
      <c r="E9337"/>
      <c r="F9337"/>
    </row>
    <row r="9338" spans="1:6" ht="15" x14ac:dyDescent="0.25">
      <c r="A9338"/>
      <c r="B9338"/>
      <c r="C9338"/>
      <c r="D9338"/>
      <c r="E9338"/>
      <c r="F9338"/>
    </row>
    <row r="9339" spans="1:6" ht="15" x14ac:dyDescent="0.25">
      <c r="A9339"/>
      <c r="B9339"/>
      <c r="C9339"/>
      <c r="D9339"/>
      <c r="E9339"/>
      <c r="F9339"/>
    </row>
    <row r="9340" spans="1:6" ht="15" x14ac:dyDescent="0.25">
      <c r="A9340"/>
      <c r="B9340"/>
      <c r="C9340"/>
      <c r="D9340"/>
      <c r="E9340"/>
      <c r="F9340"/>
    </row>
    <row r="9341" spans="1:6" ht="15" x14ac:dyDescent="0.25">
      <c r="A9341"/>
      <c r="B9341"/>
      <c r="C9341"/>
      <c r="D9341"/>
      <c r="E9341"/>
      <c r="F9341"/>
    </row>
    <row r="9342" spans="1:6" ht="15" x14ac:dyDescent="0.25">
      <c r="A9342"/>
      <c r="B9342"/>
      <c r="C9342"/>
      <c r="D9342"/>
      <c r="E9342"/>
      <c r="F9342"/>
    </row>
    <row r="9343" spans="1:6" ht="15" x14ac:dyDescent="0.25">
      <c r="A9343"/>
      <c r="B9343"/>
      <c r="C9343"/>
      <c r="D9343"/>
      <c r="E9343"/>
      <c r="F9343"/>
    </row>
    <row r="9344" spans="1:6" ht="15" x14ac:dyDescent="0.25">
      <c r="A9344"/>
      <c r="B9344"/>
      <c r="C9344"/>
      <c r="D9344"/>
      <c r="E9344"/>
      <c r="F9344"/>
    </row>
    <row r="9345" spans="1:6" ht="15" x14ac:dyDescent="0.25">
      <c r="A9345"/>
      <c r="B9345"/>
      <c r="C9345"/>
      <c r="D9345"/>
      <c r="E9345"/>
      <c r="F9345"/>
    </row>
    <row r="9346" spans="1:6" ht="15" x14ac:dyDescent="0.25">
      <c r="A9346"/>
      <c r="B9346"/>
      <c r="C9346"/>
      <c r="D9346"/>
      <c r="E9346"/>
      <c r="F9346"/>
    </row>
    <row r="9347" spans="1:6" ht="15" x14ac:dyDescent="0.25">
      <c r="A9347"/>
      <c r="B9347"/>
      <c r="C9347"/>
      <c r="D9347"/>
      <c r="E9347"/>
      <c r="F9347"/>
    </row>
    <row r="9348" spans="1:6" ht="15" x14ac:dyDescent="0.25">
      <c r="A9348"/>
      <c r="B9348"/>
      <c r="C9348"/>
      <c r="D9348"/>
      <c r="E9348"/>
      <c r="F9348"/>
    </row>
    <row r="9349" spans="1:6" ht="15" x14ac:dyDescent="0.25">
      <c r="A9349"/>
      <c r="B9349"/>
      <c r="C9349"/>
      <c r="D9349"/>
      <c r="E9349"/>
      <c r="F9349"/>
    </row>
    <row r="9350" spans="1:6" ht="15" x14ac:dyDescent="0.25">
      <c r="A9350"/>
      <c r="B9350"/>
      <c r="C9350"/>
      <c r="D9350"/>
      <c r="E9350"/>
      <c r="F9350"/>
    </row>
    <row r="9351" spans="1:6" ht="15" x14ac:dyDescent="0.25">
      <c r="A9351"/>
      <c r="B9351"/>
      <c r="C9351"/>
      <c r="D9351"/>
      <c r="E9351"/>
      <c r="F9351"/>
    </row>
    <row r="9352" spans="1:6" ht="15" x14ac:dyDescent="0.25">
      <c r="A9352"/>
      <c r="B9352"/>
      <c r="C9352"/>
      <c r="D9352"/>
      <c r="E9352"/>
      <c r="F9352"/>
    </row>
    <row r="9353" spans="1:6" ht="15" x14ac:dyDescent="0.25">
      <c r="A9353"/>
      <c r="B9353"/>
      <c r="C9353"/>
      <c r="D9353"/>
      <c r="E9353"/>
      <c r="F9353"/>
    </row>
    <row r="9354" spans="1:6" ht="15" x14ac:dyDescent="0.25">
      <c r="A9354"/>
      <c r="B9354"/>
      <c r="C9354"/>
      <c r="D9354"/>
      <c r="E9354"/>
      <c r="F9354"/>
    </row>
    <row r="9355" spans="1:6" ht="15" x14ac:dyDescent="0.25">
      <c r="A9355"/>
      <c r="B9355"/>
      <c r="C9355"/>
      <c r="D9355"/>
      <c r="E9355"/>
      <c r="F9355"/>
    </row>
    <row r="9356" spans="1:6" ht="15" x14ac:dyDescent="0.25">
      <c r="A9356"/>
      <c r="B9356"/>
      <c r="C9356"/>
      <c r="D9356"/>
      <c r="E9356"/>
      <c r="F9356"/>
    </row>
    <row r="9357" spans="1:6" ht="15" x14ac:dyDescent="0.25">
      <c r="A9357"/>
      <c r="B9357"/>
      <c r="C9357"/>
      <c r="D9357"/>
      <c r="E9357"/>
      <c r="F9357"/>
    </row>
    <row r="9358" spans="1:6" ht="15" x14ac:dyDescent="0.25">
      <c r="A9358"/>
      <c r="B9358"/>
      <c r="C9358"/>
      <c r="D9358"/>
      <c r="E9358"/>
      <c r="F9358"/>
    </row>
    <row r="9359" spans="1:6" ht="15" x14ac:dyDescent="0.25">
      <c r="A9359"/>
      <c r="B9359"/>
      <c r="C9359"/>
      <c r="D9359"/>
      <c r="E9359"/>
      <c r="F9359"/>
    </row>
    <row r="9360" spans="1:6" ht="15" x14ac:dyDescent="0.25">
      <c r="A9360"/>
      <c r="B9360"/>
      <c r="C9360"/>
      <c r="D9360"/>
      <c r="E9360"/>
      <c r="F9360"/>
    </row>
    <row r="9361" spans="1:6" ht="15" x14ac:dyDescent="0.25">
      <c r="A9361"/>
      <c r="B9361"/>
      <c r="C9361"/>
      <c r="D9361"/>
      <c r="E9361"/>
      <c r="F9361"/>
    </row>
    <row r="9362" spans="1:6" ht="15" x14ac:dyDescent="0.25">
      <c r="A9362"/>
      <c r="B9362"/>
      <c r="C9362"/>
      <c r="D9362"/>
      <c r="E9362"/>
      <c r="F9362"/>
    </row>
    <row r="9363" spans="1:6" ht="15" x14ac:dyDescent="0.25">
      <c r="A9363"/>
      <c r="B9363"/>
      <c r="C9363"/>
      <c r="D9363"/>
      <c r="E9363"/>
      <c r="F9363"/>
    </row>
    <row r="9364" spans="1:6" ht="15" x14ac:dyDescent="0.25">
      <c r="A9364"/>
      <c r="B9364"/>
      <c r="C9364"/>
      <c r="D9364"/>
      <c r="E9364"/>
      <c r="F9364"/>
    </row>
    <row r="9365" spans="1:6" ht="15" x14ac:dyDescent="0.25">
      <c r="A9365"/>
      <c r="B9365"/>
      <c r="C9365"/>
      <c r="D9365"/>
      <c r="E9365"/>
      <c r="F9365"/>
    </row>
    <row r="9366" spans="1:6" ht="15" x14ac:dyDescent="0.25">
      <c r="A9366"/>
      <c r="B9366"/>
      <c r="C9366"/>
      <c r="D9366"/>
      <c r="E9366"/>
      <c r="F9366"/>
    </row>
    <row r="9367" spans="1:6" ht="15" x14ac:dyDescent="0.25">
      <c r="A9367"/>
      <c r="B9367"/>
      <c r="C9367"/>
      <c r="D9367"/>
      <c r="E9367"/>
      <c r="F9367"/>
    </row>
    <row r="9368" spans="1:6" ht="15" x14ac:dyDescent="0.25">
      <c r="A9368"/>
      <c r="B9368"/>
      <c r="C9368"/>
      <c r="D9368"/>
      <c r="E9368"/>
      <c r="F9368"/>
    </row>
    <row r="9369" spans="1:6" ht="15" x14ac:dyDescent="0.25">
      <c r="A9369"/>
      <c r="B9369"/>
      <c r="C9369"/>
      <c r="D9369"/>
      <c r="E9369"/>
      <c r="F9369"/>
    </row>
    <row r="9370" spans="1:6" ht="15" x14ac:dyDescent="0.25">
      <c r="A9370"/>
      <c r="B9370"/>
      <c r="C9370"/>
      <c r="D9370"/>
      <c r="E9370"/>
      <c r="F9370"/>
    </row>
    <row r="9371" spans="1:6" ht="15" x14ac:dyDescent="0.25">
      <c r="A9371"/>
      <c r="B9371"/>
      <c r="C9371"/>
      <c r="D9371"/>
      <c r="E9371"/>
      <c r="F9371"/>
    </row>
    <row r="9372" spans="1:6" ht="15" x14ac:dyDescent="0.25">
      <c r="A9372"/>
      <c r="B9372"/>
      <c r="C9372"/>
      <c r="D9372"/>
      <c r="E9372"/>
      <c r="F9372"/>
    </row>
    <row r="9373" spans="1:6" ht="15" x14ac:dyDescent="0.25">
      <c r="A9373"/>
      <c r="B9373"/>
      <c r="C9373"/>
      <c r="D9373"/>
      <c r="E9373"/>
      <c r="F9373"/>
    </row>
    <row r="9374" spans="1:6" ht="15" x14ac:dyDescent="0.25">
      <c r="A9374"/>
      <c r="B9374"/>
      <c r="C9374"/>
      <c r="D9374"/>
      <c r="E9374"/>
      <c r="F9374"/>
    </row>
    <row r="9375" spans="1:6" ht="15" x14ac:dyDescent="0.25">
      <c r="A9375"/>
      <c r="B9375"/>
      <c r="C9375"/>
      <c r="D9375"/>
      <c r="E9375"/>
      <c r="F9375"/>
    </row>
    <row r="9376" spans="1:6" ht="15" x14ac:dyDescent="0.25">
      <c r="A9376"/>
      <c r="B9376"/>
      <c r="C9376"/>
      <c r="D9376"/>
      <c r="E9376"/>
      <c r="F9376"/>
    </row>
    <row r="9377" spans="1:6" ht="15" x14ac:dyDescent="0.25">
      <c r="A9377"/>
      <c r="B9377"/>
      <c r="C9377"/>
      <c r="D9377"/>
      <c r="E9377"/>
      <c r="F9377"/>
    </row>
    <row r="9378" spans="1:6" ht="15" x14ac:dyDescent="0.25">
      <c r="A9378"/>
      <c r="B9378"/>
      <c r="C9378"/>
      <c r="D9378"/>
      <c r="E9378"/>
      <c r="F9378"/>
    </row>
    <row r="9379" spans="1:6" ht="15" x14ac:dyDescent="0.25">
      <c r="A9379"/>
      <c r="B9379"/>
      <c r="C9379"/>
      <c r="D9379"/>
      <c r="E9379"/>
      <c r="F9379"/>
    </row>
    <row r="9380" spans="1:6" ht="15" x14ac:dyDescent="0.25">
      <c r="A9380"/>
      <c r="B9380"/>
      <c r="C9380"/>
      <c r="D9380"/>
      <c r="E9380"/>
      <c r="F9380"/>
    </row>
    <row r="9381" spans="1:6" ht="15" x14ac:dyDescent="0.25">
      <c r="A9381"/>
      <c r="B9381"/>
      <c r="C9381"/>
      <c r="D9381"/>
      <c r="E9381"/>
      <c r="F9381"/>
    </row>
    <row r="9382" spans="1:6" ht="15" x14ac:dyDescent="0.25">
      <c r="A9382"/>
      <c r="B9382"/>
      <c r="C9382"/>
      <c r="D9382"/>
      <c r="E9382"/>
      <c r="F9382"/>
    </row>
    <row r="9383" spans="1:6" ht="15" x14ac:dyDescent="0.25">
      <c r="A9383"/>
      <c r="B9383"/>
      <c r="C9383"/>
      <c r="D9383"/>
      <c r="E9383"/>
      <c r="F9383"/>
    </row>
    <row r="9384" spans="1:6" ht="15" x14ac:dyDescent="0.25">
      <c r="A9384"/>
      <c r="B9384"/>
      <c r="C9384"/>
      <c r="D9384"/>
      <c r="E9384"/>
      <c r="F9384"/>
    </row>
    <row r="9385" spans="1:6" ht="15" x14ac:dyDescent="0.25">
      <c r="A9385"/>
      <c r="B9385"/>
      <c r="C9385"/>
      <c r="D9385"/>
      <c r="E9385"/>
      <c r="F9385"/>
    </row>
    <row r="9386" spans="1:6" ht="15" x14ac:dyDescent="0.25">
      <c r="A9386"/>
      <c r="B9386"/>
      <c r="C9386"/>
      <c r="D9386"/>
      <c r="E9386"/>
      <c r="F9386"/>
    </row>
    <row r="9387" spans="1:6" ht="15" x14ac:dyDescent="0.25">
      <c r="A9387"/>
      <c r="B9387"/>
      <c r="C9387"/>
      <c r="D9387"/>
      <c r="E9387"/>
      <c r="F9387"/>
    </row>
    <row r="9388" spans="1:6" ht="15" x14ac:dyDescent="0.25">
      <c r="A9388"/>
      <c r="B9388"/>
      <c r="C9388"/>
      <c r="D9388"/>
      <c r="E9388"/>
      <c r="F9388"/>
    </row>
    <row r="9389" spans="1:6" ht="15" x14ac:dyDescent="0.25">
      <c r="A9389"/>
      <c r="B9389"/>
      <c r="C9389"/>
      <c r="D9389"/>
      <c r="E9389"/>
      <c r="F9389"/>
    </row>
    <row r="9390" spans="1:6" ht="15" x14ac:dyDescent="0.25">
      <c r="A9390"/>
      <c r="B9390"/>
      <c r="C9390"/>
      <c r="D9390"/>
      <c r="E9390"/>
      <c r="F9390"/>
    </row>
    <row r="9391" spans="1:6" ht="15" x14ac:dyDescent="0.25">
      <c r="A9391"/>
      <c r="B9391"/>
      <c r="C9391"/>
      <c r="D9391"/>
      <c r="E9391"/>
      <c r="F9391"/>
    </row>
    <row r="9392" spans="1:6" ht="15" x14ac:dyDescent="0.25">
      <c r="A9392"/>
      <c r="B9392"/>
      <c r="C9392"/>
      <c r="D9392"/>
      <c r="E9392"/>
      <c r="F9392"/>
    </row>
    <row r="9393" spans="1:6" ht="15" x14ac:dyDescent="0.25">
      <c r="A9393"/>
      <c r="B9393"/>
      <c r="C9393"/>
      <c r="D9393"/>
      <c r="E9393"/>
      <c r="F9393"/>
    </row>
    <row r="9394" spans="1:6" ht="15" x14ac:dyDescent="0.25">
      <c r="A9394"/>
      <c r="B9394"/>
      <c r="C9394"/>
      <c r="D9394"/>
      <c r="E9394"/>
      <c r="F9394"/>
    </row>
    <row r="9395" spans="1:6" ht="15" x14ac:dyDescent="0.25">
      <c r="A9395"/>
      <c r="B9395"/>
      <c r="C9395"/>
      <c r="D9395"/>
      <c r="E9395"/>
      <c r="F9395"/>
    </row>
    <row r="9396" spans="1:6" ht="15" x14ac:dyDescent="0.25">
      <c r="A9396"/>
      <c r="B9396"/>
      <c r="C9396"/>
      <c r="D9396"/>
      <c r="E9396"/>
      <c r="F9396"/>
    </row>
    <row r="9397" spans="1:6" ht="15" x14ac:dyDescent="0.25">
      <c r="A9397"/>
      <c r="B9397"/>
      <c r="C9397"/>
      <c r="D9397"/>
      <c r="E9397"/>
      <c r="F9397"/>
    </row>
    <row r="9398" spans="1:6" ht="15" x14ac:dyDescent="0.25">
      <c r="A9398"/>
      <c r="B9398"/>
      <c r="C9398"/>
      <c r="D9398"/>
      <c r="E9398"/>
      <c r="F9398"/>
    </row>
    <row r="9399" spans="1:6" ht="15" x14ac:dyDescent="0.25">
      <c r="A9399"/>
      <c r="B9399"/>
      <c r="C9399"/>
      <c r="D9399"/>
      <c r="E9399"/>
      <c r="F9399"/>
    </row>
    <row r="9400" spans="1:6" ht="15" x14ac:dyDescent="0.25">
      <c r="A9400"/>
      <c r="B9400"/>
      <c r="C9400"/>
      <c r="D9400"/>
      <c r="E9400"/>
      <c r="F9400"/>
    </row>
    <row r="9401" spans="1:6" ht="15" x14ac:dyDescent="0.25">
      <c r="A9401"/>
      <c r="B9401"/>
      <c r="C9401"/>
      <c r="D9401"/>
      <c r="E9401"/>
      <c r="F9401"/>
    </row>
    <row r="9402" spans="1:6" ht="15" x14ac:dyDescent="0.25">
      <c r="A9402"/>
      <c r="B9402"/>
      <c r="C9402"/>
      <c r="D9402"/>
      <c r="E9402"/>
      <c r="F9402"/>
    </row>
    <row r="9403" spans="1:6" ht="15" x14ac:dyDescent="0.25">
      <c r="A9403"/>
      <c r="B9403"/>
      <c r="C9403"/>
      <c r="D9403"/>
      <c r="E9403"/>
      <c r="F9403"/>
    </row>
    <row r="9404" spans="1:6" ht="15" x14ac:dyDescent="0.25">
      <c r="A9404"/>
      <c r="B9404"/>
      <c r="C9404"/>
      <c r="D9404"/>
      <c r="E9404"/>
      <c r="F9404"/>
    </row>
    <row r="9405" spans="1:6" ht="15" x14ac:dyDescent="0.25">
      <c r="A9405"/>
      <c r="B9405"/>
      <c r="C9405"/>
      <c r="D9405"/>
      <c r="E9405"/>
      <c r="F9405"/>
    </row>
    <row r="9406" spans="1:6" ht="15" x14ac:dyDescent="0.25">
      <c r="A9406"/>
      <c r="B9406"/>
      <c r="C9406"/>
      <c r="D9406"/>
      <c r="E9406"/>
      <c r="F9406"/>
    </row>
    <row r="9407" spans="1:6" ht="15" x14ac:dyDescent="0.25">
      <c r="A9407"/>
      <c r="B9407"/>
      <c r="C9407"/>
      <c r="D9407"/>
      <c r="E9407"/>
      <c r="F9407"/>
    </row>
    <row r="9408" spans="1:6" ht="15" x14ac:dyDescent="0.25">
      <c r="A9408"/>
      <c r="B9408"/>
      <c r="C9408"/>
      <c r="D9408"/>
      <c r="E9408"/>
      <c r="F9408"/>
    </row>
    <row r="9409" spans="1:6" ht="15" x14ac:dyDescent="0.25">
      <c r="A9409"/>
      <c r="B9409"/>
      <c r="C9409"/>
      <c r="D9409"/>
      <c r="E9409"/>
      <c r="F9409"/>
    </row>
    <row r="9410" spans="1:6" ht="15" x14ac:dyDescent="0.25">
      <c r="A9410"/>
      <c r="B9410"/>
      <c r="C9410"/>
      <c r="D9410"/>
      <c r="E9410"/>
      <c r="F9410"/>
    </row>
    <row r="9411" spans="1:6" ht="15" x14ac:dyDescent="0.25">
      <c r="A9411"/>
      <c r="B9411"/>
      <c r="C9411"/>
      <c r="D9411"/>
      <c r="E9411"/>
      <c r="F9411"/>
    </row>
    <row r="9412" spans="1:6" ht="15" x14ac:dyDescent="0.25">
      <c r="A9412"/>
      <c r="B9412"/>
      <c r="C9412"/>
      <c r="D9412"/>
      <c r="E9412"/>
      <c r="F9412"/>
    </row>
    <row r="9413" spans="1:6" ht="15" x14ac:dyDescent="0.25">
      <c r="A9413"/>
      <c r="B9413"/>
      <c r="C9413"/>
      <c r="D9413"/>
      <c r="E9413"/>
      <c r="F9413"/>
    </row>
    <row r="9414" spans="1:6" ht="15" x14ac:dyDescent="0.25">
      <c r="A9414"/>
      <c r="B9414"/>
      <c r="C9414"/>
      <c r="D9414"/>
      <c r="E9414"/>
      <c r="F9414"/>
    </row>
    <row r="9415" spans="1:6" ht="15" x14ac:dyDescent="0.25">
      <c r="A9415"/>
      <c r="B9415"/>
      <c r="C9415"/>
      <c r="D9415"/>
      <c r="E9415"/>
      <c r="F9415"/>
    </row>
    <row r="9416" spans="1:6" ht="15" x14ac:dyDescent="0.25">
      <c r="A9416"/>
      <c r="B9416"/>
      <c r="C9416"/>
      <c r="D9416"/>
      <c r="E9416"/>
      <c r="F9416"/>
    </row>
    <row r="9417" spans="1:6" ht="15" x14ac:dyDescent="0.25">
      <c r="A9417"/>
      <c r="B9417"/>
      <c r="C9417"/>
      <c r="D9417"/>
      <c r="E9417"/>
      <c r="F9417"/>
    </row>
    <row r="9418" spans="1:6" ht="15" x14ac:dyDescent="0.25">
      <c r="A9418"/>
      <c r="B9418"/>
      <c r="C9418"/>
      <c r="D9418"/>
      <c r="E9418"/>
      <c r="F9418"/>
    </row>
    <row r="9419" spans="1:6" ht="15" x14ac:dyDescent="0.25">
      <c r="A9419"/>
      <c r="B9419"/>
      <c r="C9419"/>
      <c r="D9419"/>
      <c r="E9419"/>
      <c r="F9419"/>
    </row>
    <row r="9420" spans="1:6" ht="15" x14ac:dyDescent="0.25">
      <c r="A9420"/>
      <c r="B9420"/>
      <c r="C9420"/>
      <c r="D9420"/>
      <c r="E9420"/>
      <c r="F9420"/>
    </row>
    <row r="9421" spans="1:6" ht="15" x14ac:dyDescent="0.25">
      <c r="A9421"/>
      <c r="B9421"/>
      <c r="C9421"/>
      <c r="D9421"/>
      <c r="E9421"/>
      <c r="F9421"/>
    </row>
    <row r="9422" spans="1:6" ht="15" x14ac:dyDescent="0.25">
      <c r="A9422"/>
      <c r="B9422"/>
      <c r="C9422"/>
      <c r="D9422"/>
      <c r="E9422"/>
      <c r="F9422"/>
    </row>
    <row r="9423" spans="1:6" ht="15" x14ac:dyDescent="0.25">
      <c r="A9423"/>
      <c r="B9423"/>
      <c r="C9423"/>
      <c r="D9423"/>
      <c r="E9423"/>
      <c r="F9423"/>
    </row>
    <row r="9424" spans="1:6" ht="15" x14ac:dyDescent="0.25">
      <c r="A9424"/>
      <c r="B9424"/>
      <c r="C9424"/>
      <c r="D9424"/>
      <c r="E9424"/>
      <c r="F9424"/>
    </row>
    <row r="9425" spans="1:6" ht="15" x14ac:dyDescent="0.25">
      <c r="A9425"/>
      <c r="B9425"/>
      <c r="C9425"/>
      <c r="D9425"/>
      <c r="E9425"/>
      <c r="F9425"/>
    </row>
    <row r="9426" spans="1:6" ht="15" x14ac:dyDescent="0.25">
      <c r="A9426"/>
      <c r="B9426"/>
      <c r="C9426"/>
      <c r="D9426"/>
      <c r="E9426"/>
      <c r="F9426"/>
    </row>
    <row r="9427" spans="1:6" ht="15" x14ac:dyDescent="0.25">
      <c r="A9427"/>
      <c r="B9427"/>
      <c r="C9427"/>
      <c r="D9427"/>
      <c r="E9427"/>
      <c r="F9427"/>
    </row>
    <row r="9428" spans="1:6" ht="15" x14ac:dyDescent="0.25">
      <c r="A9428"/>
      <c r="B9428"/>
      <c r="C9428"/>
      <c r="D9428"/>
      <c r="E9428"/>
      <c r="F9428"/>
    </row>
    <row r="9429" spans="1:6" ht="15" x14ac:dyDescent="0.25">
      <c r="A9429"/>
      <c r="B9429"/>
      <c r="C9429"/>
      <c r="D9429"/>
      <c r="E9429"/>
      <c r="F9429"/>
    </row>
    <row r="9430" spans="1:6" ht="15" x14ac:dyDescent="0.25">
      <c r="A9430"/>
      <c r="B9430"/>
      <c r="C9430"/>
      <c r="D9430"/>
      <c r="E9430"/>
      <c r="F9430"/>
    </row>
    <row r="9431" spans="1:6" ht="15" x14ac:dyDescent="0.25">
      <c r="A9431"/>
      <c r="B9431"/>
      <c r="C9431"/>
      <c r="D9431"/>
      <c r="E9431"/>
      <c r="F9431"/>
    </row>
    <row r="9432" spans="1:6" ht="15" x14ac:dyDescent="0.25">
      <c r="A9432"/>
      <c r="B9432"/>
      <c r="C9432"/>
      <c r="D9432"/>
      <c r="E9432"/>
      <c r="F9432"/>
    </row>
    <row r="9433" spans="1:6" ht="15" x14ac:dyDescent="0.25">
      <c r="A9433"/>
      <c r="B9433"/>
      <c r="C9433"/>
      <c r="D9433"/>
      <c r="E9433"/>
      <c r="F9433"/>
    </row>
    <row r="9434" spans="1:6" ht="15" x14ac:dyDescent="0.25">
      <c r="A9434"/>
      <c r="B9434"/>
      <c r="C9434"/>
      <c r="D9434"/>
      <c r="E9434"/>
      <c r="F9434"/>
    </row>
    <row r="9435" spans="1:6" ht="15" x14ac:dyDescent="0.25">
      <c r="A9435"/>
      <c r="B9435"/>
      <c r="C9435"/>
      <c r="D9435"/>
      <c r="E9435"/>
      <c r="F9435"/>
    </row>
    <row r="9436" spans="1:6" ht="15" x14ac:dyDescent="0.25">
      <c r="A9436"/>
      <c r="B9436"/>
      <c r="C9436"/>
      <c r="D9436"/>
      <c r="E9436"/>
      <c r="F9436"/>
    </row>
    <row r="9437" spans="1:6" ht="15" x14ac:dyDescent="0.25">
      <c r="A9437"/>
      <c r="B9437"/>
      <c r="C9437"/>
      <c r="D9437"/>
      <c r="E9437"/>
      <c r="F9437"/>
    </row>
    <row r="9438" spans="1:6" ht="15" x14ac:dyDescent="0.25">
      <c r="A9438"/>
      <c r="B9438"/>
      <c r="C9438"/>
      <c r="D9438"/>
      <c r="E9438"/>
      <c r="F9438"/>
    </row>
    <row r="9439" spans="1:6" ht="15" x14ac:dyDescent="0.25">
      <c r="A9439"/>
      <c r="B9439"/>
      <c r="C9439"/>
      <c r="D9439"/>
      <c r="E9439"/>
      <c r="F9439"/>
    </row>
    <row r="9440" spans="1:6" ht="15" x14ac:dyDescent="0.25">
      <c r="A9440"/>
      <c r="B9440"/>
      <c r="C9440"/>
      <c r="D9440"/>
      <c r="E9440"/>
      <c r="F9440"/>
    </row>
    <row r="9441" spans="1:6" ht="15" x14ac:dyDescent="0.25">
      <c r="A9441"/>
      <c r="B9441"/>
      <c r="C9441"/>
      <c r="D9441"/>
      <c r="E9441"/>
      <c r="F9441"/>
    </row>
    <row r="9442" spans="1:6" ht="15" x14ac:dyDescent="0.25">
      <c r="A9442"/>
      <c r="B9442"/>
      <c r="C9442"/>
      <c r="D9442"/>
      <c r="E9442"/>
      <c r="F9442"/>
    </row>
    <row r="9443" spans="1:6" ht="15" x14ac:dyDescent="0.25">
      <c r="A9443"/>
      <c r="B9443"/>
      <c r="C9443"/>
      <c r="D9443"/>
      <c r="E9443"/>
      <c r="F9443"/>
    </row>
    <row r="9444" spans="1:6" ht="15" x14ac:dyDescent="0.25">
      <c r="A9444"/>
      <c r="B9444"/>
      <c r="C9444"/>
      <c r="D9444"/>
      <c r="E9444"/>
      <c r="F9444"/>
    </row>
    <row r="9445" spans="1:6" ht="15" x14ac:dyDescent="0.25">
      <c r="A9445"/>
      <c r="B9445"/>
      <c r="C9445"/>
      <c r="D9445"/>
      <c r="E9445"/>
      <c r="F9445"/>
    </row>
    <row r="9446" spans="1:6" ht="15" x14ac:dyDescent="0.25">
      <c r="A9446"/>
      <c r="B9446"/>
      <c r="C9446"/>
      <c r="D9446"/>
      <c r="E9446"/>
      <c r="F9446"/>
    </row>
    <row r="9447" spans="1:6" ht="15" x14ac:dyDescent="0.25">
      <c r="A9447"/>
      <c r="B9447"/>
      <c r="C9447"/>
      <c r="D9447"/>
      <c r="E9447"/>
      <c r="F9447"/>
    </row>
    <row r="9448" spans="1:6" ht="15" x14ac:dyDescent="0.25">
      <c r="A9448"/>
      <c r="B9448"/>
      <c r="C9448"/>
      <c r="D9448"/>
      <c r="E9448"/>
      <c r="F9448"/>
    </row>
    <row r="9449" spans="1:6" ht="15" x14ac:dyDescent="0.25">
      <c r="A9449"/>
      <c r="B9449"/>
      <c r="C9449"/>
      <c r="D9449"/>
      <c r="E9449"/>
      <c r="F9449"/>
    </row>
    <row r="9450" spans="1:6" ht="15" x14ac:dyDescent="0.25">
      <c r="A9450"/>
      <c r="B9450"/>
      <c r="C9450"/>
      <c r="D9450"/>
      <c r="E9450"/>
      <c r="F9450"/>
    </row>
    <row r="9451" spans="1:6" ht="15" x14ac:dyDescent="0.25">
      <c r="A9451"/>
      <c r="B9451"/>
      <c r="C9451"/>
      <c r="D9451"/>
      <c r="E9451"/>
      <c r="F9451"/>
    </row>
    <row r="9452" spans="1:6" ht="15" x14ac:dyDescent="0.25">
      <c r="A9452"/>
      <c r="B9452"/>
      <c r="C9452"/>
      <c r="D9452"/>
      <c r="E9452"/>
      <c r="F9452"/>
    </row>
    <row r="9453" spans="1:6" ht="15" x14ac:dyDescent="0.25">
      <c r="A9453"/>
      <c r="B9453"/>
      <c r="C9453"/>
      <c r="D9453"/>
      <c r="E9453"/>
      <c r="F9453"/>
    </row>
    <row r="9454" spans="1:6" ht="15" x14ac:dyDescent="0.25">
      <c r="A9454"/>
      <c r="B9454"/>
      <c r="C9454"/>
      <c r="D9454"/>
      <c r="E9454"/>
      <c r="F9454"/>
    </row>
    <row r="9455" spans="1:6" ht="15" x14ac:dyDescent="0.25">
      <c r="A9455"/>
      <c r="B9455"/>
      <c r="C9455"/>
      <c r="D9455"/>
      <c r="E9455"/>
      <c r="F9455"/>
    </row>
    <row r="9456" spans="1:6" ht="15" x14ac:dyDescent="0.25">
      <c r="A9456"/>
      <c r="B9456"/>
      <c r="C9456"/>
      <c r="D9456"/>
      <c r="E9456"/>
      <c r="F9456"/>
    </row>
    <row r="9457" spans="1:6" ht="15" x14ac:dyDescent="0.25">
      <c r="A9457"/>
      <c r="B9457"/>
      <c r="C9457"/>
      <c r="D9457"/>
      <c r="E9457"/>
      <c r="F9457"/>
    </row>
    <row r="9458" spans="1:6" ht="15" x14ac:dyDescent="0.25">
      <c r="A9458"/>
      <c r="B9458"/>
      <c r="C9458"/>
      <c r="D9458"/>
      <c r="E9458"/>
      <c r="F9458"/>
    </row>
    <row r="9459" spans="1:6" ht="15" x14ac:dyDescent="0.25">
      <c r="A9459"/>
      <c r="B9459"/>
      <c r="C9459"/>
      <c r="D9459"/>
      <c r="E9459"/>
      <c r="F9459"/>
    </row>
    <row r="9460" spans="1:6" ht="15" x14ac:dyDescent="0.25">
      <c r="A9460"/>
      <c r="B9460"/>
      <c r="C9460"/>
      <c r="D9460"/>
      <c r="E9460"/>
      <c r="F9460"/>
    </row>
    <row r="9461" spans="1:6" ht="15" x14ac:dyDescent="0.25">
      <c r="A9461"/>
      <c r="B9461"/>
      <c r="C9461"/>
      <c r="D9461"/>
      <c r="E9461"/>
      <c r="F9461"/>
    </row>
    <row r="9462" spans="1:6" ht="15" x14ac:dyDescent="0.25">
      <c r="A9462"/>
      <c r="B9462"/>
      <c r="C9462"/>
      <c r="D9462"/>
      <c r="E9462"/>
      <c r="F9462"/>
    </row>
    <row r="9463" spans="1:6" ht="15" x14ac:dyDescent="0.25">
      <c r="A9463"/>
      <c r="B9463"/>
      <c r="C9463"/>
      <c r="D9463"/>
      <c r="E9463"/>
      <c r="F9463"/>
    </row>
    <row r="9464" spans="1:6" ht="15" x14ac:dyDescent="0.25">
      <c r="A9464"/>
      <c r="B9464"/>
      <c r="C9464"/>
      <c r="D9464"/>
      <c r="E9464"/>
      <c r="F9464"/>
    </row>
    <row r="9465" spans="1:6" ht="15" x14ac:dyDescent="0.25">
      <c r="A9465"/>
      <c r="B9465"/>
      <c r="C9465"/>
      <c r="D9465"/>
      <c r="E9465"/>
      <c r="F9465"/>
    </row>
    <row r="9466" spans="1:6" ht="15" x14ac:dyDescent="0.25">
      <c r="A9466"/>
      <c r="B9466"/>
      <c r="C9466"/>
      <c r="D9466"/>
      <c r="E9466"/>
      <c r="F9466"/>
    </row>
    <row r="9467" spans="1:6" ht="15" x14ac:dyDescent="0.25">
      <c r="A9467"/>
      <c r="B9467"/>
      <c r="C9467"/>
      <c r="D9467"/>
      <c r="E9467"/>
      <c r="F9467"/>
    </row>
    <row r="9468" spans="1:6" ht="15" x14ac:dyDescent="0.25">
      <c r="A9468"/>
      <c r="B9468"/>
      <c r="C9468"/>
      <c r="D9468"/>
      <c r="E9468"/>
      <c r="F9468"/>
    </row>
    <row r="9469" spans="1:6" ht="15" x14ac:dyDescent="0.25">
      <c r="A9469"/>
      <c r="B9469"/>
      <c r="C9469"/>
      <c r="D9469"/>
      <c r="E9469"/>
      <c r="F9469"/>
    </row>
    <row r="9470" spans="1:6" ht="15" x14ac:dyDescent="0.25">
      <c r="A9470"/>
      <c r="B9470"/>
      <c r="C9470"/>
      <c r="D9470"/>
      <c r="E9470"/>
      <c r="F9470"/>
    </row>
    <row r="9471" spans="1:6" ht="15" x14ac:dyDescent="0.25">
      <c r="A9471"/>
      <c r="B9471"/>
      <c r="C9471"/>
      <c r="D9471"/>
      <c r="E9471"/>
      <c r="F9471"/>
    </row>
    <row r="9472" spans="1:6" ht="15" x14ac:dyDescent="0.25">
      <c r="A9472"/>
      <c r="B9472"/>
      <c r="C9472"/>
      <c r="D9472"/>
      <c r="E9472"/>
      <c r="F9472"/>
    </row>
    <row r="9473" spans="1:6" ht="15" x14ac:dyDescent="0.25">
      <c r="A9473"/>
      <c r="B9473"/>
      <c r="C9473"/>
      <c r="D9473"/>
      <c r="E9473"/>
      <c r="F9473"/>
    </row>
    <row r="9474" spans="1:6" ht="15" x14ac:dyDescent="0.25">
      <c r="A9474"/>
      <c r="B9474"/>
      <c r="C9474"/>
      <c r="D9474"/>
      <c r="E9474"/>
      <c r="F9474"/>
    </row>
    <row r="9475" spans="1:6" ht="15" x14ac:dyDescent="0.25">
      <c r="A9475"/>
      <c r="B9475"/>
      <c r="C9475"/>
      <c r="D9475"/>
      <c r="E9475"/>
      <c r="F9475"/>
    </row>
    <row r="9476" spans="1:6" ht="15" x14ac:dyDescent="0.25">
      <c r="A9476"/>
      <c r="B9476"/>
      <c r="C9476"/>
      <c r="D9476"/>
      <c r="E9476"/>
      <c r="F9476"/>
    </row>
    <row r="9477" spans="1:6" ht="15" x14ac:dyDescent="0.25">
      <c r="A9477"/>
      <c r="B9477"/>
      <c r="C9477"/>
      <c r="D9477"/>
      <c r="E9477"/>
      <c r="F9477"/>
    </row>
    <row r="9478" spans="1:6" ht="15" x14ac:dyDescent="0.25">
      <c r="A9478"/>
      <c r="B9478"/>
      <c r="C9478"/>
      <c r="D9478"/>
      <c r="E9478"/>
      <c r="F9478"/>
    </row>
    <row r="9479" spans="1:6" ht="15" x14ac:dyDescent="0.25">
      <c r="A9479"/>
      <c r="B9479"/>
      <c r="C9479"/>
      <c r="D9479"/>
      <c r="E9479"/>
      <c r="F9479"/>
    </row>
    <row r="9480" spans="1:6" ht="15" x14ac:dyDescent="0.25">
      <c r="A9480"/>
      <c r="B9480"/>
      <c r="C9480"/>
      <c r="D9480"/>
      <c r="E9480"/>
      <c r="F9480"/>
    </row>
    <row r="9481" spans="1:6" ht="15" x14ac:dyDescent="0.25">
      <c r="A9481"/>
      <c r="B9481"/>
      <c r="C9481"/>
      <c r="D9481"/>
      <c r="E9481"/>
      <c r="F9481"/>
    </row>
    <row r="9482" spans="1:6" ht="15" x14ac:dyDescent="0.25">
      <c r="A9482"/>
      <c r="B9482"/>
      <c r="C9482"/>
      <c r="D9482"/>
      <c r="E9482"/>
      <c r="F9482"/>
    </row>
    <row r="9483" spans="1:6" ht="15" x14ac:dyDescent="0.25">
      <c r="A9483"/>
      <c r="B9483"/>
      <c r="C9483"/>
      <c r="D9483"/>
      <c r="E9483"/>
      <c r="F9483"/>
    </row>
    <row r="9484" spans="1:6" ht="15" x14ac:dyDescent="0.25">
      <c r="A9484"/>
      <c r="B9484"/>
      <c r="C9484"/>
      <c r="D9484"/>
      <c r="E9484"/>
      <c r="F9484"/>
    </row>
    <row r="9485" spans="1:6" ht="15" x14ac:dyDescent="0.25">
      <c r="A9485"/>
      <c r="B9485"/>
      <c r="C9485"/>
      <c r="D9485"/>
      <c r="E9485"/>
      <c r="F9485"/>
    </row>
    <row r="9486" spans="1:6" ht="15" x14ac:dyDescent="0.25">
      <c r="A9486"/>
      <c r="B9486"/>
      <c r="C9486"/>
      <c r="D9486"/>
      <c r="E9486"/>
      <c r="F9486"/>
    </row>
    <row r="9487" spans="1:6" ht="15" x14ac:dyDescent="0.25">
      <c r="A9487"/>
      <c r="B9487"/>
      <c r="C9487"/>
      <c r="D9487"/>
      <c r="E9487"/>
      <c r="F9487"/>
    </row>
    <row r="9488" spans="1:6" ht="15" x14ac:dyDescent="0.25">
      <c r="A9488"/>
      <c r="B9488"/>
      <c r="C9488"/>
      <c r="D9488"/>
      <c r="E9488"/>
      <c r="F9488"/>
    </row>
    <row r="9489" spans="1:6" ht="15" x14ac:dyDescent="0.25">
      <c r="A9489"/>
      <c r="B9489"/>
      <c r="C9489"/>
      <c r="D9489"/>
      <c r="E9489"/>
      <c r="F9489"/>
    </row>
    <row r="9490" spans="1:6" ht="15" x14ac:dyDescent="0.25">
      <c r="A9490"/>
      <c r="B9490"/>
      <c r="C9490"/>
      <c r="D9490"/>
      <c r="E9490"/>
      <c r="F9490"/>
    </row>
    <row r="9491" spans="1:6" ht="15" x14ac:dyDescent="0.25">
      <c r="A9491"/>
      <c r="B9491"/>
      <c r="C9491"/>
      <c r="D9491"/>
      <c r="E9491"/>
      <c r="F9491"/>
    </row>
    <row r="9492" spans="1:6" ht="15" x14ac:dyDescent="0.25">
      <c r="A9492"/>
      <c r="B9492"/>
      <c r="C9492"/>
      <c r="D9492"/>
      <c r="E9492"/>
      <c r="F9492"/>
    </row>
    <row r="9493" spans="1:6" ht="15" x14ac:dyDescent="0.25">
      <c r="A9493"/>
      <c r="B9493"/>
      <c r="C9493"/>
      <c r="D9493"/>
      <c r="E9493"/>
      <c r="F9493"/>
    </row>
    <row r="9494" spans="1:6" ht="15" x14ac:dyDescent="0.25">
      <c r="A9494"/>
      <c r="B9494"/>
      <c r="C9494"/>
      <c r="D9494"/>
      <c r="E9494"/>
      <c r="F9494"/>
    </row>
    <row r="9495" spans="1:6" ht="15" x14ac:dyDescent="0.25">
      <c r="A9495"/>
      <c r="B9495"/>
      <c r="C9495"/>
      <c r="D9495"/>
      <c r="E9495"/>
      <c r="F9495"/>
    </row>
    <row r="9496" spans="1:6" ht="15" x14ac:dyDescent="0.25">
      <c r="A9496"/>
      <c r="B9496"/>
      <c r="C9496"/>
      <c r="D9496"/>
      <c r="E9496"/>
      <c r="F9496"/>
    </row>
    <row r="9497" spans="1:6" ht="15" x14ac:dyDescent="0.25">
      <c r="A9497"/>
      <c r="B9497"/>
      <c r="C9497"/>
      <c r="D9497"/>
      <c r="E9497"/>
      <c r="F9497"/>
    </row>
    <row r="9498" spans="1:6" ht="15" x14ac:dyDescent="0.25">
      <c r="A9498"/>
      <c r="B9498"/>
      <c r="C9498"/>
      <c r="D9498"/>
      <c r="E9498"/>
      <c r="F9498"/>
    </row>
    <row r="9499" spans="1:6" ht="15" x14ac:dyDescent="0.25">
      <c r="A9499"/>
      <c r="B9499"/>
      <c r="C9499"/>
      <c r="D9499"/>
      <c r="E9499"/>
      <c r="F9499"/>
    </row>
    <row r="9500" spans="1:6" ht="15" x14ac:dyDescent="0.25">
      <c r="A9500"/>
      <c r="B9500"/>
      <c r="C9500"/>
      <c r="D9500"/>
      <c r="E9500"/>
      <c r="F9500"/>
    </row>
    <row r="9501" spans="1:6" ht="15" x14ac:dyDescent="0.25">
      <c r="A9501"/>
      <c r="B9501"/>
      <c r="C9501"/>
      <c r="D9501"/>
      <c r="E9501"/>
      <c r="F9501"/>
    </row>
    <row r="9502" spans="1:6" ht="15" x14ac:dyDescent="0.25">
      <c r="A9502"/>
      <c r="B9502"/>
      <c r="C9502"/>
      <c r="D9502"/>
      <c r="E9502"/>
      <c r="F9502"/>
    </row>
    <row r="9503" spans="1:6" ht="15" x14ac:dyDescent="0.25">
      <c r="A9503"/>
      <c r="B9503"/>
      <c r="C9503"/>
      <c r="D9503"/>
      <c r="E9503"/>
      <c r="F9503"/>
    </row>
    <row r="9504" spans="1:6" ht="15" x14ac:dyDescent="0.25">
      <c r="A9504"/>
      <c r="B9504"/>
      <c r="C9504"/>
      <c r="D9504"/>
      <c r="E9504"/>
      <c r="F9504"/>
    </row>
    <row r="9505" spans="1:6" ht="15" x14ac:dyDescent="0.25">
      <c r="A9505"/>
      <c r="B9505"/>
      <c r="C9505"/>
      <c r="D9505"/>
      <c r="E9505"/>
      <c r="F9505"/>
    </row>
    <row r="9506" spans="1:6" ht="15" x14ac:dyDescent="0.25">
      <c r="A9506"/>
      <c r="B9506"/>
      <c r="C9506"/>
      <c r="D9506"/>
      <c r="E9506"/>
      <c r="F9506"/>
    </row>
    <row r="9507" spans="1:6" ht="15" x14ac:dyDescent="0.25">
      <c r="A9507"/>
      <c r="B9507"/>
      <c r="C9507"/>
      <c r="D9507"/>
      <c r="E9507"/>
      <c r="F9507"/>
    </row>
    <row r="9508" spans="1:6" ht="15" x14ac:dyDescent="0.25">
      <c r="A9508"/>
      <c r="B9508"/>
      <c r="C9508"/>
      <c r="D9508"/>
      <c r="E9508"/>
      <c r="F9508"/>
    </row>
    <row r="9509" spans="1:6" ht="15" x14ac:dyDescent="0.25">
      <c r="A9509"/>
      <c r="B9509"/>
      <c r="C9509"/>
      <c r="D9509"/>
      <c r="E9509"/>
      <c r="F9509"/>
    </row>
    <row r="9510" spans="1:6" ht="15" x14ac:dyDescent="0.25">
      <c r="A9510"/>
      <c r="B9510"/>
      <c r="C9510"/>
      <c r="D9510"/>
      <c r="E9510"/>
      <c r="F9510"/>
    </row>
    <row r="9511" spans="1:6" ht="15" x14ac:dyDescent="0.25">
      <c r="A9511"/>
      <c r="B9511"/>
      <c r="C9511"/>
      <c r="D9511"/>
      <c r="E9511"/>
      <c r="F9511"/>
    </row>
    <row r="9512" spans="1:6" ht="15" x14ac:dyDescent="0.25">
      <c r="A9512"/>
      <c r="B9512"/>
      <c r="C9512"/>
      <c r="D9512"/>
      <c r="E9512"/>
      <c r="F9512"/>
    </row>
    <row r="9513" spans="1:6" ht="15" x14ac:dyDescent="0.25">
      <c r="A9513"/>
      <c r="B9513"/>
      <c r="C9513"/>
      <c r="D9513"/>
      <c r="E9513"/>
      <c r="F9513"/>
    </row>
    <row r="9514" spans="1:6" ht="15" x14ac:dyDescent="0.25">
      <c r="A9514"/>
      <c r="B9514"/>
      <c r="C9514"/>
      <c r="D9514"/>
      <c r="E9514"/>
      <c r="F9514"/>
    </row>
    <row r="9515" spans="1:6" ht="15" x14ac:dyDescent="0.25">
      <c r="A9515"/>
      <c r="B9515"/>
      <c r="C9515"/>
      <c r="D9515"/>
      <c r="E9515"/>
      <c r="F9515"/>
    </row>
    <row r="9516" spans="1:6" ht="15" x14ac:dyDescent="0.25">
      <c r="A9516"/>
      <c r="B9516"/>
      <c r="C9516"/>
      <c r="D9516"/>
      <c r="E9516"/>
      <c r="F9516"/>
    </row>
    <row r="9517" spans="1:6" ht="15" x14ac:dyDescent="0.25">
      <c r="A9517"/>
      <c r="B9517"/>
      <c r="C9517"/>
      <c r="D9517"/>
      <c r="E9517"/>
      <c r="F9517"/>
    </row>
    <row r="9518" spans="1:6" ht="15" x14ac:dyDescent="0.25">
      <c r="A9518"/>
      <c r="B9518"/>
      <c r="C9518"/>
      <c r="D9518"/>
      <c r="E9518"/>
      <c r="F9518"/>
    </row>
    <row r="9519" spans="1:6" ht="15" x14ac:dyDescent="0.25">
      <c r="A9519"/>
      <c r="B9519"/>
      <c r="C9519"/>
      <c r="D9519"/>
      <c r="E9519"/>
      <c r="F9519"/>
    </row>
    <row r="9520" spans="1:6" ht="15" x14ac:dyDescent="0.25">
      <c r="A9520"/>
      <c r="B9520"/>
      <c r="C9520"/>
      <c r="D9520"/>
      <c r="E9520"/>
      <c r="F9520"/>
    </row>
    <row r="9521" spans="1:6" ht="15" x14ac:dyDescent="0.25">
      <c r="A9521"/>
      <c r="B9521"/>
      <c r="C9521"/>
      <c r="D9521"/>
      <c r="E9521"/>
      <c r="F9521"/>
    </row>
    <row r="9522" spans="1:6" ht="15" x14ac:dyDescent="0.25">
      <c r="A9522"/>
      <c r="B9522"/>
      <c r="C9522"/>
      <c r="D9522"/>
      <c r="E9522"/>
      <c r="F9522"/>
    </row>
    <row r="9523" spans="1:6" ht="15" x14ac:dyDescent="0.25">
      <c r="A9523"/>
      <c r="B9523"/>
      <c r="C9523"/>
      <c r="D9523"/>
      <c r="E9523"/>
      <c r="F9523"/>
    </row>
    <row r="9524" spans="1:6" ht="15" x14ac:dyDescent="0.25">
      <c r="A9524"/>
      <c r="B9524"/>
      <c r="C9524"/>
      <c r="D9524"/>
      <c r="E9524"/>
      <c r="F9524"/>
    </row>
    <row r="9525" spans="1:6" ht="15" x14ac:dyDescent="0.25">
      <c r="A9525"/>
      <c r="B9525"/>
      <c r="C9525"/>
      <c r="D9525"/>
      <c r="E9525"/>
      <c r="F9525"/>
    </row>
    <row r="9526" spans="1:6" ht="15" x14ac:dyDescent="0.25">
      <c r="A9526"/>
      <c r="B9526"/>
      <c r="C9526"/>
      <c r="D9526"/>
      <c r="E9526"/>
      <c r="F9526"/>
    </row>
    <row r="9527" spans="1:6" ht="15" x14ac:dyDescent="0.25">
      <c r="A9527"/>
      <c r="B9527"/>
      <c r="C9527"/>
      <c r="D9527"/>
      <c r="E9527"/>
      <c r="F9527"/>
    </row>
    <row r="9528" spans="1:6" ht="15" x14ac:dyDescent="0.25">
      <c r="A9528"/>
      <c r="B9528"/>
      <c r="C9528"/>
      <c r="D9528"/>
      <c r="E9528"/>
      <c r="F9528"/>
    </row>
    <row r="9529" spans="1:6" ht="15" x14ac:dyDescent="0.25">
      <c r="A9529"/>
      <c r="B9529"/>
      <c r="C9529"/>
      <c r="D9529"/>
      <c r="E9529"/>
      <c r="F9529"/>
    </row>
    <row r="9530" spans="1:6" ht="15" x14ac:dyDescent="0.25">
      <c r="A9530"/>
      <c r="B9530"/>
      <c r="C9530"/>
      <c r="D9530"/>
      <c r="E9530"/>
      <c r="F9530"/>
    </row>
    <row r="9531" spans="1:6" ht="15" x14ac:dyDescent="0.25">
      <c r="A9531"/>
      <c r="B9531"/>
      <c r="C9531"/>
      <c r="D9531"/>
      <c r="E9531"/>
      <c r="F9531"/>
    </row>
    <row r="9532" spans="1:6" ht="15" x14ac:dyDescent="0.25">
      <c r="A9532"/>
      <c r="B9532"/>
      <c r="C9532"/>
      <c r="D9532"/>
      <c r="E9532"/>
      <c r="F9532"/>
    </row>
    <row r="9533" spans="1:6" ht="15" x14ac:dyDescent="0.25">
      <c r="A9533"/>
      <c r="B9533"/>
      <c r="C9533"/>
      <c r="D9533"/>
      <c r="E9533"/>
      <c r="F9533"/>
    </row>
    <row r="9534" spans="1:6" ht="15" x14ac:dyDescent="0.25">
      <c r="A9534"/>
      <c r="B9534"/>
      <c r="C9534"/>
      <c r="D9534"/>
      <c r="E9534"/>
      <c r="F9534"/>
    </row>
    <row r="9535" spans="1:6" ht="15" x14ac:dyDescent="0.25">
      <c r="A9535"/>
      <c r="B9535"/>
      <c r="C9535"/>
      <c r="D9535"/>
      <c r="E9535"/>
      <c r="F9535"/>
    </row>
    <row r="9536" spans="1:6" ht="15" x14ac:dyDescent="0.25">
      <c r="A9536"/>
      <c r="B9536"/>
      <c r="C9536"/>
      <c r="D9536"/>
      <c r="E9536"/>
      <c r="F9536"/>
    </row>
    <row r="9537" spans="1:6" ht="15" x14ac:dyDescent="0.25">
      <c r="A9537"/>
      <c r="B9537"/>
      <c r="C9537"/>
      <c r="D9537"/>
      <c r="E9537"/>
      <c r="F9537"/>
    </row>
    <row r="9538" spans="1:6" ht="15" x14ac:dyDescent="0.25">
      <c r="A9538"/>
      <c r="B9538"/>
      <c r="C9538"/>
      <c r="D9538"/>
      <c r="E9538"/>
      <c r="F9538"/>
    </row>
    <row r="9539" spans="1:6" ht="15" x14ac:dyDescent="0.25">
      <c r="A9539"/>
      <c r="B9539"/>
      <c r="C9539"/>
      <c r="D9539"/>
      <c r="E9539"/>
      <c r="F9539"/>
    </row>
    <row r="9540" spans="1:6" ht="15" x14ac:dyDescent="0.25">
      <c r="A9540"/>
      <c r="B9540"/>
      <c r="C9540"/>
      <c r="D9540"/>
      <c r="E9540"/>
      <c r="F9540"/>
    </row>
    <row r="9541" spans="1:6" ht="15" x14ac:dyDescent="0.25">
      <c r="A9541"/>
      <c r="B9541"/>
      <c r="C9541"/>
      <c r="D9541"/>
      <c r="E9541"/>
      <c r="F9541"/>
    </row>
    <row r="9542" spans="1:6" ht="15" x14ac:dyDescent="0.25">
      <c r="A9542"/>
      <c r="B9542"/>
      <c r="C9542"/>
      <c r="D9542"/>
      <c r="E9542"/>
      <c r="F9542"/>
    </row>
    <row r="9543" spans="1:6" ht="15" x14ac:dyDescent="0.25">
      <c r="A9543"/>
      <c r="B9543"/>
      <c r="C9543"/>
      <c r="D9543"/>
      <c r="E9543"/>
      <c r="F9543"/>
    </row>
    <row r="9544" spans="1:6" ht="15" x14ac:dyDescent="0.25">
      <c r="A9544"/>
      <c r="B9544"/>
      <c r="C9544"/>
      <c r="D9544"/>
      <c r="E9544"/>
      <c r="F9544"/>
    </row>
    <row r="9545" spans="1:6" ht="15" x14ac:dyDescent="0.25">
      <c r="A9545"/>
      <c r="B9545"/>
      <c r="C9545"/>
      <c r="D9545"/>
      <c r="E9545"/>
      <c r="F9545"/>
    </row>
    <row r="9546" spans="1:6" ht="15" x14ac:dyDescent="0.25">
      <c r="A9546"/>
      <c r="B9546"/>
      <c r="C9546"/>
      <c r="D9546"/>
      <c r="E9546"/>
      <c r="F9546"/>
    </row>
    <row r="9547" spans="1:6" ht="15" x14ac:dyDescent="0.25">
      <c r="A9547"/>
      <c r="B9547"/>
      <c r="C9547"/>
      <c r="D9547"/>
      <c r="E9547"/>
      <c r="F9547"/>
    </row>
    <row r="9548" spans="1:6" ht="15" x14ac:dyDescent="0.25">
      <c r="A9548"/>
      <c r="B9548"/>
      <c r="C9548"/>
      <c r="D9548"/>
      <c r="E9548"/>
      <c r="F9548"/>
    </row>
    <row r="9549" spans="1:6" ht="15" x14ac:dyDescent="0.25">
      <c r="A9549"/>
      <c r="B9549"/>
      <c r="C9549"/>
      <c r="D9549"/>
      <c r="E9549"/>
      <c r="F9549"/>
    </row>
    <row r="9550" spans="1:6" ht="15" x14ac:dyDescent="0.25">
      <c r="A9550"/>
      <c r="B9550"/>
      <c r="C9550"/>
      <c r="D9550"/>
      <c r="E9550"/>
      <c r="F9550"/>
    </row>
    <row r="9551" spans="1:6" ht="15" x14ac:dyDescent="0.25">
      <c r="A9551"/>
      <c r="B9551"/>
      <c r="C9551"/>
      <c r="D9551"/>
      <c r="E9551"/>
      <c r="F9551"/>
    </row>
    <row r="9552" spans="1:6" ht="15" x14ac:dyDescent="0.25">
      <c r="A9552"/>
      <c r="B9552"/>
      <c r="C9552"/>
      <c r="D9552"/>
      <c r="E9552"/>
      <c r="F9552"/>
    </row>
    <row r="9553" spans="1:6" ht="15" x14ac:dyDescent="0.25">
      <c r="A9553"/>
      <c r="B9553"/>
      <c r="C9553"/>
      <c r="D9553"/>
      <c r="E9553"/>
      <c r="F9553"/>
    </row>
    <row r="9554" spans="1:6" ht="15" x14ac:dyDescent="0.25">
      <c r="A9554"/>
      <c r="B9554"/>
      <c r="C9554"/>
      <c r="D9554"/>
      <c r="E9554"/>
      <c r="F9554"/>
    </row>
    <row r="9555" spans="1:6" ht="15" x14ac:dyDescent="0.25">
      <c r="A9555"/>
      <c r="B9555"/>
      <c r="C9555"/>
      <c r="D9555"/>
      <c r="E9555"/>
      <c r="F9555"/>
    </row>
    <row r="9556" spans="1:6" ht="15" x14ac:dyDescent="0.25">
      <c r="A9556"/>
      <c r="B9556"/>
      <c r="C9556"/>
      <c r="D9556"/>
      <c r="E9556"/>
      <c r="F9556"/>
    </row>
    <row r="9557" spans="1:6" ht="15" x14ac:dyDescent="0.25">
      <c r="A9557"/>
      <c r="B9557"/>
      <c r="C9557"/>
      <c r="D9557"/>
      <c r="E9557"/>
      <c r="F9557"/>
    </row>
    <row r="9558" spans="1:6" ht="15" x14ac:dyDescent="0.25">
      <c r="A9558"/>
      <c r="B9558"/>
      <c r="C9558"/>
      <c r="D9558"/>
      <c r="E9558"/>
      <c r="F9558"/>
    </row>
    <row r="9559" spans="1:6" ht="15" x14ac:dyDescent="0.25">
      <c r="A9559"/>
      <c r="B9559"/>
      <c r="C9559"/>
      <c r="D9559"/>
      <c r="E9559"/>
      <c r="F9559"/>
    </row>
    <row r="9560" spans="1:6" ht="15" x14ac:dyDescent="0.25">
      <c r="A9560"/>
      <c r="B9560"/>
      <c r="C9560"/>
      <c r="D9560"/>
      <c r="E9560"/>
      <c r="F9560"/>
    </row>
    <row r="9561" spans="1:6" ht="15" x14ac:dyDescent="0.25">
      <c r="A9561"/>
      <c r="B9561"/>
      <c r="C9561"/>
      <c r="D9561"/>
      <c r="E9561"/>
      <c r="F9561"/>
    </row>
    <row r="9562" spans="1:6" ht="15" x14ac:dyDescent="0.25">
      <c r="A9562"/>
      <c r="B9562"/>
      <c r="C9562"/>
      <c r="D9562"/>
      <c r="E9562"/>
      <c r="F9562"/>
    </row>
    <row r="9563" spans="1:6" ht="15" x14ac:dyDescent="0.25">
      <c r="A9563"/>
      <c r="B9563"/>
      <c r="C9563"/>
      <c r="D9563"/>
      <c r="E9563"/>
      <c r="F9563"/>
    </row>
    <row r="9564" spans="1:6" ht="15" x14ac:dyDescent="0.25">
      <c r="A9564"/>
      <c r="B9564"/>
      <c r="C9564"/>
      <c r="D9564"/>
      <c r="E9564"/>
      <c r="F9564"/>
    </row>
    <row r="9565" spans="1:6" ht="15" x14ac:dyDescent="0.25">
      <c r="A9565"/>
      <c r="B9565"/>
      <c r="C9565"/>
      <c r="D9565"/>
      <c r="E9565"/>
      <c r="F9565"/>
    </row>
    <row r="9566" spans="1:6" ht="15" x14ac:dyDescent="0.25">
      <c r="A9566"/>
      <c r="B9566"/>
      <c r="C9566"/>
      <c r="D9566"/>
      <c r="E9566"/>
      <c r="F9566"/>
    </row>
    <row r="9567" spans="1:6" ht="15" x14ac:dyDescent="0.25">
      <c r="A9567"/>
      <c r="B9567"/>
      <c r="C9567"/>
      <c r="D9567"/>
      <c r="E9567"/>
      <c r="F9567"/>
    </row>
    <row r="9568" spans="1:6" ht="15" x14ac:dyDescent="0.25">
      <c r="A9568"/>
      <c r="B9568"/>
      <c r="C9568"/>
      <c r="D9568"/>
      <c r="E9568"/>
      <c r="F9568"/>
    </row>
    <row r="9569" spans="1:6" ht="15" x14ac:dyDescent="0.25">
      <c r="A9569"/>
      <c r="B9569"/>
      <c r="C9569"/>
      <c r="D9569"/>
      <c r="E9569"/>
      <c r="F9569"/>
    </row>
    <row r="9570" spans="1:6" ht="15" x14ac:dyDescent="0.25">
      <c r="A9570"/>
      <c r="B9570"/>
      <c r="C9570"/>
      <c r="D9570"/>
      <c r="E9570"/>
      <c r="F9570"/>
    </row>
    <row r="9571" spans="1:6" ht="15" x14ac:dyDescent="0.25">
      <c r="A9571"/>
      <c r="B9571"/>
      <c r="C9571"/>
      <c r="D9571"/>
      <c r="E9571"/>
      <c r="F9571"/>
    </row>
    <row r="9572" spans="1:6" ht="15" x14ac:dyDescent="0.25">
      <c r="A9572"/>
      <c r="B9572"/>
      <c r="C9572"/>
      <c r="D9572"/>
      <c r="E9572"/>
      <c r="F9572"/>
    </row>
    <row r="9573" spans="1:6" ht="15" x14ac:dyDescent="0.25">
      <c r="A9573"/>
      <c r="B9573"/>
      <c r="C9573"/>
      <c r="D9573"/>
      <c r="E9573"/>
      <c r="F9573"/>
    </row>
    <row r="9574" spans="1:6" ht="15" x14ac:dyDescent="0.25">
      <c r="A9574"/>
      <c r="B9574"/>
      <c r="C9574"/>
      <c r="D9574"/>
      <c r="E9574"/>
      <c r="F9574"/>
    </row>
    <row r="9575" spans="1:6" ht="15" x14ac:dyDescent="0.25">
      <c r="A9575"/>
      <c r="B9575"/>
      <c r="C9575"/>
      <c r="D9575"/>
      <c r="E9575"/>
      <c r="F9575"/>
    </row>
    <row r="9576" spans="1:6" ht="15" x14ac:dyDescent="0.25">
      <c r="A9576"/>
      <c r="B9576"/>
      <c r="C9576"/>
      <c r="D9576"/>
      <c r="E9576"/>
      <c r="F9576"/>
    </row>
    <row r="9577" spans="1:6" ht="15" x14ac:dyDescent="0.25">
      <c r="A9577"/>
      <c r="B9577"/>
      <c r="C9577"/>
      <c r="D9577"/>
      <c r="E9577"/>
      <c r="F9577"/>
    </row>
    <row r="9578" spans="1:6" ht="15" x14ac:dyDescent="0.25">
      <c r="A9578"/>
      <c r="B9578"/>
      <c r="C9578"/>
      <c r="D9578"/>
      <c r="E9578"/>
      <c r="F9578"/>
    </row>
    <row r="9579" spans="1:6" ht="15" x14ac:dyDescent="0.25">
      <c r="A9579"/>
      <c r="B9579"/>
      <c r="C9579"/>
      <c r="D9579"/>
      <c r="E9579"/>
      <c r="F9579"/>
    </row>
    <row r="9580" spans="1:6" ht="15" x14ac:dyDescent="0.25">
      <c r="A9580"/>
      <c r="B9580"/>
      <c r="C9580"/>
      <c r="D9580"/>
      <c r="E9580"/>
      <c r="F9580"/>
    </row>
    <row r="9581" spans="1:6" ht="15" x14ac:dyDescent="0.25">
      <c r="A9581"/>
      <c r="B9581"/>
      <c r="C9581"/>
      <c r="D9581"/>
      <c r="E9581"/>
      <c r="F9581"/>
    </row>
    <row r="9582" spans="1:6" ht="15" x14ac:dyDescent="0.25">
      <c r="A9582"/>
      <c r="B9582"/>
      <c r="C9582"/>
      <c r="D9582"/>
      <c r="E9582"/>
      <c r="F9582"/>
    </row>
    <row r="9583" spans="1:6" ht="15" x14ac:dyDescent="0.25">
      <c r="A9583"/>
      <c r="B9583"/>
      <c r="C9583"/>
      <c r="D9583"/>
      <c r="E9583"/>
      <c r="F9583"/>
    </row>
    <row r="9584" spans="1:6" ht="15" x14ac:dyDescent="0.25">
      <c r="A9584"/>
      <c r="B9584"/>
      <c r="C9584"/>
      <c r="D9584"/>
      <c r="E9584"/>
      <c r="F9584"/>
    </row>
    <row r="9585" spans="1:6" ht="15" x14ac:dyDescent="0.25">
      <c r="A9585"/>
      <c r="B9585"/>
      <c r="C9585"/>
      <c r="D9585"/>
      <c r="E9585"/>
      <c r="F9585"/>
    </row>
    <row r="9586" spans="1:6" ht="15" x14ac:dyDescent="0.25">
      <c r="A9586"/>
      <c r="B9586"/>
      <c r="C9586"/>
      <c r="D9586"/>
      <c r="E9586"/>
      <c r="F9586"/>
    </row>
    <row r="9587" spans="1:6" ht="15" x14ac:dyDescent="0.25">
      <c r="A9587"/>
      <c r="B9587"/>
      <c r="C9587"/>
      <c r="D9587"/>
      <c r="E9587"/>
      <c r="F9587"/>
    </row>
    <row r="9588" spans="1:6" ht="15" x14ac:dyDescent="0.25">
      <c r="A9588"/>
      <c r="B9588"/>
      <c r="C9588"/>
      <c r="D9588"/>
      <c r="E9588"/>
      <c r="F9588"/>
    </row>
  </sheetData>
  <conditionalFormatting pivot="1">
    <cfRule type="colorScale" priority="3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3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3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3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3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3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3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3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3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3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3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3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3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3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3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3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3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3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3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3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3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3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3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3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3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3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3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3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3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3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3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3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3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3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3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3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3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3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3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3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3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12:F14">
    <cfRule type="colorScale" priority="3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3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3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3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3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3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3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3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3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3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3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3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3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2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2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2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2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2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2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2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2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2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2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2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2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2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2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2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2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2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2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2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2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2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2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2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2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2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2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2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2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2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2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2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2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2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2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2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2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2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2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2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2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2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2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2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2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2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2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2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2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2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2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2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2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2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2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2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2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2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2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2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2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2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2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2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2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2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2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2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2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2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2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2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2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2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2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2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2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2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2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2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2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2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2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2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2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2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2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2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2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2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2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2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2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2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2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2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2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2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2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2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1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1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1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1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1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1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1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1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1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1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1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1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1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1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1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1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1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1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1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1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1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1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1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1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1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1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1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1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1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1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1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1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1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1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1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1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1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1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1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1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1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1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1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1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1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1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1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1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1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1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1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1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1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1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1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1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1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1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1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1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1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1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1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1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1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1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1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1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1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1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1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1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1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1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1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1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1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1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1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1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1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1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1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1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1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1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1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1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1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1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1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1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1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1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1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1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1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1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1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1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N913"/>
  <sheetViews>
    <sheetView zoomScale="120" zoomScaleNormal="120" workbookViewId="0">
      <pane xSplit="1" ySplit="8" topLeftCell="B9" activePane="bottomRight" state="frozen"/>
      <selection pane="topRight" activeCell="B1" sqref="B1"/>
      <selection pane="bottomLeft" activeCell="A9" sqref="A9"/>
      <selection pane="bottomRight" activeCell="R13" sqref="A13:R20"/>
    </sheetView>
  </sheetViews>
  <sheetFormatPr defaultColWidth="9.140625" defaultRowHeight="11.25" x14ac:dyDescent="0.2"/>
  <cols>
    <col min="1" max="1" width="29.42578125" style="2" customWidth="1"/>
    <col min="2" max="2" width="10.5703125" style="2" customWidth="1"/>
    <col min="3" max="3" width="15.42578125" style="2" customWidth="1"/>
    <col min="4" max="4" width="12.42578125" style="10" bestFit="1" customWidth="1"/>
    <col min="5" max="6" width="10.85546875" style="2" customWidth="1"/>
    <col min="7" max="7" width="9.5703125" style="2" bestFit="1" customWidth="1"/>
    <col min="8" max="9" width="10.85546875" style="2" customWidth="1"/>
    <col min="10" max="10" width="12" style="2" bestFit="1" customWidth="1"/>
    <col min="11" max="11" width="11.42578125" style="2" bestFit="1" customWidth="1"/>
    <col min="12" max="12" width="10.85546875" style="2" bestFit="1" customWidth="1"/>
    <col min="13" max="13" width="11.5703125" style="2" bestFit="1" customWidth="1"/>
    <col min="14" max="14" width="10.42578125" style="2" bestFit="1" customWidth="1"/>
    <col min="15" max="15" width="11.5703125" style="2" bestFit="1" customWidth="1"/>
    <col min="16" max="16" width="10.42578125" style="2" bestFit="1" customWidth="1"/>
    <col min="17" max="17" width="10.85546875" style="2" bestFit="1" customWidth="1"/>
    <col min="18" max="20" width="10.42578125" style="2" bestFit="1" customWidth="1"/>
    <col min="21" max="21" width="10.140625" style="2" bestFit="1" customWidth="1"/>
    <col min="22" max="22" width="12" style="2" bestFit="1" customWidth="1"/>
    <col min="23" max="23" width="11.42578125" style="2" bestFit="1" customWidth="1"/>
    <col min="24" max="24" width="10.85546875" style="2" bestFit="1" customWidth="1"/>
    <col min="25" max="25" width="11.5703125" style="2" bestFit="1" customWidth="1"/>
    <col min="26" max="26" width="10.85546875" style="2" bestFit="1" customWidth="1"/>
    <col min="27" max="27" width="11.5703125" style="2" bestFit="1" customWidth="1"/>
    <col min="28" max="28" width="10.42578125" style="2" bestFit="1" customWidth="1"/>
    <col min="29" max="16384" width="9.140625" style="2"/>
  </cols>
  <sheetData>
    <row r="1" spans="1:40" ht="15" x14ac:dyDescent="0.25">
      <c r="A1"/>
      <c r="B1"/>
    </row>
    <row r="2" spans="1:40" ht="15" x14ac:dyDescent="0.25">
      <c r="A2"/>
      <c r="B2"/>
    </row>
    <row r="3" spans="1:40" x14ac:dyDescent="0.2">
      <c r="A3" s="1" t="s">
        <v>29</v>
      </c>
      <c r="B3" s="2" t="s" vm="36">
        <v>119</v>
      </c>
    </row>
    <row r="4" spans="1:40" x14ac:dyDescent="0.2">
      <c r="A4" s="1" t="s">
        <v>556</v>
      </c>
      <c r="B4" s="2" t="s" vm="8">
        <v>48</v>
      </c>
    </row>
    <row r="5" spans="1:40" ht="15" x14ac:dyDescent="0.25">
      <c r="A5"/>
      <c r="B5"/>
      <c r="C5"/>
      <c r="D5" s="19"/>
      <c r="E5"/>
      <c r="F5"/>
      <c r="G5"/>
      <c r="H5"/>
      <c r="I5"/>
      <c r="J5"/>
    </row>
    <row r="6" spans="1:40" ht="15" customHeight="1" x14ac:dyDescent="0.2">
      <c r="A6" s="1" t="s">
        <v>97</v>
      </c>
      <c r="B6" s="1" t="s">
        <v>43</v>
      </c>
      <c r="D6" s="2"/>
    </row>
    <row r="7" spans="1:40" x14ac:dyDescent="0.2">
      <c r="B7" s="2" t="s">
        <v>2</v>
      </c>
      <c r="D7" s="2"/>
      <c r="N7" s="2" t="s">
        <v>329</v>
      </c>
      <c r="O7" s="2" t="s">
        <v>3</v>
      </c>
      <c r="AA7" s="2" t="s">
        <v>330</v>
      </c>
      <c r="AB7" s="2" t="s">
        <v>264</v>
      </c>
      <c r="AM7" s="2" t="s">
        <v>331</v>
      </c>
      <c r="AN7" s="2" t="s">
        <v>448</v>
      </c>
    </row>
    <row r="8" spans="1:40" x14ac:dyDescent="0.2">
      <c r="A8" s="1" t="s">
        <v>0</v>
      </c>
      <c r="B8" s="2" t="s">
        <v>31</v>
      </c>
      <c r="C8" s="2" t="s">
        <v>32</v>
      </c>
      <c r="D8" s="2" t="s">
        <v>33</v>
      </c>
      <c r="E8" s="2" t="s">
        <v>34</v>
      </c>
      <c r="F8" s="2" t="s">
        <v>35</v>
      </c>
      <c r="G8" s="2" t="s">
        <v>36</v>
      </c>
      <c r="H8" s="2" t="s">
        <v>37</v>
      </c>
      <c r="I8" s="2" t="s">
        <v>38</v>
      </c>
      <c r="J8" s="2" t="s">
        <v>39</v>
      </c>
      <c r="K8" s="2" t="s">
        <v>40</v>
      </c>
      <c r="L8" s="2" t="s">
        <v>41</v>
      </c>
      <c r="M8" s="2" t="s">
        <v>42</v>
      </c>
      <c r="O8" s="2" t="s">
        <v>18</v>
      </c>
      <c r="P8" s="2" t="s">
        <v>19</v>
      </c>
      <c r="Q8" s="2" t="s">
        <v>20</v>
      </c>
      <c r="R8" s="2" t="s">
        <v>21</v>
      </c>
      <c r="S8" s="2" t="s">
        <v>22</v>
      </c>
      <c r="T8" s="2" t="s">
        <v>23</v>
      </c>
      <c r="U8" s="2" t="s">
        <v>24</v>
      </c>
      <c r="V8" s="2" t="s">
        <v>25</v>
      </c>
      <c r="W8" s="2" t="s">
        <v>26</v>
      </c>
      <c r="X8" s="2" t="s">
        <v>27</v>
      </c>
      <c r="Y8" s="2" t="s">
        <v>28</v>
      </c>
      <c r="Z8" s="2" t="s">
        <v>88</v>
      </c>
      <c r="AB8" s="2" t="s">
        <v>265</v>
      </c>
      <c r="AC8" s="2" t="s">
        <v>283</v>
      </c>
      <c r="AD8" s="2" t="s">
        <v>291</v>
      </c>
      <c r="AE8" s="2" t="s">
        <v>361</v>
      </c>
      <c r="AF8" s="2" t="s">
        <v>365</v>
      </c>
      <c r="AG8" s="2" t="s">
        <v>382</v>
      </c>
      <c r="AH8" s="2" t="s">
        <v>387</v>
      </c>
      <c r="AI8" s="2" t="s">
        <v>390</v>
      </c>
      <c r="AJ8" s="2" t="s">
        <v>394</v>
      </c>
      <c r="AK8" s="2" t="s">
        <v>410</v>
      </c>
      <c r="AL8" s="2" t="s">
        <v>444</v>
      </c>
    </row>
    <row r="9" spans="1:40" x14ac:dyDescent="0.2">
      <c r="A9" s="3" t="s">
        <v>553</v>
      </c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>
        <v>-2670289.62</v>
      </c>
    </row>
    <row r="10" spans="1:40" x14ac:dyDescent="0.2">
      <c r="A10" s="3" t="s">
        <v>332</v>
      </c>
      <c r="B10" s="8">
        <v>2350239.5900000036</v>
      </c>
      <c r="C10" s="8">
        <v>7818896.2899999991</v>
      </c>
      <c r="D10" s="8">
        <v>6672596.9699999988</v>
      </c>
      <c r="E10" s="8">
        <v>9074631.5899999999</v>
      </c>
      <c r="F10" s="8">
        <v>7701221.1000000015</v>
      </c>
      <c r="G10" s="8">
        <v>9653276.4000000022</v>
      </c>
      <c r="H10" s="8">
        <v>5304986.5600000024</v>
      </c>
      <c r="I10" s="8">
        <v>3147401.6300000064</v>
      </c>
      <c r="J10" s="8">
        <v>7493281.4400000013</v>
      </c>
      <c r="K10" s="8">
        <v>8161278.5900000073</v>
      </c>
      <c r="L10" s="8">
        <v>6619362.8900000043</v>
      </c>
      <c r="M10" s="8">
        <v>4790364.6099999957</v>
      </c>
      <c r="N10" s="8">
        <v>78787537.660000026</v>
      </c>
      <c r="O10" s="8">
        <v>1964591.6800000034</v>
      </c>
      <c r="P10" s="8">
        <v>4312365.599999994</v>
      </c>
      <c r="Q10" s="8">
        <v>12214677.649999995</v>
      </c>
      <c r="R10" s="8">
        <v>8090979.6700000018</v>
      </c>
      <c r="S10" s="8">
        <v>6013803.1000000052</v>
      </c>
      <c r="T10" s="8">
        <v>8006358.8999999985</v>
      </c>
      <c r="U10" s="8">
        <v>4957199.9699999988</v>
      </c>
      <c r="V10" s="8">
        <v>4957754.3499999978</v>
      </c>
      <c r="W10" s="8">
        <v>5059911.0900000036</v>
      </c>
      <c r="X10" s="8">
        <v>6587394.2899999954</v>
      </c>
      <c r="Y10" s="8">
        <v>7350652.5899999999</v>
      </c>
      <c r="Z10" s="8">
        <v>5775792.109999992</v>
      </c>
      <c r="AA10" s="8">
        <v>75291480.99999997</v>
      </c>
      <c r="AB10" s="8">
        <v>3288116.7900000028</v>
      </c>
      <c r="AC10" s="8">
        <v>5124099.2900000028</v>
      </c>
      <c r="AD10" s="8">
        <v>6083854.8999999948</v>
      </c>
      <c r="AE10" s="8">
        <v>6059538.7599999979</v>
      </c>
      <c r="AF10" s="8">
        <v>2947480.3300000019</v>
      </c>
      <c r="AG10" s="8">
        <v>3159146.1700000018</v>
      </c>
      <c r="AH10" s="8">
        <v>4675339.1400000006</v>
      </c>
      <c r="AI10" s="8">
        <v>5544587.3599999994</v>
      </c>
      <c r="AJ10" s="8">
        <v>4566641.3899999969</v>
      </c>
      <c r="AK10" s="8">
        <v>6297444.7799999863</v>
      </c>
      <c r="AL10" s="8">
        <v>6054449.9899999835</v>
      </c>
      <c r="AM10" s="8">
        <v>53800698.899999946</v>
      </c>
      <c r="AN10" s="8">
        <v>27773572.469999969</v>
      </c>
    </row>
    <row r="11" spans="1:40" x14ac:dyDescent="0.2">
      <c r="A11" s="3" t="s">
        <v>333</v>
      </c>
      <c r="B11" s="8">
        <v>2926813.1800000034</v>
      </c>
      <c r="C11" s="8">
        <v>7164792.3300000019</v>
      </c>
      <c r="D11" s="8">
        <v>7864115.2399999946</v>
      </c>
      <c r="E11" s="8">
        <v>9996015.0900000036</v>
      </c>
      <c r="F11" s="8">
        <v>8557388.3400000036</v>
      </c>
      <c r="G11" s="8">
        <v>9370202.6199999973</v>
      </c>
      <c r="H11" s="8">
        <v>8080100.1900000013</v>
      </c>
      <c r="I11" s="8">
        <v>6523015.0099999979</v>
      </c>
      <c r="J11" s="8">
        <v>7663991.1200000159</v>
      </c>
      <c r="K11" s="8">
        <v>7684830.7300000004</v>
      </c>
      <c r="L11" s="8">
        <v>6561708.6400000006</v>
      </c>
      <c r="M11" s="8">
        <v>4265456.5600000136</v>
      </c>
      <c r="N11" s="8">
        <v>86658429.050000012</v>
      </c>
      <c r="O11" s="8">
        <v>1605612.6200000048</v>
      </c>
      <c r="P11" s="8">
        <v>3271291.4799999967</v>
      </c>
      <c r="Q11" s="8">
        <v>8842933.4599999972</v>
      </c>
      <c r="R11" s="8">
        <v>8508897.4600000009</v>
      </c>
      <c r="S11" s="8">
        <v>5684688.9299999997</v>
      </c>
      <c r="T11" s="8">
        <v>7479136.0999999978</v>
      </c>
      <c r="U11" s="8">
        <v>4786331.8499999978</v>
      </c>
      <c r="V11" s="8">
        <v>4784456.7899999972</v>
      </c>
      <c r="W11" s="8">
        <v>3451373.6199999973</v>
      </c>
      <c r="X11" s="8">
        <v>3947822.6599999964</v>
      </c>
      <c r="Y11" s="8">
        <v>4027476.6499999985</v>
      </c>
      <c r="Z11" s="8">
        <v>4098560.9399999976</v>
      </c>
      <c r="AA11" s="8">
        <v>60488582.560000002</v>
      </c>
      <c r="AB11" s="8">
        <v>3538686.7799999993</v>
      </c>
      <c r="AC11" s="8">
        <v>4384803.4000000022</v>
      </c>
      <c r="AD11" s="8">
        <v>4914884.2700000033</v>
      </c>
      <c r="AE11" s="8">
        <v>6494294.4599999972</v>
      </c>
      <c r="AF11" s="8">
        <v>4616678.089999998</v>
      </c>
      <c r="AG11" s="8">
        <v>4314419.1899999958</v>
      </c>
      <c r="AH11" s="8">
        <v>4387615.2899999917</v>
      </c>
      <c r="AI11" s="8">
        <v>4749886.2599999979</v>
      </c>
      <c r="AJ11" s="8">
        <v>588747.24999999255</v>
      </c>
      <c r="AK11" s="8">
        <v>4995561.0199999921</v>
      </c>
      <c r="AL11" s="8">
        <v>6130707.7499999963</v>
      </c>
      <c r="AM11" s="8">
        <v>49116283.759999961</v>
      </c>
      <c r="AN11" s="8">
        <v>23525326.519999981</v>
      </c>
    </row>
    <row r="12" spans="1:40" x14ac:dyDescent="0.2">
      <c r="A12" s="3" t="s">
        <v>334</v>
      </c>
      <c r="B12" s="8">
        <v>3626647.0800000019</v>
      </c>
      <c r="C12" s="8">
        <v>8147288.0700000077</v>
      </c>
      <c r="D12" s="8">
        <v>7041104.5800000057</v>
      </c>
      <c r="E12" s="8">
        <v>9189696.5699999966</v>
      </c>
      <c r="F12" s="8">
        <v>7009525.150000006</v>
      </c>
      <c r="G12" s="8">
        <v>8853124.2500000037</v>
      </c>
      <c r="H12" s="8">
        <v>7286985.870000001</v>
      </c>
      <c r="I12" s="8">
        <v>6400774.5399999991</v>
      </c>
      <c r="J12" s="8">
        <v>7556017.0500000007</v>
      </c>
      <c r="K12" s="8">
        <v>6999141.2800000049</v>
      </c>
      <c r="L12" s="8">
        <v>4921640.2599999979</v>
      </c>
      <c r="M12" s="8">
        <v>4370350.8899999969</v>
      </c>
      <c r="N12" s="8">
        <v>81402295.590000004</v>
      </c>
      <c r="O12" s="8">
        <v>3033149.4200000018</v>
      </c>
      <c r="P12" s="8">
        <v>3976664.6199999973</v>
      </c>
      <c r="Q12" s="8">
        <v>8324386.4600000009</v>
      </c>
      <c r="R12" s="8">
        <v>7448951.7999999989</v>
      </c>
      <c r="S12" s="8">
        <v>4817838.6700000018</v>
      </c>
      <c r="T12" s="8">
        <v>6985364.7300000042</v>
      </c>
      <c r="U12" s="8">
        <v>4925441.4899999984</v>
      </c>
      <c r="V12" s="8">
        <v>4493884.3099999968</v>
      </c>
      <c r="W12" s="8">
        <v>4031673</v>
      </c>
      <c r="X12" s="8">
        <v>3038905.5799999963</v>
      </c>
      <c r="Y12" s="8">
        <v>4708200.5699999966</v>
      </c>
      <c r="Z12" s="8">
        <v>4691632.1199999973</v>
      </c>
      <c r="AA12" s="8">
        <v>60476092.769999981</v>
      </c>
      <c r="AB12" s="8">
        <v>3528534.9500000011</v>
      </c>
      <c r="AC12" s="8">
        <v>4529090.26</v>
      </c>
      <c r="AD12" s="8">
        <v>5195872.1099999975</v>
      </c>
      <c r="AE12" s="8">
        <v>5949828.1100000031</v>
      </c>
      <c r="AF12" s="8">
        <v>4181939.3100000024</v>
      </c>
      <c r="AG12" s="8">
        <v>3938421.8000000026</v>
      </c>
      <c r="AH12" s="8">
        <v>2999296.5799999982</v>
      </c>
      <c r="AI12" s="8">
        <v>4022423.3500000015</v>
      </c>
      <c r="AJ12" s="8">
        <v>2620131.1100000013</v>
      </c>
      <c r="AK12" s="8">
        <v>3983604.8699999992</v>
      </c>
      <c r="AL12" s="8">
        <v>4797100.7800000012</v>
      </c>
      <c r="AM12" s="8">
        <v>45746243.229999989</v>
      </c>
      <c r="AN12" s="8">
        <v>22786032.430000007</v>
      </c>
    </row>
    <row r="13" spans="1:40" x14ac:dyDescent="0.2">
      <c r="A13" s="3" t="s">
        <v>558</v>
      </c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>
        <v>-56000</v>
      </c>
    </row>
    <row r="14" spans="1:40" x14ac:dyDescent="0.2">
      <c r="A14" s="3" t="s">
        <v>5</v>
      </c>
      <c r="B14" s="8">
        <v>8903699.8500000089</v>
      </c>
      <c r="C14" s="8">
        <v>23130976.689999998</v>
      </c>
      <c r="D14" s="8">
        <v>21577816.789999992</v>
      </c>
      <c r="E14" s="8">
        <v>28260343.25</v>
      </c>
      <c r="F14" s="8">
        <v>23268134.590000004</v>
      </c>
      <c r="G14" s="8">
        <v>27876603.269999996</v>
      </c>
      <c r="H14" s="8">
        <v>20672072.620000005</v>
      </c>
      <c r="I14" s="8">
        <v>16071191.180000007</v>
      </c>
      <c r="J14" s="8">
        <v>22713289.610000014</v>
      </c>
      <c r="K14" s="8">
        <v>22845250.600000009</v>
      </c>
      <c r="L14" s="8">
        <v>18102711.790000007</v>
      </c>
      <c r="M14" s="8">
        <v>13426172.060000002</v>
      </c>
      <c r="N14" s="8">
        <v>246848262.29999995</v>
      </c>
      <c r="O14" s="8">
        <v>6603353.7200000137</v>
      </c>
      <c r="P14" s="8">
        <v>11560321.699999988</v>
      </c>
      <c r="Q14" s="8">
        <v>29381997.569999993</v>
      </c>
      <c r="R14" s="8">
        <v>24048828.93</v>
      </c>
      <c r="S14" s="8">
        <v>16516330.700000003</v>
      </c>
      <c r="T14" s="8">
        <v>22470859.730000004</v>
      </c>
      <c r="U14" s="8">
        <v>14668973.309999995</v>
      </c>
      <c r="V14" s="8">
        <v>14236095.449999988</v>
      </c>
      <c r="W14" s="8">
        <v>12542957.710000001</v>
      </c>
      <c r="X14" s="8">
        <v>13574122.529999986</v>
      </c>
      <c r="Y14" s="8">
        <v>16086329.809999995</v>
      </c>
      <c r="Z14" s="8">
        <v>14565985.169999987</v>
      </c>
      <c r="AA14" s="8">
        <v>196256156.32999992</v>
      </c>
      <c r="AB14" s="8">
        <v>10355338.520000003</v>
      </c>
      <c r="AC14" s="8">
        <v>14037992.950000003</v>
      </c>
      <c r="AD14" s="8">
        <v>16194611.279999994</v>
      </c>
      <c r="AE14" s="8">
        <v>18503661.329999998</v>
      </c>
      <c r="AF14" s="8">
        <v>11746097.730000004</v>
      </c>
      <c r="AG14" s="8">
        <v>11411987.160000004</v>
      </c>
      <c r="AH14" s="8">
        <v>12062251.00999999</v>
      </c>
      <c r="AI14" s="8">
        <v>14316896.969999999</v>
      </c>
      <c r="AJ14" s="8">
        <v>7775519.7499999851</v>
      </c>
      <c r="AK14" s="8">
        <v>15276610.669999979</v>
      </c>
      <c r="AL14" s="8">
        <v>16982258.519999981</v>
      </c>
      <c r="AM14" s="8">
        <v>148663225.88999999</v>
      </c>
      <c r="AN14" s="8">
        <v>71358641.800000012</v>
      </c>
    </row>
    <row r="15" spans="1:40" ht="15" x14ac:dyDescent="0.25">
      <c r="A15"/>
      <c r="B15"/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</row>
    <row r="16" spans="1:40" ht="15" x14ac:dyDescent="0.25">
      <c r="A16"/>
      <c r="B16"/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 t="s">
        <v>335</v>
      </c>
      <c r="AD16"/>
      <c r="AE16"/>
      <c r="AF16"/>
      <c r="AG16"/>
      <c r="AH16"/>
      <c r="AI16"/>
      <c r="AJ16"/>
      <c r="AK16"/>
      <c r="AL16"/>
    </row>
    <row r="17" spans="1:38" ht="15" x14ac:dyDescent="0.25">
      <c r="A17"/>
      <c r="B17"/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</row>
    <row r="18" spans="1:38" ht="15" x14ac:dyDescent="0.25">
      <c r="A18"/>
      <c r="B18"/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</row>
    <row r="19" spans="1:38" ht="15" x14ac:dyDescent="0.25">
      <c r="A19"/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</row>
    <row r="20" spans="1:38" ht="15" x14ac:dyDescent="0.25">
      <c r="A20"/>
      <c r="B20"/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</row>
    <row r="21" spans="1:38" ht="15" x14ac:dyDescent="0.25">
      <c r="A21"/>
      <c r="B21"/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</row>
    <row r="22" spans="1:38" ht="15" x14ac:dyDescent="0.25">
      <c r="A22"/>
      <c r="B22"/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 t="s">
        <v>335</v>
      </c>
      <c r="AD22"/>
      <c r="AE22"/>
      <c r="AF22"/>
      <c r="AG22"/>
      <c r="AH22"/>
      <c r="AI22"/>
      <c r="AJ22"/>
      <c r="AK22"/>
      <c r="AL22"/>
    </row>
    <row r="23" spans="1:38" ht="15" x14ac:dyDescent="0.25">
      <c r="A23"/>
      <c r="B23"/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</row>
    <row r="24" spans="1:38" ht="15" x14ac:dyDescent="0.25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</row>
    <row r="25" spans="1:38" ht="15" x14ac:dyDescent="0.25">
      <c r="A25"/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</row>
    <row r="26" spans="1:38" ht="15" x14ac:dyDescent="0.25">
      <c r="A26"/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</row>
    <row r="27" spans="1:38" ht="15" x14ac:dyDescent="0.25">
      <c r="A27"/>
      <c r="B27"/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</row>
    <row r="28" spans="1:38" ht="15" x14ac:dyDescent="0.25">
      <c r="A28"/>
      <c r="B28"/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</row>
    <row r="29" spans="1:38" ht="15" x14ac:dyDescent="0.25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</row>
    <row r="30" spans="1:38" ht="15" x14ac:dyDescent="0.25">
      <c r="A30"/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</row>
    <row r="31" spans="1:38" ht="15" x14ac:dyDescent="0.25">
      <c r="A31"/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</row>
    <row r="32" spans="1:38" ht="15" x14ac:dyDescent="0.25">
      <c r="A32"/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</row>
    <row r="33" spans="1:38" ht="15" x14ac:dyDescent="0.25">
      <c r="A33"/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</row>
    <row r="34" spans="1:38" ht="15" x14ac:dyDescent="0.25">
      <c r="A34"/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</row>
    <row r="35" spans="1:38" ht="15" x14ac:dyDescent="0.25">
      <c r="A35"/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</row>
    <row r="36" spans="1:38" ht="15" x14ac:dyDescent="0.25">
      <c r="A36"/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</row>
    <row r="37" spans="1:38" ht="15" x14ac:dyDescent="0.25">
      <c r="A37"/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</row>
    <row r="38" spans="1:38" ht="15" x14ac:dyDescent="0.25">
      <c r="A38"/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</row>
    <row r="39" spans="1:38" ht="15" x14ac:dyDescent="0.25">
      <c r="A39"/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</row>
    <row r="40" spans="1:38" ht="15" x14ac:dyDescent="0.25">
      <c r="A40"/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</row>
    <row r="41" spans="1:38" ht="15" x14ac:dyDescent="0.25">
      <c r="A41"/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</row>
    <row r="42" spans="1:38" ht="15" x14ac:dyDescent="0.25">
      <c r="A42"/>
      <c r="B42"/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</row>
    <row r="43" spans="1:38" ht="15" x14ac:dyDescent="0.25">
      <c r="A43"/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</row>
    <row r="44" spans="1:38" ht="15" x14ac:dyDescent="0.25">
      <c r="A44"/>
      <c r="B44"/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</row>
    <row r="45" spans="1:38" ht="15" x14ac:dyDescent="0.25">
      <c r="A45"/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</row>
    <row r="46" spans="1:38" ht="15" x14ac:dyDescent="0.25">
      <c r="A46"/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</row>
    <row r="47" spans="1:38" ht="15" x14ac:dyDescent="0.25">
      <c r="A47"/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</row>
    <row r="48" spans="1:38" ht="15" x14ac:dyDescent="0.25">
      <c r="A48"/>
      <c r="B48"/>
      <c r="C48"/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</row>
    <row r="49" spans="1:30" ht="15" x14ac:dyDescent="0.25">
      <c r="A49"/>
      <c r="B49"/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</row>
    <row r="50" spans="1:30" ht="15" x14ac:dyDescent="0.25">
      <c r="A50"/>
      <c r="B50"/>
      <c r="C50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</row>
    <row r="51" spans="1:30" ht="15" x14ac:dyDescent="0.25">
      <c r="A51"/>
      <c r="B51"/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</row>
    <row r="52" spans="1:30" ht="15" x14ac:dyDescent="0.25">
      <c r="A52"/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</row>
    <row r="53" spans="1:30" ht="15" x14ac:dyDescent="0.25">
      <c r="A53"/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</row>
    <row r="54" spans="1:30" ht="15" x14ac:dyDescent="0.25">
      <c r="A54"/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</row>
    <row r="55" spans="1:30" ht="15" x14ac:dyDescent="0.25">
      <c r="A55"/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</row>
    <row r="56" spans="1:30" ht="15" x14ac:dyDescent="0.25">
      <c r="A56"/>
      <c r="B56"/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</row>
    <row r="57" spans="1:30" ht="15" x14ac:dyDescent="0.25">
      <c r="A57"/>
      <c r="B57"/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</row>
    <row r="58" spans="1:30" ht="15" x14ac:dyDescent="0.25">
      <c r="A58"/>
      <c r="B58"/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</row>
    <row r="59" spans="1:30" ht="15" x14ac:dyDescent="0.25">
      <c r="A59"/>
      <c r="B59"/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</row>
    <row r="60" spans="1:30" ht="15" x14ac:dyDescent="0.25">
      <c r="A60"/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</row>
    <row r="61" spans="1:30" ht="15" x14ac:dyDescent="0.25">
      <c r="A61"/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</row>
    <row r="62" spans="1:30" ht="15" x14ac:dyDescent="0.25">
      <c r="A62"/>
      <c r="B62"/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</row>
    <row r="63" spans="1:30" ht="15" x14ac:dyDescent="0.25">
      <c r="A63"/>
      <c r="B63"/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</row>
    <row r="64" spans="1:30" ht="15" x14ac:dyDescent="0.25">
      <c r="A64"/>
      <c r="B64"/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</row>
    <row r="65" spans="1:30" ht="15" x14ac:dyDescent="0.25">
      <c r="A65"/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</row>
    <row r="66" spans="1:30" ht="15" x14ac:dyDescent="0.25">
      <c r="A66"/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</row>
    <row r="67" spans="1:30" ht="15" x14ac:dyDescent="0.25">
      <c r="A67"/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</row>
    <row r="68" spans="1:30" ht="15" x14ac:dyDescent="0.25">
      <c r="A68"/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</row>
    <row r="69" spans="1:30" ht="15" x14ac:dyDescent="0.25">
      <c r="A69"/>
      <c r="B69"/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</row>
    <row r="70" spans="1:30" ht="15" x14ac:dyDescent="0.25">
      <c r="A70"/>
      <c r="B70"/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</row>
    <row r="71" spans="1:30" ht="15" x14ac:dyDescent="0.25">
      <c r="A71"/>
      <c r="B71"/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</row>
    <row r="72" spans="1:30" ht="15" x14ac:dyDescent="0.25">
      <c r="A72"/>
      <c r="B72"/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</row>
    <row r="73" spans="1:30" ht="15" x14ac:dyDescent="0.25">
      <c r="A73"/>
      <c r="B73"/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</row>
    <row r="74" spans="1:30" ht="15" x14ac:dyDescent="0.25">
      <c r="A74"/>
      <c r="B74"/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</row>
    <row r="75" spans="1:30" ht="15" x14ac:dyDescent="0.25">
      <c r="A75"/>
      <c r="B75"/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</row>
    <row r="76" spans="1:30" ht="15" x14ac:dyDescent="0.25">
      <c r="A76"/>
      <c r="B76"/>
      <c r="C76"/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</row>
    <row r="77" spans="1:30" ht="15" x14ac:dyDescent="0.25">
      <c r="A77"/>
      <c r="B77"/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</row>
    <row r="78" spans="1:30" ht="15" x14ac:dyDescent="0.25">
      <c r="A78"/>
      <c r="B78"/>
      <c r="C78"/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</row>
    <row r="79" spans="1:30" ht="15" x14ac:dyDescent="0.25">
      <c r="A79"/>
      <c r="B79"/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</row>
    <row r="80" spans="1:30" ht="15" x14ac:dyDescent="0.25">
      <c r="A80"/>
      <c r="B80"/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</row>
    <row r="81" spans="1:30" ht="15" x14ac:dyDescent="0.25">
      <c r="A81"/>
      <c r="B81"/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</row>
    <row r="82" spans="1:30" ht="15" x14ac:dyDescent="0.25">
      <c r="A82"/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</row>
    <row r="83" spans="1:30" ht="15" x14ac:dyDescent="0.25">
      <c r="A83"/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</row>
    <row r="84" spans="1:30" ht="15" x14ac:dyDescent="0.25">
      <c r="A84"/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</row>
    <row r="85" spans="1:30" ht="15" x14ac:dyDescent="0.25">
      <c r="A85"/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</row>
    <row r="86" spans="1:30" ht="15" x14ac:dyDescent="0.25">
      <c r="A86"/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</row>
    <row r="87" spans="1:30" ht="15" x14ac:dyDescent="0.25">
      <c r="A87"/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</row>
    <row r="88" spans="1:30" ht="15" x14ac:dyDescent="0.25">
      <c r="A88"/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</row>
    <row r="89" spans="1:30" ht="15" x14ac:dyDescent="0.25">
      <c r="A89"/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</row>
    <row r="90" spans="1:30" ht="15" x14ac:dyDescent="0.25">
      <c r="A90"/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</row>
    <row r="91" spans="1:30" ht="15" x14ac:dyDescent="0.25">
      <c r="A91"/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</row>
    <row r="92" spans="1:30" ht="15" x14ac:dyDescent="0.25">
      <c r="A92"/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</row>
    <row r="93" spans="1:30" ht="15" x14ac:dyDescent="0.25">
      <c r="A93"/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</row>
    <row r="94" spans="1:30" ht="15" x14ac:dyDescent="0.25">
      <c r="A94"/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</row>
    <row r="95" spans="1:30" ht="15" x14ac:dyDescent="0.25">
      <c r="A95"/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</row>
    <row r="96" spans="1:30" ht="15" x14ac:dyDescent="0.25">
      <c r="A96"/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</row>
    <row r="97" spans="1:30" ht="15" x14ac:dyDescent="0.25">
      <c r="A97"/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</row>
    <row r="98" spans="1:30" ht="15" x14ac:dyDescent="0.25">
      <c r="A98"/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</row>
    <row r="99" spans="1:30" ht="15" x14ac:dyDescent="0.25">
      <c r="A99"/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</row>
    <row r="100" spans="1:30" ht="15" x14ac:dyDescent="0.25">
      <c r="A100"/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</row>
    <row r="101" spans="1:30" ht="15" x14ac:dyDescent="0.25">
      <c r="A101"/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</row>
    <row r="102" spans="1:30" ht="15" x14ac:dyDescent="0.25">
      <c r="A102"/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</row>
    <row r="103" spans="1:30" ht="15" x14ac:dyDescent="0.25">
      <c r="A103"/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</row>
    <row r="104" spans="1:30" ht="15" x14ac:dyDescent="0.25">
      <c r="A104"/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</row>
    <row r="105" spans="1:30" ht="15" x14ac:dyDescent="0.25">
      <c r="A105"/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</row>
    <row r="106" spans="1:30" ht="15" x14ac:dyDescent="0.25">
      <c r="A106"/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</row>
    <row r="107" spans="1:30" ht="15" x14ac:dyDescent="0.25">
      <c r="A107"/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</row>
    <row r="108" spans="1:30" ht="15" x14ac:dyDescent="0.25">
      <c r="A108"/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</row>
    <row r="109" spans="1:30" ht="15" x14ac:dyDescent="0.25">
      <c r="A109"/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</row>
    <row r="110" spans="1:30" ht="15" x14ac:dyDescent="0.25">
      <c r="A110"/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</row>
    <row r="111" spans="1:30" ht="15" x14ac:dyDescent="0.25">
      <c r="A111"/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</row>
    <row r="112" spans="1:30" ht="15" x14ac:dyDescent="0.25">
      <c r="A112"/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</row>
    <row r="113" spans="1:30" ht="15" x14ac:dyDescent="0.25">
      <c r="A113"/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</row>
    <row r="114" spans="1:30" ht="15" x14ac:dyDescent="0.25">
      <c r="A114"/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</row>
    <row r="115" spans="1:30" ht="15" x14ac:dyDescent="0.25">
      <c r="A115"/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</row>
    <row r="116" spans="1:30" ht="15" x14ac:dyDescent="0.25">
      <c r="A116"/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</row>
    <row r="117" spans="1:30" ht="15" x14ac:dyDescent="0.25">
      <c r="A117"/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</row>
    <row r="118" spans="1:30" ht="15" x14ac:dyDescent="0.25">
      <c r="A118"/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</row>
    <row r="119" spans="1:30" ht="15" x14ac:dyDescent="0.25">
      <c r="A119"/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</row>
    <row r="120" spans="1:30" ht="15" x14ac:dyDescent="0.25">
      <c r="A120"/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</row>
    <row r="121" spans="1:30" ht="15" x14ac:dyDescent="0.25">
      <c r="A121"/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</row>
    <row r="122" spans="1:30" ht="15" x14ac:dyDescent="0.25">
      <c r="A122"/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</row>
    <row r="123" spans="1:30" ht="15" x14ac:dyDescent="0.25">
      <c r="A123"/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</row>
    <row r="124" spans="1:30" ht="15" x14ac:dyDescent="0.25">
      <c r="A124"/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</row>
    <row r="125" spans="1:30" ht="15" x14ac:dyDescent="0.25">
      <c r="A125"/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</row>
    <row r="126" spans="1:30" ht="15" x14ac:dyDescent="0.25">
      <c r="A126"/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</row>
    <row r="127" spans="1:30" ht="15" x14ac:dyDescent="0.25">
      <c r="A127"/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</row>
    <row r="128" spans="1:30" ht="15" x14ac:dyDescent="0.25">
      <c r="A128"/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</row>
    <row r="129" spans="1:30" ht="15" x14ac:dyDescent="0.25">
      <c r="A129"/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</row>
    <row r="130" spans="1:30" ht="15" x14ac:dyDescent="0.25">
      <c r="A130"/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</row>
    <row r="131" spans="1:30" ht="15" x14ac:dyDescent="0.25">
      <c r="A131"/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</row>
    <row r="132" spans="1:30" ht="15" x14ac:dyDescent="0.25">
      <c r="A132"/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</row>
    <row r="133" spans="1:30" ht="15" x14ac:dyDescent="0.25">
      <c r="A133"/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</row>
    <row r="134" spans="1:30" ht="15" x14ac:dyDescent="0.25">
      <c r="A134"/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</row>
    <row r="135" spans="1:30" ht="15" x14ac:dyDescent="0.25">
      <c r="A135"/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</row>
    <row r="136" spans="1:30" ht="15" x14ac:dyDescent="0.25">
      <c r="A136"/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</row>
    <row r="137" spans="1:30" ht="15" x14ac:dyDescent="0.25">
      <c r="A137"/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</row>
    <row r="138" spans="1:30" ht="15" x14ac:dyDescent="0.25">
      <c r="A138"/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</row>
    <row r="139" spans="1:30" ht="15" x14ac:dyDescent="0.25">
      <c r="A139"/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</row>
    <row r="140" spans="1:30" ht="15" x14ac:dyDescent="0.25">
      <c r="A140"/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</row>
    <row r="141" spans="1:30" ht="15" x14ac:dyDescent="0.25">
      <c r="A141"/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</row>
    <row r="142" spans="1:30" ht="15" x14ac:dyDescent="0.25">
      <c r="A142"/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</row>
    <row r="143" spans="1:30" ht="15" x14ac:dyDescent="0.25">
      <c r="A143"/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</row>
    <row r="144" spans="1:30" ht="15" x14ac:dyDescent="0.25">
      <c r="A144"/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</row>
    <row r="145" spans="1:30" ht="15" x14ac:dyDescent="0.25">
      <c r="A145"/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</row>
    <row r="146" spans="1:30" ht="15" x14ac:dyDescent="0.25">
      <c r="A146"/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</row>
    <row r="147" spans="1:30" ht="15" x14ac:dyDescent="0.25">
      <c r="A147"/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</row>
    <row r="148" spans="1:30" ht="15" x14ac:dyDescent="0.25">
      <c r="A148"/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</row>
    <row r="149" spans="1:30" ht="15" x14ac:dyDescent="0.25">
      <c r="A149"/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</row>
    <row r="150" spans="1:30" ht="15" x14ac:dyDescent="0.25">
      <c r="A150"/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</row>
    <row r="151" spans="1:30" ht="15" x14ac:dyDescent="0.25">
      <c r="A151"/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</row>
    <row r="152" spans="1:30" ht="15" x14ac:dyDescent="0.25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</row>
    <row r="153" spans="1:30" ht="15" x14ac:dyDescent="0.25">
      <c r="A153"/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</row>
    <row r="154" spans="1:30" ht="15" x14ac:dyDescent="0.25">
      <c r="A154"/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</row>
    <row r="155" spans="1:30" ht="15" x14ac:dyDescent="0.25">
      <c r="A155"/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</row>
    <row r="156" spans="1:30" ht="15" x14ac:dyDescent="0.25">
      <c r="A156"/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</row>
    <row r="157" spans="1:30" ht="15" x14ac:dyDescent="0.25">
      <c r="A157"/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</row>
    <row r="158" spans="1:30" ht="15" x14ac:dyDescent="0.25">
      <c r="A158"/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</row>
    <row r="159" spans="1:30" ht="15" x14ac:dyDescent="0.25">
      <c r="A159"/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</row>
    <row r="160" spans="1:30" ht="15" x14ac:dyDescent="0.25">
      <c r="A160"/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</row>
    <row r="161" spans="1:30" ht="15" x14ac:dyDescent="0.25">
      <c r="A161"/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</row>
    <row r="162" spans="1:30" ht="15" x14ac:dyDescent="0.25">
      <c r="A162"/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</row>
    <row r="163" spans="1:30" ht="15" x14ac:dyDescent="0.25">
      <c r="A163"/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</row>
    <row r="164" spans="1:30" ht="15" x14ac:dyDescent="0.25">
      <c r="A164"/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</row>
    <row r="165" spans="1:30" ht="15" x14ac:dyDescent="0.25">
      <c r="A165"/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</row>
    <row r="166" spans="1:30" ht="15" x14ac:dyDescent="0.25">
      <c r="A166"/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</row>
    <row r="167" spans="1:30" ht="15" x14ac:dyDescent="0.25">
      <c r="A167"/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</row>
    <row r="168" spans="1:30" ht="15" x14ac:dyDescent="0.25">
      <c r="A168"/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</row>
    <row r="169" spans="1:30" ht="15" x14ac:dyDescent="0.25">
      <c r="A169"/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</row>
    <row r="170" spans="1:30" ht="15" x14ac:dyDescent="0.25">
      <c r="A170"/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</row>
    <row r="171" spans="1:30" ht="15" x14ac:dyDescent="0.25">
      <c r="A171"/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</row>
    <row r="172" spans="1:30" ht="15" x14ac:dyDescent="0.25">
      <c r="A172"/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</row>
    <row r="173" spans="1:30" ht="15" x14ac:dyDescent="0.25">
      <c r="A173"/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</row>
    <row r="174" spans="1:30" ht="15" x14ac:dyDescent="0.25">
      <c r="A174"/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</row>
    <row r="175" spans="1:30" ht="15" x14ac:dyDescent="0.25">
      <c r="A175"/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</row>
    <row r="176" spans="1:30" ht="15" x14ac:dyDescent="0.25">
      <c r="A176"/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</row>
    <row r="177" spans="1:30" ht="15" x14ac:dyDescent="0.25">
      <c r="A177"/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</row>
    <row r="178" spans="1:30" ht="15" x14ac:dyDescent="0.25">
      <c r="A178"/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</row>
    <row r="179" spans="1:30" ht="15" x14ac:dyDescent="0.25">
      <c r="A179"/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</row>
    <row r="180" spans="1:30" ht="15" x14ac:dyDescent="0.25">
      <c r="A180"/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</row>
    <row r="181" spans="1:30" ht="15" x14ac:dyDescent="0.25">
      <c r="A181"/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</row>
    <row r="182" spans="1:30" ht="15" x14ac:dyDescent="0.25">
      <c r="A182"/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</row>
    <row r="183" spans="1:30" ht="15" x14ac:dyDescent="0.25">
      <c r="A183"/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</row>
    <row r="184" spans="1:30" ht="15" x14ac:dyDescent="0.25">
      <c r="A184"/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</row>
    <row r="185" spans="1:30" ht="15" x14ac:dyDescent="0.25">
      <c r="A185"/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</row>
    <row r="186" spans="1:30" ht="15" x14ac:dyDescent="0.25">
      <c r="A186"/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</row>
    <row r="187" spans="1:30" ht="15" x14ac:dyDescent="0.25">
      <c r="A187"/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</row>
    <row r="188" spans="1:30" ht="15" x14ac:dyDescent="0.25">
      <c r="A188"/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</row>
    <row r="189" spans="1:30" ht="15" x14ac:dyDescent="0.25">
      <c r="A189"/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</row>
    <row r="190" spans="1:30" ht="15" x14ac:dyDescent="0.25">
      <c r="A190"/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</row>
    <row r="191" spans="1:30" ht="15" x14ac:dyDescent="0.25">
      <c r="A191"/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</row>
    <row r="192" spans="1:30" ht="15" x14ac:dyDescent="0.25">
      <c r="A192"/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</row>
    <row r="193" spans="1:30" ht="15" x14ac:dyDescent="0.25">
      <c r="A193"/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</row>
    <row r="194" spans="1:30" ht="15" x14ac:dyDescent="0.25">
      <c r="A194"/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</row>
    <row r="195" spans="1:30" ht="15" x14ac:dyDescent="0.25">
      <c r="A195"/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</row>
    <row r="196" spans="1:30" ht="15" x14ac:dyDescent="0.25">
      <c r="A196"/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</row>
    <row r="197" spans="1:30" ht="15" x14ac:dyDescent="0.25">
      <c r="A197"/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</row>
    <row r="198" spans="1:30" ht="15" x14ac:dyDescent="0.25">
      <c r="A198"/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</row>
    <row r="199" spans="1:30" ht="15" x14ac:dyDescent="0.25">
      <c r="A199"/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</row>
    <row r="200" spans="1:30" ht="15" x14ac:dyDescent="0.25">
      <c r="A200"/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</row>
    <row r="201" spans="1:30" ht="15" x14ac:dyDescent="0.25">
      <c r="A201"/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</row>
    <row r="202" spans="1:30" ht="15" x14ac:dyDescent="0.25">
      <c r="A202"/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</row>
    <row r="203" spans="1:30" ht="15" x14ac:dyDescent="0.25">
      <c r="A203"/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</row>
    <row r="204" spans="1:30" ht="15" x14ac:dyDescent="0.25">
      <c r="A204"/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</row>
    <row r="205" spans="1:30" ht="15" x14ac:dyDescent="0.25">
      <c r="A205"/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</row>
    <row r="206" spans="1:30" ht="15" x14ac:dyDescent="0.25">
      <c r="A206"/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</row>
    <row r="207" spans="1:30" ht="15" x14ac:dyDescent="0.25">
      <c r="A207"/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</row>
    <row r="208" spans="1:30" ht="15" x14ac:dyDescent="0.25">
      <c r="A208"/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</row>
    <row r="209" spans="1:30" ht="15" x14ac:dyDescent="0.25">
      <c r="A209"/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</row>
    <row r="210" spans="1:30" ht="15" x14ac:dyDescent="0.25">
      <c r="A210"/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</row>
    <row r="211" spans="1:30" ht="15" x14ac:dyDescent="0.25">
      <c r="A211"/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</row>
    <row r="212" spans="1:30" ht="15" x14ac:dyDescent="0.25">
      <c r="A212"/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</row>
    <row r="213" spans="1:30" ht="15" x14ac:dyDescent="0.25">
      <c r="A213"/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</row>
    <row r="214" spans="1:30" ht="15" x14ac:dyDescent="0.25">
      <c r="A214"/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</row>
    <row r="215" spans="1:30" ht="15" x14ac:dyDescent="0.25">
      <c r="A215"/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</row>
    <row r="216" spans="1:30" ht="15" x14ac:dyDescent="0.25">
      <c r="A216"/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</row>
    <row r="217" spans="1:30" ht="15" x14ac:dyDescent="0.25">
      <c r="A217"/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</row>
    <row r="218" spans="1:30" ht="15" x14ac:dyDescent="0.25">
      <c r="A218"/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</row>
    <row r="219" spans="1:30" ht="15" x14ac:dyDescent="0.25">
      <c r="A219"/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</row>
    <row r="220" spans="1:30" ht="15" x14ac:dyDescent="0.25">
      <c r="A220"/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</row>
    <row r="221" spans="1:30" ht="15" x14ac:dyDescent="0.25">
      <c r="A221"/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</row>
    <row r="222" spans="1:30" ht="15" x14ac:dyDescent="0.25">
      <c r="A222"/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</row>
    <row r="223" spans="1:30" ht="15" x14ac:dyDescent="0.25">
      <c r="A223"/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</row>
    <row r="224" spans="1:30" ht="15" x14ac:dyDescent="0.25">
      <c r="A224"/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</row>
    <row r="225" spans="1:30" ht="15" x14ac:dyDescent="0.25">
      <c r="A225"/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</row>
    <row r="226" spans="1:30" ht="15" x14ac:dyDescent="0.25">
      <c r="A226"/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</row>
    <row r="227" spans="1:30" ht="15" x14ac:dyDescent="0.25">
      <c r="A227"/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</row>
    <row r="228" spans="1:30" ht="15" x14ac:dyDescent="0.25">
      <c r="A228"/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</row>
    <row r="229" spans="1:30" ht="15" x14ac:dyDescent="0.25">
      <c r="A229"/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</row>
    <row r="230" spans="1:30" ht="15" x14ac:dyDescent="0.25">
      <c r="A230"/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</row>
    <row r="231" spans="1:30" ht="15" x14ac:dyDescent="0.25">
      <c r="A231"/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</row>
    <row r="232" spans="1:30" ht="15" x14ac:dyDescent="0.25">
      <c r="A232"/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</row>
    <row r="233" spans="1:30" ht="15" x14ac:dyDescent="0.25">
      <c r="A233"/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</row>
    <row r="234" spans="1:30" ht="15" x14ac:dyDescent="0.25">
      <c r="A234"/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</row>
    <row r="235" spans="1:30" ht="15" x14ac:dyDescent="0.25">
      <c r="A235"/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</row>
    <row r="236" spans="1:30" ht="15" x14ac:dyDescent="0.25">
      <c r="A236"/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</row>
    <row r="237" spans="1:30" ht="15" x14ac:dyDescent="0.25">
      <c r="A237"/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</row>
    <row r="238" spans="1:30" ht="15" x14ac:dyDescent="0.25">
      <c r="A238"/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</row>
    <row r="239" spans="1:30" ht="15" x14ac:dyDescent="0.25">
      <c r="A239"/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</row>
    <row r="240" spans="1:30" ht="15" x14ac:dyDescent="0.25">
      <c r="A240"/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</row>
    <row r="241" spans="1:30" ht="15" x14ac:dyDescent="0.25">
      <c r="A241"/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</row>
    <row r="242" spans="1:30" ht="15" x14ac:dyDescent="0.25">
      <c r="A242"/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</row>
    <row r="243" spans="1:30" ht="15" x14ac:dyDescent="0.25">
      <c r="A243"/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</row>
    <row r="244" spans="1:30" ht="15" x14ac:dyDescent="0.25">
      <c r="A244"/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</row>
    <row r="245" spans="1:30" ht="15" x14ac:dyDescent="0.25">
      <c r="A245"/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</row>
    <row r="246" spans="1:30" ht="15" x14ac:dyDescent="0.25">
      <c r="A246"/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</row>
    <row r="247" spans="1:30" ht="15" x14ac:dyDescent="0.25">
      <c r="A247"/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</row>
    <row r="248" spans="1:30" ht="15" x14ac:dyDescent="0.25">
      <c r="A248"/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</row>
    <row r="249" spans="1:30" ht="15" x14ac:dyDescent="0.25">
      <c r="A249"/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</row>
    <row r="250" spans="1:30" ht="15" x14ac:dyDescent="0.25">
      <c r="A250"/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</row>
    <row r="251" spans="1:30" ht="15" x14ac:dyDescent="0.25">
      <c r="A251"/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</row>
    <row r="252" spans="1:30" ht="15" x14ac:dyDescent="0.25">
      <c r="A252"/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</row>
    <row r="253" spans="1:30" ht="15" x14ac:dyDescent="0.25">
      <c r="A253"/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</row>
    <row r="254" spans="1:30" ht="15" x14ac:dyDescent="0.25">
      <c r="A254"/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</row>
    <row r="255" spans="1:30" ht="15" x14ac:dyDescent="0.25">
      <c r="A255"/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</row>
    <row r="256" spans="1:30" ht="15" x14ac:dyDescent="0.25">
      <c r="A256"/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</row>
    <row r="257" spans="1:30" ht="15" x14ac:dyDescent="0.25">
      <c r="A257"/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</row>
    <row r="258" spans="1:30" ht="15" x14ac:dyDescent="0.25">
      <c r="A258"/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</row>
    <row r="259" spans="1:30" ht="15" x14ac:dyDescent="0.25">
      <c r="A259"/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</row>
    <row r="260" spans="1:30" ht="15" x14ac:dyDescent="0.25">
      <c r="A260"/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</row>
    <row r="261" spans="1:30" ht="15" x14ac:dyDescent="0.25">
      <c r="A261"/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</row>
    <row r="262" spans="1:30" ht="15" x14ac:dyDescent="0.25">
      <c r="A262"/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</row>
    <row r="263" spans="1:30" ht="15" x14ac:dyDescent="0.25">
      <c r="A263"/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</row>
    <row r="264" spans="1:30" ht="15" x14ac:dyDescent="0.25">
      <c r="A264"/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</row>
    <row r="265" spans="1:30" ht="15" x14ac:dyDescent="0.25">
      <c r="A265"/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</row>
    <row r="266" spans="1:30" ht="15" x14ac:dyDescent="0.25">
      <c r="A266"/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</row>
    <row r="267" spans="1:30" ht="15" x14ac:dyDescent="0.25">
      <c r="A267"/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</row>
    <row r="268" spans="1:30" ht="15" x14ac:dyDescent="0.25">
      <c r="A268"/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</row>
    <row r="269" spans="1:30" ht="15" x14ac:dyDescent="0.25">
      <c r="A269"/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</row>
    <row r="270" spans="1:30" ht="15" x14ac:dyDescent="0.25">
      <c r="A270"/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</row>
    <row r="271" spans="1:30" ht="15" x14ac:dyDescent="0.25">
      <c r="A271"/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</row>
    <row r="272" spans="1:30" ht="15" x14ac:dyDescent="0.25">
      <c r="A272"/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</row>
    <row r="273" spans="1:30" ht="15" x14ac:dyDescent="0.25">
      <c r="A273"/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</row>
    <row r="274" spans="1:30" ht="15" x14ac:dyDescent="0.25">
      <c r="A274"/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</row>
    <row r="275" spans="1:30" ht="15" x14ac:dyDescent="0.25">
      <c r="A275"/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</row>
    <row r="276" spans="1:30" ht="15" x14ac:dyDescent="0.25">
      <c r="A276"/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</row>
    <row r="277" spans="1:30" ht="15" x14ac:dyDescent="0.25">
      <c r="A277"/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</row>
    <row r="278" spans="1:30" ht="15" x14ac:dyDescent="0.25">
      <c r="A278"/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</row>
    <row r="279" spans="1:30" ht="15" x14ac:dyDescent="0.25">
      <c r="A279"/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</row>
    <row r="280" spans="1:30" ht="15" x14ac:dyDescent="0.25">
      <c r="A280"/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</row>
    <row r="281" spans="1:30" ht="15" x14ac:dyDescent="0.25">
      <c r="A281"/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</row>
    <row r="282" spans="1:30" ht="15" x14ac:dyDescent="0.25">
      <c r="A282"/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</row>
    <row r="283" spans="1:30" ht="15" x14ac:dyDescent="0.25">
      <c r="A283"/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</row>
    <row r="284" spans="1:30" ht="15" x14ac:dyDescent="0.25">
      <c r="A284"/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</row>
    <row r="285" spans="1:30" ht="15" x14ac:dyDescent="0.25">
      <c r="A285"/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</row>
    <row r="286" spans="1:30" ht="15" x14ac:dyDescent="0.25">
      <c r="A286"/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</row>
    <row r="287" spans="1:30" ht="15" x14ac:dyDescent="0.25">
      <c r="A287"/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</row>
    <row r="288" spans="1:30" ht="15" x14ac:dyDescent="0.25">
      <c r="A288"/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</row>
    <row r="289" spans="1:30" ht="15" x14ac:dyDescent="0.25">
      <c r="A289"/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</row>
    <row r="290" spans="1:30" ht="15" x14ac:dyDescent="0.25">
      <c r="A290"/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</row>
    <row r="291" spans="1:30" ht="15" x14ac:dyDescent="0.25">
      <c r="A291"/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</row>
    <row r="292" spans="1:30" ht="15" x14ac:dyDescent="0.25">
      <c r="A292"/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</row>
    <row r="293" spans="1:30" ht="15" x14ac:dyDescent="0.25">
      <c r="A293"/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</row>
    <row r="294" spans="1:30" ht="15" x14ac:dyDescent="0.25">
      <c r="A294"/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</row>
    <row r="295" spans="1:30" ht="15" x14ac:dyDescent="0.25">
      <c r="A295"/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</row>
    <row r="296" spans="1:30" ht="15" x14ac:dyDescent="0.25">
      <c r="A296"/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</row>
    <row r="297" spans="1:30" ht="15" x14ac:dyDescent="0.25">
      <c r="A297"/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</row>
    <row r="298" spans="1:30" ht="15" x14ac:dyDescent="0.25">
      <c r="A298"/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</row>
    <row r="299" spans="1:30" ht="15" x14ac:dyDescent="0.25">
      <c r="A299"/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</row>
    <row r="300" spans="1:30" ht="15" x14ac:dyDescent="0.25">
      <c r="A300"/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</row>
    <row r="301" spans="1:30" ht="15" x14ac:dyDescent="0.25">
      <c r="A301"/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</row>
    <row r="302" spans="1:30" ht="15" x14ac:dyDescent="0.25">
      <c r="A302"/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</row>
    <row r="303" spans="1:30" ht="15" x14ac:dyDescent="0.25">
      <c r="A303"/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</row>
    <row r="304" spans="1:30" ht="15" x14ac:dyDescent="0.25">
      <c r="A304"/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</row>
    <row r="305" spans="1:30" ht="15" x14ac:dyDescent="0.25">
      <c r="A305"/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</row>
    <row r="306" spans="1:30" ht="15" x14ac:dyDescent="0.25">
      <c r="A306"/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</row>
    <row r="307" spans="1:30" ht="15" x14ac:dyDescent="0.25">
      <c r="A307"/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</row>
    <row r="308" spans="1:30" ht="15" x14ac:dyDescent="0.25">
      <c r="A308"/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</row>
    <row r="309" spans="1:30" ht="15" x14ac:dyDescent="0.25">
      <c r="A309"/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</row>
    <row r="310" spans="1:30" ht="15" x14ac:dyDescent="0.25">
      <c r="A310"/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</row>
    <row r="311" spans="1:30" ht="15" x14ac:dyDescent="0.25">
      <c r="A311"/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</row>
    <row r="312" spans="1:30" ht="15" x14ac:dyDescent="0.25">
      <c r="A312"/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</row>
    <row r="313" spans="1:30" ht="15" x14ac:dyDescent="0.25">
      <c r="A313"/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</row>
    <row r="314" spans="1:30" ht="15" x14ac:dyDescent="0.25">
      <c r="A314"/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</row>
    <row r="315" spans="1:30" ht="15" x14ac:dyDescent="0.25">
      <c r="A315"/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</row>
    <row r="316" spans="1:30" ht="15" x14ac:dyDescent="0.25">
      <c r="A316"/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</row>
    <row r="317" spans="1:30" ht="15" x14ac:dyDescent="0.25">
      <c r="A317"/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</row>
    <row r="318" spans="1:30" ht="15" x14ac:dyDescent="0.25">
      <c r="A318"/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</row>
    <row r="319" spans="1:30" ht="15" x14ac:dyDescent="0.25">
      <c r="A319"/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</row>
    <row r="320" spans="1:30" ht="15" x14ac:dyDescent="0.25">
      <c r="A320"/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</row>
    <row r="321" spans="1:30" ht="15" x14ac:dyDescent="0.25">
      <c r="A321"/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</row>
    <row r="322" spans="1:30" ht="15" x14ac:dyDescent="0.25">
      <c r="A322"/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</row>
    <row r="323" spans="1:30" ht="15" x14ac:dyDescent="0.25">
      <c r="A323"/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</row>
    <row r="324" spans="1:30" ht="15" x14ac:dyDescent="0.25">
      <c r="A324"/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</row>
    <row r="325" spans="1:30" ht="15" x14ac:dyDescent="0.25">
      <c r="A325"/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</row>
    <row r="326" spans="1:30" ht="15" x14ac:dyDescent="0.25">
      <c r="A326"/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</row>
    <row r="327" spans="1:30" ht="15" x14ac:dyDescent="0.25">
      <c r="A327"/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</row>
    <row r="328" spans="1:30" ht="15" x14ac:dyDescent="0.25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</row>
    <row r="329" spans="1:30" ht="15" x14ac:dyDescent="0.25">
      <c r="A329"/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</row>
    <row r="330" spans="1:30" ht="15" x14ac:dyDescent="0.25">
      <c r="A330"/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</row>
    <row r="331" spans="1:30" ht="15" x14ac:dyDescent="0.25">
      <c r="A331"/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</row>
    <row r="332" spans="1:30" ht="15" x14ac:dyDescent="0.25">
      <c r="A332"/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</row>
    <row r="333" spans="1:30" ht="15" x14ac:dyDescent="0.25">
      <c r="A333"/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</row>
    <row r="334" spans="1:30" ht="15" x14ac:dyDescent="0.25">
      <c r="A334"/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</row>
    <row r="335" spans="1:30" ht="15" x14ac:dyDescent="0.25">
      <c r="A335"/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</row>
    <row r="336" spans="1:30" ht="15" x14ac:dyDescent="0.25">
      <c r="A336"/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</row>
    <row r="337" spans="1:30" ht="15" x14ac:dyDescent="0.25">
      <c r="A337"/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</row>
    <row r="338" spans="1:30" ht="15" x14ac:dyDescent="0.25">
      <c r="A338"/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</row>
    <row r="339" spans="1:30" ht="15" x14ac:dyDescent="0.25">
      <c r="A339"/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</row>
    <row r="340" spans="1:30" ht="15" x14ac:dyDescent="0.25">
      <c r="A340"/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</row>
    <row r="341" spans="1:30" ht="15" x14ac:dyDescent="0.25">
      <c r="A341"/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</row>
    <row r="342" spans="1:30" ht="15" x14ac:dyDescent="0.25">
      <c r="A342"/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</row>
    <row r="343" spans="1:30" ht="15" x14ac:dyDescent="0.25">
      <c r="A343"/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</row>
    <row r="344" spans="1:30" ht="15" x14ac:dyDescent="0.25">
      <c r="A344"/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</row>
    <row r="345" spans="1:30" ht="15" x14ac:dyDescent="0.25">
      <c r="A345"/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</row>
    <row r="346" spans="1:30" ht="15" x14ac:dyDescent="0.25">
      <c r="A346"/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</row>
    <row r="347" spans="1:30" ht="15" x14ac:dyDescent="0.25">
      <c r="A347"/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</row>
    <row r="348" spans="1:30" ht="15" x14ac:dyDescent="0.25">
      <c r="A348"/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</row>
    <row r="349" spans="1:30" ht="15" x14ac:dyDescent="0.25">
      <c r="A349"/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</row>
    <row r="350" spans="1:30" ht="15" x14ac:dyDescent="0.25">
      <c r="A350"/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</row>
    <row r="351" spans="1:30" ht="15" x14ac:dyDescent="0.25">
      <c r="A351"/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</row>
    <row r="352" spans="1:30" ht="15" x14ac:dyDescent="0.25">
      <c r="A352"/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</row>
    <row r="353" spans="1:30" ht="15" x14ac:dyDescent="0.25">
      <c r="A353"/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</row>
    <row r="354" spans="1:30" ht="15" x14ac:dyDescent="0.25">
      <c r="A354"/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</row>
    <row r="355" spans="1:30" ht="15" x14ac:dyDescent="0.25">
      <c r="A355"/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</row>
    <row r="356" spans="1:30" ht="15" x14ac:dyDescent="0.25">
      <c r="A356"/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</row>
    <row r="357" spans="1:30" ht="15" x14ac:dyDescent="0.25">
      <c r="A357"/>
      <c r="B357"/>
      <c r="C357"/>
      <c r="D357"/>
    </row>
    <row r="358" spans="1:30" ht="15" x14ac:dyDescent="0.25">
      <c r="A358"/>
      <c r="B358"/>
      <c r="C358"/>
      <c r="D358"/>
    </row>
    <row r="359" spans="1:30" ht="15" x14ac:dyDescent="0.25">
      <c r="A359"/>
      <c r="B359"/>
      <c r="C359"/>
      <c r="D359"/>
    </row>
    <row r="360" spans="1:30" ht="15" x14ac:dyDescent="0.25">
      <c r="A360"/>
      <c r="B360"/>
      <c r="C360"/>
      <c r="D360"/>
    </row>
    <row r="361" spans="1:30" ht="15" x14ac:dyDescent="0.25">
      <c r="A361"/>
      <c r="B361"/>
      <c r="C361"/>
      <c r="D361"/>
    </row>
    <row r="362" spans="1:30" ht="15" x14ac:dyDescent="0.25">
      <c r="A362"/>
      <c r="B362"/>
      <c r="C362"/>
      <c r="D362"/>
    </row>
    <row r="363" spans="1:30" ht="15" x14ac:dyDescent="0.25">
      <c r="A363"/>
      <c r="B363"/>
      <c r="C363"/>
      <c r="D363"/>
    </row>
    <row r="364" spans="1:30" ht="15" x14ac:dyDescent="0.25">
      <c r="A364"/>
      <c r="B364"/>
      <c r="C364"/>
      <c r="D364"/>
    </row>
    <row r="365" spans="1:30" ht="15" x14ac:dyDescent="0.25">
      <c r="A365"/>
      <c r="B365"/>
      <c r="C365"/>
      <c r="D365"/>
    </row>
    <row r="366" spans="1:30" ht="15" x14ac:dyDescent="0.25">
      <c r="A366"/>
      <c r="B366"/>
      <c r="C366"/>
      <c r="D366"/>
    </row>
    <row r="367" spans="1:30" ht="15" x14ac:dyDescent="0.25">
      <c r="A367"/>
      <c r="B367"/>
      <c r="C367"/>
      <c r="D367"/>
    </row>
    <row r="368" spans="1:30" ht="15" x14ac:dyDescent="0.25">
      <c r="A368"/>
      <c r="B368"/>
      <c r="C368"/>
      <c r="D368"/>
    </row>
    <row r="369" spans="1:4" ht="15" x14ac:dyDescent="0.25">
      <c r="A369"/>
      <c r="B369"/>
      <c r="C369"/>
      <c r="D369"/>
    </row>
    <row r="370" spans="1:4" ht="15" x14ac:dyDescent="0.25">
      <c r="A370"/>
      <c r="B370"/>
      <c r="C370"/>
      <c r="D370"/>
    </row>
    <row r="371" spans="1:4" ht="15" x14ac:dyDescent="0.25">
      <c r="A371"/>
      <c r="B371"/>
      <c r="C371"/>
      <c r="D371"/>
    </row>
    <row r="372" spans="1:4" ht="15" x14ac:dyDescent="0.25">
      <c r="A372"/>
      <c r="B372"/>
      <c r="C372"/>
      <c r="D372"/>
    </row>
    <row r="373" spans="1:4" ht="15" x14ac:dyDescent="0.25">
      <c r="A373"/>
      <c r="B373"/>
      <c r="C373"/>
      <c r="D373"/>
    </row>
    <row r="374" spans="1:4" ht="15" x14ac:dyDescent="0.25">
      <c r="A374"/>
      <c r="B374"/>
      <c r="C374"/>
      <c r="D374"/>
    </row>
    <row r="375" spans="1:4" ht="15" x14ac:dyDescent="0.25">
      <c r="A375"/>
      <c r="B375"/>
      <c r="C375"/>
      <c r="D375"/>
    </row>
    <row r="376" spans="1:4" ht="15" x14ac:dyDescent="0.25">
      <c r="A376"/>
      <c r="B376"/>
      <c r="C376"/>
      <c r="D376"/>
    </row>
    <row r="377" spans="1:4" ht="15" x14ac:dyDescent="0.25">
      <c r="A377"/>
      <c r="B377"/>
      <c r="C377"/>
      <c r="D377"/>
    </row>
    <row r="378" spans="1:4" ht="15" x14ac:dyDescent="0.25">
      <c r="A378"/>
      <c r="B378"/>
      <c r="C378"/>
      <c r="D378"/>
    </row>
    <row r="379" spans="1:4" ht="15" x14ac:dyDescent="0.25">
      <c r="A379"/>
      <c r="B379"/>
      <c r="C379"/>
      <c r="D379"/>
    </row>
    <row r="380" spans="1:4" ht="15" x14ac:dyDescent="0.25">
      <c r="A380"/>
      <c r="B380"/>
      <c r="C380"/>
      <c r="D380"/>
    </row>
    <row r="381" spans="1:4" ht="15" x14ac:dyDescent="0.25">
      <c r="A381"/>
      <c r="B381"/>
      <c r="C381"/>
      <c r="D381"/>
    </row>
    <row r="382" spans="1:4" ht="15" x14ac:dyDescent="0.25">
      <c r="A382"/>
      <c r="B382"/>
      <c r="C382"/>
      <c r="D382"/>
    </row>
    <row r="383" spans="1:4" ht="15" x14ac:dyDescent="0.25">
      <c r="A383"/>
      <c r="B383"/>
      <c r="C383"/>
      <c r="D383"/>
    </row>
    <row r="384" spans="1:4" ht="15" x14ac:dyDescent="0.25">
      <c r="A384"/>
      <c r="B384"/>
      <c r="C384"/>
      <c r="D384"/>
    </row>
    <row r="385" spans="1:4" ht="15" x14ac:dyDescent="0.25">
      <c r="A385"/>
      <c r="B385"/>
      <c r="C385"/>
      <c r="D385"/>
    </row>
    <row r="386" spans="1:4" ht="15" x14ac:dyDescent="0.25">
      <c r="A386"/>
      <c r="B386"/>
      <c r="C386"/>
      <c r="D386"/>
    </row>
    <row r="387" spans="1:4" ht="15" x14ac:dyDescent="0.25">
      <c r="A387"/>
      <c r="B387"/>
      <c r="C387"/>
      <c r="D387"/>
    </row>
    <row r="388" spans="1:4" ht="15" x14ac:dyDescent="0.25">
      <c r="A388"/>
      <c r="B388"/>
      <c r="C388"/>
      <c r="D388"/>
    </row>
    <row r="389" spans="1:4" ht="15" x14ac:dyDescent="0.25">
      <c r="A389"/>
      <c r="B389"/>
      <c r="C389"/>
      <c r="D389"/>
    </row>
    <row r="390" spans="1:4" ht="15" x14ac:dyDescent="0.25">
      <c r="A390"/>
      <c r="B390"/>
      <c r="C390"/>
      <c r="D390"/>
    </row>
    <row r="391" spans="1:4" ht="15" x14ac:dyDescent="0.25">
      <c r="A391"/>
      <c r="B391"/>
      <c r="C391"/>
      <c r="D391"/>
    </row>
    <row r="392" spans="1:4" ht="15" x14ac:dyDescent="0.25">
      <c r="A392"/>
      <c r="B392"/>
      <c r="C392"/>
      <c r="D392"/>
    </row>
    <row r="393" spans="1:4" ht="15" x14ac:dyDescent="0.25">
      <c r="A393"/>
      <c r="B393"/>
      <c r="C393"/>
      <c r="D393"/>
    </row>
    <row r="394" spans="1:4" ht="15" x14ac:dyDescent="0.25">
      <c r="A394"/>
      <c r="B394"/>
      <c r="C394"/>
      <c r="D394"/>
    </row>
    <row r="395" spans="1:4" ht="15" x14ac:dyDescent="0.25">
      <c r="A395"/>
      <c r="B395"/>
      <c r="C395"/>
      <c r="D395"/>
    </row>
    <row r="396" spans="1:4" ht="15" x14ac:dyDescent="0.25">
      <c r="A396"/>
      <c r="B396"/>
      <c r="C396"/>
      <c r="D396"/>
    </row>
    <row r="397" spans="1:4" ht="15" x14ac:dyDescent="0.25">
      <c r="A397"/>
      <c r="B397"/>
      <c r="C397"/>
      <c r="D397"/>
    </row>
    <row r="398" spans="1:4" ht="15" x14ac:dyDescent="0.25">
      <c r="A398"/>
      <c r="B398"/>
      <c r="C398"/>
      <c r="D398"/>
    </row>
    <row r="399" spans="1:4" ht="15" x14ac:dyDescent="0.25">
      <c r="A399"/>
      <c r="B399"/>
      <c r="C399"/>
      <c r="D399"/>
    </row>
    <row r="400" spans="1:4" ht="15" x14ac:dyDescent="0.25">
      <c r="A400"/>
      <c r="B400"/>
      <c r="C400"/>
      <c r="D400"/>
    </row>
    <row r="401" spans="1:4" ht="15" x14ac:dyDescent="0.25">
      <c r="A401"/>
      <c r="B401"/>
      <c r="C401"/>
      <c r="D401"/>
    </row>
    <row r="402" spans="1:4" ht="15" x14ac:dyDescent="0.25">
      <c r="A402"/>
      <c r="B402"/>
      <c r="C402"/>
      <c r="D402"/>
    </row>
    <row r="403" spans="1:4" ht="15" x14ac:dyDescent="0.25">
      <c r="A403"/>
      <c r="B403"/>
      <c r="C403"/>
      <c r="D403"/>
    </row>
    <row r="404" spans="1:4" ht="15" x14ac:dyDescent="0.25">
      <c r="A404"/>
      <c r="B404"/>
      <c r="C404"/>
      <c r="D404"/>
    </row>
    <row r="405" spans="1:4" ht="15" x14ac:dyDescent="0.25">
      <c r="A405"/>
      <c r="B405"/>
      <c r="C405"/>
      <c r="D405"/>
    </row>
    <row r="406" spans="1:4" ht="15" x14ac:dyDescent="0.25">
      <c r="A406"/>
      <c r="B406"/>
      <c r="C406"/>
      <c r="D406"/>
    </row>
    <row r="407" spans="1:4" ht="15" x14ac:dyDescent="0.25">
      <c r="A407"/>
      <c r="B407"/>
      <c r="C407"/>
      <c r="D407"/>
    </row>
    <row r="408" spans="1:4" ht="15" x14ac:dyDescent="0.25">
      <c r="A408"/>
      <c r="B408"/>
      <c r="C408"/>
      <c r="D408"/>
    </row>
    <row r="409" spans="1:4" ht="15" x14ac:dyDescent="0.25">
      <c r="A409"/>
      <c r="B409"/>
      <c r="C409"/>
      <c r="D409"/>
    </row>
    <row r="410" spans="1:4" ht="15" x14ac:dyDescent="0.25">
      <c r="A410"/>
      <c r="B410"/>
      <c r="C410"/>
      <c r="D410"/>
    </row>
    <row r="411" spans="1:4" ht="15" x14ac:dyDescent="0.25">
      <c r="A411"/>
      <c r="B411"/>
      <c r="C411"/>
      <c r="D411"/>
    </row>
    <row r="412" spans="1:4" ht="15" x14ac:dyDescent="0.25">
      <c r="A412"/>
      <c r="B412"/>
      <c r="C412"/>
      <c r="D412"/>
    </row>
    <row r="413" spans="1:4" ht="15" x14ac:dyDescent="0.25">
      <c r="A413"/>
      <c r="B413"/>
      <c r="C413"/>
      <c r="D413"/>
    </row>
    <row r="414" spans="1:4" ht="15" x14ac:dyDescent="0.25">
      <c r="A414"/>
      <c r="B414"/>
      <c r="C414"/>
      <c r="D414"/>
    </row>
    <row r="415" spans="1:4" ht="15" x14ac:dyDescent="0.25">
      <c r="A415"/>
      <c r="B415"/>
      <c r="C415"/>
      <c r="D415"/>
    </row>
    <row r="416" spans="1:4" ht="15" x14ac:dyDescent="0.25">
      <c r="A416"/>
      <c r="B416"/>
      <c r="C416"/>
      <c r="D416"/>
    </row>
    <row r="417" spans="1:4" ht="15" x14ac:dyDescent="0.25">
      <c r="A417"/>
      <c r="B417"/>
      <c r="C417"/>
      <c r="D417"/>
    </row>
    <row r="418" spans="1:4" ht="15" x14ac:dyDescent="0.25">
      <c r="A418"/>
      <c r="B418"/>
      <c r="C418"/>
      <c r="D418"/>
    </row>
    <row r="419" spans="1:4" ht="15" x14ac:dyDescent="0.25">
      <c r="A419"/>
      <c r="B419"/>
      <c r="C419"/>
      <c r="D419"/>
    </row>
    <row r="420" spans="1:4" ht="15" x14ac:dyDescent="0.25">
      <c r="A420"/>
      <c r="B420"/>
      <c r="C420"/>
      <c r="D420"/>
    </row>
    <row r="421" spans="1:4" ht="15" x14ac:dyDescent="0.25">
      <c r="A421"/>
      <c r="B421"/>
      <c r="C421"/>
      <c r="D421"/>
    </row>
    <row r="422" spans="1:4" ht="15" x14ac:dyDescent="0.25">
      <c r="A422"/>
      <c r="B422"/>
      <c r="C422"/>
      <c r="D422"/>
    </row>
    <row r="423" spans="1:4" ht="15" x14ac:dyDescent="0.25">
      <c r="A423"/>
      <c r="B423"/>
      <c r="C423"/>
      <c r="D423"/>
    </row>
    <row r="424" spans="1:4" ht="15" x14ac:dyDescent="0.25">
      <c r="A424"/>
      <c r="B424"/>
      <c r="C424"/>
      <c r="D424"/>
    </row>
    <row r="425" spans="1:4" ht="15" x14ac:dyDescent="0.25">
      <c r="A425"/>
      <c r="B425"/>
      <c r="C425"/>
      <c r="D425"/>
    </row>
    <row r="426" spans="1:4" ht="15" x14ac:dyDescent="0.25">
      <c r="A426"/>
      <c r="B426"/>
      <c r="C426"/>
      <c r="D426"/>
    </row>
    <row r="427" spans="1:4" ht="15" x14ac:dyDescent="0.25">
      <c r="A427"/>
      <c r="B427"/>
      <c r="C427"/>
      <c r="D427"/>
    </row>
    <row r="428" spans="1:4" ht="15" x14ac:dyDescent="0.25">
      <c r="A428"/>
      <c r="B428"/>
      <c r="C428"/>
      <c r="D428"/>
    </row>
    <row r="429" spans="1:4" ht="15" x14ac:dyDescent="0.25">
      <c r="A429"/>
      <c r="B429"/>
      <c r="C429"/>
      <c r="D429"/>
    </row>
    <row r="430" spans="1:4" ht="15" x14ac:dyDescent="0.25">
      <c r="A430"/>
      <c r="B430"/>
      <c r="C430"/>
      <c r="D430"/>
    </row>
    <row r="431" spans="1:4" ht="15" x14ac:dyDescent="0.25">
      <c r="A431"/>
      <c r="B431"/>
      <c r="C431"/>
      <c r="D431"/>
    </row>
    <row r="432" spans="1:4" ht="15" x14ac:dyDescent="0.25">
      <c r="A432"/>
      <c r="B432"/>
      <c r="C432"/>
      <c r="D432"/>
    </row>
    <row r="433" spans="1:4" ht="15" x14ac:dyDescent="0.25">
      <c r="A433"/>
      <c r="B433"/>
      <c r="C433"/>
      <c r="D433"/>
    </row>
    <row r="434" spans="1:4" ht="15" x14ac:dyDescent="0.25">
      <c r="A434"/>
      <c r="B434"/>
      <c r="C434"/>
      <c r="D434"/>
    </row>
    <row r="435" spans="1:4" ht="15" x14ac:dyDescent="0.25">
      <c r="A435"/>
      <c r="B435"/>
      <c r="C435"/>
      <c r="D435"/>
    </row>
    <row r="436" spans="1:4" ht="15" x14ac:dyDescent="0.25">
      <c r="A436"/>
      <c r="B436"/>
      <c r="C436"/>
      <c r="D436"/>
    </row>
    <row r="437" spans="1:4" ht="15" x14ac:dyDescent="0.25">
      <c r="A437"/>
      <c r="B437"/>
      <c r="C437"/>
      <c r="D437"/>
    </row>
    <row r="438" spans="1:4" ht="15" x14ac:dyDescent="0.25">
      <c r="A438"/>
      <c r="B438"/>
      <c r="C438"/>
      <c r="D438"/>
    </row>
    <row r="439" spans="1:4" ht="15" x14ac:dyDescent="0.25">
      <c r="A439"/>
      <c r="B439"/>
      <c r="C439"/>
      <c r="D439"/>
    </row>
    <row r="440" spans="1:4" ht="15" x14ac:dyDescent="0.25">
      <c r="A440"/>
      <c r="B440"/>
      <c r="C440"/>
      <c r="D440"/>
    </row>
    <row r="441" spans="1:4" ht="15" x14ac:dyDescent="0.25">
      <c r="A441"/>
      <c r="B441"/>
      <c r="C441"/>
      <c r="D441"/>
    </row>
    <row r="442" spans="1:4" ht="15" x14ac:dyDescent="0.25">
      <c r="A442"/>
      <c r="B442"/>
      <c r="C442"/>
      <c r="D442"/>
    </row>
    <row r="443" spans="1:4" ht="15" x14ac:dyDescent="0.25">
      <c r="A443"/>
      <c r="B443"/>
      <c r="C443"/>
      <c r="D443"/>
    </row>
    <row r="444" spans="1:4" ht="15" x14ac:dyDescent="0.25">
      <c r="A444"/>
      <c r="B444"/>
      <c r="C444"/>
      <c r="D444"/>
    </row>
    <row r="445" spans="1:4" ht="15" x14ac:dyDescent="0.25">
      <c r="A445"/>
      <c r="B445"/>
      <c r="C445"/>
      <c r="D445"/>
    </row>
    <row r="446" spans="1:4" ht="15" x14ac:dyDescent="0.25">
      <c r="A446"/>
      <c r="B446"/>
      <c r="C446"/>
      <c r="D446"/>
    </row>
    <row r="447" spans="1:4" ht="15" x14ac:dyDescent="0.25">
      <c r="A447"/>
      <c r="B447"/>
      <c r="C447"/>
      <c r="D447"/>
    </row>
    <row r="448" spans="1:4" ht="15" x14ac:dyDescent="0.25">
      <c r="A448"/>
      <c r="B448"/>
      <c r="C448"/>
      <c r="D448"/>
    </row>
    <row r="449" spans="1:4" ht="15" x14ac:dyDescent="0.25">
      <c r="A449"/>
      <c r="B449"/>
      <c r="C449"/>
      <c r="D449"/>
    </row>
    <row r="450" spans="1:4" ht="15" x14ac:dyDescent="0.25">
      <c r="A450"/>
      <c r="B450"/>
      <c r="C450"/>
      <c r="D450"/>
    </row>
    <row r="451" spans="1:4" ht="15" x14ac:dyDescent="0.25">
      <c r="A451"/>
      <c r="B451"/>
      <c r="C451"/>
      <c r="D451"/>
    </row>
    <row r="452" spans="1:4" ht="15" x14ac:dyDescent="0.25">
      <c r="A452"/>
      <c r="B452"/>
      <c r="C452"/>
      <c r="D452"/>
    </row>
    <row r="453" spans="1:4" ht="15" x14ac:dyDescent="0.25">
      <c r="A453"/>
      <c r="B453"/>
      <c r="C453"/>
      <c r="D453"/>
    </row>
    <row r="454" spans="1:4" ht="15" x14ac:dyDescent="0.25">
      <c r="A454"/>
      <c r="B454"/>
      <c r="C454"/>
      <c r="D454"/>
    </row>
    <row r="455" spans="1:4" ht="15" x14ac:dyDescent="0.25">
      <c r="A455"/>
      <c r="B455"/>
      <c r="C455"/>
      <c r="D455"/>
    </row>
    <row r="456" spans="1:4" ht="15" x14ac:dyDescent="0.25">
      <c r="A456"/>
      <c r="B456"/>
      <c r="C456"/>
      <c r="D456"/>
    </row>
    <row r="457" spans="1:4" ht="15" x14ac:dyDescent="0.25">
      <c r="A457"/>
      <c r="B457"/>
      <c r="C457"/>
      <c r="D457"/>
    </row>
    <row r="458" spans="1:4" ht="15" x14ac:dyDescent="0.25">
      <c r="A458"/>
      <c r="B458"/>
      <c r="C458"/>
      <c r="D458"/>
    </row>
    <row r="459" spans="1:4" ht="15" x14ac:dyDescent="0.25">
      <c r="A459"/>
      <c r="B459"/>
      <c r="C459"/>
      <c r="D459"/>
    </row>
    <row r="460" spans="1:4" ht="15" x14ac:dyDescent="0.25">
      <c r="A460"/>
      <c r="B460"/>
      <c r="C460"/>
      <c r="D460"/>
    </row>
    <row r="461" spans="1:4" ht="15" x14ac:dyDescent="0.25">
      <c r="A461"/>
      <c r="B461"/>
      <c r="C461"/>
      <c r="D461"/>
    </row>
    <row r="462" spans="1:4" ht="15" x14ac:dyDescent="0.25">
      <c r="A462"/>
      <c r="B462"/>
      <c r="C462"/>
      <c r="D462"/>
    </row>
    <row r="463" spans="1:4" ht="15" x14ac:dyDescent="0.25">
      <c r="A463"/>
      <c r="B463"/>
      <c r="C463"/>
      <c r="D463"/>
    </row>
    <row r="464" spans="1:4" ht="15" x14ac:dyDescent="0.25">
      <c r="A464"/>
      <c r="B464"/>
      <c r="C464"/>
      <c r="D464"/>
    </row>
    <row r="465" spans="1:4" ht="15" x14ac:dyDescent="0.25">
      <c r="A465"/>
      <c r="B465"/>
      <c r="C465"/>
      <c r="D465"/>
    </row>
    <row r="466" spans="1:4" ht="15" x14ac:dyDescent="0.25">
      <c r="A466"/>
      <c r="B466"/>
      <c r="C466"/>
      <c r="D466"/>
    </row>
    <row r="467" spans="1:4" ht="15" x14ac:dyDescent="0.25">
      <c r="A467"/>
      <c r="B467"/>
      <c r="C467"/>
      <c r="D467"/>
    </row>
    <row r="468" spans="1:4" ht="15" x14ac:dyDescent="0.25">
      <c r="A468"/>
      <c r="B468"/>
      <c r="C468"/>
      <c r="D468"/>
    </row>
    <row r="469" spans="1:4" ht="15" x14ac:dyDescent="0.25">
      <c r="A469"/>
      <c r="B469"/>
      <c r="C469"/>
      <c r="D469"/>
    </row>
    <row r="470" spans="1:4" ht="15" x14ac:dyDescent="0.25">
      <c r="A470"/>
      <c r="B470"/>
      <c r="C470"/>
      <c r="D470"/>
    </row>
    <row r="471" spans="1:4" ht="15" x14ac:dyDescent="0.25">
      <c r="A471"/>
      <c r="B471"/>
      <c r="C471"/>
      <c r="D471"/>
    </row>
    <row r="472" spans="1:4" ht="15" x14ac:dyDescent="0.25">
      <c r="A472"/>
      <c r="B472"/>
      <c r="C472"/>
      <c r="D472"/>
    </row>
    <row r="473" spans="1:4" ht="15" x14ac:dyDescent="0.25">
      <c r="A473"/>
      <c r="B473"/>
      <c r="C473"/>
      <c r="D473"/>
    </row>
    <row r="474" spans="1:4" ht="15" x14ac:dyDescent="0.25">
      <c r="A474"/>
      <c r="B474"/>
      <c r="C474"/>
      <c r="D474"/>
    </row>
    <row r="475" spans="1:4" ht="15" x14ac:dyDescent="0.25">
      <c r="A475"/>
      <c r="B475"/>
      <c r="C475"/>
      <c r="D475"/>
    </row>
    <row r="476" spans="1:4" ht="15" x14ac:dyDescent="0.25">
      <c r="A476"/>
      <c r="B476"/>
      <c r="C476"/>
      <c r="D476"/>
    </row>
    <row r="477" spans="1:4" ht="15" x14ac:dyDescent="0.25">
      <c r="A477"/>
      <c r="B477"/>
      <c r="C477"/>
      <c r="D477"/>
    </row>
    <row r="478" spans="1:4" ht="15" x14ac:dyDescent="0.25">
      <c r="A478"/>
      <c r="B478"/>
      <c r="C478"/>
      <c r="D478"/>
    </row>
    <row r="479" spans="1:4" ht="15" x14ac:dyDescent="0.25">
      <c r="A479"/>
      <c r="B479"/>
      <c r="C479"/>
      <c r="D479"/>
    </row>
    <row r="480" spans="1:4" ht="15" x14ac:dyDescent="0.25">
      <c r="A480"/>
      <c r="B480"/>
      <c r="C480"/>
      <c r="D480"/>
    </row>
    <row r="481" spans="1:4" ht="15" x14ac:dyDescent="0.25">
      <c r="A481"/>
      <c r="B481"/>
      <c r="C481"/>
      <c r="D481"/>
    </row>
    <row r="482" spans="1:4" ht="15" x14ac:dyDescent="0.25">
      <c r="A482"/>
      <c r="B482"/>
      <c r="C482"/>
      <c r="D482"/>
    </row>
    <row r="483" spans="1:4" ht="15" x14ac:dyDescent="0.25">
      <c r="A483"/>
      <c r="B483"/>
      <c r="C483"/>
      <c r="D483"/>
    </row>
    <row r="484" spans="1:4" ht="15" x14ac:dyDescent="0.25">
      <c r="A484"/>
      <c r="B484"/>
      <c r="C484"/>
      <c r="D484"/>
    </row>
    <row r="485" spans="1:4" ht="15" x14ac:dyDescent="0.25">
      <c r="A485"/>
      <c r="B485"/>
      <c r="C485"/>
      <c r="D485"/>
    </row>
    <row r="486" spans="1:4" ht="15" x14ac:dyDescent="0.25">
      <c r="A486"/>
      <c r="B486"/>
      <c r="C486"/>
      <c r="D486"/>
    </row>
    <row r="487" spans="1:4" ht="15" x14ac:dyDescent="0.25">
      <c r="A487"/>
      <c r="B487"/>
      <c r="C487"/>
      <c r="D487"/>
    </row>
    <row r="488" spans="1:4" ht="15" x14ac:dyDescent="0.25">
      <c r="A488"/>
      <c r="B488"/>
      <c r="C488"/>
      <c r="D488"/>
    </row>
    <row r="489" spans="1:4" ht="15" x14ac:dyDescent="0.25">
      <c r="A489"/>
      <c r="B489"/>
      <c r="C489"/>
      <c r="D489"/>
    </row>
    <row r="490" spans="1:4" ht="15" x14ac:dyDescent="0.25">
      <c r="A490"/>
      <c r="B490"/>
      <c r="C490"/>
      <c r="D490"/>
    </row>
    <row r="491" spans="1:4" ht="15" x14ac:dyDescent="0.25">
      <c r="A491"/>
      <c r="B491"/>
      <c r="C491"/>
      <c r="D491"/>
    </row>
    <row r="492" spans="1:4" ht="15" x14ac:dyDescent="0.25">
      <c r="A492"/>
      <c r="B492"/>
      <c r="C492"/>
      <c r="D492"/>
    </row>
    <row r="493" spans="1:4" ht="15" x14ac:dyDescent="0.25">
      <c r="A493"/>
      <c r="B493"/>
      <c r="C493"/>
      <c r="D493"/>
    </row>
    <row r="494" spans="1:4" ht="15" x14ac:dyDescent="0.25">
      <c r="A494"/>
      <c r="B494"/>
      <c r="C494"/>
      <c r="D494"/>
    </row>
    <row r="495" spans="1:4" ht="15" x14ac:dyDescent="0.25">
      <c r="A495"/>
      <c r="B495"/>
      <c r="C495"/>
      <c r="D495"/>
    </row>
    <row r="496" spans="1:4" ht="15" x14ac:dyDescent="0.25">
      <c r="A496"/>
      <c r="B496"/>
      <c r="C496"/>
      <c r="D496"/>
    </row>
    <row r="497" spans="1:4" ht="15" x14ac:dyDescent="0.25">
      <c r="A497"/>
      <c r="B497"/>
      <c r="C497"/>
      <c r="D497"/>
    </row>
    <row r="498" spans="1:4" ht="15" x14ac:dyDescent="0.25">
      <c r="A498"/>
      <c r="B498"/>
      <c r="C498"/>
      <c r="D498"/>
    </row>
    <row r="499" spans="1:4" ht="15" x14ac:dyDescent="0.25">
      <c r="A499"/>
      <c r="B499"/>
      <c r="C499"/>
      <c r="D499"/>
    </row>
    <row r="500" spans="1:4" ht="15" x14ac:dyDescent="0.25">
      <c r="A500"/>
      <c r="B500"/>
      <c r="C500"/>
      <c r="D500"/>
    </row>
    <row r="501" spans="1:4" ht="15" x14ac:dyDescent="0.25">
      <c r="A501"/>
      <c r="B501"/>
      <c r="C501"/>
      <c r="D501"/>
    </row>
    <row r="502" spans="1:4" ht="15" x14ac:dyDescent="0.25">
      <c r="A502"/>
      <c r="B502"/>
      <c r="C502"/>
      <c r="D502"/>
    </row>
    <row r="503" spans="1:4" ht="15" x14ac:dyDescent="0.25">
      <c r="A503"/>
      <c r="B503"/>
      <c r="C503"/>
      <c r="D503"/>
    </row>
    <row r="504" spans="1:4" ht="15" x14ac:dyDescent="0.25">
      <c r="A504"/>
      <c r="B504"/>
      <c r="C504"/>
      <c r="D504"/>
    </row>
    <row r="505" spans="1:4" ht="15" x14ac:dyDescent="0.25">
      <c r="A505"/>
      <c r="B505"/>
      <c r="C505"/>
      <c r="D505"/>
    </row>
    <row r="506" spans="1:4" ht="15" x14ac:dyDescent="0.25">
      <c r="A506"/>
      <c r="B506"/>
      <c r="C506"/>
      <c r="D506"/>
    </row>
    <row r="507" spans="1:4" ht="15" x14ac:dyDescent="0.25">
      <c r="A507"/>
      <c r="B507"/>
      <c r="C507"/>
      <c r="D507"/>
    </row>
    <row r="508" spans="1:4" ht="15" x14ac:dyDescent="0.25">
      <c r="A508"/>
      <c r="B508"/>
      <c r="C508"/>
      <c r="D508"/>
    </row>
    <row r="509" spans="1:4" ht="15" x14ac:dyDescent="0.25">
      <c r="A509"/>
      <c r="B509"/>
      <c r="C509"/>
      <c r="D509"/>
    </row>
    <row r="510" spans="1:4" ht="15" x14ac:dyDescent="0.25">
      <c r="A510"/>
      <c r="B510"/>
      <c r="C510"/>
      <c r="D510"/>
    </row>
    <row r="511" spans="1:4" ht="15" x14ac:dyDescent="0.25">
      <c r="A511"/>
      <c r="B511"/>
      <c r="C511"/>
      <c r="D511"/>
    </row>
    <row r="512" spans="1:4" ht="15" x14ac:dyDescent="0.25">
      <c r="A512"/>
      <c r="B512"/>
      <c r="C512"/>
      <c r="D512"/>
    </row>
    <row r="513" spans="1:4" ht="15" x14ac:dyDescent="0.25">
      <c r="A513"/>
      <c r="B513"/>
      <c r="C513"/>
      <c r="D513"/>
    </row>
    <row r="514" spans="1:4" ht="15" x14ac:dyDescent="0.25">
      <c r="A514"/>
      <c r="B514"/>
      <c r="C514"/>
      <c r="D514"/>
    </row>
    <row r="515" spans="1:4" ht="15" x14ac:dyDescent="0.25">
      <c r="A515"/>
      <c r="B515"/>
      <c r="C515"/>
      <c r="D515"/>
    </row>
    <row r="516" spans="1:4" ht="15" x14ac:dyDescent="0.25">
      <c r="A516"/>
      <c r="B516"/>
      <c r="C516"/>
      <c r="D516"/>
    </row>
    <row r="517" spans="1:4" ht="15" x14ac:dyDescent="0.25">
      <c r="A517"/>
      <c r="B517"/>
      <c r="C517"/>
      <c r="D517"/>
    </row>
    <row r="518" spans="1:4" ht="15" x14ac:dyDescent="0.25">
      <c r="A518"/>
      <c r="B518"/>
      <c r="C518"/>
      <c r="D518"/>
    </row>
    <row r="519" spans="1:4" ht="15" x14ac:dyDescent="0.25">
      <c r="A519"/>
      <c r="B519"/>
      <c r="C519"/>
      <c r="D519"/>
    </row>
    <row r="520" spans="1:4" ht="15" x14ac:dyDescent="0.25">
      <c r="A520"/>
      <c r="B520"/>
      <c r="C520"/>
      <c r="D520"/>
    </row>
    <row r="521" spans="1:4" ht="15" x14ac:dyDescent="0.25">
      <c r="A521"/>
      <c r="B521"/>
      <c r="C521"/>
      <c r="D521"/>
    </row>
    <row r="522" spans="1:4" ht="15" x14ac:dyDescent="0.25">
      <c r="A522"/>
      <c r="B522"/>
      <c r="C522"/>
      <c r="D522"/>
    </row>
    <row r="523" spans="1:4" ht="15" x14ac:dyDescent="0.25">
      <c r="A523"/>
      <c r="B523"/>
      <c r="C523"/>
      <c r="D523"/>
    </row>
    <row r="524" spans="1:4" ht="15" x14ac:dyDescent="0.25">
      <c r="A524"/>
      <c r="B524"/>
      <c r="C524"/>
      <c r="D524"/>
    </row>
    <row r="525" spans="1:4" ht="15" x14ac:dyDescent="0.25">
      <c r="A525"/>
      <c r="B525"/>
      <c r="C525"/>
      <c r="D525"/>
    </row>
    <row r="526" spans="1:4" ht="15" x14ac:dyDescent="0.25">
      <c r="A526"/>
      <c r="B526"/>
      <c r="C526"/>
      <c r="D526"/>
    </row>
    <row r="527" spans="1:4" ht="15" x14ac:dyDescent="0.25">
      <c r="A527"/>
      <c r="B527"/>
      <c r="C527"/>
      <c r="D527"/>
    </row>
    <row r="528" spans="1:4" ht="15" x14ac:dyDescent="0.25">
      <c r="A528"/>
      <c r="B528"/>
      <c r="C528"/>
      <c r="D528"/>
    </row>
    <row r="529" spans="1:4" ht="15" x14ac:dyDescent="0.25">
      <c r="A529"/>
      <c r="B529"/>
      <c r="C529"/>
      <c r="D529"/>
    </row>
    <row r="530" spans="1:4" ht="15" x14ac:dyDescent="0.25">
      <c r="A530"/>
      <c r="B530"/>
      <c r="C530"/>
      <c r="D530"/>
    </row>
    <row r="531" spans="1:4" ht="15" x14ac:dyDescent="0.25">
      <c r="A531"/>
      <c r="B531"/>
      <c r="C531"/>
      <c r="D531"/>
    </row>
    <row r="532" spans="1:4" ht="15" x14ac:dyDescent="0.25">
      <c r="A532"/>
      <c r="B532"/>
      <c r="C532"/>
      <c r="D532"/>
    </row>
    <row r="533" spans="1:4" ht="15" x14ac:dyDescent="0.25">
      <c r="A533"/>
      <c r="B533"/>
      <c r="C533"/>
      <c r="D533"/>
    </row>
    <row r="534" spans="1:4" ht="15" x14ac:dyDescent="0.25">
      <c r="A534"/>
      <c r="B534"/>
      <c r="C534"/>
      <c r="D534"/>
    </row>
    <row r="535" spans="1:4" ht="15" x14ac:dyDescent="0.25">
      <c r="A535"/>
      <c r="B535"/>
      <c r="C535"/>
      <c r="D535"/>
    </row>
    <row r="536" spans="1:4" ht="15" x14ac:dyDescent="0.25">
      <c r="A536"/>
      <c r="B536"/>
      <c r="C536"/>
      <c r="D536"/>
    </row>
    <row r="537" spans="1:4" ht="15" x14ac:dyDescent="0.25">
      <c r="A537"/>
      <c r="B537"/>
      <c r="C537"/>
      <c r="D537"/>
    </row>
    <row r="538" spans="1:4" ht="15" x14ac:dyDescent="0.25">
      <c r="A538"/>
      <c r="B538"/>
      <c r="C538"/>
      <c r="D538"/>
    </row>
    <row r="539" spans="1:4" ht="15" x14ac:dyDescent="0.25">
      <c r="A539"/>
      <c r="B539"/>
      <c r="C539"/>
      <c r="D539"/>
    </row>
    <row r="540" spans="1:4" ht="15" x14ac:dyDescent="0.25">
      <c r="A540"/>
      <c r="B540"/>
      <c r="C540"/>
      <c r="D540"/>
    </row>
    <row r="541" spans="1:4" ht="15" x14ac:dyDescent="0.25">
      <c r="A541"/>
      <c r="B541"/>
      <c r="C541"/>
      <c r="D541"/>
    </row>
    <row r="542" spans="1:4" ht="15" x14ac:dyDescent="0.25">
      <c r="A542"/>
      <c r="B542"/>
      <c r="C542"/>
      <c r="D542"/>
    </row>
    <row r="543" spans="1:4" ht="15" x14ac:dyDescent="0.25">
      <c r="A543"/>
      <c r="B543"/>
      <c r="C543"/>
      <c r="D543"/>
    </row>
    <row r="544" spans="1:4" ht="15" x14ac:dyDescent="0.25">
      <c r="A544"/>
      <c r="B544"/>
      <c r="C544"/>
      <c r="D544"/>
    </row>
    <row r="545" spans="1:4" ht="15" x14ac:dyDescent="0.25">
      <c r="A545"/>
      <c r="B545"/>
      <c r="C545"/>
      <c r="D545"/>
    </row>
    <row r="546" spans="1:4" ht="15" x14ac:dyDescent="0.25">
      <c r="A546"/>
      <c r="B546"/>
      <c r="C546"/>
      <c r="D546"/>
    </row>
    <row r="547" spans="1:4" ht="15" x14ac:dyDescent="0.25">
      <c r="A547"/>
      <c r="B547"/>
      <c r="C547"/>
      <c r="D547"/>
    </row>
    <row r="548" spans="1:4" ht="15" x14ac:dyDescent="0.25">
      <c r="A548"/>
      <c r="B548"/>
      <c r="C548"/>
      <c r="D548"/>
    </row>
    <row r="549" spans="1:4" ht="15" x14ac:dyDescent="0.25">
      <c r="A549"/>
      <c r="B549"/>
      <c r="C549"/>
      <c r="D549"/>
    </row>
    <row r="550" spans="1:4" ht="15" x14ac:dyDescent="0.25">
      <c r="A550"/>
      <c r="B550"/>
      <c r="C550"/>
      <c r="D550"/>
    </row>
    <row r="551" spans="1:4" ht="15" x14ac:dyDescent="0.25">
      <c r="A551"/>
      <c r="B551"/>
      <c r="C551"/>
      <c r="D551"/>
    </row>
    <row r="552" spans="1:4" ht="15" x14ac:dyDescent="0.25">
      <c r="A552"/>
      <c r="B552"/>
      <c r="C552"/>
      <c r="D552"/>
    </row>
    <row r="553" spans="1:4" ht="15" x14ac:dyDescent="0.25">
      <c r="A553"/>
      <c r="B553"/>
      <c r="C553"/>
      <c r="D553"/>
    </row>
    <row r="554" spans="1:4" ht="15" x14ac:dyDescent="0.25">
      <c r="A554"/>
      <c r="B554"/>
      <c r="C554"/>
      <c r="D554"/>
    </row>
    <row r="555" spans="1:4" ht="15" x14ac:dyDescent="0.25">
      <c r="A555"/>
      <c r="B555"/>
      <c r="C555"/>
      <c r="D555"/>
    </row>
    <row r="556" spans="1:4" ht="15" x14ac:dyDescent="0.25">
      <c r="A556"/>
      <c r="B556"/>
      <c r="C556"/>
      <c r="D556"/>
    </row>
    <row r="557" spans="1:4" ht="15" x14ac:dyDescent="0.25">
      <c r="A557"/>
      <c r="B557"/>
      <c r="C557"/>
      <c r="D557"/>
    </row>
    <row r="558" spans="1:4" ht="15" x14ac:dyDescent="0.25">
      <c r="A558"/>
      <c r="B558"/>
      <c r="C558"/>
      <c r="D558"/>
    </row>
    <row r="559" spans="1:4" ht="15" x14ac:dyDescent="0.25">
      <c r="A559"/>
      <c r="B559"/>
      <c r="C559"/>
      <c r="D559"/>
    </row>
    <row r="560" spans="1:4" ht="15" x14ac:dyDescent="0.25">
      <c r="A560"/>
      <c r="B560"/>
      <c r="C560"/>
      <c r="D560"/>
    </row>
    <row r="561" spans="1:4" ht="15" x14ac:dyDescent="0.25">
      <c r="A561"/>
      <c r="B561"/>
      <c r="C561"/>
      <c r="D561"/>
    </row>
    <row r="562" spans="1:4" ht="15" x14ac:dyDescent="0.25">
      <c r="A562"/>
      <c r="B562"/>
      <c r="C562"/>
      <c r="D562"/>
    </row>
    <row r="563" spans="1:4" ht="15" x14ac:dyDescent="0.25">
      <c r="A563"/>
      <c r="B563"/>
      <c r="C563"/>
      <c r="D563"/>
    </row>
    <row r="564" spans="1:4" ht="15" x14ac:dyDescent="0.25">
      <c r="A564"/>
      <c r="B564"/>
      <c r="C564"/>
      <c r="D564"/>
    </row>
    <row r="565" spans="1:4" ht="15" x14ac:dyDescent="0.25">
      <c r="A565"/>
      <c r="B565"/>
      <c r="C565"/>
      <c r="D565"/>
    </row>
    <row r="566" spans="1:4" ht="15" x14ac:dyDescent="0.25">
      <c r="A566"/>
      <c r="B566"/>
      <c r="C566"/>
      <c r="D566"/>
    </row>
    <row r="567" spans="1:4" ht="15" x14ac:dyDescent="0.25">
      <c r="A567"/>
      <c r="B567"/>
      <c r="C567"/>
      <c r="D567"/>
    </row>
    <row r="568" spans="1:4" ht="15" x14ac:dyDescent="0.25">
      <c r="A568"/>
      <c r="B568"/>
      <c r="C568"/>
      <c r="D568"/>
    </row>
    <row r="569" spans="1:4" ht="15" x14ac:dyDescent="0.25">
      <c r="A569"/>
      <c r="B569"/>
      <c r="C569"/>
      <c r="D569"/>
    </row>
    <row r="570" spans="1:4" ht="15" x14ac:dyDescent="0.25">
      <c r="A570"/>
      <c r="B570"/>
      <c r="C570"/>
      <c r="D570"/>
    </row>
    <row r="571" spans="1:4" ht="15" x14ac:dyDescent="0.25">
      <c r="A571"/>
      <c r="B571"/>
      <c r="C571"/>
      <c r="D571"/>
    </row>
    <row r="572" spans="1:4" ht="15" x14ac:dyDescent="0.25">
      <c r="A572"/>
      <c r="B572"/>
      <c r="C572"/>
      <c r="D572"/>
    </row>
    <row r="573" spans="1:4" ht="15" x14ac:dyDescent="0.25">
      <c r="A573"/>
      <c r="B573"/>
      <c r="C573"/>
      <c r="D573"/>
    </row>
    <row r="574" spans="1:4" ht="15" x14ac:dyDescent="0.25">
      <c r="A574"/>
      <c r="B574"/>
      <c r="C574"/>
      <c r="D574"/>
    </row>
    <row r="575" spans="1:4" ht="15" x14ac:dyDescent="0.25">
      <c r="A575"/>
      <c r="B575"/>
      <c r="C575"/>
      <c r="D575"/>
    </row>
    <row r="576" spans="1:4" ht="15" x14ac:dyDescent="0.25">
      <c r="A576"/>
      <c r="B576"/>
      <c r="C576"/>
      <c r="D576"/>
    </row>
    <row r="577" spans="1:4" ht="15" x14ac:dyDescent="0.25">
      <c r="A577"/>
      <c r="B577"/>
      <c r="C577"/>
      <c r="D577"/>
    </row>
    <row r="578" spans="1:4" ht="15" x14ac:dyDescent="0.25">
      <c r="A578"/>
      <c r="B578"/>
      <c r="C578"/>
      <c r="D578"/>
    </row>
    <row r="579" spans="1:4" ht="15" x14ac:dyDescent="0.25">
      <c r="A579"/>
      <c r="B579"/>
      <c r="C579"/>
      <c r="D579"/>
    </row>
    <row r="580" spans="1:4" ht="15" x14ac:dyDescent="0.25">
      <c r="A580"/>
      <c r="B580"/>
      <c r="C580"/>
      <c r="D580"/>
    </row>
    <row r="581" spans="1:4" ht="15" x14ac:dyDescent="0.25">
      <c r="A581"/>
      <c r="B581"/>
      <c r="C581"/>
      <c r="D581"/>
    </row>
    <row r="582" spans="1:4" ht="15" x14ac:dyDescent="0.25">
      <c r="A582"/>
      <c r="B582"/>
      <c r="C582"/>
      <c r="D582"/>
    </row>
    <row r="583" spans="1:4" ht="15" x14ac:dyDescent="0.25">
      <c r="A583"/>
      <c r="B583"/>
      <c r="C583"/>
      <c r="D583"/>
    </row>
    <row r="584" spans="1:4" ht="15" x14ac:dyDescent="0.25">
      <c r="A584"/>
      <c r="B584"/>
      <c r="C584"/>
      <c r="D584"/>
    </row>
    <row r="585" spans="1:4" ht="15" x14ac:dyDescent="0.25">
      <c r="A585"/>
      <c r="B585"/>
      <c r="C585"/>
      <c r="D585"/>
    </row>
    <row r="586" spans="1:4" ht="15" x14ac:dyDescent="0.25">
      <c r="A586"/>
      <c r="B586"/>
      <c r="C586"/>
      <c r="D586"/>
    </row>
    <row r="587" spans="1:4" ht="15" x14ac:dyDescent="0.25">
      <c r="A587"/>
      <c r="B587"/>
      <c r="C587"/>
      <c r="D587"/>
    </row>
    <row r="588" spans="1:4" ht="15" x14ac:dyDescent="0.25">
      <c r="A588"/>
      <c r="B588"/>
      <c r="C588"/>
      <c r="D588"/>
    </row>
    <row r="589" spans="1:4" ht="15" x14ac:dyDescent="0.25">
      <c r="A589"/>
      <c r="B589"/>
      <c r="C589"/>
      <c r="D589"/>
    </row>
    <row r="590" spans="1:4" ht="15" x14ac:dyDescent="0.25">
      <c r="A590"/>
      <c r="B590"/>
      <c r="C590"/>
      <c r="D590"/>
    </row>
    <row r="591" spans="1:4" ht="15" x14ac:dyDescent="0.25">
      <c r="A591"/>
      <c r="B591"/>
      <c r="C591"/>
      <c r="D591"/>
    </row>
    <row r="592" spans="1:4" ht="15" x14ac:dyDescent="0.25">
      <c r="A592"/>
      <c r="B592"/>
      <c r="C592"/>
      <c r="D592"/>
    </row>
    <row r="593" spans="1:4" ht="15" x14ac:dyDescent="0.25">
      <c r="A593"/>
      <c r="B593"/>
      <c r="C593"/>
      <c r="D593"/>
    </row>
    <row r="594" spans="1:4" ht="15" x14ac:dyDescent="0.25">
      <c r="A594"/>
      <c r="B594"/>
      <c r="C594"/>
      <c r="D594"/>
    </row>
    <row r="595" spans="1:4" ht="15" x14ac:dyDescent="0.25">
      <c r="A595"/>
      <c r="B595"/>
      <c r="C595"/>
      <c r="D595"/>
    </row>
    <row r="596" spans="1:4" ht="15" x14ac:dyDescent="0.25">
      <c r="A596"/>
      <c r="B596"/>
      <c r="C596"/>
      <c r="D596"/>
    </row>
    <row r="597" spans="1:4" ht="15" x14ac:dyDescent="0.25">
      <c r="A597"/>
      <c r="B597"/>
      <c r="C597"/>
      <c r="D597"/>
    </row>
    <row r="598" spans="1:4" ht="15" x14ac:dyDescent="0.25">
      <c r="A598"/>
      <c r="B598"/>
      <c r="C598"/>
      <c r="D598"/>
    </row>
    <row r="599" spans="1:4" ht="15" x14ac:dyDescent="0.25">
      <c r="A599"/>
      <c r="B599"/>
      <c r="C599"/>
      <c r="D599"/>
    </row>
    <row r="600" spans="1:4" ht="15" x14ac:dyDescent="0.25">
      <c r="A600"/>
      <c r="B600"/>
      <c r="C600"/>
      <c r="D600"/>
    </row>
    <row r="601" spans="1:4" ht="15" x14ac:dyDescent="0.25">
      <c r="A601"/>
      <c r="B601"/>
      <c r="C601"/>
      <c r="D601"/>
    </row>
    <row r="602" spans="1:4" ht="15" x14ac:dyDescent="0.25">
      <c r="A602"/>
      <c r="B602"/>
      <c r="C602"/>
      <c r="D602"/>
    </row>
    <row r="603" spans="1:4" ht="15" x14ac:dyDescent="0.25">
      <c r="A603"/>
      <c r="B603"/>
      <c r="C603"/>
      <c r="D603"/>
    </row>
    <row r="604" spans="1:4" ht="15" x14ac:dyDescent="0.25">
      <c r="A604"/>
      <c r="B604"/>
      <c r="C604"/>
      <c r="D604"/>
    </row>
    <row r="605" spans="1:4" ht="15" x14ac:dyDescent="0.25">
      <c r="A605"/>
      <c r="B605"/>
      <c r="C605"/>
      <c r="D605"/>
    </row>
    <row r="606" spans="1:4" ht="15" x14ac:dyDescent="0.25">
      <c r="A606"/>
      <c r="B606"/>
      <c r="C606"/>
      <c r="D606"/>
    </row>
    <row r="607" spans="1:4" ht="15" x14ac:dyDescent="0.25">
      <c r="A607"/>
      <c r="B607"/>
      <c r="C607"/>
      <c r="D607"/>
    </row>
    <row r="608" spans="1:4" ht="15" x14ac:dyDescent="0.25">
      <c r="A608"/>
      <c r="B608"/>
      <c r="C608"/>
      <c r="D608"/>
    </row>
    <row r="609" spans="1:4" ht="15" x14ac:dyDescent="0.25">
      <c r="A609"/>
      <c r="B609"/>
      <c r="C609"/>
      <c r="D609"/>
    </row>
    <row r="610" spans="1:4" ht="15" x14ac:dyDescent="0.25">
      <c r="A610"/>
      <c r="B610"/>
      <c r="C610"/>
      <c r="D610"/>
    </row>
    <row r="611" spans="1:4" ht="15" x14ac:dyDescent="0.25">
      <c r="A611"/>
      <c r="B611"/>
      <c r="C611"/>
      <c r="D611"/>
    </row>
    <row r="612" spans="1:4" ht="15" x14ac:dyDescent="0.25">
      <c r="A612"/>
      <c r="B612"/>
      <c r="C612"/>
      <c r="D612"/>
    </row>
    <row r="613" spans="1:4" ht="15" x14ac:dyDescent="0.25">
      <c r="A613"/>
      <c r="B613"/>
      <c r="C613"/>
      <c r="D613"/>
    </row>
    <row r="614" spans="1:4" ht="15" x14ac:dyDescent="0.25">
      <c r="A614"/>
      <c r="B614"/>
      <c r="C614"/>
      <c r="D614"/>
    </row>
    <row r="615" spans="1:4" ht="15" x14ac:dyDescent="0.25">
      <c r="A615"/>
      <c r="B615"/>
      <c r="C615"/>
      <c r="D615"/>
    </row>
    <row r="616" spans="1:4" ht="15" x14ac:dyDescent="0.25">
      <c r="A616"/>
      <c r="B616"/>
      <c r="C616"/>
      <c r="D616"/>
    </row>
    <row r="617" spans="1:4" ht="15" x14ac:dyDescent="0.25">
      <c r="A617"/>
      <c r="B617"/>
      <c r="C617"/>
      <c r="D617"/>
    </row>
    <row r="618" spans="1:4" ht="15" x14ac:dyDescent="0.25">
      <c r="A618"/>
      <c r="B618"/>
      <c r="C618"/>
      <c r="D618"/>
    </row>
    <row r="619" spans="1:4" ht="15" x14ac:dyDescent="0.25">
      <c r="A619"/>
      <c r="B619"/>
      <c r="C619"/>
      <c r="D619"/>
    </row>
    <row r="620" spans="1:4" ht="15" x14ac:dyDescent="0.25">
      <c r="A620"/>
      <c r="B620"/>
      <c r="C620"/>
      <c r="D620"/>
    </row>
    <row r="621" spans="1:4" ht="15" x14ac:dyDescent="0.25">
      <c r="A621"/>
      <c r="B621"/>
      <c r="C621"/>
      <c r="D621"/>
    </row>
    <row r="622" spans="1:4" ht="15" x14ac:dyDescent="0.25">
      <c r="A622"/>
      <c r="B622"/>
      <c r="C622"/>
      <c r="D622"/>
    </row>
    <row r="623" spans="1:4" ht="15" x14ac:dyDescent="0.25">
      <c r="A623"/>
      <c r="B623"/>
      <c r="C623"/>
      <c r="D623"/>
    </row>
    <row r="624" spans="1:4" ht="15" x14ac:dyDescent="0.25">
      <c r="A624"/>
      <c r="B624"/>
      <c r="C624"/>
      <c r="D624"/>
    </row>
    <row r="625" spans="1:4" ht="15" x14ac:dyDescent="0.25">
      <c r="A625"/>
      <c r="B625"/>
      <c r="C625"/>
      <c r="D625"/>
    </row>
    <row r="626" spans="1:4" ht="15" x14ac:dyDescent="0.25">
      <c r="A626"/>
      <c r="B626"/>
      <c r="C626"/>
      <c r="D626"/>
    </row>
    <row r="627" spans="1:4" ht="15" x14ac:dyDescent="0.25">
      <c r="A627"/>
      <c r="B627"/>
      <c r="C627"/>
      <c r="D627"/>
    </row>
    <row r="628" spans="1:4" ht="15" x14ac:dyDescent="0.25">
      <c r="A628"/>
      <c r="B628"/>
      <c r="C628"/>
      <c r="D628"/>
    </row>
    <row r="629" spans="1:4" ht="15" x14ac:dyDescent="0.25">
      <c r="A629"/>
      <c r="B629"/>
      <c r="C629"/>
      <c r="D629"/>
    </row>
    <row r="630" spans="1:4" ht="15" x14ac:dyDescent="0.25">
      <c r="A630"/>
      <c r="B630"/>
      <c r="C630"/>
      <c r="D630"/>
    </row>
    <row r="631" spans="1:4" ht="15" x14ac:dyDescent="0.25">
      <c r="A631"/>
      <c r="B631"/>
      <c r="C631"/>
      <c r="D631"/>
    </row>
    <row r="632" spans="1:4" ht="15" x14ac:dyDescent="0.25">
      <c r="A632"/>
      <c r="B632"/>
      <c r="C632"/>
      <c r="D632"/>
    </row>
    <row r="633" spans="1:4" ht="15" x14ac:dyDescent="0.25">
      <c r="A633"/>
      <c r="B633"/>
      <c r="C633"/>
      <c r="D633"/>
    </row>
    <row r="634" spans="1:4" ht="15" x14ac:dyDescent="0.25">
      <c r="A634"/>
      <c r="B634"/>
      <c r="C634"/>
      <c r="D634"/>
    </row>
    <row r="635" spans="1:4" ht="15" x14ac:dyDescent="0.25">
      <c r="A635"/>
      <c r="B635"/>
      <c r="C635"/>
      <c r="D635"/>
    </row>
    <row r="636" spans="1:4" ht="15" x14ac:dyDescent="0.25">
      <c r="A636"/>
      <c r="B636"/>
      <c r="C636"/>
      <c r="D636"/>
    </row>
    <row r="637" spans="1:4" ht="15" x14ac:dyDescent="0.25">
      <c r="A637"/>
      <c r="B637"/>
      <c r="C637"/>
      <c r="D637"/>
    </row>
    <row r="638" spans="1:4" ht="15" x14ac:dyDescent="0.25">
      <c r="A638"/>
      <c r="B638"/>
      <c r="C638"/>
      <c r="D638"/>
    </row>
    <row r="639" spans="1:4" ht="15" x14ac:dyDescent="0.25">
      <c r="A639"/>
      <c r="B639"/>
      <c r="C639"/>
      <c r="D639"/>
    </row>
    <row r="640" spans="1:4" ht="15" x14ac:dyDescent="0.25">
      <c r="A640"/>
      <c r="B640"/>
      <c r="C640"/>
      <c r="D640"/>
    </row>
    <row r="641" spans="1:4" ht="15" x14ac:dyDescent="0.25">
      <c r="A641"/>
      <c r="B641"/>
      <c r="C641"/>
      <c r="D641"/>
    </row>
    <row r="642" spans="1:4" ht="15" x14ac:dyDescent="0.25">
      <c r="A642"/>
      <c r="B642"/>
      <c r="C642"/>
      <c r="D642"/>
    </row>
    <row r="643" spans="1:4" ht="15" x14ac:dyDescent="0.25">
      <c r="A643"/>
      <c r="B643"/>
      <c r="C643"/>
      <c r="D643"/>
    </row>
    <row r="644" spans="1:4" ht="15" x14ac:dyDescent="0.25">
      <c r="A644"/>
      <c r="B644"/>
      <c r="C644"/>
      <c r="D644"/>
    </row>
    <row r="645" spans="1:4" ht="15" x14ac:dyDescent="0.25">
      <c r="A645"/>
      <c r="B645"/>
      <c r="C645"/>
      <c r="D645"/>
    </row>
    <row r="646" spans="1:4" ht="15" x14ac:dyDescent="0.25">
      <c r="A646"/>
      <c r="B646"/>
      <c r="C646"/>
      <c r="D646"/>
    </row>
    <row r="647" spans="1:4" ht="15" x14ac:dyDescent="0.25">
      <c r="A647"/>
      <c r="B647"/>
      <c r="C647"/>
      <c r="D647"/>
    </row>
    <row r="648" spans="1:4" ht="15" x14ac:dyDescent="0.25">
      <c r="A648"/>
      <c r="B648"/>
      <c r="C648"/>
      <c r="D648"/>
    </row>
    <row r="649" spans="1:4" ht="15" x14ac:dyDescent="0.25">
      <c r="A649"/>
      <c r="B649"/>
      <c r="C649"/>
      <c r="D649"/>
    </row>
    <row r="650" spans="1:4" ht="15" x14ac:dyDescent="0.25">
      <c r="A650"/>
      <c r="B650"/>
      <c r="C650"/>
      <c r="D650"/>
    </row>
    <row r="651" spans="1:4" ht="15" x14ac:dyDescent="0.25">
      <c r="A651"/>
      <c r="B651"/>
      <c r="C651"/>
      <c r="D651"/>
    </row>
    <row r="652" spans="1:4" ht="15" x14ac:dyDescent="0.25">
      <c r="A652"/>
      <c r="B652"/>
      <c r="C652"/>
      <c r="D652"/>
    </row>
    <row r="653" spans="1:4" ht="15" x14ac:dyDescent="0.25">
      <c r="A653"/>
      <c r="B653"/>
      <c r="C653"/>
      <c r="D653"/>
    </row>
    <row r="654" spans="1:4" ht="15" x14ac:dyDescent="0.25">
      <c r="A654"/>
      <c r="B654"/>
      <c r="C654"/>
      <c r="D654"/>
    </row>
    <row r="655" spans="1:4" ht="15" x14ac:dyDescent="0.25">
      <c r="A655"/>
      <c r="B655"/>
      <c r="C655"/>
      <c r="D655"/>
    </row>
    <row r="656" spans="1:4" ht="15" x14ac:dyDescent="0.25">
      <c r="A656"/>
      <c r="B656"/>
      <c r="C656"/>
      <c r="D656"/>
    </row>
    <row r="657" spans="1:4" ht="15" x14ac:dyDescent="0.25">
      <c r="A657"/>
      <c r="B657"/>
      <c r="C657"/>
      <c r="D657"/>
    </row>
    <row r="658" spans="1:4" ht="15" x14ac:dyDescent="0.25">
      <c r="A658"/>
      <c r="B658"/>
      <c r="C658"/>
      <c r="D658"/>
    </row>
    <row r="659" spans="1:4" ht="15" x14ac:dyDescent="0.25">
      <c r="A659"/>
      <c r="B659"/>
      <c r="C659"/>
      <c r="D659"/>
    </row>
    <row r="660" spans="1:4" ht="15" x14ac:dyDescent="0.25">
      <c r="A660"/>
      <c r="B660"/>
      <c r="C660"/>
      <c r="D660"/>
    </row>
    <row r="661" spans="1:4" ht="15" x14ac:dyDescent="0.25">
      <c r="A661"/>
      <c r="B661"/>
      <c r="C661"/>
      <c r="D661"/>
    </row>
    <row r="662" spans="1:4" ht="15" x14ac:dyDescent="0.25">
      <c r="A662"/>
      <c r="B662"/>
      <c r="C662"/>
      <c r="D662"/>
    </row>
    <row r="663" spans="1:4" ht="15" x14ac:dyDescent="0.25">
      <c r="A663"/>
      <c r="B663"/>
      <c r="C663"/>
      <c r="D663"/>
    </row>
    <row r="664" spans="1:4" ht="15" x14ac:dyDescent="0.25">
      <c r="A664"/>
      <c r="B664"/>
      <c r="C664"/>
      <c r="D664"/>
    </row>
    <row r="665" spans="1:4" ht="15" x14ac:dyDescent="0.25">
      <c r="A665"/>
      <c r="B665"/>
      <c r="C665"/>
      <c r="D665"/>
    </row>
    <row r="666" spans="1:4" ht="15" x14ac:dyDescent="0.25">
      <c r="A666"/>
      <c r="B666"/>
      <c r="C666"/>
      <c r="D666"/>
    </row>
    <row r="667" spans="1:4" ht="15" x14ac:dyDescent="0.25">
      <c r="A667"/>
      <c r="B667"/>
      <c r="C667"/>
      <c r="D667"/>
    </row>
    <row r="668" spans="1:4" ht="15" x14ac:dyDescent="0.25">
      <c r="A668"/>
      <c r="B668"/>
      <c r="C668"/>
      <c r="D668"/>
    </row>
    <row r="669" spans="1:4" ht="15" x14ac:dyDescent="0.25">
      <c r="A669"/>
      <c r="B669"/>
      <c r="C669"/>
      <c r="D669"/>
    </row>
    <row r="670" spans="1:4" ht="15" x14ac:dyDescent="0.25">
      <c r="A670"/>
      <c r="B670"/>
      <c r="C670"/>
      <c r="D670"/>
    </row>
    <row r="671" spans="1:4" ht="15" x14ac:dyDescent="0.25">
      <c r="A671"/>
      <c r="B671"/>
      <c r="C671"/>
      <c r="D671"/>
    </row>
    <row r="672" spans="1:4" ht="15" x14ac:dyDescent="0.25">
      <c r="A672"/>
      <c r="B672"/>
      <c r="C672"/>
      <c r="D672"/>
    </row>
    <row r="673" spans="1:4" ht="15" x14ac:dyDescent="0.25">
      <c r="A673"/>
      <c r="B673"/>
      <c r="C673"/>
      <c r="D673"/>
    </row>
    <row r="674" spans="1:4" ht="15" x14ac:dyDescent="0.25">
      <c r="A674"/>
      <c r="B674"/>
      <c r="C674"/>
      <c r="D674"/>
    </row>
    <row r="675" spans="1:4" ht="15" x14ac:dyDescent="0.25">
      <c r="A675"/>
      <c r="B675"/>
      <c r="C675"/>
      <c r="D675"/>
    </row>
    <row r="676" spans="1:4" ht="15" x14ac:dyDescent="0.25">
      <c r="A676"/>
      <c r="B676"/>
      <c r="C676"/>
      <c r="D676"/>
    </row>
    <row r="677" spans="1:4" ht="15" x14ac:dyDescent="0.25">
      <c r="A677"/>
      <c r="B677"/>
      <c r="C677"/>
      <c r="D677"/>
    </row>
    <row r="678" spans="1:4" ht="15" x14ac:dyDescent="0.25">
      <c r="A678"/>
      <c r="B678"/>
      <c r="C678"/>
      <c r="D678"/>
    </row>
    <row r="679" spans="1:4" ht="15" x14ac:dyDescent="0.25">
      <c r="A679"/>
      <c r="B679"/>
      <c r="C679"/>
      <c r="D679"/>
    </row>
    <row r="680" spans="1:4" ht="15" x14ac:dyDescent="0.25">
      <c r="A680"/>
      <c r="B680"/>
      <c r="C680"/>
      <c r="D680"/>
    </row>
    <row r="681" spans="1:4" ht="15" x14ac:dyDescent="0.25">
      <c r="A681"/>
      <c r="B681"/>
      <c r="C681"/>
      <c r="D681"/>
    </row>
    <row r="682" spans="1:4" ht="15" x14ac:dyDescent="0.25">
      <c r="A682"/>
      <c r="B682"/>
      <c r="C682"/>
      <c r="D682"/>
    </row>
    <row r="683" spans="1:4" ht="15" x14ac:dyDescent="0.25">
      <c r="A683"/>
      <c r="B683"/>
      <c r="C683"/>
      <c r="D683"/>
    </row>
    <row r="684" spans="1:4" ht="15" x14ac:dyDescent="0.25">
      <c r="A684"/>
      <c r="B684"/>
      <c r="C684"/>
      <c r="D684"/>
    </row>
    <row r="685" spans="1:4" ht="15" x14ac:dyDescent="0.25">
      <c r="A685"/>
      <c r="B685"/>
      <c r="C685"/>
      <c r="D685"/>
    </row>
    <row r="686" spans="1:4" ht="15" x14ac:dyDescent="0.25">
      <c r="A686"/>
      <c r="B686"/>
      <c r="C686"/>
      <c r="D686"/>
    </row>
    <row r="687" spans="1:4" ht="15" x14ac:dyDescent="0.25">
      <c r="A687"/>
      <c r="B687"/>
      <c r="C687"/>
      <c r="D687"/>
    </row>
    <row r="688" spans="1:4" ht="15" x14ac:dyDescent="0.25">
      <c r="A688"/>
      <c r="B688"/>
      <c r="C688"/>
      <c r="D688"/>
    </row>
    <row r="689" spans="1:4" ht="15" x14ac:dyDescent="0.25">
      <c r="A689"/>
      <c r="B689"/>
      <c r="C689"/>
      <c r="D689"/>
    </row>
    <row r="690" spans="1:4" ht="15" x14ac:dyDescent="0.25">
      <c r="A690"/>
      <c r="B690"/>
      <c r="C690"/>
      <c r="D690"/>
    </row>
    <row r="691" spans="1:4" ht="15" x14ac:dyDescent="0.25">
      <c r="A691"/>
      <c r="B691"/>
      <c r="C691"/>
      <c r="D691"/>
    </row>
    <row r="692" spans="1:4" ht="15" x14ac:dyDescent="0.25">
      <c r="A692"/>
      <c r="B692"/>
      <c r="C692"/>
      <c r="D692"/>
    </row>
    <row r="693" spans="1:4" ht="15" x14ac:dyDescent="0.25">
      <c r="A693"/>
      <c r="B693"/>
      <c r="C693"/>
      <c r="D693"/>
    </row>
    <row r="694" spans="1:4" ht="15" x14ac:dyDescent="0.25">
      <c r="A694"/>
      <c r="B694"/>
      <c r="C694"/>
      <c r="D694"/>
    </row>
    <row r="695" spans="1:4" ht="15" x14ac:dyDescent="0.25">
      <c r="A695"/>
      <c r="B695"/>
      <c r="C695"/>
      <c r="D695"/>
    </row>
    <row r="696" spans="1:4" ht="15" x14ac:dyDescent="0.25">
      <c r="A696"/>
      <c r="B696"/>
      <c r="C696"/>
      <c r="D696"/>
    </row>
    <row r="697" spans="1:4" ht="15" x14ac:dyDescent="0.25">
      <c r="A697"/>
      <c r="B697"/>
      <c r="C697"/>
      <c r="D697"/>
    </row>
    <row r="698" spans="1:4" ht="15" x14ac:dyDescent="0.25">
      <c r="A698"/>
      <c r="B698"/>
      <c r="C698"/>
      <c r="D698"/>
    </row>
    <row r="699" spans="1:4" ht="15" x14ac:dyDescent="0.25">
      <c r="A699"/>
      <c r="B699"/>
      <c r="C699"/>
      <c r="D699"/>
    </row>
    <row r="700" spans="1:4" ht="15" x14ac:dyDescent="0.25">
      <c r="A700"/>
      <c r="B700"/>
      <c r="C700"/>
      <c r="D700"/>
    </row>
    <row r="701" spans="1:4" ht="15" x14ac:dyDescent="0.25">
      <c r="A701"/>
      <c r="B701"/>
      <c r="C701"/>
      <c r="D701"/>
    </row>
    <row r="702" spans="1:4" ht="15" x14ac:dyDescent="0.25">
      <c r="A702"/>
      <c r="B702"/>
      <c r="C702"/>
      <c r="D702"/>
    </row>
    <row r="703" spans="1:4" ht="15" x14ac:dyDescent="0.25">
      <c r="A703"/>
      <c r="B703"/>
      <c r="C703"/>
      <c r="D703"/>
    </row>
    <row r="704" spans="1:4" ht="15" x14ac:dyDescent="0.25">
      <c r="A704"/>
      <c r="B704"/>
      <c r="C704"/>
      <c r="D704"/>
    </row>
    <row r="705" spans="1:4" ht="15" x14ac:dyDescent="0.25">
      <c r="A705"/>
      <c r="B705"/>
      <c r="C705"/>
      <c r="D705"/>
    </row>
    <row r="706" spans="1:4" ht="15" x14ac:dyDescent="0.25">
      <c r="A706"/>
      <c r="B706"/>
      <c r="C706"/>
      <c r="D706"/>
    </row>
    <row r="707" spans="1:4" ht="15" x14ac:dyDescent="0.25">
      <c r="A707"/>
      <c r="B707"/>
      <c r="C707"/>
      <c r="D707"/>
    </row>
    <row r="708" spans="1:4" ht="15" x14ac:dyDescent="0.25">
      <c r="A708"/>
      <c r="B708"/>
      <c r="C708"/>
      <c r="D708"/>
    </row>
    <row r="709" spans="1:4" ht="15" x14ac:dyDescent="0.25">
      <c r="A709"/>
      <c r="B709"/>
      <c r="C709"/>
      <c r="D709"/>
    </row>
    <row r="710" spans="1:4" ht="15" x14ac:dyDescent="0.25">
      <c r="A710"/>
      <c r="B710"/>
      <c r="C710"/>
      <c r="D710"/>
    </row>
    <row r="711" spans="1:4" ht="15" x14ac:dyDescent="0.25">
      <c r="A711"/>
      <c r="B711"/>
      <c r="C711"/>
      <c r="D711"/>
    </row>
    <row r="712" spans="1:4" ht="15" x14ac:dyDescent="0.25">
      <c r="A712"/>
      <c r="B712"/>
      <c r="C712"/>
      <c r="D712"/>
    </row>
    <row r="713" spans="1:4" ht="15" x14ac:dyDescent="0.25">
      <c r="A713"/>
      <c r="B713"/>
      <c r="C713"/>
      <c r="D713"/>
    </row>
    <row r="714" spans="1:4" ht="15" x14ac:dyDescent="0.25">
      <c r="A714"/>
      <c r="B714"/>
      <c r="C714"/>
      <c r="D714"/>
    </row>
    <row r="715" spans="1:4" ht="15" x14ac:dyDescent="0.25">
      <c r="A715"/>
      <c r="B715"/>
      <c r="C715"/>
      <c r="D715"/>
    </row>
    <row r="716" spans="1:4" ht="15" x14ac:dyDescent="0.25">
      <c r="A716"/>
      <c r="B716"/>
      <c r="C716"/>
      <c r="D716"/>
    </row>
    <row r="717" spans="1:4" ht="15" x14ac:dyDescent="0.25">
      <c r="A717"/>
      <c r="B717"/>
      <c r="C717"/>
      <c r="D717"/>
    </row>
    <row r="718" spans="1:4" ht="15" x14ac:dyDescent="0.25">
      <c r="A718"/>
      <c r="B718"/>
      <c r="C718"/>
      <c r="D718"/>
    </row>
    <row r="719" spans="1:4" ht="15" x14ac:dyDescent="0.25">
      <c r="A719"/>
      <c r="B719"/>
      <c r="C719"/>
      <c r="D719"/>
    </row>
    <row r="720" spans="1:4" ht="15" x14ac:dyDescent="0.25">
      <c r="A720"/>
      <c r="B720"/>
      <c r="C720"/>
      <c r="D720"/>
    </row>
    <row r="721" spans="1:4" ht="15" x14ac:dyDescent="0.25">
      <c r="A721"/>
      <c r="B721"/>
      <c r="C721"/>
      <c r="D721"/>
    </row>
    <row r="722" spans="1:4" ht="15" x14ac:dyDescent="0.25">
      <c r="A722"/>
      <c r="B722"/>
      <c r="C722"/>
      <c r="D722"/>
    </row>
    <row r="723" spans="1:4" ht="15" x14ac:dyDescent="0.25">
      <c r="A723"/>
      <c r="B723"/>
      <c r="C723"/>
      <c r="D723"/>
    </row>
    <row r="724" spans="1:4" ht="15" x14ac:dyDescent="0.25">
      <c r="A724"/>
      <c r="B724"/>
      <c r="C724"/>
      <c r="D724"/>
    </row>
    <row r="725" spans="1:4" ht="15" x14ac:dyDescent="0.25">
      <c r="A725"/>
      <c r="B725"/>
      <c r="C725"/>
      <c r="D725"/>
    </row>
    <row r="726" spans="1:4" ht="15" x14ac:dyDescent="0.25">
      <c r="A726"/>
      <c r="B726"/>
      <c r="C726"/>
      <c r="D726"/>
    </row>
    <row r="727" spans="1:4" ht="15" x14ac:dyDescent="0.25">
      <c r="A727"/>
      <c r="B727"/>
      <c r="C727"/>
      <c r="D727"/>
    </row>
    <row r="728" spans="1:4" ht="15" x14ac:dyDescent="0.25">
      <c r="A728"/>
      <c r="B728"/>
      <c r="C728"/>
      <c r="D728"/>
    </row>
    <row r="729" spans="1:4" ht="15" x14ac:dyDescent="0.25">
      <c r="A729"/>
      <c r="B729"/>
      <c r="C729"/>
      <c r="D729"/>
    </row>
    <row r="730" spans="1:4" ht="15" x14ac:dyDescent="0.25">
      <c r="A730"/>
      <c r="B730"/>
      <c r="C730"/>
      <c r="D730"/>
    </row>
    <row r="731" spans="1:4" ht="15" x14ac:dyDescent="0.25">
      <c r="A731"/>
      <c r="B731"/>
      <c r="C731"/>
      <c r="D731"/>
    </row>
    <row r="732" spans="1:4" ht="15" x14ac:dyDescent="0.25">
      <c r="A732"/>
      <c r="B732"/>
      <c r="C732"/>
      <c r="D732"/>
    </row>
    <row r="733" spans="1:4" ht="15" x14ac:dyDescent="0.25">
      <c r="A733"/>
      <c r="B733"/>
      <c r="C733"/>
      <c r="D733"/>
    </row>
    <row r="734" spans="1:4" ht="15" x14ac:dyDescent="0.25">
      <c r="A734"/>
      <c r="B734"/>
      <c r="C734"/>
      <c r="D734"/>
    </row>
    <row r="735" spans="1:4" ht="15" x14ac:dyDescent="0.25">
      <c r="A735"/>
      <c r="B735"/>
      <c r="C735"/>
      <c r="D735"/>
    </row>
    <row r="736" spans="1:4" ht="15" x14ac:dyDescent="0.25">
      <c r="A736"/>
      <c r="B736"/>
      <c r="C736"/>
      <c r="D736"/>
    </row>
    <row r="737" spans="1:4" ht="15" x14ac:dyDescent="0.25">
      <c r="A737"/>
      <c r="B737"/>
      <c r="C737"/>
      <c r="D737"/>
    </row>
    <row r="738" spans="1:4" ht="15" x14ac:dyDescent="0.25">
      <c r="A738"/>
      <c r="B738"/>
      <c r="C738"/>
      <c r="D738"/>
    </row>
    <row r="739" spans="1:4" ht="15" x14ac:dyDescent="0.25">
      <c r="A739"/>
      <c r="B739"/>
      <c r="C739"/>
      <c r="D739"/>
    </row>
    <row r="740" spans="1:4" ht="15" x14ac:dyDescent="0.25">
      <c r="A740"/>
      <c r="B740"/>
      <c r="C740"/>
      <c r="D740"/>
    </row>
    <row r="741" spans="1:4" ht="15" x14ac:dyDescent="0.25">
      <c r="A741"/>
      <c r="B741"/>
      <c r="C741"/>
      <c r="D741"/>
    </row>
    <row r="742" spans="1:4" ht="15" x14ac:dyDescent="0.25">
      <c r="A742"/>
      <c r="B742"/>
      <c r="C742"/>
      <c r="D742"/>
    </row>
    <row r="743" spans="1:4" ht="15" x14ac:dyDescent="0.25">
      <c r="A743"/>
      <c r="B743"/>
      <c r="C743"/>
      <c r="D743"/>
    </row>
    <row r="744" spans="1:4" ht="15" x14ac:dyDescent="0.25">
      <c r="A744"/>
      <c r="B744"/>
      <c r="C744"/>
      <c r="D744"/>
    </row>
    <row r="745" spans="1:4" ht="15" x14ac:dyDescent="0.25">
      <c r="A745"/>
      <c r="B745"/>
      <c r="C745"/>
      <c r="D745"/>
    </row>
    <row r="746" spans="1:4" ht="15" x14ac:dyDescent="0.25">
      <c r="A746"/>
      <c r="B746"/>
      <c r="C746"/>
      <c r="D746"/>
    </row>
    <row r="747" spans="1:4" ht="15" x14ac:dyDescent="0.25">
      <c r="A747"/>
      <c r="B747"/>
      <c r="C747"/>
      <c r="D747"/>
    </row>
    <row r="748" spans="1:4" ht="15" x14ac:dyDescent="0.25">
      <c r="A748"/>
      <c r="B748"/>
      <c r="C748"/>
      <c r="D748"/>
    </row>
    <row r="749" spans="1:4" ht="15" x14ac:dyDescent="0.25">
      <c r="A749"/>
      <c r="B749"/>
      <c r="C749"/>
      <c r="D749"/>
    </row>
    <row r="750" spans="1:4" ht="15" x14ac:dyDescent="0.25">
      <c r="A750"/>
      <c r="B750"/>
      <c r="C750"/>
      <c r="D750"/>
    </row>
    <row r="751" spans="1:4" ht="15" x14ac:dyDescent="0.25">
      <c r="A751"/>
      <c r="B751"/>
      <c r="C751"/>
      <c r="D751"/>
    </row>
    <row r="752" spans="1:4" ht="15" x14ac:dyDescent="0.25">
      <c r="A752"/>
      <c r="B752"/>
      <c r="C752"/>
      <c r="D752"/>
    </row>
    <row r="753" spans="1:4" ht="15" x14ac:dyDescent="0.25">
      <c r="A753"/>
      <c r="B753"/>
      <c r="C753"/>
      <c r="D753"/>
    </row>
    <row r="754" spans="1:4" ht="15" x14ac:dyDescent="0.25">
      <c r="A754"/>
      <c r="B754"/>
      <c r="C754"/>
      <c r="D754"/>
    </row>
    <row r="755" spans="1:4" ht="15" x14ac:dyDescent="0.25">
      <c r="A755"/>
      <c r="B755"/>
      <c r="C755"/>
      <c r="D755"/>
    </row>
    <row r="756" spans="1:4" ht="15" x14ac:dyDescent="0.25">
      <c r="A756"/>
      <c r="B756"/>
      <c r="C756"/>
      <c r="D756"/>
    </row>
    <row r="757" spans="1:4" ht="15" x14ac:dyDescent="0.25">
      <c r="A757"/>
      <c r="B757"/>
      <c r="C757"/>
      <c r="D757"/>
    </row>
    <row r="758" spans="1:4" ht="15" x14ac:dyDescent="0.25">
      <c r="A758"/>
      <c r="B758"/>
      <c r="C758"/>
      <c r="D758"/>
    </row>
    <row r="759" spans="1:4" ht="15" x14ac:dyDescent="0.25">
      <c r="A759"/>
      <c r="B759"/>
      <c r="C759"/>
      <c r="D759"/>
    </row>
    <row r="760" spans="1:4" ht="15" x14ac:dyDescent="0.25">
      <c r="A760"/>
      <c r="B760"/>
      <c r="C760"/>
      <c r="D760"/>
    </row>
    <row r="761" spans="1:4" ht="15" x14ac:dyDescent="0.25">
      <c r="A761"/>
      <c r="B761"/>
      <c r="C761"/>
      <c r="D761"/>
    </row>
    <row r="762" spans="1:4" ht="15" x14ac:dyDescent="0.25">
      <c r="A762"/>
      <c r="B762"/>
      <c r="C762"/>
      <c r="D762"/>
    </row>
    <row r="763" spans="1:4" ht="15" x14ac:dyDescent="0.25">
      <c r="A763"/>
      <c r="B763"/>
      <c r="C763"/>
      <c r="D763"/>
    </row>
    <row r="764" spans="1:4" ht="15" x14ac:dyDescent="0.25">
      <c r="A764"/>
      <c r="B764"/>
      <c r="C764"/>
      <c r="D764"/>
    </row>
    <row r="765" spans="1:4" ht="15" x14ac:dyDescent="0.25">
      <c r="A765"/>
      <c r="B765"/>
      <c r="C765"/>
      <c r="D765"/>
    </row>
    <row r="766" spans="1:4" ht="15" x14ac:dyDescent="0.25">
      <c r="A766"/>
      <c r="B766"/>
      <c r="C766"/>
      <c r="D766"/>
    </row>
    <row r="767" spans="1:4" ht="15" x14ac:dyDescent="0.25">
      <c r="A767"/>
      <c r="B767"/>
      <c r="C767"/>
      <c r="D767"/>
    </row>
    <row r="768" spans="1:4" ht="15" x14ac:dyDescent="0.25">
      <c r="A768"/>
      <c r="B768"/>
      <c r="C768"/>
      <c r="D768"/>
    </row>
    <row r="769" spans="1:4" ht="15" x14ac:dyDescent="0.25">
      <c r="A769"/>
      <c r="B769"/>
      <c r="C769"/>
      <c r="D769"/>
    </row>
    <row r="770" spans="1:4" ht="15" x14ac:dyDescent="0.25">
      <c r="A770"/>
      <c r="B770"/>
      <c r="C770"/>
      <c r="D770"/>
    </row>
    <row r="771" spans="1:4" ht="15" x14ac:dyDescent="0.25">
      <c r="A771"/>
      <c r="B771"/>
      <c r="C771"/>
      <c r="D771"/>
    </row>
    <row r="772" spans="1:4" ht="15" x14ac:dyDescent="0.25">
      <c r="A772"/>
      <c r="B772"/>
      <c r="C772"/>
      <c r="D772"/>
    </row>
    <row r="773" spans="1:4" ht="15" x14ac:dyDescent="0.25">
      <c r="A773"/>
      <c r="B773"/>
      <c r="C773"/>
      <c r="D773"/>
    </row>
    <row r="774" spans="1:4" ht="15" x14ac:dyDescent="0.25">
      <c r="A774"/>
      <c r="B774"/>
      <c r="C774"/>
      <c r="D774"/>
    </row>
    <row r="775" spans="1:4" ht="15" x14ac:dyDescent="0.25">
      <c r="A775"/>
      <c r="B775"/>
      <c r="C775"/>
      <c r="D775"/>
    </row>
    <row r="776" spans="1:4" ht="15" x14ac:dyDescent="0.25">
      <c r="A776"/>
      <c r="B776"/>
      <c r="C776"/>
      <c r="D776"/>
    </row>
    <row r="777" spans="1:4" ht="15" x14ac:dyDescent="0.25">
      <c r="A777"/>
      <c r="B777"/>
      <c r="C777"/>
      <c r="D777"/>
    </row>
    <row r="778" spans="1:4" ht="15" x14ac:dyDescent="0.25">
      <c r="A778"/>
      <c r="B778"/>
      <c r="C778"/>
      <c r="D778"/>
    </row>
    <row r="779" spans="1:4" ht="15" x14ac:dyDescent="0.25">
      <c r="A779"/>
      <c r="B779"/>
      <c r="C779"/>
      <c r="D779"/>
    </row>
    <row r="780" spans="1:4" ht="15" x14ac:dyDescent="0.25">
      <c r="A780"/>
      <c r="B780"/>
      <c r="C780"/>
      <c r="D780"/>
    </row>
    <row r="781" spans="1:4" ht="15" x14ac:dyDescent="0.25">
      <c r="A781"/>
      <c r="B781"/>
      <c r="C781"/>
      <c r="D781"/>
    </row>
    <row r="782" spans="1:4" ht="15" x14ac:dyDescent="0.25">
      <c r="A782"/>
      <c r="B782"/>
      <c r="C782"/>
      <c r="D782"/>
    </row>
    <row r="783" spans="1:4" ht="15" x14ac:dyDescent="0.25">
      <c r="A783"/>
      <c r="B783"/>
      <c r="C783"/>
      <c r="D783"/>
    </row>
    <row r="784" spans="1:4" ht="15" x14ac:dyDescent="0.25">
      <c r="A784"/>
      <c r="B784"/>
      <c r="C784"/>
      <c r="D784"/>
    </row>
    <row r="785" spans="1:4" ht="15" x14ac:dyDescent="0.25">
      <c r="A785"/>
      <c r="B785"/>
      <c r="C785"/>
      <c r="D785"/>
    </row>
    <row r="786" spans="1:4" ht="15" x14ac:dyDescent="0.25">
      <c r="A786"/>
      <c r="B786"/>
      <c r="C786"/>
      <c r="D786"/>
    </row>
    <row r="787" spans="1:4" ht="15" x14ac:dyDescent="0.25">
      <c r="A787"/>
      <c r="B787"/>
      <c r="C787"/>
      <c r="D787"/>
    </row>
    <row r="788" spans="1:4" ht="15" x14ac:dyDescent="0.25">
      <c r="A788"/>
      <c r="B788"/>
      <c r="C788"/>
      <c r="D788"/>
    </row>
    <row r="789" spans="1:4" ht="15" x14ac:dyDescent="0.25">
      <c r="A789"/>
      <c r="B789"/>
      <c r="C789"/>
      <c r="D789"/>
    </row>
    <row r="790" spans="1:4" ht="15" x14ac:dyDescent="0.25">
      <c r="A790"/>
      <c r="B790"/>
      <c r="C790"/>
      <c r="D790"/>
    </row>
    <row r="791" spans="1:4" ht="15" x14ac:dyDescent="0.25">
      <c r="A791"/>
      <c r="B791"/>
      <c r="C791"/>
      <c r="D791"/>
    </row>
    <row r="792" spans="1:4" ht="15" x14ac:dyDescent="0.25">
      <c r="A792"/>
      <c r="B792"/>
      <c r="C792"/>
      <c r="D792"/>
    </row>
    <row r="793" spans="1:4" ht="15" x14ac:dyDescent="0.25">
      <c r="A793"/>
      <c r="B793"/>
      <c r="C793"/>
      <c r="D793"/>
    </row>
    <row r="794" spans="1:4" ht="15" x14ac:dyDescent="0.25">
      <c r="A794"/>
      <c r="B794"/>
      <c r="C794"/>
      <c r="D794"/>
    </row>
    <row r="795" spans="1:4" ht="15" x14ac:dyDescent="0.25">
      <c r="A795"/>
      <c r="B795"/>
      <c r="C795"/>
      <c r="D795"/>
    </row>
    <row r="796" spans="1:4" ht="15" x14ac:dyDescent="0.25">
      <c r="A796"/>
      <c r="B796"/>
      <c r="C796"/>
      <c r="D796"/>
    </row>
    <row r="797" spans="1:4" ht="15" x14ac:dyDescent="0.25">
      <c r="A797"/>
      <c r="B797"/>
      <c r="C797"/>
      <c r="D797"/>
    </row>
    <row r="798" spans="1:4" ht="15" x14ac:dyDescent="0.25">
      <c r="A798"/>
      <c r="B798"/>
      <c r="C798"/>
      <c r="D798"/>
    </row>
    <row r="799" spans="1:4" ht="15" x14ac:dyDescent="0.25">
      <c r="A799"/>
      <c r="B799"/>
      <c r="C799"/>
      <c r="D799"/>
    </row>
    <row r="800" spans="1:4" ht="15" x14ac:dyDescent="0.25">
      <c r="A800"/>
      <c r="B800"/>
      <c r="C800"/>
      <c r="D800"/>
    </row>
    <row r="801" spans="1:4" ht="15" x14ac:dyDescent="0.25">
      <c r="A801"/>
      <c r="B801"/>
      <c r="C801"/>
      <c r="D801"/>
    </row>
    <row r="802" spans="1:4" ht="15" x14ac:dyDescent="0.25">
      <c r="A802"/>
      <c r="B802"/>
      <c r="C802"/>
      <c r="D802"/>
    </row>
    <row r="803" spans="1:4" ht="15" x14ac:dyDescent="0.25">
      <c r="A803"/>
      <c r="B803"/>
      <c r="C803"/>
      <c r="D803"/>
    </row>
    <row r="804" spans="1:4" ht="15" x14ac:dyDescent="0.25">
      <c r="A804"/>
      <c r="B804"/>
      <c r="C804"/>
      <c r="D804"/>
    </row>
    <row r="805" spans="1:4" ht="15" x14ac:dyDescent="0.25">
      <c r="A805"/>
      <c r="B805"/>
      <c r="C805"/>
      <c r="D805"/>
    </row>
    <row r="806" spans="1:4" ht="15" x14ac:dyDescent="0.25">
      <c r="A806"/>
      <c r="B806"/>
      <c r="C806"/>
      <c r="D806"/>
    </row>
    <row r="807" spans="1:4" ht="15" x14ac:dyDescent="0.25">
      <c r="A807"/>
      <c r="B807"/>
      <c r="C807"/>
      <c r="D807"/>
    </row>
    <row r="808" spans="1:4" ht="15" x14ac:dyDescent="0.25">
      <c r="A808"/>
      <c r="B808"/>
      <c r="C808"/>
      <c r="D808"/>
    </row>
    <row r="809" spans="1:4" ht="15" x14ac:dyDescent="0.25">
      <c r="A809"/>
      <c r="B809"/>
      <c r="C809"/>
      <c r="D809"/>
    </row>
    <row r="810" spans="1:4" ht="15" x14ac:dyDescent="0.25">
      <c r="A810"/>
      <c r="B810"/>
      <c r="C810"/>
      <c r="D810"/>
    </row>
    <row r="811" spans="1:4" ht="15" x14ac:dyDescent="0.25">
      <c r="A811"/>
      <c r="B811"/>
      <c r="C811"/>
      <c r="D811"/>
    </row>
    <row r="812" spans="1:4" ht="15" x14ac:dyDescent="0.25">
      <c r="A812"/>
      <c r="B812"/>
      <c r="C812"/>
      <c r="D812"/>
    </row>
    <row r="813" spans="1:4" ht="15" x14ac:dyDescent="0.25">
      <c r="A813"/>
      <c r="B813"/>
      <c r="C813"/>
      <c r="D813"/>
    </row>
    <row r="814" spans="1:4" ht="15" x14ac:dyDescent="0.25">
      <c r="A814"/>
      <c r="B814"/>
      <c r="C814"/>
      <c r="D814"/>
    </row>
    <row r="815" spans="1:4" ht="15" x14ac:dyDescent="0.25">
      <c r="A815"/>
      <c r="B815"/>
      <c r="C815"/>
      <c r="D815"/>
    </row>
    <row r="816" spans="1:4" ht="15" x14ac:dyDescent="0.25">
      <c r="A816"/>
      <c r="B816"/>
      <c r="C816"/>
      <c r="D816"/>
    </row>
    <row r="817" spans="1:4" ht="15" x14ac:dyDescent="0.25">
      <c r="A817"/>
      <c r="B817"/>
      <c r="C817"/>
      <c r="D817"/>
    </row>
    <row r="818" spans="1:4" ht="15" x14ac:dyDescent="0.25">
      <c r="A818"/>
      <c r="B818"/>
      <c r="C818"/>
      <c r="D818"/>
    </row>
    <row r="819" spans="1:4" ht="15" x14ac:dyDescent="0.25">
      <c r="A819"/>
      <c r="B819"/>
      <c r="C819"/>
      <c r="D819"/>
    </row>
    <row r="820" spans="1:4" ht="15" x14ac:dyDescent="0.25">
      <c r="A820"/>
      <c r="B820"/>
      <c r="C820"/>
      <c r="D820"/>
    </row>
    <row r="821" spans="1:4" ht="15" x14ac:dyDescent="0.25">
      <c r="A821"/>
      <c r="B821"/>
      <c r="C821"/>
      <c r="D821"/>
    </row>
    <row r="822" spans="1:4" ht="15" x14ac:dyDescent="0.25">
      <c r="A822"/>
      <c r="B822"/>
      <c r="C822"/>
      <c r="D822"/>
    </row>
    <row r="823" spans="1:4" ht="15" x14ac:dyDescent="0.25">
      <c r="A823"/>
      <c r="B823"/>
      <c r="C823"/>
      <c r="D823"/>
    </row>
    <row r="824" spans="1:4" ht="15" x14ac:dyDescent="0.25">
      <c r="A824"/>
      <c r="B824"/>
      <c r="C824"/>
      <c r="D824"/>
    </row>
    <row r="825" spans="1:4" ht="15" x14ac:dyDescent="0.25">
      <c r="A825"/>
      <c r="B825"/>
      <c r="C825"/>
      <c r="D825"/>
    </row>
    <row r="826" spans="1:4" ht="15" x14ac:dyDescent="0.25">
      <c r="A826"/>
      <c r="B826"/>
      <c r="C826"/>
      <c r="D826"/>
    </row>
    <row r="827" spans="1:4" ht="15" x14ac:dyDescent="0.25">
      <c r="A827"/>
      <c r="B827"/>
      <c r="C827"/>
      <c r="D827"/>
    </row>
    <row r="828" spans="1:4" ht="15" x14ac:dyDescent="0.25">
      <c r="A828"/>
      <c r="B828"/>
      <c r="C828"/>
      <c r="D828"/>
    </row>
    <row r="829" spans="1:4" ht="15" x14ac:dyDescent="0.25">
      <c r="A829"/>
      <c r="B829"/>
      <c r="C829"/>
      <c r="D829"/>
    </row>
    <row r="830" spans="1:4" ht="15" x14ac:dyDescent="0.25">
      <c r="A830"/>
      <c r="B830"/>
      <c r="C830"/>
      <c r="D830"/>
    </row>
    <row r="831" spans="1:4" ht="15" x14ac:dyDescent="0.25">
      <c r="A831"/>
      <c r="B831"/>
      <c r="C831"/>
      <c r="D831"/>
    </row>
    <row r="832" spans="1:4" ht="15" x14ac:dyDescent="0.25">
      <c r="A832"/>
      <c r="B832"/>
      <c r="C832"/>
      <c r="D832"/>
    </row>
    <row r="833" spans="1:4" ht="15" x14ac:dyDescent="0.25">
      <c r="A833"/>
      <c r="B833"/>
      <c r="C833"/>
      <c r="D833"/>
    </row>
    <row r="834" spans="1:4" ht="15" x14ac:dyDescent="0.25">
      <c r="A834"/>
      <c r="B834"/>
      <c r="C834"/>
      <c r="D834"/>
    </row>
    <row r="835" spans="1:4" ht="15" x14ac:dyDescent="0.25">
      <c r="A835"/>
      <c r="B835"/>
      <c r="C835"/>
      <c r="D835"/>
    </row>
    <row r="836" spans="1:4" ht="15" x14ac:dyDescent="0.25">
      <c r="A836"/>
      <c r="B836"/>
      <c r="C836"/>
      <c r="D836"/>
    </row>
    <row r="837" spans="1:4" ht="15" x14ac:dyDescent="0.25">
      <c r="A837"/>
      <c r="B837"/>
      <c r="C837"/>
      <c r="D837"/>
    </row>
    <row r="838" spans="1:4" ht="15" x14ac:dyDescent="0.25">
      <c r="A838"/>
      <c r="B838"/>
      <c r="C838"/>
      <c r="D838"/>
    </row>
    <row r="839" spans="1:4" ht="15" x14ac:dyDescent="0.25">
      <c r="A839"/>
      <c r="B839"/>
      <c r="C839"/>
      <c r="D839"/>
    </row>
    <row r="840" spans="1:4" ht="15" x14ac:dyDescent="0.25">
      <c r="A840"/>
      <c r="B840"/>
      <c r="C840"/>
      <c r="D840"/>
    </row>
    <row r="841" spans="1:4" ht="15" x14ac:dyDescent="0.25">
      <c r="A841"/>
      <c r="B841"/>
      <c r="C841"/>
      <c r="D841"/>
    </row>
    <row r="842" spans="1:4" ht="15" x14ac:dyDescent="0.25">
      <c r="A842"/>
      <c r="B842"/>
      <c r="C842"/>
      <c r="D842"/>
    </row>
    <row r="843" spans="1:4" ht="15" x14ac:dyDescent="0.25">
      <c r="A843"/>
      <c r="B843"/>
      <c r="C843"/>
      <c r="D843"/>
    </row>
    <row r="844" spans="1:4" ht="15" x14ac:dyDescent="0.25">
      <c r="A844"/>
      <c r="B844"/>
      <c r="C844"/>
      <c r="D844"/>
    </row>
    <row r="845" spans="1:4" ht="15" x14ac:dyDescent="0.25">
      <c r="A845"/>
      <c r="B845"/>
      <c r="C845"/>
      <c r="D845"/>
    </row>
    <row r="846" spans="1:4" ht="15" x14ac:dyDescent="0.25">
      <c r="A846"/>
      <c r="B846"/>
      <c r="C846"/>
      <c r="D846"/>
    </row>
    <row r="847" spans="1:4" ht="15" x14ac:dyDescent="0.25">
      <c r="A847"/>
      <c r="B847"/>
      <c r="C847"/>
      <c r="D847"/>
    </row>
    <row r="848" spans="1:4" ht="15" x14ac:dyDescent="0.25">
      <c r="A848"/>
      <c r="B848"/>
      <c r="C848"/>
      <c r="D848"/>
    </row>
    <row r="849" spans="1:4" ht="15" x14ac:dyDescent="0.25">
      <c r="A849"/>
      <c r="B849"/>
      <c r="C849"/>
      <c r="D849"/>
    </row>
    <row r="850" spans="1:4" ht="15" x14ac:dyDescent="0.25">
      <c r="A850"/>
      <c r="B850"/>
      <c r="C850"/>
      <c r="D850"/>
    </row>
    <row r="851" spans="1:4" ht="15" x14ac:dyDescent="0.25">
      <c r="A851"/>
      <c r="B851"/>
      <c r="C851"/>
      <c r="D851"/>
    </row>
    <row r="852" spans="1:4" ht="15" x14ac:dyDescent="0.25">
      <c r="A852"/>
      <c r="B852"/>
      <c r="C852"/>
      <c r="D852"/>
    </row>
    <row r="853" spans="1:4" ht="15" x14ac:dyDescent="0.25">
      <c r="A853"/>
      <c r="B853"/>
      <c r="C853"/>
      <c r="D853"/>
    </row>
    <row r="854" spans="1:4" ht="15" x14ac:dyDescent="0.25">
      <c r="A854"/>
      <c r="B854"/>
      <c r="C854"/>
      <c r="D854"/>
    </row>
    <row r="855" spans="1:4" ht="15" x14ac:dyDescent="0.25">
      <c r="A855"/>
      <c r="B855"/>
      <c r="C855"/>
      <c r="D855"/>
    </row>
    <row r="856" spans="1:4" ht="15" x14ac:dyDescent="0.25">
      <c r="A856"/>
      <c r="B856"/>
      <c r="C856"/>
      <c r="D856"/>
    </row>
    <row r="857" spans="1:4" ht="15" x14ac:dyDescent="0.25">
      <c r="A857"/>
      <c r="B857"/>
      <c r="C857"/>
      <c r="D857"/>
    </row>
    <row r="858" spans="1:4" ht="15" x14ac:dyDescent="0.25">
      <c r="A858"/>
      <c r="B858"/>
      <c r="C858"/>
      <c r="D858"/>
    </row>
    <row r="859" spans="1:4" ht="15" x14ac:dyDescent="0.25">
      <c r="A859"/>
      <c r="B859"/>
      <c r="C859"/>
      <c r="D859"/>
    </row>
    <row r="860" spans="1:4" ht="15" x14ac:dyDescent="0.25">
      <c r="A860"/>
      <c r="B860"/>
      <c r="C860"/>
      <c r="D860"/>
    </row>
    <row r="861" spans="1:4" ht="15" x14ac:dyDescent="0.25">
      <c r="A861"/>
      <c r="B861"/>
      <c r="C861"/>
      <c r="D861"/>
    </row>
    <row r="862" spans="1:4" ht="15" x14ac:dyDescent="0.25">
      <c r="A862"/>
      <c r="B862"/>
      <c r="C862"/>
      <c r="D862"/>
    </row>
    <row r="863" spans="1:4" ht="15" x14ac:dyDescent="0.25">
      <c r="A863"/>
      <c r="B863"/>
      <c r="C863"/>
      <c r="D863"/>
    </row>
    <row r="864" spans="1:4" ht="15" x14ac:dyDescent="0.25">
      <c r="A864"/>
      <c r="B864"/>
      <c r="C864"/>
      <c r="D864"/>
    </row>
    <row r="865" spans="1:4" ht="15" x14ac:dyDescent="0.25">
      <c r="A865"/>
      <c r="B865"/>
      <c r="C865"/>
      <c r="D865"/>
    </row>
    <row r="866" spans="1:4" ht="15" x14ac:dyDescent="0.25">
      <c r="A866"/>
      <c r="B866"/>
      <c r="C866"/>
      <c r="D866"/>
    </row>
    <row r="867" spans="1:4" ht="15" x14ac:dyDescent="0.25">
      <c r="A867"/>
      <c r="B867"/>
      <c r="C867"/>
      <c r="D867"/>
    </row>
    <row r="868" spans="1:4" ht="15" x14ac:dyDescent="0.25">
      <c r="A868"/>
      <c r="B868"/>
      <c r="C868"/>
      <c r="D868"/>
    </row>
    <row r="869" spans="1:4" ht="15" x14ac:dyDescent="0.25">
      <c r="A869"/>
      <c r="B869"/>
      <c r="C869"/>
      <c r="D869"/>
    </row>
    <row r="870" spans="1:4" ht="15" x14ac:dyDescent="0.25">
      <c r="A870"/>
      <c r="B870"/>
      <c r="C870"/>
      <c r="D870"/>
    </row>
    <row r="871" spans="1:4" ht="15" x14ac:dyDescent="0.25">
      <c r="A871"/>
      <c r="B871"/>
      <c r="C871"/>
      <c r="D871"/>
    </row>
    <row r="872" spans="1:4" ht="15" x14ac:dyDescent="0.25">
      <c r="A872"/>
      <c r="B872"/>
      <c r="C872"/>
      <c r="D872"/>
    </row>
    <row r="873" spans="1:4" ht="15" x14ac:dyDescent="0.25">
      <c r="A873"/>
      <c r="B873"/>
      <c r="C873"/>
      <c r="D873"/>
    </row>
    <row r="874" spans="1:4" ht="15" x14ac:dyDescent="0.25">
      <c r="A874"/>
      <c r="B874"/>
      <c r="C874"/>
      <c r="D874"/>
    </row>
    <row r="875" spans="1:4" ht="15" x14ac:dyDescent="0.25">
      <c r="A875"/>
      <c r="B875"/>
      <c r="C875"/>
      <c r="D875"/>
    </row>
    <row r="876" spans="1:4" ht="15" x14ac:dyDescent="0.25">
      <c r="A876"/>
      <c r="B876"/>
      <c r="C876"/>
      <c r="D876"/>
    </row>
    <row r="877" spans="1:4" ht="15" x14ac:dyDescent="0.25">
      <c r="A877"/>
      <c r="B877"/>
      <c r="C877"/>
      <c r="D877"/>
    </row>
    <row r="878" spans="1:4" ht="15" x14ac:dyDescent="0.25">
      <c r="A878"/>
      <c r="B878"/>
      <c r="C878"/>
      <c r="D878"/>
    </row>
    <row r="879" spans="1:4" ht="15" x14ac:dyDescent="0.25">
      <c r="A879"/>
      <c r="B879"/>
      <c r="C879"/>
      <c r="D879"/>
    </row>
    <row r="880" spans="1:4" ht="15" x14ac:dyDescent="0.25">
      <c r="A880"/>
      <c r="B880"/>
      <c r="C880"/>
      <c r="D880"/>
    </row>
    <row r="881" spans="1:4" ht="15" x14ac:dyDescent="0.25">
      <c r="A881"/>
      <c r="B881"/>
      <c r="C881"/>
      <c r="D881"/>
    </row>
    <row r="882" spans="1:4" ht="15" x14ac:dyDescent="0.25">
      <c r="A882"/>
      <c r="B882"/>
      <c r="C882"/>
      <c r="D882"/>
    </row>
    <row r="883" spans="1:4" ht="15" x14ac:dyDescent="0.25">
      <c r="A883"/>
      <c r="B883"/>
      <c r="C883"/>
      <c r="D883"/>
    </row>
    <row r="884" spans="1:4" ht="15" x14ac:dyDescent="0.25">
      <c r="A884"/>
      <c r="B884"/>
      <c r="C884"/>
      <c r="D884"/>
    </row>
    <row r="885" spans="1:4" ht="15" x14ac:dyDescent="0.25">
      <c r="A885"/>
      <c r="B885"/>
      <c r="C885"/>
      <c r="D885"/>
    </row>
    <row r="886" spans="1:4" ht="15" x14ac:dyDescent="0.25">
      <c r="A886"/>
      <c r="B886"/>
      <c r="C886"/>
      <c r="D886"/>
    </row>
    <row r="887" spans="1:4" ht="15" x14ac:dyDescent="0.25">
      <c r="A887"/>
      <c r="B887"/>
      <c r="C887"/>
      <c r="D887"/>
    </row>
    <row r="888" spans="1:4" ht="15" x14ac:dyDescent="0.25">
      <c r="A888"/>
      <c r="B888"/>
      <c r="C888"/>
      <c r="D888"/>
    </row>
    <row r="889" spans="1:4" ht="15" x14ac:dyDescent="0.25">
      <c r="A889"/>
      <c r="B889"/>
      <c r="C889"/>
      <c r="D889"/>
    </row>
    <row r="890" spans="1:4" ht="15" x14ac:dyDescent="0.25">
      <c r="A890"/>
      <c r="B890"/>
      <c r="C890"/>
      <c r="D890"/>
    </row>
    <row r="891" spans="1:4" ht="15" x14ac:dyDescent="0.25">
      <c r="A891"/>
      <c r="B891"/>
      <c r="C891"/>
      <c r="D891"/>
    </row>
    <row r="892" spans="1:4" ht="15" x14ac:dyDescent="0.25">
      <c r="A892"/>
      <c r="B892"/>
      <c r="C892"/>
      <c r="D892"/>
    </row>
    <row r="893" spans="1:4" ht="15" x14ac:dyDescent="0.25">
      <c r="A893"/>
      <c r="B893"/>
      <c r="C893"/>
      <c r="D893"/>
    </row>
    <row r="894" spans="1:4" ht="15" x14ac:dyDescent="0.25">
      <c r="A894"/>
      <c r="B894"/>
      <c r="C894"/>
      <c r="D894"/>
    </row>
    <row r="895" spans="1:4" ht="15" x14ac:dyDescent="0.25">
      <c r="A895"/>
      <c r="B895"/>
      <c r="C895"/>
      <c r="D895"/>
    </row>
    <row r="896" spans="1:4" ht="15" x14ac:dyDescent="0.25">
      <c r="A896"/>
      <c r="B896"/>
      <c r="C896"/>
      <c r="D896"/>
    </row>
    <row r="897" spans="1:4" ht="15" x14ac:dyDescent="0.25">
      <c r="A897"/>
      <c r="B897"/>
      <c r="C897"/>
      <c r="D897"/>
    </row>
    <row r="898" spans="1:4" ht="15" x14ac:dyDescent="0.25">
      <c r="A898"/>
      <c r="B898"/>
      <c r="C898"/>
      <c r="D898"/>
    </row>
    <row r="899" spans="1:4" ht="15" x14ac:dyDescent="0.25">
      <c r="A899"/>
      <c r="B899"/>
      <c r="C899"/>
      <c r="D899"/>
    </row>
    <row r="900" spans="1:4" ht="15" x14ac:dyDescent="0.25">
      <c r="A900"/>
      <c r="B900"/>
      <c r="C900"/>
      <c r="D900"/>
    </row>
    <row r="901" spans="1:4" ht="15" x14ac:dyDescent="0.25">
      <c r="A901"/>
      <c r="B901"/>
      <c r="C901"/>
      <c r="D901"/>
    </row>
    <row r="902" spans="1:4" ht="15" x14ac:dyDescent="0.25">
      <c r="A902"/>
      <c r="B902"/>
      <c r="C902"/>
      <c r="D902"/>
    </row>
    <row r="903" spans="1:4" ht="15" x14ac:dyDescent="0.25">
      <c r="A903"/>
      <c r="B903"/>
      <c r="C903"/>
      <c r="D903"/>
    </row>
    <row r="904" spans="1:4" ht="15" x14ac:dyDescent="0.25">
      <c r="A904"/>
      <c r="B904"/>
      <c r="C904"/>
      <c r="D904"/>
    </row>
    <row r="905" spans="1:4" ht="15" x14ac:dyDescent="0.25">
      <c r="A905"/>
      <c r="B905"/>
      <c r="C905"/>
      <c r="D905"/>
    </row>
    <row r="906" spans="1:4" ht="15" x14ac:dyDescent="0.25">
      <c r="A906"/>
      <c r="B906"/>
      <c r="C906"/>
      <c r="D906"/>
    </row>
    <row r="907" spans="1:4" ht="15" x14ac:dyDescent="0.25">
      <c r="A907"/>
      <c r="B907"/>
      <c r="C907"/>
      <c r="D907"/>
    </row>
    <row r="908" spans="1:4" ht="15" x14ac:dyDescent="0.25">
      <c r="A908"/>
      <c r="B908"/>
      <c r="C908"/>
      <c r="D908"/>
    </row>
    <row r="909" spans="1:4" ht="15" x14ac:dyDescent="0.25">
      <c r="A909"/>
      <c r="B909"/>
      <c r="C909"/>
      <c r="D909"/>
    </row>
    <row r="910" spans="1:4" ht="15" x14ac:dyDescent="0.25">
      <c r="A910"/>
      <c r="B910"/>
      <c r="C910"/>
      <c r="D910"/>
    </row>
    <row r="911" spans="1:4" ht="15" x14ac:dyDescent="0.25">
      <c r="A911"/>
      <c r="B911"/>
      <c r="C911"/>
      <c r="D911"/>
    </row>
    <row r="912" spans="1:4" ht="15" x14ac:dyDescent="0.25">
      <c r="A912"/>
      <c r="B912"/>
      <c r="C912"/>
      <c r="D912"/>
    </row>
    <row r="913" spans="1:4" ht="15" x14ac:dyDescent="0.25">
      <c r="A913"/>
      <c r="B913"/>
      <c r="C913"/>
      <c r="D913"/>
    </row>
  </sheetData>
  <conditionalFormatting pivot="1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J168"/>
  <sheetViews>
    <sheetView zoomScale="170" zoomScaleNormal="170" workbookViewId="0">
      <selection activeCell="I16" sqref="A16:I16"/>
    </sheetView>
  </sheetViews>
  <sheetFormatPr defaultColWidth="9.140625" defaultRowHeight="11.25" x14ac:dyDescent="0.2"/>
  <cols>
    <col min="1" max="1" width="14.7109375" style="2" bestFit="1" customWidth="1"/>
    <col min="2" max="6" width="10.85546875" style="2" customWidth="1"/>
    <col min="7" max="7" width="9.42578125" style="2" customWidth="1"/>
    <col min="8" max="10" width="10.85546875" style="2" customWidth="1"/>
    <col min="11" max="16384" width="9.140625" style="2"/>
  </cols>
  <sheetData>
    <row r="1" spans="1:10" x14ac:dyDescent="0.2">
      <c r="A1" s="1" t="s">
        <v>50</v>
      </c>
      <c r="B1" s="2" t="s" vm="41">
        <v>48</v>
      </c>
    </row>
    <row r="2" spans="1:10" x14ac:dyDescent="0.2">
      <c r="A2" s="1" t="s">
        <v>29</v>
      </c>
      <c r="B2" s="2" t="s" vm="42">
        <v>48</v>
      </c>
    </row>
    <row r="3" spans="1:10" x14ac:dyDescent="0.2">
      <c r="A3" s="1" t="s">
        <v>89</v>
      </c>
      <c r="B3" s="2" t="s" vm="43">
        <v>48</v>
      </c>
    </row>
    <row r="5" spans="1:10" x14ac:dyDescent="0.2">
      <c r="A5" s="1" t="s">
        <v>90</v>
      </c>
      <c r="B5" s="1" t="s">
        <v>43</v>
      </c>
    </row>
    <row r="6" spans="1:10" x14ac:dyDescent="0.2">
      <c r="A6" s="1" t="s">
        <v>0</v>
      </c>
      <c r="B6" s="2" t="s">
        <v>374</v>
      </c>
      <c r="C6" s="2" t="s">
        <v>375</v>
      </c>
      <c r="D6" s="2" t="s">
        <v>376</v>
      </c>
      <c r="E6" s="2" t="s">
        <v>377</v>
      </c>
      <c r="F6" s="2" t="s">
        <v>378</v>
      </c>
      <c r="G6" s="2" t="s">
        <v>379</v>
      </c>
      <c r="H6" s="2" t="s">
        <v>380</v>
      </c>
      <c r="I6" s="2" t="s">
        <v>381</v>
      </c>
      <c r="J6" s="2" t="s">
        <v>5</v>
      </c>
    </row>
    <row r="7" spans="1:10" x14ac:dyDescent="0.2">
      <c r="A7" s="3" t="s">
        <v>3</v>
      </c>
      <c r="B7" s="5">
        <v>89097367.35999991</v>
      </c>
      <c r="C7" s="5">
        <v>24223349.920000002</v>
      </c>
      <c r="D7" s="5">
        <v>41233676.710000023</v>
      </c>
      <c r="E7" s="5">
        <v>21107270.390000008</v>
      </c>
      <c r="F7" s="5">
        <v>4399374.0199999996</v>
      </c>
      <c r="G7" s="5">
        <v>5061629.1899999985</v>
      </c>
      <c r="H7" s="5">
        <v>9727075.1999999937</v>
      </c>
      <c r="I7" s="5">
        <v>6623750</v>
      </c>
      <c r="J7" s="5">
        <v>201473492.78999993</v>
      </c>
    </row>
    <row r="8" spans="1:10" x14ac:dyDescent="0.2">
      <c r="A8" s="4" t="s">
        <v>22</v>
      </c>
      <c r="B8" s="5">
        <v>89097367.35999991</v>
      </c>
      <c r="C8" s="5">
        <v>24223349.920000002</v>
      </c>
      <c r="D8" s="5">
        <v>41233676.710000023</v>
      </c>
      <c r="E8" s="5">
        <v>21107270.390000008</v>
      </c>
      <c r="F8" s="5">
        <v>4399374.0199999996</v>
      </c>
      <c r="G8" s="5">
        <v>5061629.1899999985</v>
      </c>
      <c r="H8" s="5">
        <v>9727075.1999999937</v>
      </c>
      <c r="I8" s="5">
        <v>6623750</v>
      </c>
      <c r="J8" s="5">
        <v>201473492.78999993</v>
      </c>
    </row>
    <row r="9" spans="1:10" x14ac:dyDescent="0.2">
      <c r="A9" s="3" t="s">
        <v>264</v>
      </c>
      <c r="B9" s="5">
        <v>1111977602.2700005</v>
      </c>
      <c r="C9" s="5">
        <v>219526216.33999979</v>
      </c>
      <c r="D9" s="5">
        <v>562323753.55999947</v>
      </c>
      <c r="E9" s="5">
        <v>297480928.62000012</v>
      </c>
      <c r="F9" s="5">
        <v>72448951.370000005</v>
      </c>
      <c r="G9" s="5">
        <v>69695192.950000003</v>
      </c>
      <c r="H9" s="5">
        <v>300047463.13999993</v>
      </c>
      <c r="I9" s="5">
        <v>97153280</v>
      </c>
      <c r="J9" s="5">
        <v>2730653388.25</v>
      </c>
    </row>
    <row r="10" spans="1:10" x14ac:dyDescent="0.2">
      <c r="A10" s="4" t="s">
        <v>265</v>
      </c>
      <c r="B10" s="5">
        <v>129639938.01000011</v>
      </c>
      <c r="C10" s="5">
        <v>34374779.800000012</v>
      </c>
      <c r="D10" s="5">
        <v>73809685.369999826</v>
      </c>
      <c r="E10" s="5">
        <v>39683142.050000004</v>
      </c>
      <c r="F10" s="5">
        <v>7887038.4099999983</v>
      </c>
      <c r="G10" s="5">
        <v>8417721.1999999974</v>
      </c>
      <c r="H10" s="5">
        <v>33671711.349999972</v>
      </c>
      <c r="I10" s="5">
        <v>13613600</v>
      </c>
      <c r="J10" s="5">
        <v>341097616.18999994</v>
      </c>
    </row>
    <row r="11" spans="1:10" x14ac:dyDescent="0.2">
      <c r="A11" s="4" t="s">
        <v>283</v>
      </c>
      <c r="B11" s="5">
        <v>139738529.15999991</v>
      </c>
      <c r="C11" s="5">
        <v>29833407.649999965</v>
      </c>
      <c r="D11" s="5">
        <v>72309293.699999958</v>
      </c>
      <c r="E11" s="5">
        <v>39632118.230000034</v>
      </c>
      <c r="F11" s="5">
        <v>9890379.7100000028</v>
      </c>
      <c r="G11" s="5">
        <v>7933437.1799999997</v>
      </c>
      <c r="H11" s="5">
        <v>36460104.489999965</v>
      </c>
      <c r="I11" s="5">
        <v>12521350</v>
      </c>
      <c r="J11" s="5">
        <v>348318620.11999977</v>
      </c>
    </row>
    <row r="12" spans="1:10" x14ac:dyDescent="0.2">
      <c r="A12" s="4" t="s">
        <v>291</v>
      </c>
      <c r="B12" s="5">
        <v>165290765.82999995</v>
      </c>
      <c r="C12" s="5">
        <v>33232652.31000004</v>
      </c>
      <c r="D12" s="5">
        <v>74694224.499999896</v>
      </c>
      <c r="E12" s="5">
        <v>40640970.680000037</v>
      </c>
      <c r="F12" s="5">
        <v>10774396.700000001</v>
      </c>
      <c r="G12" s="5">
        <v>9978558.7100000009</v>
      </c>
      <c r="H12" s="5">
        <v>46561333.110000059</v>
      </c>
      <c r="I12" s="5">
        <v>14027850</v>
      </c>
      <c r="J12" s="5">
        <v>395200751.83999991</v>
      </c>
    </row>
    <row r="13" spans="1:10" x14ac:dyDescent="0.2">
      <c r="A13" s="4" t="s">
        <v>304</v>
      </c>
      <c r="B13" s="5">
        <v>153054962.82000026</v>
      </c>
      <c r="C13" s="5">
        <v>34857561.079999968</v>
      </c>
      <c r="D13" s="5">
        <v>73737347.86999993</v>
      </c>
      <c r="E13" s="5">
        <v>42238076.50000003</v>
      </c>
      <c r="F13" s="5">
        <v>10179712.620000001</v>
      </c>
      <c r="G13" s="5">
        <v>9004367.6400000006</v>
      </c>
      <c r="H13" s="5">
        <v>42529211.269999973</v>
      </c>
      <c r="I13" s="5">
        <v>12514150</v>
      </c>
      <c r="J13" s="5">
        <v>378115389.80000019</v>
      </c>
    </row>
    <row r="14" spans="1:10" x14ac:dyDescent="0.2">
      <c r="A14" s="4" t="s">
        <v>361</v>
      </c>
      <c r="B14" s="5">
        <v>161516018.92999998</v>
      </c>
      <c r="C14" s="5">
        <v>-7148952.7100001574</v>
      </c>
      <c r="D14" s="5">
        <v>100400314.18999995</v>
      </c>
      <c r="E14" s="5">
        <v>41682189.350000024</v>
      </c>
      <c r="F14" s="5">
        <v>11793357.070000002</v>
      </c>
      <c r="G14" s="5">
        <v>9065571.9900000002</v>
      </c>
      <c r="H14" s="5">
        <v>44512611.009999976</v>
      </c>
      <c r="I14" s="5">
        <v>12031700</v>
      </c>
      <c r="J14" s="5">
        <v>373852809.8299998</v>
      </c>
    </row>
    <row r="15" spans="1:10" x14ac:dyDescent="0.2">
      <c r="A15" s="4" t="s">
        <v>365</v>
      </c>
      <c r="B15" s="5">
        <v>147760773.04000014</v>
      </c>
      <c r="C15" s="5">
        <v>39880020.400000021</v>
      </c>
      <c r="D15" s="5">
        <v>70662456.369999975</v>
      </c>
      <c r="E15" s="5">
        <v>43127866.200000018</v>
      </c>
      <c r="F15" s="5">
        <v>10524676.659999998</v>
      </c>
      <c r="G15" s="5">
        <v>10121377.980000002</v>
      </c>
      <c r="H15" s="5">
        <v>43638856.889999978</v>
      </c>
      <c r="I15" s="5">
        <v>12604300</v>
      </c>
      <c r="J15" s="5">
        <v>378320327.54000014</v>
      </c>
    </row>
    <row r="16" spans="1:10" x14ac:dyDescent="0.2">
      <c r="A16" s="4" t="s">
        <v>382</v>
      </c>
      <c r="B16" s="5">
        <v>151600832.76999998</v>
      </c>
      <c r="C16" s="5">
        <v>39358047.05999995</v>
      </c>
      <c r="D16" s="5">
        <v>68671140.899999902</v>
      </c>
      <c r="E16" s="5">
        <v>37572685.169999987</v>
      </c>
      <c r="F16" s="5">
        <v>8407038.8700000029</v>
      </c>
      <c r="G16" s="5">
        <v>11279743.439999999</v>
      </c>
      <c r="H16" s="5">
        <v>42778730.700000055</v>
      </c>
      <c r="I16" s="5">
        <v>14119180</v>
      </c>
      <c r="J16" s="5">
        <v>373787398.90999991</v>
      </c>
    </row>
    <row r="17" spans="1:10" x14ac:dyDescent="0.2">
      <c r="A17" s="4" t="s">
        <v>387</v>
      </c>
      <c r="B17" s="5">
        <v>63375781.71000006</v>
      </c>
      <c r="C17" s="5">
        <v>15138700.750000002</v>
      </c>
      <c r="D17" s="5">
        <v>28039290.659999996</v>
      </c>
      <c r="E17" s="5">
        <v>12903880.439999992</v>
      </c>
      <c r="F17" s="5">
        <v>2992351.3299999996</v>
      </c>
      <c r="G17" s="5">
        <v>3894414.81</v>
      </c>
      <c r="H17" s="5">
        <v>9894904.3200000022</v>
      </c>
      <c r="I17" s="5">
        <v>5721150</v>
      </c>
      <c r="J17" s="5">
        <v>141960474.0200001</v>
      </c>
    </row>
    <row r="18" spans="1:10" x14ac:dyDescent="0.2">
      <c r="A18" s="3" t="s">
        <v>5</v>
      </c>
      <c r="B18" s="5">
        <v>1201074969.6300006</v>
      </c>
      <c r="C18" s="5">
        <v>243749566.25999975</v>
      </c>
      <c r="D18" s="5">
        <v>603557430.26999974</v>
      </c>
      <c r="E18" s="5">
        <v>318588199.01000011</v>
      </c>
      <c r="F18" s="5">
        <v>76848325.390000001</v>
      </c>
      <c r="G18" s="5">
        <v>74756822.140000015</v>
      </c>
      <c r="H18" s="5">
        <v>309774538.33999997</v>
      </c>
      <c r="I18" s="5">
        <v>103777030</v>
      </c>
      <c r="J18" s="5">
        <v>2932126881.04</v>
      </c>
    </row>
    <row r="19" spans="1:10" ht="15" x14ac:dyDescent="0.25">
      <c r="A19"/>
      <c r="B19"/>
      <c r="C19"/>
      <c r="D19"/>
      <c r="E19"/>
      <c r="F19"/>
      <c r="G19"/>
      <c r="H19"/>
      <c r="I19"/>
      <c r="J19"/>
    </row>
    <row r="20" spans="1:10" ht="15" x14ac:dyDescent="0.25">
      <c r="A20"/>
      <c r="B20"/>
      <c r="C20"/>
      <c r="D20"/>
      <c r="E20"/>
      <c r="F20"/>
      <c r="G20"/>
      <c r="H20"/>
      <c r="I20"/>
      <c r="J20"/>
    </row>
    <row r="21" spans="1:10" ht="15" x14ac:dyDescent="0.25">
      <c r="A21"/>
      <c r="B21"/>
      <c r="C21"/>
      <c r="D21"/>
      <c r="E21"/>
      <c r="F21"/>
      <c r="G21"/>
      <c r="H21"/>
      <c r="I21"/>
      <c r="J21"/>
    </row>
    <row r="22" spans="1:10" ht="15" x14ac:dyDescent="0.25">
      <c r="A22"/>
      <c r="B22"/>
      <c r="C22"/>
      <c r="D22"/>
      <c r="E22"/>
      <c r="F22"/>
      <c r="G22"/>
      <c r="H22"/>
      <c r="I22"/>
      <c r="J22"/>
    </row>
    <row r="23" spans="1:10" ht="15" x14ac:dyDescent="0.25">
      <c r="A23"/>
      <c r="B23"/>
      <c r="C23"/>
      <c r="D23"/>
      <c r="E23"/>
      <c r="F23"/>
      <c r="G23"/>
      <c r="H23"/>
      <c r="I23"/>
      <c r="J23"/>
    </row>
    <row r="24" spans="1:10" ht="15" x14ac:dyDescent="0.25">
      <c r="A24"/>
      <c r="B24"/>
      <c r="C24"/>
      <c r="D24"/>
      <c r="E24"/>
      <c r="F24"/>
      <c r="G24"/>
      <c r="H24"/>
      <c r="I24"/>
      <c r="J24"/>
    </row>
    <row r="25" spans="1:10" ht="15" x14ac:dyDescent="0.25">
      <c r="A25"/>
      <c r="B25"/>
      <c r="C25"/>
      <c r="D25"/>
      <c r="E25"/>
      <c r="F25"/>
      <c r="G25"/>
      <c r="H25"/>
      <c r="I25"/>
      <c r="J25"/>
    </row>
    <row r="26" spans="1:10" ht="15" x14ac:dyDescent="0.25">
      <c r="A26"/>
      <c r="B26"/>
      <c r="C26"/>
      <c r="D26"/>
      <c r="E26"/>
      <c r="F26"/>
      <c r="G26"/>
      <c r="H26"/>
      <c r="I26"/>
      <c r="J26"/>
    </row>
    <row r="27" spans="1:10" ht="15" x14ac:dyDescent="0.25">
      <c r="A27"/>
      <c r="B27"/>
      <c r="C27"/>
      <c r="D27"/>
      <c r="E27"/>
      <c r="F27"/>
      <c r="G27"/>
      <c r="H27"/>
      <c r="I27"/>
      <c r="J27"/>
    </row>
    <row r="28" spans="1:10" ht="15" x14ac:dyDescent="0.25">
      <c r="A28"/>
      <c r="B28"/>
      <c r="C28"/>
      <c r="D28"/>
      <c r="E28"/>
      <c r="F28"/>
      <c r="G28"/>
      <c r="H28"/>
      <c r="I28"/>
      <c r="J28"/>
    </row>
    <row r="29" spans="1:10" ht="15" x14ac:dyDescent="0.25">
      <c r="A29"/>
      <c r="B29"/>
      <c r="C29"/>
      <c r="D29"/>
      <c r="E29"/>
      <c r="F29"/>
      <c r="G29"/>
      <c r="H29"/>
      <c r="I29"/>
      <c r="J29"/>
    </row>
    <row r="30" spans="1:10" ht="15" x14ac:dyDescent="0.25">
      <c r="A30"/>
      <c r="B30"/>
      <c r="C30"/>
      <c r="D30"/>
      <c r="E30"/>
      <c r="F30"/>
      <c r="G30"/>
      <c r="H30"/>
      <c r="I30"/>
      <c r="J30"/>
    </row>
    <row r="31" spans="1:10" ht="15" x14ac:dyDescent="0.25">
      <c r="A31"/>
      <c r="B31"/>
      <c r="C31"/>
      <c r="D31"/>
      <c r="E31"/>
      <c r="F31"/>
      <c r="G31"/>
      <c r="H31"/>
      <c r="I31"/>
      <c r="J31"/>
    </row>
    <row r="32" spans="1:10" ht="15" x14ac:dyDescent="0.25">
      <c r="A32"/>
      <c r="B32"/>
      <c r="C32"/>
      <c r="D32"/>
      <c r="E32"/>
      <c r="F32"/>
      <c r="G32"/>
      <c r="H32"/>
      <c r="I32"/>
      <c r="J32"/>
    </row>
    <row r="33" spans="1:10" ht="15" x14ac:dyDescent="0.25">
      <c r="A33"/>
      <c r="B33"/>
      <c r="C33"/>
      <c r="D33"/>
      <c r="E33"/>
      <c r="F33"/>
      <c r="G33"/>
      <c r="H33"/>
      <c r="I33"/>
      <c r="J33"/>
    </row>
    <row r="34" spans="1:10" ht="15" x14ac:dyDescent="0.25">
      <c r="A34"/>
      <c r="B34"/>
      <c r="C34"/>
      <c r="D34"/>
      <c r="E34"/>
      <c r="F34"/>
      <c r="G34"/>
      <c r="H34"/>
      <c r="I34"/>
      <c r="J34"/>
    </row>
    <row r="35" spans="1:10" ht="15" x14ac:dyDescent="0.25">
      <c r="A35"/>
      <c r="B35"/>
      <c r="C35"/>
      <c r="D35"/>
      <c r="E35"/>
      <c r="F35"/>
      <c r="G35"/>
      <c r="H35"/>
      <c r="I35"/>
      <c r="J35"/>
    </row>
    <row r="36" spans="1:10" ht="15" x14ac:dyDescent="0.25">
      <c r="A36"/>
      <c r="B36"/>
      <c r="C36"/>
      <c r="D36"/>
      <c r="E36"/>
      <c r="F36"/>
      <c r="G36"/>
      <c r="H36"/>
      <c r="I36"/>
      <c r="J36"/>
    </row>
    <row r="37" spans="1:10" ht="15" x14ac:dyDescent="0.25">
      <c r="A37"/>
      <c r="B37"/>
      <c r="C37"/>
      <c r="D37"/>
      <c r="E37"/>
      <c r="F37"/>
      <c r="G37"/>
      <c r="H37"/>
      <c r="I37"/>
      <c r="J37"/>
    </row>
    <row r="38" spans="1:10" ht="15" x14ac:dyDescent="0.25">
      <c r="A38"/>
      <c r="B38"/>
      <c r="C38"/>
      <c r="D38"/>
      <c r="E38"/>
      <c r="F38"/>
      <c r="G38"/>
      <c r="H38"/>
      <c r="I38"/>
      <c r="J38"/>
    </row>
    <row r="39" spans="1:10" ht="15" x14ac:dyDescent="0.25">
      <c r="A39"/>
      <c r="B39"/>
      <c r="C39"/>
      <c r="D39"/>
      <c r="E39"/>
      <c r="F39"/>
      <c r="G39"/>
      <c r="H39"/>
      <c r="I39"/>
      <c r="J39"/>
    </row>
    <row r="40" spans="1:10" ht="15" x14ac:dyDescent="0.25">
      <c r="A40"/>
      <c r="B40"/>
      <c r="C40"/>
      <c r="D40"/>
      <c r="E40"/>
      <c r="F40"/>
      <c r="G40"/>
      <c r="H40"/>
      <c r="I40"/>
      <c r="J40"/>
    </row>
    <row r="41" spans="1:10" ht="15" x14ac:dyDescent="0.25">
      <c r="A41"/>
      <c r="B41"/>
      <c r="C41"/>
      <c r="D41"/>
      <c r="E41"/>
      <c r="F41"/>
      <c r="G41"/>
      <c r="H41"/>
      <c r="I41"/>
      <c r="J41"/>
    </row>
    <row r="42" spans="1:10" ht="15" x14ac:dyDescent="0.25">
      <c r="A42"/>
      <c r="B42"/>
      <c r="C42"/>
      <c r="D42"/>
      <c r="E42"/>
      <c r="F42"/>
      <c r="G42"/>
      <c r="H42"/>
      <c r="I42"/>
      <c r="J42"/>
    </row>
    <row r="43" spans="1:10" ht="15" x14ac:dyDescent="0.25">
      <c r="A43"/>
      <c r="B43"/>
      <c r="C43"/>
      <c r="D43"/>
      <c r="E43"/>
      <c r="F43"/>
      <c r="G43"/>
      <c r="H43"/>
      <c r="I43"/>
      <c r="J43"/>
    </row>
    <row r="44" spans="1:10" ht="15" x14ac:dyDescent="0.25">
      <c r="A44"/>
      <c r="B44"/>
      <c r="C44"/>
      <c r="D44"/>
      <c r="E44"/>
      <c r="F44"/>
      <c r="G44"/>
      <c r="H44"/>
      <c r="I44"/>
      <c r="J44"/>
    </row>
    <row r="45" spans="1:10" ht="15" x14ac:dyDescent="0.25">
      <c r="A45"/>
      <c r="B45"/>
      <c r="C45"/>
      <c r="D45"/>
      <c r="E45"/>
      <c r="F45"/>
      <c r="G45"/>
      <c r="H45"/>
      <c r="I45"/>
      <c r="J45"/>
    </row>
    <row r="46" spans="1:10" ht="15" x14ac:dyDescent="0.25">
      <c r="A46"/>
      <c r="B46"/>
      <c r="C46"/>
      <c r="D46"/>
      <c r="E46"/>
      <c r="F46"/>
      <c r="G46"/>
      <c r="H46"/>
      <c r="I46"/>
      <c r="J46"/>
    </row>
    <row r="47" spans="1:10" ht="15" x14ac:dyDescent="0.25">
      <c r="A47"/>
      <c r="B47"/>
      <c r="C47"/>
      <c r="D47"/>
      <c r="E47"/>
      <c r="F47"/>
      <c r="G47"/>
      <c r="H47"/>
      <c r="I47"/>
      <c r="J47"/>
    </row>
    <row r="48" spans="1:10" ht="15" x14ac:dyDescent="0.25">
      <c r="A48"/>
      <c r="B48"/>
      <c r="C48"/>
      <c r="D48"/>
      <c r="E48"/>
      <c r="F48"/>
      <c r="G48"/>
      <c r="H48"/>
      <c r="I48"/>
      <c r="J48"/>
    </row>
    <row r="49" spans="1:10" ht="15" x14ac:dyDescent="0.25">
      <c r="A49"/>
      <c r="B49"/>
      <c r="C49"/>
      <c r="D49"/>
      <c r="E49"/>
      <c r="F49"/>
      <c r="G49"/>
      <c r="H49"/>
      <c r="I49"/>
      <c r="J49"/>
    </row>
    <row r="50" spans="1:10" ht="15" x14ac:dyDescent="0.25">
      <c r="A50"/>
      <c r="B50"/>
      <c r="C50"/>
      <c r="D50"/>
      <c r="E50"/>
      <c r="F50"/>
      <c r="G50"/>
      <c r="H50"/>
      <c r="I50"/>
      <c r="J50"/>
    </row>
    <row r="51" spans="1:10" ht="15" x14ac:dyDescent="0.25">
      <c r="A51"/>
      <c r="B51"/>
      <c r="C51"/>
      <c r="D51"/>
      <c r="E51"/>
      <c r="F51"/>
      <c r="G51"/>
      <c r="H51"/>
      <c r="I51"/>
      <c r="J51"/>
    </row>
    <row r="52" spans="1:10" ht="15" x14ac:dyDescent="0.25">
      <c r="A52"/>
      <c r="B52"/>
      <c r="C52"/>
      <c r="D52"/>
      <c r="E52"/>
      <c r="F52"/>
      <c r="G52"/>
      <c r="H52"/>
      <c r="I52"/>
      <c r="J52"/>
    </row>
    <row r="53" spans="1:10" ht="15" x14ac:dyDescent="0.25">
      <c r="A53"/>
      <c r="B53"/>
      <c r="C53"/>
      <c r="D53"/>
      <c r="E53"/>
      <c r="F53"/>
      <c r="G53"/>
      <c r="H53"/>
      <c r="I53"/>
      <c r="J53"/>
    </row>
    <row r="54" spans="1:10" ht="15" x14ac:dyDescent="0.25">
      <c r="A54"/>
      <c r="B54"/>
      <c r="C54"/>
      <c r="D54"/>
      <c r="E54"/>
      <c r="F54"/>
      <c r="G54"/>
      <c r="H54"/>
      <c r="I54"/>
      <c r="J54"/>
    </row>
    <row r="55" spans="1:10" ht="15" x14ac:dyDescent="0.25">
      <c r="A55"/>
      <c r="B55"/>
      <c r="C55"/>
      <c r="D55"/>
      <c r="E55"/>
      <c r="F55"/>
      <c r="G55"/>
      <c r="H55"/>
      <c r="I55"/>
      <c r="J55"/>
    </row>
    <row r="56" spans="1:10" ht="15" x14ac:dyDescent="0.25">
      <c r="A56"/>
      <c r="B56"/>
      <c r="C56"/>
      <c r="D56"/>
      <c r="E56"/>
      <c r="F56"/>
      <c r="G56"/>
      <c r="H56"/>
      <c r="I56"/>
      <c r="J56"/>
    </row>
    <row r="57" spans="1:10" ht="15" x14ac:dyDescent="0.25">
      <c r="A57"/>
      <c r="B57"/>
      <c r="C57"/>
      <c r="D57"/>
      <c r="E57"/>
      <c r="F57"/>
      <c r="G57"/>
      <c r="H57"/>
      <c r="I57"/>
      <c r="J57"/>
    </row>
    <row r="58" spans="1:10" ht="15" x14ac:dyDescent="0.25">
      <c r="A58"/>
      <c r="B58"/>
      <c r="C58"/>
      <c r="D58"/>
      <c r="E58"/>
      <c r="F58"/>
      <c r="G58"/>
      <c r="H58"/>
      <c r="I58"/>
      <c r="J58"/>
    </row>
    <row r="59" spans="1:10" ht="15" x14ac:dyDescent="0.25">
      <c r="A59"/>
      <c r="B59"/>
      <c r="C59"/>
      <c r="D59"/>
      <c r="E59"/>
      <c r="F59"/>
      <c r="G59"/>
      <c r="H59"/>
      <c r="I59"/>
      <c r="J59"/>
    </row>
    <row r="60" spans="1:10" ht="15" x14ac:dyDescent="0.25">
      <c r="A60"/>
      <c r="B60"/>
      <c r="C60"/>
      <c r="D60"/>
      <c r="E60"/>
      <c r="F60"/>
      <c r="G60"/>
      <c r="H60"/>
      <c r="I60"/>
      <c r="J60"/>
    </row>
    <row r="61" spans="1:10" ht="15" x14ac:dyDescent="0.25">
      <c r="A61"/>
      <c r="B61"/>
      <c r="C61"/>
      <c r="D61"/>
      <c r="E61"/>
      <c r="F61"/>
      <c r="G61"/>
      <c r="H61"/>
      <c r="I61"/>
      <c r="J61"/>
    </row>
    <row r="62" spans="1:10" ht="15" x14ac:dyDescent="0.25">
      <c r="A62"/>
      <c r="B62"/>
      <c r="C62"/>
      <c r="D62"/>
      <c r="E62"/>
      <c r="F62"/>
      <c r="G62"/>
      <c r="H62"/>
      <c r="I62"/>
      <c r="J62"/>
    </row>
    <row r="63" spans="1:10" ht="15" x14ac:dyDescent="0.25">
      <c r="A63"/>
      <c r="B63"/>
      <c r="C63"/>
      <c r="D63"/>
      <c r="E63"/>
      <c r="F63"/>
      <c r="G63"/>
      <c r="H63"/>
      <c r="I63"/>
      <c r="J63"/>
    </row>
    <row r="64" spans="1:10" ht="15" x14ac:dyDescent="0.25">
      <c r="A64"/>
      <c r="B64"/>
      <c r="C64"/>
      <c r="D64"/>
      <c r="E64"/>
      <c r="F64"/>
      <c r="G64"/>
      <c r="H64"/>
      <c r="I64"/>
    </row>
    <row r="65" spans="1:9" ht="15" x14ac:dyDescent="0.25">
      <c r="A65"/>
      <c r="B65"/>
      <c r="C65"/>
      <c r="D65"/>
      <c r="E65"/>
      <c r="F65"/>
      <c r="G65"/>
      <c r="H65"/>
      <c r="I65"/>
    </row>
    <row r="66" spans="1:9" ht="15" x14ac:dyDescent="0.25">
      <c r="A66"/>
      <c r="B66"/>
      <c r="C66"/>
      <c r="D66"/>
      <c r="E66"/>
      <c r="F66"/>
      <c r="G66"/>
      <c r="H66"/>
      <c r="I66"/>
    </row>
    <row r="67" spans="1:9" ht="15" x14ac:dyDescent="0.25">
      <c r="A67"/>
      <c r="B67"/>
      <c r="C67"/>
      <c r="D67"/>
      <c r="E67"/>
      <c r="F67"/>
      <c r="G67"/>
      <c r="H67"/>
      <c r="I67"/>
    </row>
    <row r="68" spans="1:9" ht="15" x14ac:dyDescent="0.25">
      <c r="A68"/>
      <c r="B68"/>
      <c r="C68"/>
      <c r="D68"/>
      <c r="E68"/>
      <c r="F68"/>
      <c r="G68"/>
      <c r="H68"/>
      <c r="I68"/>
    </row>
    <row r="69" spans="1:9" ht="15" x14ac:dyDescent="0.25">
      <c r="A69"/>
      <c r="B69"/>
      <c r="C69"/>
      <c r="D69"/>
      <c r="E69"/>
      <c r="F69"/>
      <c r="G69"/>
      <c r="H69"/>
      <c r="I69"/>
    </row>
    <row r="70" spans="1:9" ht="15" x14ac:dyDescent="0.25">
      <c r="A70"/>
      <c r="B70"/>
      <c r="C70"/>
      <c r="D70"/>
      <c r="E70"/>
      <c r="F70"/>
      <c r="G70"/>
      <c r="H70"/>
      <c r="I70"/>
    </row>
    <row r="71" spans="1:9" ht="15" x14ac:dyDescent="0.25">
      <c r="A71"/>
      <c r="B71"/>
      <c r="C71"/>
      <c r="D71"/>
      <c r="E71"/>
      <c r="F71"/>
      <c r="G71"/>
      <c r="H71"/>
      <c r="I71"/>
    </row>
    <row r="72" spans="1:9" ht="15" x14ac:dyDescent="0.25">
      <c r="A72"/>
      <c r="B72"/>
      <c r="C72"/>
      <c r="D72"/>
      <c r="E72"/>
      <c r="F72"/>
      <c r="G72"/>
      <c r="H72"/>
      <c r="I72"/>
    </row>
    <row r="73" spans="1:9" ht="15" x14ac:dyDescent="0.25">
      <c r="A73"/>
      <c r="B73"/>
      <c r="C73"/>
      <c r="D73"/>
      <c r="E73"/>
      <c r="F73"/>
      <c r="G73"/>
      <c r="H73"/>
      <c r="I73"/>
    </row>
    <row r="74" spans="1:9" ht="15" x14ac:dyDescent="0.25">
      <c r="A74"/>
      <c r="B74"/>
      <c r="C74"/>
      <c r="D74"/>
      <c r="E74"/>
      <c r="F74"/>
      <c r="G74"/>
      <c r="H74"/>
      <c r="I74"/>
    </row>
    <row r="75" spans="1:9" ht="15" x14ac:dyDescent="0.25">
      <c r="A75"/>
      <c r="B75"/>
      <c r="C75"/>
      <c r="D75"/>
      <c r="E75"/>
      <c r="F75"/>
      <c r="G75"/>
      <c r="H75"/>
      <c r="I75"/>
    </row>
    <row r="76" spans="1:9" ht="15" x14ac:dyDescent="0.25">
      <c r="A76"/>
      <c r="B76"/>
      <c r="C76"/>
      <c r="D76"/>
      <c r="E76"/>
      <c r="F76"/>
      <c r="G76"/>
      <c r="H76"/>
      <c r="I76"/>
    </row>
    <row r="77" spans="1:9" ht="15" x14ac:dyDescent="0.25">
      <c r="A77"/>
      <c r="B77"/>
      <c r="C77"/>
      <c r="D77"/>
      <c r="E77"/>
      <c r="F77"/>
      <c r="G77"/>
      <c r="H77"/>
      <c r="I77"/>
    </row>
    <row r="78" spans="1:9" ht="15" x14ac:dyDescent="0.25">
      <c r="A78"/>
      <c r="B78"/>
      <c r="C78"/>
      <c r="D78"/>
      <c r="E78"/>
      <c r="F78"/>
      <c r="G78"/>
      <c r="H78"/>
      <c r="I78"/>
    </row>
    <row r="79" spans="1:9" ht="15" x14ac:dyDescent="0.25">
      <c r="A79"/>
      <c r="B79"/>
      <c r="C79"/>
      <c r="D79"/>
      <c r="E79"/>
      <c r="F79"/>
      <c r="G79"/>
      <c r="H79"/>
      <c r="I79"/>
    </row>
    <row r="80" spans="1:9" ht="15" x14ac:dyDescent="0.25">
      <c r="A80"/>
      <c r="B80"/>
      <c r="C80"/>
      <c r="D80"/>
      <c r="E80"/>
      <c r="F80"/>
      <c r="G80"/>
      <c r="H80"/>
      <c r="I80"/>
    </row>
    <row r="81" spans="1:9" ht="15" x14ac:dyDescent="0.25">
      <c r="A81"/>
      <c r="B81"/>
      <c r="C81"/>
      <c r="D81"/>
      <c r="E81"/>
      <c r="F81"/>
      <c r="G81"/>
      <c r="H81"/>
      <c r="I81"/>
    </row>
    <row r="82" spans="1:9" ht="15" x14ac:dyDescent="0.25">
      <c r="A82"/>
      <c r="B82"/>
      <c r="C82"/>
      <c r="D82"/>
      <c r="E82"/>
      <c r="F82"/>
      <c r="G82"/>
      <c r="H82"/>
      <c r="I82"/>
    </row>
    <row r="83" spans="1:9" ht="15" x14ac:dyDescent="0.25">
      <c r="A83"/>
      <c r="B83"/>
      <c r="C83"/>
      <c r="D83"/>
      <c r="E83"/>
      <c r="F83"/>
      <c r="G83"/>
      <c r="H83"/>
      <c r="I83"/>
    </row>
    <row r="84" spans="1:9" ht="15" x14ac:dyDescent="0.25">
      <c r="A84"/>
      <c r="B84"/>
    </row>
    <row r="85" spans="1:9" ht="15" x14ac:dyDescent="0.25">
      <c r="A85"/>
      <c r="B85"/>
    </row>
    <row r="86" spans="1:9" ht="15" x14ac:dyDescent="0.25">
      <c r="A86"/>
      <c r="B86"/>
    </row>
    <row r="87" spans="1:9" ht="15" x14ac:dyDescent="0.25">
      <c r="A87"/>
      <c r="B87"/>
    </row>
    <row r="88" spans="1:9" ht="15" x14ac:dyDescent="0.25">
      <c r="A88"/>
      <c r="B88"/>
    </row>
    <row r="89" spans="1:9" ht="15" x14ac:dyDescent="0.25">
      <c r="A89"/>
      <c r="B89"/>
    </row>
    <row r="90" spans="1:9" ht="15" x14ac:dyDescent="0.25">
      <c r="A90"/>
      <c r="B90"/>
    </row>
    <row r="91" spans="1:9" ht="15" x14ac:dyDescent="0.25">
      <c r="A91"/>
      <c r="B91"/>
    </row>
    <row r="92" spans="1:9" ht="15" x14ac:dyDescent="0.25">
      <c r="A92"/>
      <c r="B92"/>
    </row>
    <row r="93" spans="1:9" ht="15" x14ac:dyDescent="0.25">
      <c r="A93"/>
      <c r="B93"/>
    </row>
    <row r="94" spans="1:9" ht="15" x14ac:dyDescent="0.25">
      <c r="A94"/>
      <c r="B94"/>
    </row>
    <row r="95" spans="1:9" ht="15" x14ac:dyDescent="0.25">
      <c r="A95"/>
      <c r="B95"/>
    </row>
    <row r="96" spans="1:9" ht="15" x14ac:dyDescent="0.25">
      <c r="A96"/>
      <c r="B96"/>
    </row>
    <row r="97" spans="1:2" ht="15" x14ac:dyDescent="0.25">
      <c r="A97"/>
      <c r="B97"/>
    </row>
    <row r="98" spans="1:2" ht="15" x14ac:dyDescent="0.25">
      <c r="A98"/>
      <c r="B98"/>
    </row>
    <row r="99" spans="1:2" ht="15" x14ac:dyDescent="0.25">
      <c r="A99"/>
      <c r="B99"/>
    </row>
    <row r="100" spans="1:2" ht="15" x14ac:dyDescent="0.25">
      <c r="A100"/>
      <c r="B100"/>
    </row>
    <row r="101" spans="1:2" ht="15" x14ac:dyDescent="0.25">
      <c r="A101"/>
      <c r="B101"/>
    </row>
    <row r="102" spans="1:2" ht="15" x14ac:dyDescent="0.25">
      <c r="A102"/>
      <c r="B102"/>
    </row>
    <row r="103" spans="1:2" ht="15" x14ac:dyDescent="0.25">
      <c r="A103"/>
      <c r="B103"/>
    </row>
    <row r="104" spans="1:2" ht="15" x14ac:dyDescent="0.25">
      <c r="A104"/>
      <c r="B104"/>
    </row>
    <row r="105" spans="1:2" ht="15" x14ac:dyDescent="0.25">
      <c r="A105"/>
      <c r="B105"/>
    </row>
    <row r="106" spans="1:2" ht="15" x14ac:dyDescent="0.25">
      <c r="A106"/>
      <c r="B106"/>
    </row>
    <row r="107" spans="1:2" ht="15" x14ac:dyDescent="0.25">
      <c r="A107"/>
      <c r="B107"/>
    </row>
    <row r="108" spans="1:2" ht="15" x14ac:dyDescent="0.25">
      <c r="A108"/>
      <c r="B108"/>
    </row>
    <row r="109" spans="1:2" ht="15" x14ac:dyDescent="0.25">
      <c r="A109"/>
      <c r="B109"/>
    </row>
    <row r="110" spans="1:2" ht="15" x14ac:dyDescent="0.25">
      <c r="A110"/>
      <c r="B110"/>
    </row>
    <row r="111" spans="1:2" ht="15" x14ac:dyDescent="0.25">
      <c r="A111"/>
      <c r="B111"/>
    </row>
    <row r="112" spans="1:2" ht="15" x14ac:dyDescent="0.25">
      <c r="A112"/>
      <c r="B112"/>
    </row>
    <row r="113" spans="1:2" ht="15" x14ac:dyDescent="0.25">
      <c r="A113"/>
      <c r="B113"/>
    </row>
    <row r="114" spans="1:2" ht="15" x14ac:dyDescent="0.25">
      <c r="A114"/>
      <c r="B114"/>
    </row>
    <row r="115" spans="1:2" ht="15" x14ac:dyDescent="0.25">
      <c r="A115"/>
      <c r="B115"/>
    </row>
    <row r="116" spans="1:2" ht="15" x14ac:dyDescent="0.25">
      <c r="A116"/>
      <c r="B116"/>
    </row>
    <row r="117" spans="1:2" ht="15" x14ac:dyDescent="0.25">
      <c r="A117"/>
      <c r="B117"/>
    </row>
    <row r="118" spans="1:2" ht="15" x14ac:dyDescent="0.25">
      <c r="A118"/>
      <c r="B118"/>
    </row>
    <row r="119" spans="1:2" ht="15" x14ac:dyDescent="0.25">
      <c r="A119"/>
      <c r="B119"/>
    </row>
    <row r="120" spans="1:2" ht="15" x14ac:dyDescent="0.25">
      <c r="A120"/>
      <c r="B120"/>
    </row>
    <row r="121" spans="1:2" ht="15" x14ac:dyDescent="0.25">
      <c r="A121"/>
      <c r="B121"/>
    </row>
    <row r="122" spans="1:2" ht="15" x14ac:dyDescent="0.25">
      <c r="A122"/>
      <c r="B122"/>
    </row>
    <row r="123" spans="1:2" ht="15" x14ac:dyDescent="0.25">
      <c r="A123"/>
      <c r="B123"/>
    </row>
    <row r="124" spans="1:2" ht="15" x14ac:dyDescent="0.25">
      <c r="A124"/>
      <c r="B124"/>
    </row>
    <row r="125" spans="1:2" ht="15" x14ac:dyDescent="0.25">
      <c r="A125"/>
      <c r="B125"/>
    </row>
    <row r="126" spans="1:2" ht="15" x14ac:dyDescent="0.25">
      <c r="A126"/>
      <c r="B126"/>
    </row>
    <row r="127" spans="1:2" ht="15" x14ac:dyDescent="0.25">
      <c r="A127"/>
      <c r="B127"/>
    </row>
    <row r="128" spans="1:2" ht="15" x14ac:dyDescent="0.25">
      <c r="A128"/>
      <c r="B128"/>
    </row>
    <row r="129" spans="1:2" ht="15" x14ac:dyDescent="0.25">
      <c r="A129"/>
      <c r="B129"/>
    </row>
    <row r="130" spans="1:2" ht="15" x14ac:dyDescent="0.25">
      <c r="A130"/>
      <c r="B130"/>
    </row>
    <row r="131" spans="1:2" ht="15" x14ac:dyDescent="0.25">
      <c r="A131"/>
      <c r="B131"/>
    </row>
    <row r="132" spans="1:2" ht="15" x14ac:dyDescent="0.25">
      <c r="A132"/>
      <c r="B132"/>
    </row>
    <row r="133" spans="1:2" ht="15" x14ac:dyDescent="0.25">
      <c r="A133"/>
      <c r="B133"/>
    </row>
    <row r="134" spans="1:2" ht="15" x14ac:dyDescent="0.25">
      <c r="A134"/>
      <c r="B134"/>
    </row>
    <row r="135" spans="1:2" ht="15" x14ac:dyDescent="0.25">
      <c r="A135"/>
      <c r="B135"/>
    </row>
    <row r="136" spans="1:2" ht="15" x14ac:dyDescent="0.25">
      <c r="A136"/>
      <c r="B136"/>
    </row>
    <row r="137" spans="1:2" ht="15" x14ac:dyDescent="0.25">
      <c r="A137"/>
      <c r="B137"/>
    </row>
    <row r="138" spans="1:2" ht="15" x14ac:dyDescent="0.25">
      <c r="A138"/>
      <c r="B138"/>
    </row>
    <row r="139" spans="1:2" ht="15" x14ac:dyDescent="0.25">
      <c r="A139"/>
      <c r="B139"/>
    </row>
    <row r="140" spans="1:2" ht="15" x14ac:dyDescent="0.25">
      <c r="A140"/>
      <c r="B140"/>
    </row>
    <row r="141" spans="1:2" ht="15" x14ac:dyDescent="0.25">
      <c r="A141"/>
      <c r="B141"/>
    </row>
    <row r="142" spans="1:2" ht="15" x14ac:dyDescent="0.25">
      <c r="A142"/>
      <c r="B142"/>
    </row>
    <row r="143" spans="1:2" ht="15" x14ac:dyDescent="0.25">
      <c r="A143"/>
      <c r="B143"/>
    </row>
    <row r="144" spans="1:2" ht="15" x14ac:dyDescent="0.25">
      <c r="A144"/>
      <c r="B144"/>
    </row>
    <row r="145" spans="1:2" ht="15" x14ac:dyDescent="0.25">
      <c r="A145"/>
      <c r="B145"/>
    </row>
    <row r="146" spans="1:2" ht="15" x14ac:dyDescent="0.25">
      <c r="A146"/>
      <c r="B146"/>
    </row>
    <row r="147" spans="1:2" ht="15" x14ac:dyDescent="0.25">
      <c r="A147"/>
      <c r="B147"/>
    </row>
    <row r="148" spans="1:2" ht="15" x14ac:dyDescent="0.25">
      <c r="A148"/>
      <c r="B148"/>
    </row>
    <row r="149" spans="1:2" ht="15" x14ac:dyDescent="0.25">
      <c r="A149"/>
      <c r="B149"/>
    </row>
    <row r="150" spans="1:2" ht="15" x14ac:dyDescent="0.25">
      <c r="A150"/>
      <c r="B150"/>
    </row>
    <row r="151" spans="1:2" ht="15" x14ac:dyDescent="0.25">
      <c r="A151"/>
      <c r="B151"/>
    </row>
    <row r="152" spans="1:2" ht="15" x14ac:dyDescent="0.25">
      <c r="A152"/>
      <c r="B152"/>
    </row>
    <row r="153" spans="1:2" ht="15" x14ac:dyDescent="0.25">
      <c r="A153"/>
      <c r="B153"/>
    </row>
    <row r="154" spans="1:2" ht="15" x14ac:dyDescent="0.25">
      <c r="A154"/>
      <c r="B154"/>
    </row>
    <row r="155" spans="1:2" ht="15" x14ac:dyDescent="0.25">
      <c r="A155"/>
      <c r="B155"/>
    </row>
    <row r="156" spans="1:2" ht="15" x14ac:dyDescent="0.25">
      <c r="A156"/>
      <c r="B156"/>
    </row>
    <row r="157" spans="1:2" ht="15" x14ac:dyDescent="0.25">
      <c r="A157"/>
      <c r="B157"/>
    </row>
    <row r="158" spans="1:2" ht="15" x14ac:dyDescent="0.25">
      <c r="A158"/>
      <c r="B158"/>
    </row>
    <row r="159" spans="1:2" ht="15" x14ac:dyDescent="0.25">
      <c r="A159"/>
      <c r="B159"/>
    </row>
    <row r="160" spans="1:2" ht="15" x14ac:dyDescent="0.25">
      <c r="A160"/>
      <c r="B160"/>
    </row>
    <row r="161" spans="1:2" ht="15" x14ac:dyDescent="0.25">
      <c r="A161"/>
      <c r="B161"/>
    </row>
    <row r="162" spans="1:2" ht="15" x14ac:dyDescent="0.25">
      <c r="A162"/>
      <c r="B162"/>
    </row>
    <row r="163" spans="1:2" ht="15" x14ac:dyDescent="0.25">
      <c r="A163"/>
      <c r="B163"/>
    </row>
    <row r="164" spans="1:2" ht="15" x14ac:dyDescent="0.25">
      <c r="A164"/>
      <c r="B164"/>
    </row>
    <row r="165" spans="1:2" ht="15" x14ac:dyDescent="0.25">
      <c r="A165"/>
      <c r="B165"/>
    </row>
    <row r="166" spans="1:2" ht="15" x14ac:dyDescent="0.25">
      <c r="A166"/>
      <c r="B166"/>
    </row>
    <row r="167" spans="1:2" ht="15" x14ac:dyDescent="0.25">
      <c r="A167"/>
      <c r="B167"/>
    </row>
    <row r="168" spans="1:2" ht="15" x14ac:dyDescent="0.25">
      <c r="A168"/>
      <c r="B168"/>
    </row>
  </sheetData>
  <pageMargins left="0.7" right="0.7" top="0.75" bottom="0.75" header="0.3" footer="0.3"/>
  <pageSetup paperSize="9" orientation="portrait"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I138"/>
  <sheetViews>
    <sheetView topLeftCell="A25" zoomScale="140" zoomScaleNormal="140" workbookViewId="0">
      <selection activeCell="D107" sqref="A89:D107"/>
    </sheetView>
  </sheetViews>
  <sheetFormatPr defaultColWidth="9.140625" defaultRowHeight="11.25" x14ac:dyDescent="0.2"/>
  <cols>
    <col min="1" max="1" width="22.42578125" style="2" customWidth="1"/>
    <col min="2" max="2" width="7.42578125" style="2" customWidth="1"/>
    <col min="3" max="3" width="9.28515625" style="2" bestFit="1" customWidth="1"/>
    <col min="4" max="4" width="8.42578125" style="2" bestFit="1" customWidth="1"/>
    <col min="5" max="5" width="13.140625" style="2" bestFit="1" customWidth="1"/>
    <col min="6" max="6" width="7.5703125" style="2" bestFit="1" customWidth="1"/>
    <col min="7" max="7" width="6" style="2" customWidth="1"/>
    <col min="8" max="8" width="8.28515625" style="2" customWidth="1"/>
    <col min="9" max="9" width="6" style="2" bestFit="1" customWidth="1"/>
    <col min="10" max="10" width="9.42578125" style="2" bestFit="1" customWidth="1"/>
    <col min="11" max="11" width="12.42578125" style="2" bestFit="1" customWidth="1"/>
    <col min="12" max="12" width="7.42578125" style="2" bestFit="1" customWidth="1"/>
    <col min="13" max="13" width="4.28515625" style="2" bestFit="1" customWidth="1"/>
    <col min="14" max="14" width="12" style="2" customWidth="1"/>
    <col min="15" max="15" width="12.42578125" style="2" bestFit="1" customWidth="1"/>
    <col min="16" max="16" width="8.42578125" style="2" bestFit="1" customWidth="1"/>
    <col min="17" max="17" width="12.5703125" style="2" bestFit="1" customWidth="1"/>
    <col min="18" max="18" width="7.42578125" style="2" customWidth="1"/>
    <col min="19" max="19" width="6" style="2" customWidth="1"/>
    <col min="20" max="20" width="7.85546875" style="2" customWidth="1"/>
    <col min="21" max="21" width="10.85546875" style="2" customWidth="1"/>
    <col min="22" max="22" width="9.42578125" style="2" customWidth="1"/>
    <col min="23" max="23" width="11.85546875" style="2" bestFit="1" customWidth="1"/>
    <col min="24" max="24" width="8.5703125" style="2" customWidth="1"/>
    <col min="25" max="25" width="12.140625" style="2" bestFit="1" customWidth="1"/>
    <col min="26" max="28" width="6.42578125" style="2" customWidth="1"/>
    <col min="29" max="16384" width="9.140625" style="2"/>
  </cols>
  <sheetData>
    <row r="1" spans="1:31" ht="15" x14ac:dyDescent="0.25">
      <c r="A1"/>
      <c r="B1"/>
    </row>
    <row r="2" spans="1:31" x14ac:dyDescent="0.2">
      <c r="A2" s="1" t="s">
        <v>309</v>
      </c>
      <c r="B2" s="2" t="s" vm="25">
        <v>48</v>
      </c>
    </row>
    <row r="3" spans="1:31" ht="15" x14ac:dyDescent="0.25">
      <c r="A3" s="1" t="s">
        <v>50</v>
      </c>
      <c r="B3" s="2" t="s" vm="2">
        <v>48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</row>
    <row r="4" spans="1:31" ht="15.75" customHeight="1" x14ac:dyDescent="0.25">
      <c r="A4" s="1" t="s">
        <v>118</v>
      </c>
      <c r="B4" s="2" t="s" vm="7">
        <v>48</v>
      </c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</row>
    <row r="5" spans="1:31" ht="15" x14ac:dyDescent="0.25">
      <c r="A5" s="1" t="s">
        <v>472</v>
      </c>
      <c r="B5" s="2" t="s" vm="17">
        <v>48</v>
      </c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</row>
    <row r="6" spans="1:31" ht="15" x14ac:dyDescent="0.25">
      <c r="A6" s="1" t="s">
        <v>87</v>
      </c>
      <c r="B6" s="2" t="s" vm="3">
        <v>48</v>
      </c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</row>
    <row r="7" spans="1:31" ht="15" x14ac:dyDescent="0.25">
      <c r="A7" s="1" t="s">
        <v>49</v>
      </c>
      <c r="B7" s="2" t="s" vm="10">
        <v>48</v>
      </c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</row>
    <row r="8" spans="1:31" ht="15" x14ac:dyDescent="0.25">
      <c r="A8" s="1" t="s">
        <v>89</v>
      </c>
      <c r="B8" s="2" t="s" vm="49">
        <v>506</v>
      </c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</row>
    <row r="9" spans="1:31" ht="12" customHeight="1" x14ac:dyDescent="0.25">
      <c r="A9" s="1" t="s">
        <v>286</v>
      </c>
      <c r="B9" s="2" t="s" vm="15">
        <v>48</v>
      </c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</row>
    <row r="10" spans="1:31" ht="15" x14ac:dyDescent="0.25">
      <c r="A10" s="1" t="s">
        <v>306</v>
      </c>
      <c r="B10" s="2" t="s" vm="24">
        <v>48</v>
      </c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</row>
    <row r="11" spans="1:31" ht="13.7" customHeight="1" x14ac:dyDescent="0.25">
      <c r="A11" s="1" t="s">
        <v>121</v>
      </c>
      <c r="B11" s="2" t="s" vm="14">
        <v>48</v>
      </c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</row>
    <row r="12" spans="1:31" ht="13.7" customHeight="1" x14ac:dyDescent="0.25">
      <c r="A12" s="1" t="s">
        <v>121</v>
      </c>
      <c r="B12" s="2" t="s" vm="13">
        <v>48</v>
      </c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</row>
    <row r="13" spans="1:31" ht="15" x14ac:dyDescent="0.25">
      <c r="A13" s="1" t="s">
        <v>363</v>
      </c>
      <c r="B13" s="2" t="s" vm="38">
        <v>48</v>
      </c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</row>
    <row r="14" spans="1:31" ht="15" x14ac:dyDescent="0.25">
      <c r="A14"/>
      <c r="B14"/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</row>
    <row r="15" spans="1:31" ht="15.75" thickBot="1" x14ac:dyDescent="0.3">
      <c r="B15" s="1" t="s">
        <v>43</v>
      </c>
      <c r="T15"/>
      <c r="U15"/>
      <c r="V15"/>
      <c r="W15"/>
      <c r="X15"/>
      <c r="Y15"/>
      <c r="Z15"/>
      <c r="AA15"/>
      <c r="AB15"/>
      <c r="AC15"/>
      <c r="AD15"/>
      <c r="AE15"/>
    </row>
    <row r="16" spans="1:31" ht="15.75" thickBot="1" x14ac:dyDescent="0.3">
      <c r="B16" s="38" t="s">
        <v>119</v>
      </c>
      <c r="C16" s="39"/>
      <c r="D16" s="39"/>
      <c r="E16" s="39"/>
      <c r="F16" s="39"/>
      <c r="G16" s="40"/>
      <c r="H16" s="59" t="s">
        <v>30</v>
      </c>
      <c r="I16" s="59"/>
      <c r="J16" s="59"/>
      <c r="K16" s="59"/>
      <c r="L16" s="59"/>
      <c r="M16" s="60"/>
      <c r="N16" s="2" t="s">
        <v>105</v>
      </c>
      <c r="O16" s="2" t="s">
        <v>106</v>
      </c>
      <c r="P16" s="2" t="s">
        <v>107</v>
      </c>
      <c r="Q16" s="2" t="s">
        <v>108</v>
      </c>
      <c r="R16" s="2" t="s">
        <v>116</v>
      </c>
      <c r="S16" s="2" t="s">
        <v>109</v>
      </c>
      <c r="T16"/>
      <c r="U16"/>
      <c r="V16"/>
      <c r="W16"/>
      <c r="X16"/>
      <c r="Y16"/>
      <c r="Z16"/>
      <c r="AA16"/>
      <c r="AB16"/>
      <c r="AC16"/>
      <c r="AD16"/>
      <c r="AE16"/>
    </row>
    <row r="17" spans="1:32" ht="57" thickBot="1" x14ac:dyDescent="0.3">
      <c r="A17" s="1" t="s">
        <v>0</v>
      </c>
      <c r="B17" s="12" t="s">
        <v>44</v>
      </c>
      <c r="C17" s="12" t="s">
        <v>45</v>
      </c>
      <c r="D17" s="12" t="s">
        <v>6</v>
      </c>
      <c r="E17" s="16" t="s">
        <v>46</v>
      </c>
      <c r="F17" s="34" t="s">
        <v>117</v>
      </c>
      <c r="G17" s="12" t="s">
        <v>47</v>
      </c>
      <c r="H17" s="12" t="s">
        <v>44</v>
      </c>
      <c r="I17" s="12" t="s">
        <v>45</v>
      </c>
      <c r="J17" s="12" t="s">
        <v>6</v>
      </c>
      <c r="K17" s="16" t="s">
        <v>46</v>
      </c>
      <c r="L17" s="20" t="s">
        <v>117</v>
      </c>
      <c r="M17" s="12" t="s">
        <v>47</v>
      </c>
      <c r="T17"/>
      <c r="U17"/>
      <c r="V17"/>
      <c r="W17"/>
      <c r="X17"/>
      <c r="Y17"/>
      <c r="Z17"/>
      <c r="AA17"/>
      <c r="AB17"/>
      <c r="AC17"/>
      <c r="AD17"/>
      <c r="AE17"/>
    </row>
    <row r="18" spans="1:32" ht="15" x14ac:dyDescent="0.25">
      <c r="A18" s="3" t="s">
        <v>3</v>
      </c>
      <c r="B18" s="41"/>
      <c r="C18" s="42"/>
      <c r="D18" s="43"/>
      <c r="E18" s="44"/>
      <c r="F18" s="45"/>
      <c r="G18" s="46"/>
      <c r="H18" s="43">
        <v>716</v>
      </c>
      <c r="I18" s="42">
        <v>0.9972067039106145</v>
      </c>
      <c r="J18" s="43">
        <v>712</v>
      </c>
      <c r="K18" s="44">
        <v>16966031</v>
      </c>
      <c r="L18" s="45">
        <v>23828.6952247191</v>
      </c>
      <c r="M18" s="46">
        <v>7.6559180463436618E-3</v>
      </c>
      <c r="N18" s="5">
        <v>716</v>
      </c>
      <c r="O18" s="6">
        <v>0.9972067039106145</v>
      </c>
      <c r="P18" s="5">
        <v>712</v>
      </c>
      <c r="Q18" s="8">
        <v>16966031</v>
      </c>
      <c r="R18" s="20">
        <v>23828.6952247191</v>
      </c>
      <c r="S18" s="6">
        <v>7.6559180463436618E-3</v>
      </c>
      <c r="T18"/>
      <c r="U18"/>
      <c r="V18"/>
      <c r="W18"/>
      <c r="X18"/>
      <c r="Y18"/>
      <c r="Z18"/>
      <c r="AA18"/>
      <c r="AB18"/>
      <c r="AC18"/>
      <c r="AD18"/>
      <c r="AE18"/>
    </row>
    <row r="19" spans="1:32" ht="15" x14ac:dyDescent="0.25">
      <c r="A19" s="4" t="s">
        <v>26</v>
      </c>
      <c r="B19" s="47"/>
      <c r="C19" s="48"/>
      <c r="D19" s="49"/>
      <c r="E19" s="50"/>
      <c r="F19" s="52"/>
      <c r="G19" s="51"/>
      <c r="H19" s="49">
        <v>3</v>
      </c>
      <c r="I19" s="48">
        <v>0.66666666666666663</v>
      </c>
      <c r="J19" s="49"/>
      <c r="K19" s="50"/>
      <c r="L19" s="52"/>
      <c r="M19" s="51"/>
      <c r="N19" s="5">
        <v>3</v>
      </c>
      <c r="O19" s="6">
        <v>0.66666666666666663</v>
      </c>
      <c r="P19" s="5"/>
      <c r="Q19" s="8"/>
      <c r="R19" s="20"/>
      <c r="S19" s="6"/>
      <c r="T19"/>
      <c r="U19"/>
      <c r="V19"/>
      <c r="W19"/>
      <c r="X19"/>
      <c r="Y19"/>
      <c r="Z19"/>
      <c r="AA19"/>
      <c r="AB19"/>
      <c r="AC19"/>
      <c r="AD19"/>
      <c r="AE19"/>
    </row>
    <row r="20" spans="1:32" ht="15" x14ac:dyDescent="0.25">
      <c r="A20" s="4" t="s">
        <v>27</v>
      </c>
      <c r="B20" s="47"/>
      <c r="C20" s="48"/>
      <c r="D20" s="49"/>
      <c r="E20" s="50"/>
      <c r="F20" s="52"/>
      <c r="G20" s="51"/>
      <c r="H20" s="49">
        <v>319</v>
      </c>
      <c r="I20" s="48">
        <v>0.99686520376175547</v>
      </c>
      <c r="J20" s="49">
        <v>318</v>
      </c>
      <c r="K20" s="50">
        <v>7549031</v>
      </c>
      <c r="L20" s="52">
        <v>23739.091194968554</v>
      </c>
      <c r="M20" s="51">
        <v>7.6019923476307602E-3</v>
      </c>
      <c r="N20" s="5">
        <v>319</v>
      </c>
      <c r="O20" s="6">
        <v>0.99686520376175547</v>
      </c>
      <c r="P20" s="5">
        <v>318</v>
      </c>
      <c r="Q20" s="8">
        <v>7549031</v>
      </c>
      <c r="R20" s="20">
        <v>23739.091194968554</v>
      </c>
      <c r="S20" s="6">
        <v>7.6019923476307602E-3</v>
      </c>
      <c r="T20"/>
      <c r="U20"/>
      <c r="V20"/>
      <c r="W20"/>
      <c r="X20"/>
      <c r="Y20"/>
      <c r="Z20"/>
      <c r="AA20"/>
      <c r="AB20"/>
      <c r="AC20"/>
      <c r="AD20"/>
      <c r="AE20"/>
    </row>
    <row r="21" spans="1:32" ht="15" x14ac:dyDescent="0.25">
      <c r="A21" s="4" t="s">
        <v>28</v>
      </c>
      <c r="B21" s="47"/>
      <c r="C21" s="48"/>
      <c r="D21" s="49"/>
      <c r="E21" s="50"/>
      <c r="F21" s="52"/>
      <c r="G21" s="51"/>
      <c r="H21" s="49">
        <v>265</v>
      </c>
      <c r="I21" s="48">
        <v>1</v>
      </c>
      <c r="J21" s="49">
        <v>265</v>
      </c>
      <c r="K21" s="50">
        <v>6338000</v>
      </c>
      <c r="L21" s="52">
        <v>23916.981132075471</v>
      </c>
      <c r="M21" s="51">
        <v>7.6829622412324869E-3</v>
      </c>
      <c r="N21" s="5">
        <v>265</v>
      </c>
      <c r="O21" s="6">
        <v>1</v>
      </c>
      <c r="P21" s="5">
        <v>265</v>
      </c>
      <c r="Q21" s="8">
        <v>6338000</v>
      </c>
      <c r="R21" s="20">
        <v>23916.981132075471</v>
      </c>
      <c r="S21" s="6">
        <v>7.6829622412324869E-3</v>
      </c>
      <c r="T21"/>
      <c r="U21"/>
      <c r="V21"/>
      <c r="W21"/>
      <c r="X21"/>
      <c r="Y21"/>
      <c r="Z21"/>
      <c r="AA21"/>
      <c r="AB21"/>
      <c r="AC21"/>
      <c r="AD21"/>
      <c r="AE21"/>
    </row>
    <row r="22" spans="1:32" ht="15" x14ac:dyDescent="0.25">
      <c r="A22" s="4" t="s">
        <v>88</v>
      </c>
      <c r="B22" s="47"/>
      <c r="C22" s="48"/>
      <c r="D22" s="49"/>
      <c r="E22" s="50"/>
      <c r="F22" s="52"/>
      <c r="G22" s="51"/>
      <c r="H22" s="49">
        <v>129</v>
      </c>
      <c r="I22" s="48">
        <v>1</v>
      </c>
      <c r="J22" s="49">
        <v>129</v>
      </c>
      <c r="K22" s="50">
        <v>3079000</v>
      </c>
      <c r="L22" s="52">
        <v>23868.217054263565</v>
      </c>
      <c r="M22" s="51">
        <v>7.732462594597961E-3</v>
      </c>
      <c r="N22" s="5">
        <v>129</v>
      </c>
      <c r="O22" s="6">
        <v>1</v>
      </c>
      <c r="P22" s="5">
        <v>129</v>
      </c>
      <c r="Q22" s="8">
        <v>3079000</v>
      </c>
      <c r="R22" s="20">
        <v>23868.217054263565</v>
      </c>
      <c r="S22" s="6">
        <v>7.732462594597961E-3</v>
      </c>
      <c r="T22"/>
      <c r="U22"/>
      <c r="V22"/>
      <c r="W22"/>
      <c r="X22"/>
      <c r="Y22"/>
      <c r="Z22"/>
      <c r="AA22"/>
      <c r="AB22"/>
      <c r="AC22"/>
      <c r="AD22"/>
      <c r="AE22"/>
    </row>
    <row r="23" spans="1:32" ht="15" x14ac:dyDescent="0.25">
      <c r="A23" s="3" t="s">
        <v>264</v>
      </c>
      <c r="B23" s="47">
        <v>2370</v>
      </c>
      <c r="C23" s="48">
        <v>0.83333333333333337</v>
      </c>
      <c r="D23" s="49">
        <v>1973</v>
      </c>
      <c r="E23" s="50">
        <v>52054208</v>
      </c>
      <c r="F23" s="52">
        <v>26383.278256462239</v>
      </c>
      <c r="G23" s="51">
        <v>7.3088286115678518E-3</v>
      </c>
      <c r="H23" s="49">
        <v>3738</v>
      </c>
      <c r="I23" s="48">
        <v>0.96602461209202783</v>
      </c>
      <c r="J23" s="49">
        <v>3611</v>
      </c>
      <c r="K23" s="50">
        <v>90508098</v>
      </c>
      <c r="L23" s="52">
        <v>25064.552201606202</v>
      </c>
      <c r="M23" s="51">
        <v>7.7471794353548892E-3</v>
      </c>
      <c r="N23" s="5">
        <v>6108</v>
      </c>
      <c r="O23" s="6">
        <v>0.91453831041257372</v>
      </c>
      <c r="P23" s="5">
        <v>5584</v>
      </c>
      <c r="Q23" s="8">
        <v>142562306</v>
      </c>
      <c r="R23" s="20">
        <v>25530.498925501433</v>
      </c>
      <c r="S23" s="6">
        <v>7.5871230670299973E-3</v>
      </c>
      <c r="T23"/>
      <c r="U23"/>
      <c r="V23"/>
      <c r="W23"/>
      <c r="X23"/>
      <c r="Y23"/>
      <c r="Z23"/>
      <c r="AA23"/>
      <c r="AB23"/>
      <c r="AC23"/>
      <c r="AD23"/>
      <c r="AE23"/>
    </row>
    <row r="24" spans="1:32" ht="15" x14ac:dyDescent="0.25">
      <c r="A24" s="4" t="s">
        <v>265</v>
      </c>
      <c r="B24" s="47"/>
      <c r="C24" s="48"/>
      <c r="D24" s="49"/>
      <c r="E24" s="50"/>
      <c r="F24" s="52"/>
      <c r="G24" s="51"/>
      <c r="H24" s="49">
        <v>5</v>
      </c>
      <c r="I24" s="48">
        <v>1</v>
      </c>
      <c r="J24" s="49">
        <v>5</v>
      </c>
      <c r="K24" s="50">
        <v>94000</v>
      </c>
      <c r="L24" s="52">
        <v>18800</v>
      </c>
      <c r="M24" s="51">
        <v>8.2141981929466628E-3</v>
      </c>
      <c r="N24" s="5">
        <v>5</v>
      </c>
      <c r="O24" s="6">
        <v>1</v>
      </c>
      <c r="P24" s="5">
        <v>5</v>
      </c>
      <c r="Q24" s="8">
        <v>94000</v>
      </c>
      <c r="R24" s="20">
        <v>18800</v>
      </c>
      <c r="S24" s="6">
        <v>8.2141981929466628E-3</v>
      </c>
      <c r="T24"/>
      <c r="U24"/>
      <c r="V24"/>
      <c r="W24"/>
      <c r="X24"/>
      <c r="Y24"/>
      <c r="Z24"/>
      <c r="AA24"/>
      <c r="AB24"/>
      <c r="AC24"/>
      <c r="AD24"/>
      <c r="AE24"/>
    </row>
    <row r="25" spans="1:32" ht="15" x14ac:dyDescent="0.25">
      <c r="A25" s="4" t="s">
        <v>283</v>
      </c>
      <c r="B25" s="47"/>
      <c r="C25" s="48"/>
      <c r="D25" s="49"/>
      <c r="E25" s="50"/>
      <c r="F25" s="52"/>
      <c r="G25" s="51"/>
      <c r="H25" s="49">
        <v>4</v>
      </c>
      <c r="I25" s="48">
        <v>1</v>
      </c>
      <c r="J25" s="49">
        <v>4</v>
      </c>
      <c r="K25" s="50">
        <v>116000</v>
      </c>
      <c r="L25" s="52">
        <v>29000</v>
      </c>
      <c r="M25" s="51">
        <v>7.4198365611714695E-3</v>
      </c>
      <c r="N25" s="5">
        <v>4</v>
      </c>
      <c r="O25" s="6">
        <v>1</v>
      </c>
      <c r="P25" s="5">
        <v>4</v>
      </c>
      <c r="Q25" s="8">
        <v>116000</v>
      </c>
      <c r="R25" s="20">
        <v>29000</v>
      </c>
      <c r="S25" s="6">
        <v>7.4198365611714695E-3</v>
      </c>
      <c r="T25"/>
      <c r="U25"/>
      <c r="V25"/>
      <c r="W25"/>
      <c r="X25"/>
      <c r="Y25"/>
      <c r="Z25"/>
      <c r="AA25"/>
      <c r="AB25"/>
      <c r="AC25"/>
      <c r="AD25"/>
      <c r="AE25"/>
      <c r="AF25" s="18">
        <f>+AA25*365</f>
        <v>0</v>
      </c>
    </row>
    <row r="26" spans="1:32" ht="15" x14ac:dyDescent="0.25">
      <c r="A26" s="4" t="s">
        <v>293</v>
      </c>
      <c r="B26" s="47"/>
      <c r="C26" s="48"/>
      <c r="D26" s="49"/>
      <c r="E26" s="50"/>
      <c r="F26" s="52"/>
      <c r="G26" s="51"/>
      <c r="H26" s="49">
        <v>8</v>
      </c>
      <c r="I26" s="48">
        <v>1</v>
      </c>
      <c r="J26" s="49">
        <v>8</v>
      </c>
      <c r="K26" s="50">
        <v>195000</v>
      </c>
      <c r="L26" s="52">
        <v>24375</v>
      </c>
      <c r="M26" s="51">
        <v>7.7700653319283464E-3</v>
      </c>
      <c r="N26" s="5">
        <v>8</v>
      </c>
      <c r="O26" s="6">
        <v>1</v>
      </c>
      <c r="P26" s="5">
        <v>8</v>
      </c>
      <c r="Q26" s="8">
        <v>195000</v>
      </c>
      <c r="R26" s="20">
        <v>24375</v>
      </c>
      <c r="S26" s="6">
        <v>7.7700653319283464E-3</v>
      </c>
      <c r="T26"/>
      <c r="U26"/>
      <c r="V26"/>
      <c r="W26"/>
      <c r="X26"/>
      <c r="Y26"/>
      <c r="Z26"/>
      <c r="AA26"/>
      <c r="AB26"/>
      <c r="AC26"/>
      <c r="AD26"/>
      <c r="AE26"/>
      <c r="AF26" s="18">
        <f t="shared" ref="AF26:AF36" si="0">+AA26*365</f>
        <v>0</v>
      </c>
    </row>
    <row r="27" spans="1:32" ht="15" x14ac:dyDescent="0.25">
      <c r="A27" s="4" t="s">
        <v>304</v>
      </c>
      <c r="B27" s="47"/>
      <c r="C27" s="48"/>
      <c r="D27" s="49"/>
      <c r="E27" s="50"/>
      <c r="F27" s="52"/>
      <c r="G27" s="51"/>
      <c r="H27" s="49">
        <v>152</v>
      </c>
      <c r="I27" s="48">
        <v>1</v>
      </c>
      <c r="J27" s="49">
        <v>152</v>
      </c>
      <c r="K27" s="50">
        <v>3679000</v>
      </c>
      <c r="L27" s="52">
        <v>24203.947368421053</v>
      </c>
      <c r="M27" s="51">
        <v>7.457909177225797E-3</v>
      </c>
      <c r="N27" s="5">
        <v>152</v>
      </c>
      <c r="O27" s="6">
        <v>1</v>
      </c>
      <c r="P27" s="5">
        <v>152</v>
      </c>
      <c r="Q27" s="8">
        <v>3679000</v>
      </c>
      <c r="R27" s="20">
        <v>24203.947368421053</v>
      </c>
      <c r="S27" s="6">
        <v>7.457909177225797E-3</v>
      </c>
      <c r="T27"/>
      <c r="U27"/>
      <c r="V27"/>
      <c r="W27"/>
      <c r="X27"/>
      <c r="Y27"/>
      <c r="Z27"/>
      <c r="AA27"/>
      <c r="AB27"/>
      <c r="AC27"/>
      <c r="AD27"/>
      <c r="AE27"/>
      <c r="AF27" s="18">
        <f t="shared" si="0"/>
        <v>0</v>
      </c>
    </row>
    <row r="28" spans="1:32" ht="15" x14ac:dyDescent="0.25">
      <c r="A28" s="4" t="s">
        <v>361</v>
      </c>
      <c r="B28" s="47">
        <v>2</v>
      </c>
      <c r="C28" s="48">
        <v>1</v>
      </c>
      <c r="D28" s="49">
        <v>2</v>
      </c>
      <c r="E28" s="50">
        <v>44000</v>
      </c>
      <c r="F28" s="52">
        <v>22000</v>
      </c>
      <c r="G28" s="51">
        <v>8.2740547945205477E-3</v>
      </c>
      <c r="H28" s="49">
        <v>100</v>
      </c>
      <c r="I28" s="48">
        <v>1</v>
      </c>
      <c r="J28" s="49">
        <v>100</v>
      </c>
      <c r="K28" s="50">
        <v>2556000</v>
      </c>
      <c r="L28" s="52">
        <v>25560</v>
      </c>
      <c r="M28" s="51">
        <v>7.3337211289043261E-3</v>
      </c>
      <c r="N28" s="5">
        <v>102</v>
      </c>
      <c r="O28" s="6">
        <v>1</v>
      </c>
      <c r="P28" s="5">
        <v>102</v>
      </c>
      <c r="Q28" s="8">
        <v>2600000</v>
      </c>
      <c r="R28" s="20">
        <v>25490.196078431374</v>
      </c>
      <c r="S28" s="6">
        <v>7.3496344678609087E-3</v>
      </c>
      <c r="T28"/>
      <c r="U28"/>
      <c r="V28"/>
      <c r="W28"/>
      <c r="X28"/>
      <c r="Y28"/>
      <c r="Z28"/>
      <c r="AA28"/>
      <c r="AB28"/>
      <c r="AC28"/>
      <c r="AD28"/>
      <c r="AE28"/>
      <c r="AF28" s="18">
        <f t="shared" si="0"/>
        <v>0</v>
      </c>
    </row>
    <row r="29" spans="1:32" ht="15" x14ac:dyDescent="0.25">
      <c r="A29" s="4" t="s">
        <v>365</v>
      </c>
      <c r="B29" s="47">
        <v>18</v>
      </c>
      <c r="C29" s="48">
        <v>1</v>
      </c>
      <c r="D29" s="49">
        <v>18</v>
      </c>
      <c r="E29" s="50">
        <v>433000</v>
      </c>
      <c r="F29" s="52">
        <v>24055.555555555555</v>
      </c>
      <c r="G29" s="51">
        <v>8.2206179252744486E-3</v>
      </c>
      <c r="H29" s="49">
        <v>195</v>
      </c>
      <c r="I29" s="48">
        <v>0.98974358974358978</v>
      </c>
      <c r="J29" s="49">
        <v>193</v>
      </c>
      <c r="K29" s="50">
        <v>5017010</v>
      </c>
      <c r="L29" s="52">
        <v>25994.870466321245</v>
      </c>
      <c r="M29" s="51">
        <v>7.5863459733548112E-3</v>
      </c>
      <c r="N29" s="5">
        <v>213</v>
      </c>
      <c r="O29" s="6">
        <v>0.99061032863849763</v>
      </c>
      <c r="P29" s="5">
        <v>211</v>
      </c>
      <c r="Q29" s="8">
        <v>5450010</v>
      </c>
      <c r="R29" s="20">
        <v>25829.431279620854</v>
      </c>
      <c r="S29" s="6">
        <v>7.6367384965210445E-3</v>
      </c>
      <c r="T29"/>
      <c r="U29"/>
      <c r="V29"/>
      <c r="W29"/>
      <c r="X29"/>
      <c r="Y29"/>
      <c r="Z29"/>
      <c r="AA29"/>
      <c r="AB29"/>
      <c r="AC29"/>
      <c r="AD29"/>
      <c r="AE29"/>
      <c r="AF29" s="18">
        <f t="shared" si="0"/>
        <v>0</v>
      </c>
    </row>
    <row r="30" spans="1:32" ht="15" x14ac:dyDescent="0.25">
      <c r="A30" s="4" t="s">
        <v>382</v>
      </c>
      <c r="B30" s="47">
        <v>101</v>
      </c>
      <c r="C30" s="48">
        <v>0.58415841584158412</v>
      </c>
      <c r="D30" s="49">
        <v>59</v>
      </c>
      <c r="E30" s="50">
        <v>1490000</v>
      </c>
      <c r="F30" s="52">
        <v>25254.237288135595</v>
      </c>
      <c r="G30" s="51">
        <v>7.5482853728050005E-3</v>
      </c>
      <c r="H30" s="49">
        <v>426</v>
      </c>
      <c r="I30" s="48">
        <v>0.9741784037558685</v>
      </c>
      <c r="J30" s="49">
        <v>415</v>
      </c>
      <c r="K30" s="50">
        <v>10949000</v>
      </c>
      <c r="L30" s="52">
        <v>26383.132530120482</v>
      </c>
      <c r="M30" s="51">
        <v>7.3819019563930921E-3</v>
      </c>
      <c r="N30" s="5">
        <v>527</v>
      </c>
      <c r="O30" s="6">
        <v>0.89943074003795065</v>
      </c>
      <c r="P30" s="5">
        <v>474</v>
      </c>
      <c r="Q30" s="8">
        <v>12439000</v>
      </c>
      <c r="R30" s="20">
        <v>26242.616033755276</v>
      </c>
      <c r="S30" s="6">
        <v>7.401832118822043E-3</v>
      </c>
      <c r="T30"/>
      <c r="U30"/>
      <c r="V30"/>
      <c r="W30"/>
      <c r="X30"/>
      <c r="Y30"/>
      <c r="Z30"/>
      <c r="AA30"/>
      <c r="AB30"/>
      <c r="AC30"/>
      <c r="AD30"/>
      <c r="AE30"/>
      <c r="AF30" s="18">
        <f t="shared" si="0"/>
        <v>0</v>
      </c>
    </row>
    <row r="31" spans="1:32" ht="15" x14ac:dyDescent="0.25">
      <c r="A31" s="4" t="s">
        <v>387</v>
      </c>
      <c r="B31" s="47">
        <v>154</v>
      </c>
      <c r="C31" s="48">
        <v>0.6428571428571429</v>
      </c>
      <c r="D31" s="49">
        <v>99</v>
      </c>
      <c r="E31" s="50">
        <v>2590000</v>
      </c>
      <c r="F31" s="52">
        <v>26161.616161616163</v>
      </c>
      <c r="G31" s="51">
        <v>7.3585969111969124E-3</v>
      </c>
      <c r="H31" s="49">
        <v>425</v>
      </c>
      <c r="I31" s="48">
        <v>0.94823529411764707</v>
      </c>
      <c r="J31" s="49">
        <v>403</v>
      </c>
      <c r="K31" s="50">
        <v>10376000</v>
      </c>
      <c r="L31" s="52">
        <v>25746.898263027295</v>
      </c>
      <c r="M31" s="51">
        <v>7.5721928132360221E-3</v>
      </c>
      <c r="N31" s="5">
        <v>579</v>
      </c>
      <c r="O31" s="6">
        <v>0.86701208981001732</v>
      </c>
      <c r="P31" s="5">
        <v>502</v>
      </c>
      <c r="Q31" s="8">
        <v>12966000</v>
      </c>
      <c r="R31" s="20">
        <v>25828.685258964142</v>
      </c>
      <c r="S31" s="6">
        <v>7.5295263481518562E-3</v>
      </c>
      <c r="T31"/>
      <c r="U31"/>
      <c r="V31"/>
      <c r="W31"/>
      <c r="X31"/>
      <c r="Y31"/>
      <c r="Z31"/>
      <c r="AA31"/>
      <c r="AB31"/>
      <c r="AC31"/>
      <c r="AD31"/>
      <c r="AE31"/>
      <c r="AF31" s="18">
        <f t="shared" si="0"/>
        <v>0</v>
      </c>
    </row>
    <row r="32" spans="1:32" ht="15" x14ac:dyDescent="0.25">
      <c r="A32" s="4" t="s">
        <v>390</v>
      </c>
      <c r="B32" s="47">
        <v>200</v>
      </c>
      <c r="C32" s="48">
        <v>0.68</v>
      </c>
      <c r="D32" s="49">
        <v>136</v>
      </c>
      <c r="E32" s="50">
        <v>3736670</v>
      </c>
      <c r="F32" s="52">
        <v>27475.514705882353</v>
      </c>
      <c r="G32" s="51">
        <v>7.2212771620442512E-3</v>
      </c>
      <c r="H32" s="49">
        <v>482</v>
      </c>
      <c r="I32" s="48">
        <v>0.94398340248962653</v>
      </c>
      <c r="J32" s="49">
        <v>455</v>
      </c>
      <c r="K32" s="50">
        <v>11972412</v>
      </c>
      <c r="L32" s="52">
        <v>26312.993406593407</v>
      </c>
      <c r="M32" s="51">
        <v>7.4516721830657643E-3</v>
      </c>
      <c r="N32" s="5">
        <v>682</v>
      </c>
      <c r="O32" s="6">
        <v>0.86656891495601174</v>
      </c>
      <c r="P32" s="5">
        <v>591</v>
      </c>
      <c r="Q32" s="8">
        <v>15709082</v>
      </c>
      <c r="R32" s="20">
        <v>26580.510998307953</v>
      </c>
      <c r="S32" s="6">
        <v>7.3968688429851374E-3</v>
      </c>
      <c r="T32" s="37">
        <f t="shared" ref="T32:T35" si="1">S32*365</f>
        <v>2.6998571276895751</v>
      </c>
      <c r="U32"/>
      <c r="V32"/>
      <c r="W32"/>
      <c r="X32"/>
      <c r="Y32"/>
      <c r="Z32"/>
      <c r="AA32"/>
      <c r="AB32"/>
      <c r="AC32"/>
      <c r="AD32"/>
      <c r="AE32"/>
      <c r="AF32" s="18">
        <f t="shared" si="0"/>
        <v>0</v>
      </c>
    </row>
    <row r="33" spans="1:35" ht="15" x14ac:dyDescent="0.25">
      <c r="A33" s="4" t="s">
        <v>394</v>
      </c>
      <c r="B33" s="47">
        <v>534</v>
      </c>
      <c r="C33" s="48">
        <v>0.8707865168539326</v>
      </c>
      <c r="D33" s="49">
        <v>464</v>
      </c>
      <c r="E33" s="50">
        <v>13856934</v>
      </c>
      <c r="F33" s="52">
        <v>29864.081896551725</v>
      </c>
      <c r="G33" s="51">
        <v>6.8567723614742357E-3</v>
      </c>
      <c r="H33" s="49">
        <v>454</v>
      </c>
      <c r="I33" s="48">
        <v>0.9625550660792952</v>
      </c>
      <c r="J33" s="49">
        <v>437</v>
      </c>
      <c r="K33" s="50">
        <v>10708626</v>
      </c>
      <c r="L33" s="52">
        <v>24504.864988558351</v>
      </c>
      <c r="M33" s="51">
        <v>7.6804782524764713E-3</v>
      </c>
      <c r="N33" s="5">
        <v>988</v>
      </c>
      <c r="O33" s="6">
        <v>0.91295546558704455</v>
      </c>
      <c r="P33" s="5">
        <v>901</v>
      </c>
      <c r="Q33" s="8">
        <v>24565560</v>
      </c>
      <c r="R33" s="20">
        <v>27264.772475027748</v>
      </c>
      <c r="S33" s="6">
        <v>7.2158424710398105E-3</v>
      </c>
      <c r="T33" s="37">
        <f t="shared" si="1"/>
        <v>2.6337825019295309</v>
      </c>
      <c r="U33"/>
      <c r="V33"/>
      <c r="W33"/>
      <c r="X33"/>
      <c r="Y33"/>
      <c r="Z33"/>
      <c r="AA33"/>
      <c r="AB33"/>
      <c r="AC33"/>
      <c r="AD33"/>
      <c r="AE33"/>
      <c r="AF33" s="18">
        <f t="shared" si="0"/>
        <v>0</v>
      </c>
    </row>
    <row r="34" spans="1:35" ht="15" x14ac:dyDescent="0.25">
      <c r="A34" s="4" t="s">
        <v>410</v>
      </c>
      <c r="B34" s="47">
        <v>517</v>
      </c>
      <c r="C34" s="48">
        <v>0.85686653771760157</v>
      </c>
      <c r="D34" s="49">
        <v>443</v>
      </c>
      <c r="E34" s="50">
        <v>12542352</v>
      </c>
      <c r="F34" s="52">
        <v>28312.306997742664</v>
      </c>
      <c r="G34" s="51">
        <v>7.050148854962965E-3</v>
      </c>
      <c r="H34" s="49">
        <v>610</v>
      </c>
      <c r="I34" s="48">
        <v>0.9770491803278688</v>
      </c>
      <c r="J34" s="49">
        <v>596</v>
      </c>
      <c r="K34" s="50">
        <v>14908918</v>
      </c>
      <c r="L34" s="52">
        <v>25014.963087248321</v>
      </c>
      <c r="M34" s="51">
        <v>8.1692091137758622E-3</v>
      </c>
      <c r="N34" s="5">
        <v>1127</v>
      </c>
      <c r="O34" s="6">
        <v>0.92191659272404614</v>
      </c>
      <c r="P34" s="5">
        <v>1039</v>
      </c>
      <c r="Q34" s="8">
        <v>27451270</v>
      </c>
      <c r="R34" s="20">
        <v>26420.856592877768</v>
      </c>
      <c r="S34" s="6">
        <v>7.6579159140352862E-3</v>
      </c>
      <c r="T34" s="37">
        <f t="shared" si="1"/>
        <v>2.7951393086228795</v>
      </c>
      <c r="U34"/>
      <c r="V34"/>
      <c r="W34"/>
      <c r="X34"/>
      <c r="Y34"/>
      <c r="Z34"/>
      <c r="AA34"/>
      <c r="AB34"/>
      <c r="AC34"/>
      <c r="AD34"/>
      <c r="AE34"/>
      <c r="AF34" s="18">
        <f t="shared" si="0"/>
        <v>0</v>
      </c>
    </row>
    <row r="35" spans="1:35" ht="15" x14ac:dyDescent="0.25">
      <c r="A35" s="4" t="s">
        <v>444</v>
      </c>
      <c r="B35" s="47">
        <v>844</v>
      </c>
      <c r="C35" s="48">
        <v>0.89218009478672988</v>
      </c>
      <c r="D35" s="49">
        <v>752</v>
      </c>
      <c r="E35" s="50">
        <v>17361252</v>
      </c>
      <c r="F35" s="52">
        <v>23086.771276595744</v>
      </c>
      <c r="G35" s="51">
        <v>7.8221989528411296E-3</v>
      </c>
      <c r="H35" s="49">
        <v>877</v>
      </c>
      <c r="I35" s="48">
        <v>0.96123147092360317</v>
      </c>
      <c r="J35" s="49">
        <v>843</v>
      </c>
      <c r="K35" s="50">
        <v>19936132</v>
      </c>
      <c r="L35" s="52">
        <v>23649.029655990511</v>
      </c>
      <c r="M35" s="51">
        <v>8.0828929073665477E-3</v>
      </c>
      <c r="N35" s="5">
        <v>1721</v>
      </c>
      <c r="O35" s="6">
        <v>0.9273678094131319</v>
      </c>
      <c r="P35" s="5">
        <v>1595</v>
      </c>
      <c r="Q35" s="8">
        <v>37297384</v>
      </c>
      <c r="R35" s="20">
        <v>23383.939811912227</v>
      </c>
      <c r="S35" s="6">
        <v>7.9615446262272498E-3</v>
      </c>
      <c r="T35" s="37">
        <f t="shared" si="1"/>
        <v>2.9059637885729463</v>
      </c>
      <c r="U35"/>
      <c r="V35"/>
      <c r="W35"/>
      <c r="X35"/>
      <c r="Y35"/>
      <c r="Z35"/>
      <c r="AA35"/>
      <c r="AB35"/>
      <c r="AC35"/>
      <c r="AD35"/>
      <c r="AE35"/>
      <c r="AF35" s="18">
        <f t="shared" si="0"/>
        <v>0</v>
      </c>
      <c r="AI35" s="2">
        <v>680</v>
      </c>
    </row>
    <row r="36" spans="1:35" ht="15" x14ac:dyDescent="0.25">
      <c r="A36" s="3" t="s">
        <v>448</v>
      </c>
      <c r="B36" s="47">
        <v>1112</v>
      </c>
      <c r="C36" s="48">
        <v>0.88039568345323738</v>
      </c>
      <c r="D36" s="49">
        <v>978</v>
      </c>
      <c r="E36" s="50">
        <v>26385619</v>
      </c>
      <c r="F36" s="52">
        <v>26979.16053169734</v>
      </c>
      <c r="G36" s="51">
        <v>5.6676673812673991E-3</v>
      </c>
      <c r="H36" s="49">
        <v>1027</v>
      </c>
      <c r="I36" s="48">
        <v>0.96981499513145086</v>
      </c>
      <c r="J36" s="49">
        <v>994</v>
      </c>
      <c r="K36" s="50">
        <v>24608800</v>
      </c>
      <c r="L36" s="52">
        <v>24757.344064386318</v>
      </c>
      <c r="M36" s="51">
        <v>6.6291202904807866E-3</v>
      </c>
      <c r="N36" s="5">
        <v>2139</v>
      </c>
      <c r="O36" s="6">
        <v>0.92332865825151944</v>
      </c>
      <c r="P36" s="5">
        <v>1972</v>
      </c>
      <c r="Q36" s="8">
        <v>50994419</v>
      </c>
      <c r="R36" s="20">
        <v>25859.238843813386</v>
      </c>
      <c r="S36" s="6">
        <v>6.1316436911504537E-3</v>
      </c>
      <c r="T36" s="37">
        <f t="shared" ref="T36:T43" si="2">S36*365</f>
        <v>2.2380499472699156</v>
      </c>
      <c r="U36"/>
      <c r="V36"/>
      <c r="W36"/>
      <c r="X36"/>
      <c r="Y36"/>
      <c r="Z36"/>
      <c r="AA36"/>
      <c r="AB36"/>
      <c r="AC36"/>
      <c r="AD36"/>
      <c r="AE36"/>
      <c r="AF36" s="18">
        <f t="shared" si="0"/>
        <v>0</v>
      </c>
      <c r="AI36" s="2">
        <f>AI35/3</f>
        <v>226.66666666666666</v>
      </c>
    </row>
    <row r="37" spans="1:35" ht="15" x14ac:dyDescent="0.25">
      <c r="A37" s="4" t="s">
        <v>450</v>
      </c>
      <c r="B37" s="47">
        <v>853</v>
      </c>
      <c r="C37" s="48">
        <v>0.87924970691676441</v>
      </c>
      <c r="D37" s="49">
        <v>749</v>
      </c>
      <c r="E37" s="50">
        <v>19378699</v>
      </c>
      <c r="F37" s="52">
        <v>25872.762349799734</v>
      </c>
      <c r="G37" s="51">
        <v>6.319940569403353E-3</v>
      </c>
      <c r="H37" s="49">
        <v>882</v>
      </c>
      <c r="I37" s="48">
        <v>0.97392290249433111</v>
      </c>
      <c r="J37" s="49">
        <v>859</v>
      </c>
      <c r="K37" s="50">
        <v>20840310</v>
      </c>
      <c r="L37" s="52">
        <v>24261.129220023282</v>
      </c>
      <c r="M37" s="51">
        <v>7.0681488942697934E-3</v>
      </c>
      <c r="N37" s="5">
        <v>1735</v>
      </c>
      <c r="O37" s="6">
        <v>0.9273775216138328</v>
      </c>
      <c r="P37" s="5">
        <v>1608</v>
      </c>
      <c r="Q37" s="8">
        <v>40219009</v>
      </c>
      <c r="R37" s="20">
        <v>25011.821517412936</v>
      </c>
      <c r="S37" s="6">
        <v>6.7076401627672103E-3</v>
      </c>
      <c r="T37" s="37">
        <f t="shared" si="2"/>
        <v>2.4482886594100317</v>
      </c>
      <c r="U37"/>
      <c r="V37"/>
      <c r="W37"/>
      <c r="X37"/>
      <c r="Y37"/>
      <c r="Z37"/>
      <c r="AA37"/>
      <c r="AB37"/>
      <c r="AC37"/>
      <c r="AD37"/>
      <c r="AE37"/>
      <c r="AF37" s="18">
        <f t="shared" ref="AF37:AF48" si="3">+AA38*365</f>
        <v>0</v>
      </c>
    </row>
    <row r="38" spans="1:35" ht="15" x14ac:dyDescent="0.25">
      <c r="A38" s="14" t="s">
        <v>452</v>
      </c>
      <c r="B38" s="47">
        <v>3</v>
      </c>
      <c r="C38" s="48">
        <v>1</v>
      </c>
      <c r="D38" s="49">
        <v>3</v>
      </c>
      <c r="E38" s="50">
        <v>52500</v>
      </c>
      <c r="F38" s="52">
        <v>17500</v>
      </c>
      <c r="G38" s="51">
        <v>8.2273972602739734E-3</v>
      </c>
      <c r="H38" s="49">
        <v>5</v>
      </c>
      <c r="I38" s="48">
        <v>1</v>
      </c>
      <c r="J38" s="49">
        <v>5</v>
      </c>
      <c r="K38" s="50">
        <v>103560</v>
      </c>
      <c r="L38" s="52">
        <v>20712</v>
      </c>
      <c r="M38" s="51">
        <v>8.2273930538579957E-3</v>
      </c>
      <c r="N38" s="5">
        <v>8</v>
      </c>
      <c r="O38" s="6">
        <v>1</v>
      </c>
      <c r="P38" s="5">
        <v>8</v>
      </c>
      <c r="Q38" s="8">
        <v>156060</v>
      </c>
      <c r="R38" s="20">
        <v>19507.5</v>
      </c>
      <c r="S38" s="6">
        <v>8.2273944689344979E-3</v>
      </c>
      <c r="T38" s="37">
        <f t="shared" si="2"/>
        <v>3.0029989811610918</v>
      </c>
      <c r="U38"/>
      <c r="V38"/>
      <c r="W38"/>
      <c r="X38"/>
      <c r="Y38"/>
      <c r="Z38"/>
      <c r="AA38"/>
      <c r="AB38"/>
      <c r="AC38"/>
      <c r="AD38"/>
      <c r="AE38"/>
      <c r="AF38" s="18">
        <f t="shared" si="3"/>
        <v>0</v>
      </c>
    </row>
    <row r="39" spans="1:35" ht="15" x14ac:dyDescent="0.25">
      <c r="A39" s="14" t="s">
        <v>453</v>
      </c>
      <c r="B39" s="47">
        <v>11</v>
      </c>
      <c r="C39" s="48">
        <v>0.90909090909090906</v>
      </c>
      <c r="D39" s="49">
        <v>10</v>
      </c>
      <c r="E39" s="50">
        <v>187910</v>
      </c>
      <c r="F39" s="52">
        <v>18791</v>
      </c>
      <c r="G39" s="51">
        <v>7.8088192904939178E-3</v>
      </c>
      <c r="H39" s="49">
        <v>14</v>
      </c>
      <c r="I39" s="48">
        <v>0.9285714285714286</v>
      </c>
      <c r="J39" s="49">
        <v>13</v>
      </c>
      <c r="K39" s="50">
        <v>292370</v>
      </c>
      <c r="L39" s="52">
        <v>22490</v>
      </c>
      <c r="M39" s="51">
        <v>7.8698651268026398E-3</v>
      </c>
      <c r="N39" s="5">
        <v>25</v>
      </c>
      <c r="O39" s="6">
        <v>0.92</v>
      </c>
      <c r="P39" s="5">
        <v>23</v>
      </c>
      <c r="Q39" s="8">
        <v>480280</v>
      </c>
      <c r="R39" s="20">
        <v>20881.739130434784</v>
      </c>
      <c r="S39" s="6">
        <v>7.8459808861497463E-3</v>
      </c>
      <c r="T39" s="37">
        <f t="shared" si="2"/>
        <v>2.8637830234446575</v>
      </c>
      <c r="U39"/>
      <c r="V39"/>
      <c r="W39"/>
      <c r="X39"/>
      <c r="Y39"/>
      <c r="Z39"/>
      <c r="AA39"/>
      <c r="AB39"/>
      <c r="AC39"/>
      <c r="AD39"/>
      <c r="AE39"/>
      <c r="AF39" s="18">
        <f t="shared" si="3"/>
        <v>0</v>
      </c>
    </row>
    <row r="40" spans="1:35" ht="15" x14ac:dyDescent="0.25">
      <c r="A40" s="14" t="s">
        <v>454</v>
      </c>
      <c r="B40" s="47">
        <v>23</v>
      </c>
      <c r="C40" s="48">
        <v>0.86956521739130432</v>
      </c>
      <c r="D40" s="49">
        <v>20</v>
      </c>
      <c r="E40" s="50">
        <v>444140</v>
      </c>
      <c r="F40" s="52">
        <v>22207</v>
      </c>
      <c r="G40" s="51">
        <v>7.2739041558536072E-3</v>
      </c>
      <c r="H40" s="49">
        <v>36</v>
      </c>
      <c r="I40" s="48">
        <v>0.94444444444444442</v>
      </c>
      <c r="J40" s="49">
        <v>34</v>
      </c>
      <c r="K40" s="50">
        <v>741640</v>
      </c>
      <c r="L40" s="52">
        <v>21812.941176470587</v>
      </c>
      <c r="M40" s="51">
        <v>7.8709314011967558E-3</v>
      </c>
      <c r="N40" s="5">
        <v>59</v>
      </c>
      <c r="O40" s="6">
        <v>0.9152542372881356</v>
      </c>
      <c r="P40" s="5">
        <v>54</v>
      </c>
      <c r="Q40" s="8">
        <v>1185780</v>
      </c>
      <c r="R40" s="20">
        <v>21958.888888888891</v>
      </c>
      <c r="S40" s="6">
        <v>7.6473117746667868E-3</v>
      </c>
      <c r="T40" s="37">
        <f t="shared" si="2"/>
        <v>2.7912687977533772</v>
      </c>
      <c r="U40"/>
      <c r="V40"/>
      <c r="W40"/>
      <c r="X40"/>
      <c r="Y40"/>
      <c r="Z40"/>
      <c r="AA40"/>
      <c r="AB40"/>
      <c r="AC40"/>
      <c r="AD40"/>
      <c r="AE40"/>
      <c r="AF40" s="18">
        <f t="shared" si="3"/>
        <v>0</v>
      </c>
    </row>
    <row r="41" spans="1:35" ht="15" x14ac:dyDescent="0.25">
      <c r="A41" s="14" t="s">
        <v>455</v>
      </c>
      <c r="B41" s="47">
        <v>24</v>
      </c>
      <c r="C41" s="48">
        <v>0.875</v>
      </c>
      <c r="D41" s="49">
        <v>21</v>
      </c>
      <c r="E41" s="50">
        <v>543620</v>
      </c>
      <c r="F41" s="52">
        <v>25886.666666666668</v>
      </c>
      <c r="G41" s="51">
        <v>7.4457581116543431E-3</v>
      </c>
      <c r="H41" s="49">
        <v>25</v>
      </c>
      <c r="I41" s="48">
        <v>1</v>
      </c>
      <c r="J41" s="49">
        <v>25</v>
      </c>
      <c r="K41" s="50">
        <v>1091400</v>
      </c>
      <c r="L41" s="52">
        <v>43656</v>
      </c>
      <c r="M41" s="51">
        <v>4.9314115136772927E-3</v>
      </c>
      <c r="N41" s="5">
        <v>49</v>
      </c>
      <c r="O41" s="6">
        <v>0.93877551020408168</v>
      </c>
      <c r="P41" s="5">
        <v>46</v>
      </c>
      <c r="Q41" s="8">
        <v>1635020</v>
      </c>
      <c r="R41" s="20">
        <v>35543.913043478264</v>
      </c>
      <c r="S41" s="6">
        <v>5.76739461944498E-3</v>
      </c>
      <c r="T41" s="37">
        <f t="shared" si="2"/>
        <v>2.1050990360974176</v>
      </c>
      <c r="U41"/>
      <c r="V41"/>
      <c r="W41"/>
      <c r="X41"/>
      <c r="Y41"/>
      <c r="Z41"/>
      <c r="AA41"/>
      <c r="AB41"/>
      <c r="AC41"/>
      <c r="AD41"/>
      <c r="AE41"/>
      <c r="AF41" s="18">
        <f t="shared" si="3"/>
        <v>0</v>
      </c>
    </row>
    <row r="42" spans="1:35" ht="15" x14ac:dyDescent="0.25">
      <c r="A42" s="14" t="s">
        <v>456</v>
      </c>
      <c r="B42" s="47">
        <v>12</v>
      </c>
      <c r="C42" s="48">
        <v>0.66666666666666663</v>
      </c>
      <c r="D42" s="49">
        <v>8</v>
      </c>
      <c r="E42" s="50">
        <v>160620</v>
      </c>
      <c r="F42" s="52">
        <v>20077.5</v>
      </c>
      <c r="G42" s="51">
        <v>8.4569162986577705E-3</v>
      </c>
      <c r="H42" s="49">
        <v>20</v>
      </c>
      <c r="I42" s="48">
        <v>0.95</v>
      </c>
      <c r="J42" s="49">
        <v>19</v>
      </c>
      <c r="K42" s="50">
        <v>492620</v>
      </c>
      <c r="L42" s="52">
        <v>25927.36842105263</v>
      </c>
      <c r="M42" s="51">
        <v>8.0882618350969909E-3</v>
      </c>
      <c r="N42" s="5">
        <v>32</v>
      </c>
      <c r="O42" s="6">
        <v>0.84375</v>
      </c>
      <c r="P42" s="5">
        <v>27</v>
      </c>
      <c r="Q42" s="8">
        <v>653240</v>
      </c>
      <c r="R42" s="20">
        <v>24194.074074074073</v>
      </c>
      <c r="S42" s="6">
        <v>8.1789073557894353E-3</v>
      </c>
      <c r="T42" s="37">
        <f t="shared" si="2"/>
        <v>2.9853011848631437</v>
      </c>
      <c r="U42"/>
      <c r="V42"/>
      <c r="W42"/>
      <c r="X42"/>
      <c r="Y42"/>
      <c r="Z42"/>
      <c r="AA42"/>
      <c r="AB42"/>
      <c r="AC42"/>
      <c r="AD42"/>
      <c r="AE42"/>
      <c r="AF42" s="18">
        <f t="shared" si="3"/>
        <v>0</v>
      </c>
    </row>
    <row r="43" spans="1:35" ht="15" x14ac:dyDescent="0.25">
      <c r="A43" s="14" t="s">
        <v>457</v>
      </c>
      <c r="B43" s="47">
        <v>12</v>
      </c>
      <c r="C43" s="48">
        <v>1</v>
      </c>
      <c r="D43" s="49">
        <v>12</v>
      </c>
      <c r="E43" s="50">
        <v>300550</v>
      </c>
      <c r="F43" s="52">
        <v>25045.833333333332</v>
      </c>
      <c r="G43" s="51">
        <v>6.9372720788144103E-3</v>
      </c>
      <c r="H43" s="49">
        <v>9</v>
      </c>
      <c r="I43" s="48">
        <v>1</v>
      </c>
      <c r="J43" s="49">
        <v>9</v>
      </c>
      <c r="K43" s="50">
        <v>218510</v>
      </c>
      <c r="L43" s="52">
        <v>24278.888888888891</v>
      </c>
      <c r="M43" s="51">
        <v>8.4396191390883335E-3</v>
      </c>
      <c r="N43" s="5">
        <v>21</v>
      </c>
      <c r="O43" s="6">
        <v>1</v>
      </c>
      <c r="P43" s="5">
        <v>21</v>
      </c>
      <c r="Q43" s="8">
        <v>519060</v>
      </c>
      <c r="R43" s="20">
        <v>24717.142857142859</v>
      </c>
      <c r="S43" s="6">
        <v>7.569718917600784E-3</v>
      </c>
      <c r="T43" s="37">
        <f t="shared" si="2"/>
        <v>2.7629474049242861</v>
      </c>
      <c r="U43"/>
      <c r="V43"/>
      <c r="W43"/>
      <c r="X43"/>
      <c r="Y43"/>
      <c r="Z43"/>
      <c r="AA43"/>
      <c r="AB43"/>
      <c r="AC43"/>
      <c r="AD43"/>
      <c r="AE43"/>
      <c r="AF43" s="18">
        <f t="shared" si="3"/>
        <v>0</v>
      </c>
    </row>
    <row r="44" spans="1:35" ht="15" x14ac:dyDescent="0.25">
      <c r="A44" s="14" t="s">
        <v>458</v>
      </c>
      <c r="B44" s="47">
        <v>19</v>
      </c>
      <c r="C44" s="48">
        <v>0.89473684210526316</v>
      </c>
      <c r="D44" s="49">
        <v>17</v>
      </c>
      <c r="E44" s="50">
        <v>418620</v>
      </c>
      <c r="F44" s="52">
        <v>24624.705882352941</v>
      </c>
      <c r="G44" s="51">
        <v>7.4242149122720896E-3</v>
      </c>
      <c r="H44" s="49">
        <v>25</v>
      </c>
      <c r="I44" s="48">
        <v>0.96</v>
      </c>
      <c r="J44" s="49">
        <v>24</v>
      </c>
      <c r="K44" s="50">
        <v>748890</v>
      </c>
      <c r="L44" s="52">
        <v>31203.75</v>
      </c>
      <c r="M44" s="51">
        <v>6.2432757906358939E-3</v>
      </c>
      <c r="N44" s="5">
        <v>44</v>
      </c>
      <c r="O44" s="6">
        <v>0.93181818181818177</v>
      </c>
      <c r="P44" s="5">
        <v>41</v>
      </c>
      <c r="Q44" s="8">
        <v>1167510</v>
      </c>
      <c r="R44" s="20">
        <v>28475.853658536584</v>
      </c>
      <c r="S44" s="6">
        <v>6.6667109090497367E-3</v>
      </c>
      <c r="T44"/>
      <c r="U44"/>
      <c r="V44"/>
      <c r="W44"/>
      <c r="X44"/>
      <c r="Y44"/>
      <c r="Z44"/>
      <c r="AA44"/>
      <c r="AB44"/>
      <c r="AC44"/>
      <c r="AD44"/>
      <c r="AE44"/>
      <c r="AF44" s="18">
        <f t="shared" si="3"/>
        <v>0</v>
      </c>
    </row>
    <row r="45" spans="1:35" ht="15" x14ac:dyDescent="0.25">
      <c r="A45" s="14" t="s">
        <v>459</v>
      </c>
      <c r="B45" s="47">
        <v>31</v>
      </c>
      <c r="C45" s="48">
        <v>0.83870967741935487</v>
      </c>
      <c r="D45" s="49">
        <v>26</v>
      </c>
      <c r="E45" s="50">
        <v>807710</v>
      </c>
      <c r="F45" s="52">
        <v>31065.76923076923</v>
      </c>
      <c r="G45" s="51">
        <v>6.5344335473721338E-3</v>
      </c>
      <c r="H45" s="49">
        <v>38</v>
      </c>
      <c r="I45" s="48">
        <v>1</v>
      </c>
      <c r="J45" s="49">
        <v>38</v>
      </c>
      <c r="K45" s="50">
        <v>799570</v>
      </c>
      <c r="L45" s="52">
        <v>21041.315789473683</v>
      </c>
      <c r="M45" s="51">
        <v>7.6243599359313166E-3</v>
      </c>
      <c r="N45" s="5">
        <v>69</v>
      </c>
      <c r="O45" s="6">
        <v>0.92753623188405798</v>
      </c>
      <c r="P45" s="5">
        <v>64</v>
      </c>
      <c r="Q45" s="8">
        <v>1607280</v>
      </c>
      <c r="R45" s="20">
        <v>25113.75</v>
      </c>
      <c r="S45" s="6">
        <v>7.0766367991392607E-3</v>
      </c>
      <c r="T45" s="37">
        <f t="shared" ref="T45:T49" si="4">S45*365</f>
        <v>2.58297243168583</v>
      </c>
      <c r="U45"/>
      <c r="V45"/>
      <c r="W45"/>
      <c r="X45"/>
      <c r="Y45"/>
      <c r="Z45"/>
      <c r="AA45"/>
      <c r="AB45"/>
      <c r="AC45">
        <f t="shared" ref="AC45:AC47" si="5">+Y45*365</f>
        <v>0</v>
      </c>
      <c r="AD45"/>
      <c r="AE45"/>
      <c r="AF45" s="18">
        <f t="shared" si="3"/>
        <v>0</v>
      </c>
    </row>
    <row r="46" spans="1:35" ht="15" x14ac:dyDescent="0.25">
      <c r="A46" s="14" t="s">
        <v>461</v>
      </c>
      <c r="B46" s="47">
        <v>30</v>
      </c>
      <c r="C46" s="48">
        <v>0.8</v>
      </c>
      <c r="D46" s="49">
        <v>24</v>
      </c>
      <c r="E46" s="50">
        <v>620920</v>
      </c>
      <c r="F46" s="52">
        <v>25871.666666666668</v>
      </c>
      <c r="G46" s="51">
        <v>7.5236299803473237E-3</v>
      </c>
      <c r="H46" s="49">
        <v>28</v>
      </c>
      <c r="I46" s="48">
        <v>1</v>
      </c>
      <c r="J46" s="49">
        <v>28</v>
      </c>
      <c r="K46" s="50">
        <v>562810</v>
      </c>
      <c r="L46" s="52">
        <v>20100.357142857141</v>
      </c>
      <c r="M46" s="51">
        <v>7.9442403857551379E-3</v>
      </c>
      <c r="N46" s="5">
        <v>58</v>
      </c>
      <c r="O46" s="6">
        <v>0.89655172413793105</v>
      </c>
      <c r="P46" s="5">
        <v>52</v>
      </c>
      <c r="Q46" s="8">
        <v>1183730</v>
      </c>
      <c r="R46" s="20">
        <v>22764.038461538461</v>
      </c>
      <c r="S46" s="6">
        <v>7.7236111772989707E-3</v>
      </c>
      <c r="T46" s="37">
        <f t="shared" si="4"/>
        <v>2.8191180797141242</v>
      </c>
      <c r="U46"/>
      <c r="V46"/>
      <c r="W46"/>
      <c r="X46"/>
      <c r="Y46"/>
      <c r="Z46"/>
      <c r="AA46"/>
      <c r="AB46"/>
      <c r="AC46">
        <f t="shared" si="5"/>
        <v>0</v>
      </c>
      <c r="AD46"/>
      <c r="AE46"/>
      <c r="AF46" s="18">
        <f t="shared" si="3"/>
        <v>0</v>
      </c>
    </row>
    <row r="47" spans="1:35" ht="15" x14ac:dyDescent="0.25">
      <c r="A47" s="14" t="s">
        <v>463</v>
      </c>
      <c r="B47" s="47">
        <v>33</v>
      </c>
      <c r="C47" s="48">
        <v>0.90909090909090906</v>
      </c>
      <c r="D47" s="49">
        <v>30</v>
      </c>
      <c r="E47" s="50">
        <v>664870</v>
      </c>
      <c r="F47" s="52">
        <v>22162.333333333332</v>
      </c>
      <c r="G47" s="51">
        <v>7.2693823099829373E-3</v>
      </c>
      <c r="H47" s="49">
        <v>31</v>
      </c>
      <c r="I47" s="48">
        <v>0.90322580645161288</v>
      </c>
      <c r="J47" s="49">
        <v>28</v>
      </c>
      <c r="K47" s="50">
        <v>732820</v>
      </c>
      <c r="L47" s="52">
        <v>26172.142857142859</v>
      </c>
      <c r="M47" s="51">
        <v>8.3826042164758165E-3</v>
      </c>
      <c r="N47" s="5">
        <v>64</v>
      </c>
      <c r="O47" s="6">
        <v>0.90625</v>
      </c>
      <c r="P47" s="5">
        <v>58</v>
      </c>
      <c r="Q47" s="8">
        <v>1397690</v>
      </c>
      <c r="R47" s="20">
        <v>24098.103448275862</v>
      </c>
      <c r="S47" s="6">
        <v>7.8530534226875504E-3</v>
      </c>
      <c r="T47" s="37">
        <f t="shared" si="4"/>
        <v>2.866364499280956</v>
      </c>
      <c r="U47"/>
      <c r="V47"/>
      <c r="W47"/>
      <c r="X47"/>
      <c r="Y47"/>
      <c r="Z47"/>
      <c r="AA47"/>
      <c r="AB47"/>
      <c r="AC47">
        <f t="shared" si="5"/>
        <v>0</v>
      </c>
      <c r="AD47"/>
      <c r="AE47"/>
      <c r="AF47" s="18">
        <f t="shared" si="3"/>
        <v>0</v>
      </c>
    </row>
    <row r="48" spans="1:35" ht="15" x14ac:dyDescent="0.25">
      <c r="A48" s="14" t="s">
        <v>464</v>
      </c>
      <c r="B48" s="47">
        <v>18</v>
      </c>
      <c r="C48" s="48">
        <v>0.88888888888888884</v>
      </c>
      <c r="D48" s="49">
        <v>16</v>
      </c>
      <c r="E48" s="50">
        <v>340160</v>
      </c>
      <c r="F48" s="52">
        <v>21260</v>
      </c>
      <c r="G48" s="51">
        <v>7.7191680466243123E-3</v>
      </c>
      <c r="H48" s="49">
        <v>31</v>
      </c>
      <c r="I48" s="48">
        <v>1</v>
      </c>
      <c r="J48" s="49">
        <v>31</v>
      </c>
      <c r="K48" s="50">
        <v>741340</v>
      </c>
      <c r="L48" s="52">
        <v>23914.193548387098</v>
      </c>
      <c r="M48" s="51">
        <v>7.7708448141480934E-3</v>
      </c>
      <c r="N48" s="5">
        <v>49</v>
      </c>
      <c r="O48" s="6">
        <v>0.95918367346938771</v>
      </c>
      <c r="P48" s="5">
        <v>47</v>
      </c>
      <c r="Q48" s="8">
        <v>1081500</v>
      </c>
      <c r="R48" s="20">
        <v>23010.638297872341</v>
      </c>
      <c r="S48" s="6">
        <v>7.7545911209064011E-3</v>
      </c>
      <c r="T48" s="37">
        <f t="shared" si="4"/>
        <v>2.8304257591308364</v>
      </c>
      <c r="U48"/>
      <c r="V48"/>
      <c r="W48"/>
      <c r="X48"/>
      <c r="Y48"/>
      <c r="Z48"/>
      <c r="AA48"/>
      <c r="AB48"/>
      <c r="AC48">
        <f>+Y48*365</f>
        <v>0</v>
      </c>
      <c r="AD48"/>
      <c r="AE48"/>
      <c r="AF48" s="18">
        <f t="shared" si="3"/>
        <v>0</v>
      </c>
    </row>
    <row r="49" spans="1:31" ht="15" x14ac:dyDescent="0.25">
      <c r="A49" s="14" t="s">
        <v>465</v>
      </c>
      <c r="B49" s="47">
        <v>10</v>
      </c>
      <c r="C49" s="48">
        <v>1</v>
      </c>
      <c r="D49" s="49">
        <v>10</v>
      </c>
      <c r="E49" s="50">
        <v>455619</v>
      </c>
      <c r="F49" s="52">
        <v>45561.9</v>
      </c>
      <c r="G49" s="51">
        <v>4.5003049923321237E-3</v>
      </c>
      <c r="H49" s="49">
        <v>20</v>
      </c>
      <c r="I49" s="48">
        <v>0.95</v>
      </c>
      <c r="J49" s="49">
        <v>19</v>
      </c>
      <c r="K49" s="50">
        <v>421850</v>
      </c>
      <c r="L49" s="52">
        <v>22202.63157894737</v>
      </c>
      <c r="M49" s="51">
        <v>7.8851937113269821E-3</v>
      </c>
      <c r="N49" s="5">
        <v>30</v>
      </c>
      <c r="O49" s="6">
        <v>0.96666666666666667</v>
      </c>
      <c r="P49" s="5">
        <v>29</v>
      </c>
      <c r="Q49" s="8">
        <v>877469</v>
      </c>
      <c r="R49" s="20">
        <v>30257.551724137931</v>
      </c>
      <c r="S49" s="6">
        <v>6.1276163914903634E-3</v>
      </c>
      <c r="T49" s="37">
        <f t="shared" si="4"/>
        <v>2.2365799828939825</v>
      </c>
      <c r="U49"/>
      <c r="V49"/>
      <c r="W49"/>
      <c r="X49"/>
      <c r="Y49"/>
      <c r="Z49"/>
      <c r="AA49"/>
      <c r="AB49"/>
      <c r="AC49">
        <f>+Y49*365</f>
        <v>0</v>
      </c>
      <c r="AD49"/>
      <c r="AE49"/>
    </row>
    <row r="50" spans="1:31" ht="15" x14ac:dyDescent="0.25">
      <c r="A50" s="14" t="s">
        <v>466</v>
      </c>
      <c r="B50" s="47">
        <v>22</v>
      </c>
      <c r="C50" s="48">
        <v>0.90909090909090906</v>
      </c>
      <c r="D50" s="49">
        <v>20</v>
      </c>
      <c r="E50" s="50">
        <v>443960</v>
      </c>
      <c r="F50" s="52">
        <v>22198</v>
      </c>
      <c r="G50" s="51">
        <v>7.4928568968943279E-3</v>
      </c>
      <c r="H50" s="49">
        <v>37</v>
      </c>
      <c r="I50" s="48">
        <v>0.97297297297297303</v>
      </c>
      <c r="J50" s="49">
        <v>36</v>
      </c>
      <c r="K50" s="50">
        <v>775590</v>
      </c>
      <c r="L50" s="52">
        <v>21544.166666666668</v>
      </c>
      <c r="M50" s="51">
        <v>7.9672143910945736E-3</v>
      </c>
      <c r="N50" s="5">
        <v>59</v>
      </c>
      <c r="O50" s="6">
        <v>0.94915254237288138</v>
      </c>
      <c r="P50" s="5">
        <v>56</v>
      </c>
      <c r="Q50" s="8">
        <v>1219550</v>
      </c>
      <c r="R50" s="20">
        <v>21777.678571428572</v>
      </c>
      <c r="S50" s="6">
        <v>7.7945312267100548E-3</v>
      </c>
      <c r="T50" s="37">
        <f>S50*365</f>
        <v>2.8450038977491698</v>
      </c>
      <c r="U50"/>
      <c r="V50"/>
      <c r="W50"/>
      <c r="X50"/>
      <c r="Y50"/>
      <c r="Z50"/>
      <c r="AA50"/>
      <c r="AB50"/>
      <c r="AC50"/>
      <c r="AD50"/>
      <c r="AE50"/>
    </row>
    <row r="51" spans="1:31" ht="15" x14ac:dyDescent="0.25">
      <c r="A51" s="14" t="s">
        <v>470</v>
      </c>
      <c r="B51" s="47">
        <v>46</v>
      </c>
      <c r="C51" s="48">
        <v>0.82608695652173914</v>
      </c>
      <c r="D51" s="49">
        <v>38</v>
      </c>
      <c r="E51" s="50">
        <v>1085960</v>
      </c>
      <c r="F51" s="52">
        <v>28577.894736842107</v>
      </c>
      <c r="G51" s="51">
        <v>5.8303440702929601E-3</v>
      </c>
      <c r="H51" s="49">
        <v>38</v>
      </c>
      <c r="I51" s="48">
        <v>0.97368421052631582</v>
      </c>
      <c r="J51" s="49">
        <v>37</v>
      </c>
      <c r="K51" s="50">
        <v>936240</v>
      </c>
      <c r="L51" s="52">
        <v>25303.783783783783</v>
      </c>
      <c r="M51" s="51">
        <v>6.9486578227804839E-3</v>
      </c>
      <c r="N51" s="5">
        <v>84</v>
      </c>
      <c r="O51" s="6">
        <v>0.8928571428571429</v>
      </c>
      <c r="P51" s="5">
        <v>75</v>
      </c>
      <c r="Q51" s="8">
        <v>2022200</v>
      </c>
      <c r="R51" s="20">
        <v>26962.666666666668</v>
      </c>
      <c r="S51" s="6">
        <v>6.3481019911855122E-3</v>
      </c>
      <c r="T51" s="37">
        <f t="shared" ref="T51:T53" si="6">S51*365</f>
        <v>2.3170572267827119</v>
      </c>
      <c r="U51"/>
      <c r="V51"/>
      <c r="W51"/>
      <c r="X51"/>
      <c r="Y51"/>
      <c r="Z51"/>
      <c r="AA51"/>
      <c r="AB51"/>
      <c r="AC51"/>
      <c r="AD51"/>
      <c r="AE51"/>
    </row>
    <row r="52" spans="1:31" ht="15" x14ac:dyDescent="0.25">
      <c r="A52" s="14" t="s">
        <v>471</v>
      </c>
      <c r="B52" s="47">
        <v>31</v>
      </c>
      <c r="C52" s="48">
        <v>0.83870967741935487</v>
      </c>
      <c r="D52" s="49">
        <v>26</v>
      </c>
      <c r="E52" s="50">
        <v>555730</v>
      </c>
      <c r="F52" s="52">
        <v>21374.23076923077</v>
      </c>
      <c r="G52" s="51">
        <v>8.0285753380287903E-3</v>
      </c>
      <c r="H52" s="49">
        <v>27</v>
      </c>
      <c r="I52" s="48">
        <v>1</v>
      </c>
      <c r="J52" s="49">
        <v>27</v>
      </c>
      <c r="K52" s="50">
        <v>588740</v>
      </c>
      <c r="L52" s="52">
        <v>21805.185185185186</v>
      </c>
      <c r="M52" s="51">
        <v>7.9771614443848258E-3</v>
      </c>
      <c r="N52" s="5">
        <v>58</v>
      </c>
      <c r="O52" s="6">
        <v>0.91379310344827591</v>
      </c>
      <c r="P52" s="5">
        <v>53</v>
      </c>
      <c r="Q52" s="8">
        <v>1144470</v>
      </c>
      <c r="R52" s="20">
        <v>21593.773584905659</v>
      </c>
      <c r="S52" s="6">
        <v>8.00212692457632E-3</v>
      </c>
      <c r="T52" s="37">
        <f t="shared" si="6"/>
        <v>2.9207763274703566</v>
      </c>
      <c r="U52"/>
      <c r="V52"/>
      <c r="W52"/>
      <c r="X52"/>
      <c r="Y52"/>
      <c r="Z52"/>
      <c r="AA52"/>
      <c r="AB52"/>
      <c r="AC52"/>
      <c r="AD52"/>
      <c r="AE52"/>
    </row>
    <row r="53" spans="1:31" ht="15" x14ac:dyDescent="0.25">
      <c r="A53" s="14" t="s">
        <v>473</v>
      </c>
      <c r="B53" s="47">
        <v>36</v>
      </c>
      <c r="C53" s="48">
        <v>0.86111111111111116</v>
      </c>
      <c r="D53" s="49">
        <v>31</v>
      </c>
      <c r="E53" s="50">
        <v>920020</v>
      </c>
      <c r="F53" s="52">
        <v>29678.064516129034</v>
      </c>
      <c r="G53" s="51">
        <v>5.5712846474749054E-3</v>
      </c>
      <c r="H53" s="49">
        <v>40</v>
      </c>
      <c r="I53" s="48">
        <v>0.875</v>
      </c>
      <c r="J53" s="49">
        <v>35</v>
      </c>
      <c r="K53" s="50">
        <v>829950</v>
      </c>
      <c r="L53" s="52">
        <v>23712.857142857141</v>
      </c>
      <c r="M53" s="51">
        <v>7.3623697040670058E-3</v>
      </c>
      <c r="N53" s="5">
        <v>76</v>
      </c>
      <c r="O53" s="6">
        <v>0.86842105263157898</v>
      </c>
      <c r="P53" s="5">
        <v>66</v>
      </c>
      <c r="Q53" s="8">
        <v>1749970</v>
      </c>
      <c r="R53" s="20">
        <v>26514.696969696968</v>
      </c>
      <c r="S53" s="6">
        <v>6.42073409101886E-3</v>
      </c>
      <c r="T53" s="37">
        <f t="shared" si="6"/>
        <v>2.3435679432218839</v>
      </c>
      <c r="U53"/>
      <c r="V53"/>
      <c r="W53"/>
      <c r="X53"/>
      <c r="Y53"/>
      <c r="Z53"/>
      <c r="AA53"/>
      <c r="AB53"/>
      <c r="AC53"/>
      <c r="AD53"/>
      <c r="AE53"/>
    </row>
    <row r="54" spans="1:31" ht="15" x14ac:dyDescent="0.25">
      <c r="A54" s="14" t="s">
        <v>474</v>
      </c>
      <c r="B54" s="47">
        <v>26</v>
      </c>
      <c r="C54" s="48">
        <v>1</v>
      </c>
      <c r="D54" s="49">
        <v>26</v>
      </c>
      <c r="E54" s="50">
        <v>519480</v>
      </c>
      <c r="F54" s="52">
        <v>19980</v>
      </c>
      <c r="G54" s="51">
        <v>7.7425213516994331E-3</v>
      </c>
      <c r="H54" s="49">
        <v>31</v>
      </c>
      <c r="I54" s="48">
        <v>1</v>
      </c>
      <c r="J54" s="49">
        <v>31</v>
      </c>
      <c r="K54" s="50">
        <v>614860</v>
      </c>
      <c r="L54" s="52">
        <v>19834.193548387098</v>
      </c>
      <c r="M54" s="51">
        <v>8.0568315362133883E-3</v>
      </c>
      <c r="N54" s="5">
        <v>57</v>
      </c>
      <c r="O54" s="6">
        <v>1</v>
      </c>
      <c r="P54" s="5">
        <v>57</v>
      </c>
      <c r="Q54" s="8">
        <v>1134340</v>
      </c>
      <c r="R54" s="20">
        <v>19900.701754385966</v>
      </c>
      <c r="S54" s="6">
        <v>7.9128906942689016E-3</v>
      </c>
      <c r="T54" s="37">
        <f>S54*365</f>
        <v>2.8882051034081493</v>
      </c>
      <c r="U54"/>
      <c r="V54"/>
      <c r="W54"/>
      <c r="X54"/>
      <c r="Y54"/>
      <c r="Z54"/>
      <c r="AA54"/>
      <c r="AB54"/>
      <c r="AC54"/>
      <c r="AD54"/>
      <c r="AE54"/>
    </row>
    <row r="55" spans="1:31" ht="15" x14ac:dyDescent="0.25">
      <c r="A55" s="14" t="s">
        <v>475</v>
      </c>
      <c r="B55" s="47">
        <v>26</v>
      </c>
      <c r="C55" s="48">
        <v>0.84615384615384615</v>
      </c>
      <c r="D55" s="49">
        <v>22</v>
      </c>
      <c r="E55" s="50">
        <v>497730</v>
      </c>
      <c r="F55" s="52">
        <v>22624.090909090908</v>
      </c>
      <c r="G55" s="51">
        <v>8.2800082979466502E-3</v>
      </c>
      <c r="H55" s="49">
        <v>36</v>
      </c>
      <c r="I55" s="48">
        <v>1</v>
      </c>
      <c r="J55" s="49">
        <v>36</v>
      </c>
      <c r="K55" s="50">
        <v>768500</v>
      </c>
      <c r="L55" s="52">
        <v>21347.222222222223</v>
      </c>
      <c r="M55" s="51">
        <v>8.3990671526991741E-3</v>
      </c>
      <c r="N55" s="5">
        <v>62</v>
      </c>
      <c r="O55" s="6">
        <v>0.93548387096774188</v>
      </c>
      <c r="P55" s="5">
        <v>58</v>
      </c>
      <c r="Q55" s="8">
        <v>1266230</v>
      </c>
      <c r="R55" s="20">
        <v>21831.551724137931</v>
      </c>
      <c r="S55" s="6">
        <v>8.3522674687744724E-3</v>
      </c>
      <c r="T55" s="37">
        <f>S55*365</f>
        <v>3.0485776261026825</v>
      </c>
      <c r="U55"/>
      <c r="V55"/>
      <c r="W55"/>
      <c r="X55"/>
      <c r="Y55"/>
      <c r="Z55"/>
      <c r="AA55"/>
      <c r="AB55"/>
      <c r="AC55"/>
      <c r="AD55"/>
      <c r="AE55"/>
    </row>
    <row r="56" spans="1:31" ht="15" x14ac:dyDescent="0.25">
      <c r="A56" s="14" t="s">
        <v>476</v>
      </c>
      <c r="B56" s="47">
        <v>19</v>
      </c>
      <c r="C56" s="48">
        <v>0.89473684210526316</v>
      </c>
      <c r="D56" s="49">
        <v>17</v>
      </c>
      <c r="E56" s="50">
        <v>522000</v>
      </c>
      <c r="F56" s="52">
        <v>30705.882352941175</v>
      </c>
      <c r="G56" s="51">
        <v>5.9833129428436471E-3</v>
      </c>
      <c r="H56" s="49">
        <v>25</v>
      </c>
      <c r="I56" s="48">
        <v>0.96</v>
      </c>
      <c r="J56" s="49">
        <v>24</v>
      </c>
      <c r="K56" s="50">
        <v>556080</v>
      </c>
      <c r="L56" s="52">
        <v>23170</v>
      </c>
      <c r="M56" s="51">
        <v>8.4499696259333935E-3</v>
      </c>
      <c r="N56" s="5">
        <v>44</v>
      </c>
      <c r="O56" s="6">
        <v>0.93181818181818177</v>
      </c>
      <c r="P56" s="5">
        <v>41</v>
      </c>
      <c r="Q56" s="8">
        <v>1078080</v>
      </c>
      <c r="R56" s="20">
        <v>26294.634146341465</v>
      </c>
      <c r="S56" s="6">
        <v>7.2556289568060121E-3</v>
      </c>
      <c r="T56"/>
      <c r="U56"/>
      <c r="V56"/>
      <c r="W56"/>
      <c r="X56" s="23">
        <f>X49*2%</f>
        <v>0</v>
      </c>
      <c r="Y56" s="23">
        <f>X56*18000</f>
        <v>0</v>
      </c>
      <c r="Z56"/>
      <c r="AA56"/>
      <c r="AB56"/>
      <c r="AC56"/>
      <c r="AD56"/>
      <c r="AE56"/>
    </row>
    <row r="57" spans="1:31" ht="15" x14ac:dyDescent="0.25">
      <c r="A57" s="14" t="s">
        <v>480</v>
      </c>
      <c r="B57" s="47">
        <v>44</v>
      </c>
      <c r="C57" s="48">
        <v>0.86363636363636365</v>
      </c>
      <c r="D57" s="49">
        <v>38</v>
      </c>
      <c r="E57" s="50">
        <v>847970</v>
      </c>
      <c r="F57" s="52">
        <v>22315</v>
      </c>
      <c r="G57" s="51">
        <v>7.550474223613172E-3</v>
      </c>
      <c r="H57" s="49">
        <v>45</v>
      </c>
      <c r="I57" s="48">
        <v>1</v>
      </c>
      <c r="J57" s="49">
        <v>45</v>
      </c>
      <c r="K57" s="50">
        <v>1071700</v>
      </c>
      <c r="L57" s="52">
        <v>23815.555555555555</v>
      </c>
      <c r="M57" s="51">
        <v>7.8849964209980038E-3</v>
      </c>
      <c r="N57" s="5">
        <v>89</v>
      </c>
      <c r="O57" s="6">
        <v>0.93258426966292129</v>
      </c>
      <c r="P57" s="5">
        <v>83</v>
      </c>
      <c r="Q57" s="8">
        <v>1919670</v>
      </c>
      <c r="R57" s="20">
        <v>23128.554216867469</v>
      </c>
      <c r="S57" s="6">
        <v>7.7372289465276953E-3</v>
      </c>
      <c r="T57"/>
      <c r="U57"/>
      <c r="V57"/>
      <c r="W57"/>
      <c r="X57"/>
      <c r="Y57"/>
      <c r="Z57"/>
      <c r="AA57"/>
      <c r="AB57"/>
      <c r="AC57"/>
      <c r="AD57"/>
      <c r="AE57"/>
    </row>
    <row r="58" spans="1:31" ht="15" x14ac:dyDescent="0.25">
      <c r="A58" s="14" t="s">
        <v>481</v>
      </c>
      <c r="B58" s="47">
        <v>47</v>
      </c>
      <c r="C58" s="48">
        <v>0.85106382978723405</v>
      </c>
      <c r="D58" s="49">
        <v>40</v>
      </c>
      <c r="E58" s="50">
        <v>852440</v>
      </c>
      <c r="F58" s="52">
        <v>21311</v>
      </c>
      <c r="G58" s="51">
        <v>8.258726199666647E-3</v>
      </c>
      <c r="H58" s="49">
        <v>33</v>
      </c>
      <c r="I58" s="48">
        <v>1</v>
      </c>
      <c r="J58" s="49">
        <v>33</v>
      </c>
      <c r="K58" s="50">
        <v>733380</v>
      </c>
      <c r="L58" s="52">
        <v>22223.636363636364</v>
      </c>
      <c r="M58" s="51">
        <v>8.2045358570581629E-3</v>
      </c>
      <c r="N58" s="5">
        <v>80</v>
      </c>
      <c r="O58" s="6">
        <v>0.91249999999999998</v>
      </c>
      <c r="P58" s="5">
        <v>73</v>
      </c>
      <c r="Q58" s="8">
        <v>1585820</v>
      </c>
      <c r="R58" s="20">
        <v>21723.561643835616</v>
      </c>
      <c r="S58" s="6">
        <v>8.233665276319602E-3</v>
      </c>
      <c r="T58"/>
      <c r="U58"/>
      <c r="V58"/>
      <c r="W58"/>
      <c r="X58"/>
      <c r="Y58"/>
      <c r="Z58"/>
      <c r="AA58"/>
      <c r="AB58"/>
      <c r="AC58"/>
      <c r="AD58"/>
      <c r="AE58"/>
    </row>
    <row r="59" spans="1:31" ht="15" x14ac:dyDescent="0.25">
      <c r="A59" s="14" t="s">
        <v>482</v>
      </c>
      <c r="B59" s="47">
        <v>42</v>
      </c>
      <c r="C59" s="48">
        <v>0.90476190476190477</v>
      </c>
      <c r="D59" s="49">
        <v>38</v>
      </c>
      <c r="E59" s="50">
        <v>966610</v>
      </c>
      <c r="F59" s="52">
        <v>25437.105263157893</v>
      </c>
      <c r="G59" s="51">
        <v>6.7925543982053924E-3</v>
      </c>
      <c r="H59" s="49">
        <v>34</v>
      </c>
      <c r="I59" s="48">
        <v>1</v>
      </c>
      <c r="J59" s="49">
        <v>34</v>
      </c>
      <c r="K59" s="50">
        <v>809380</v>
      </c>
      <c r="L59" s="52">
        <v>23805.294117647059</v>
      </c>
      <c r="M59" s="51">
        <v>7.3405149657931974E-3</v>
      </c>
      <c r="N59" s="5">
        <v>76</v>
      </c>
      <c r="O59" s="6">
        <v>0.94736842105263153</v>
      </c>
      <c r="P59" s="5">
        <v>72</v>
      </c>
      <c r="Q59" s="8">
        <v>1775990</v>
      </c>
      <c r="R59" s="20">
        <v>24666.527777777777</v>
      </c>
      <c r="S59" s="6">
        <v>7.042278959826921E-3</v>
      </c>
      <c r="T59"/>
      <c r="U59"/>
      <c r="V59"/>
      <c r="W59"/>
      <c r="X59"/>
      <c r="Y59"/>
      <c r="Z59"/>
      <c r="AA59"/>
      <c r="AB59"/>
      <c r="AC59"/>
      <c r="AD59"/>
      <c r="AE59"/>
    </row>
    <row r="60" spans="1:31" ht="15" x14ac:dyDescent="0.25">
      <c r="A60" s="14" t="s">
        <v>483</v>
      </c>
      <c r="B60" s="47">
        <v>32</v>
      </c>
      <c r="C60" s="48">
        <v>0.9375</v>
      </c>
      <c r="D60" s="49">
        <v>30</v>
      </c>
      <c r="E60" s="50">
        <v>712680</v>
      </c>
      <c r="F60" s="52">
        <v>23756</v>
      </c>
      <c r="G60" s="51">
        <v>7.4754209462872534E-3</v>
      </c>
      <c r="H60" s="49">
        <v>43</v>
      </c>
      <c r="I60" s="48">
        <v>0.97674418604651159</v>
      </c>
      <c r="J60" s="49">
        <v>42</v>
      </c>
      <c r="K60" s="50">
        <v>929330</v>
      </c>
      <c r="L60" s="52">
        <v>22126.904761904763</v>
      </c>
      <c r="M60" s="51">
        <v>7.9869203268992297E-3</v>
      </c>
      <c r="N60" s="5">
        <v>75</v>
      </c>
      <c r="O60" s="6">
        <v>0.96</v>
      </c>
      <c r="P60" s="5">
        <v>72</v>
      </c>
      <c r="Q60" s="8">
        <v>1642010</v>
      </c>
      <c r="R60" s="20">
        <v>22805.694444444445</v>
      </c>
      <c r="S60" s="6">
        <v>7.7649147492385934E-3</v>
      </c>
      <c r="T60"/>
      <c r="U60"/>
      <c r="V60"/>
      <c r="W60"/>
      <c r="X60"/>
      <c r="Y60"/>
      <c r="Z60"/>
      <c r="AA60"/>
      <c r="AB60"/>
      <c r="AC60"/>
      <c r="AD60"/>
      <c r="AE60"/>
    </row>
    <row r="61" spans="1:31" ht="15" x14ac:dyDescent="0.25">
      <c r="A61" s="14" t="s">
        <v>484</v>
      </c>
      <c r="B61" s="47">
        <v>30</v>
      </c>
      <c r="C61" s="48">
        <v>0.9</v>
      </c>
      <c r="D61" s="49">
        <v>27</v>
      </c>
      <c r="E61" s="50">
        <v>784300</v>
      </c>
      <c r="F61" s="52">
        <v>29048.14814814815</v>
      </c>
      <c r="G61" s="51">
        <v>6.3146480327104342E-3</v>
      </c>
      <c r="H61" s="49">
        <v>38</v>
      </c>
      <c r="I61" s="48">
        <v>1</v>
      </c>
      <c r="J61" s="49">
        <v>38</v>
      </c>
      <c r="K61" s="50">
        <v>820200</v>
      </c>
      <c r="L61" s="52">
        <v>21584.21052631579</v>
      </c>
      <c r="M61" s="51">
        <v>8.247189656381838E-3</v>
      </c>
      <c r="N61" s="5">
        <v>68</v>
      </c>
      <c r="O61" s="6">
        <v>0.95588235294117652</v>
      </c>
      <c r="P61" s="5">
        <v>65</v>
      </c>
      <c r="Q61" s="8">
        <v>1604500</v>
      </c>
      <c r="R61" s="20">
        <v>24684.615384615383</v>
      </c>
      <c r="S61" s="6">
        <v>7.3025387399309307E-3</v>
      </c>
      <c r="T61"/>
      <c r="U61"/>
      <c r="V61"/>
      <c r="W61"/>
      <c r="X61"/>
      <c r="Y61"/>
      <c r="Z61"/>
      <c r="AA61"/>
      <c r="AB61"/>
      <c r="AC61"/>
      <c r="AD61"/>
      <c r="AE61"/>
    </row>
    <row r="62" spans="1:31" ht="15" x14ac:dyDescent="0.25">
      <c r="A62" s="14" t="s">
        <v>485</v>
      </c>
      <c r="B62" s="47">
        <v>41</v>
      </c>
      <c r="C62" s="48">
        <v>0.90243902439024393</v>
      </c>
      <c r="D62" s="49">
        <v>37</v>
      </c>
      <c r="E62" s="50">
        <v>888250</v>
      </c>
      <c r="F62" s="52">
        <v>24006.756756756757</v>
      </c>
      <c r="G62" s="51">
        <v>6.8313535264430203E-3</v>
      </c>
      <c r="H62" s="49">
        <v>19</v>
      </c>
      <c r="I62" s="48">
        <v>0.94736842105263153</v>
      </c>
      <c r="J62" s="49">
        <v>18</v>
      </c>
      <c r="K62" s="50">
        <v>366800</v>
      </c>
      <c r="L62" s="52">
        <v>20377.777777777777</v>
      </c>
      <c r="M62" s="51">
        <v>8.2269371162665625E-3</v>
      </c>
      <c r="N62" s="5">
        <v>60</v>
      </c>
      <c r="O62" s="6">
        <v>0.91666666666666663</v>
      </c>
      <c r="P62" s="5">
        <v>55</v>
      </c>
      <c r="Q62" s="8">
        <v>1255050</v>
      </c>
      <c r="R62" s="20">
        <v>22819.090909090908</v>
      </c>
      <c r="S62" s="6">
        <v>7.239225771172135E-3</v>
      </c>
      <c r="T62"/>
      <c r="U62"/>
      <c r="V62"/>
      <c r="W62"/>
      <c r="X62"/>
      <c r="Y62"/>
      <c r="Z62"/>
      <c r="AA62"/>
      <c r="AB62"/>
      <c r="AC62"/>
      <c r="AD62"/>
      <c r="AE62"/>
    </row>
    <row r="63" spans="1:31" ht="15" x14ac:dyDescent="0.25">
      <c r="A63" s="14" t="s">
        <v>486</v>
      </c>
      <c r="B63" s="47">
        <v>20</v>
      </c>
      <c r="C63" s="48">
        <v>0.8</v>
      </c>
      <c r="D63" s="49">
        <v>16</v>
      </c>
      <c r="E63" s="50">
        <v>385150</v>
      </c>
      <c r="F63" s="52">
        <v>24071.875</v>
      </c>
      <c r="G63" s="51">
        <v>8.599435352531215E-3</v>
      </c>
      <c r="H63" s="49">
        <v>21</v>
      </c>
      <c r="I63" s="48">
        <v>0.95238095238095233</v>
      </c>
      <c r="J63" s="49">
        <v>20</v>
      </c>
      <c r="K63" s="50">
        <v>474800</v>
      </c>
      <c r="L63" s="52">
        <v>23740</v>
      </c>
      <c r="M63" s="51">
        <v>7.9619188843752537E-3</v>
      </c>
      <c r="N63" s="5">
        <v>41</v>
      </c>
      <c r="O63" s="6">
        <v>0.87804878048780488</v>
      </c>
      <c r="P63" s="5">
        <v>36</v>
      </c>
      <c r="Q63" s="8">
        <v>859950</v>
      </c>
      <c r="R63" s="20">
        <v>23887.5</v>
      </c>
      <c r="S63" s="6">
        <v>8.2474464937830894E-3</v>
      </c>
      <c r="T63"/>
      <c r="U63"/>
      <c r="V63"/>
      <c r="W63"/>
      <c r="X63"/>
      <c r="Y63"/>
      <c r="Z63"/>
      <c r="AA63"/>
      <c r="AB63"/>
      <c r="AC63"/>
      <c r="AD63"/>
      <c r="AE63"/>
    </row>
    <row r="64" spans="1:31" ht="15" x14ac:dyDescent="0.25">
      <c r="A64" s="14" t="s">
        <v>487</v>
      </c>
      <c r="B64" s="47">
        <v>42</v>
      </c>
      <c r="C64" s="48">
        <v>0.90476190476190477</v>
      </c>
      <c r="D64" s="49">
        <v>38</v>
      </c>
      <c r="E64" s="50">
        <v>976800</v>
      </c>
      <c r="F64" s="52">
        <v>25705.263157894737</v>
      </c>
      <c r="G64" s="51">
        <v>3.9451961464889553E-3</v>
      </c>
      <c r="H64" s="49">
        <v>42</v>
      </c>
      <c r="I64" s="48">
        <v>0.95238095238095233</v>
      </c>
      <c r="J64" s="49">
        <v>40</v>
      </c>
      <c r="K64" s="50">
        <v>1039210</v>
      </c>
      <c r="L64" s="52">
        <v>25980.25</v>
      </c>
      <c r="M64" s="51">
        <v>4.7151566267474247E-3</v>
      </c>
      <c r="N64" s="5">
        <v>84</v>
      </c>
      <c r="O64" s="6">
        <v>0.9285714285714286</v>
      </c>
      <c r="P64" s="5">
        <v>78</v>
      </c>
      <c r="Q64" s="8">
        <v>2016010</v>
      </c>
      <c r="R64" s="20">
        <v>25846.282051282051</v>
      </c>
      <c r="S64" s="6">
        <v>4.3420942921774215E-3</v>
      </c>
      <c r="T64"/>
      <c r="U64"/>
      <c r="V64"/>
      <c r="W64"/>
      <c r="X64"/>
      <c r="Y64"/>
      <c r="Z64"/>
      <c r="AA64"/>
      <c r="AB64"/>
      <c r="AC64"/>
      <c r="AD64"/>
      <c r="AE64"/>
    </row>
    <row r="65" spans="1:31" ht="15" x14ac:dyDescent="0.25">
      <c r="A65" s="14" t="s">
        <v>488</v>
      </c>
      <c r="B65" s="47">
        <v>43</v>
      </c>
      <c r="C65" s="48">
        <v>0.86046511627906974</v>
      </c>
      <c r="D65" s="49">
        <v>37</v>
      </c>
      <c r="E65" s="50">
        <v>1355200</v>
      </c>
      <c r="F65" s="52">
        <v>36627.027027027027</v>
      </c>
      <c r="G65" s="51">
        <v>3.556718888987725E-3</v>
      </c>
      <c r="H65" s="49">
        <v>29</v>
      </c>
      <c r="I65" s="48">
        <v>0.96551724137931039</v>
      </c>
      <c r="J65" s="49">
        <v>28</v>
      </c>
      <c r="K65" s="50">
        <v>851850</v>
      </c>
      <c r="L65" s="52">
        <v>30423.214285714286</v>
      </c>
      <c r="M65" s="51">
        <v>4.0350342341125408E-3</v>
      </c>
      <c r="N65" s="5">
        <v>72</v>
      </c>
      <c r="O65" s="6">
        <v>0.90277777777777779</v>
      </c>
      <c r="P65" s="5">
        <v>65</v>
      </c>
      <c r="Q65" s="8">
        <v>2207050</v>
      </c>
      <c r="R65" s="20">
        <v>33954.615384615383</v>
      </c>
      <c r="S65" s="6">
        <v>3.741333159957832E-3</v>
      </c>
      <c r="T65"/>
      <c r="U65"/>
      <c r="V65"/>
      <c r="W65"/>
      <c r="X65"/>
      <c r="Y65"/>
      <c r="Z65"/>
      <c r="AA65"/>
      <c r="AB65"/>
      <c r="AC65"/>
      <c r="AD65"/>
      <c r="AE65"/>
    </row>
    <row r="66" spans="1:31" ht="15" x14ac:dyDescent="0.25">
      <c r="A66" s="14" t="s">
        <v>489</v>
      </c>
      <c r="B66" s="47">
        <v>34</v>
      </c>
      <c r="C66" s="48">
        <v>0.8529411764705882</v>
      </c>
      <c r="D66" s="49">
        <v>29</v>
      </c>
      <c r="E66" s="50">
        <v>930830</v>
      </c>
      <c r="F66" s="52">
        <v>32097.586206896551</v>
      </c>
      <c r="G66" s="51">
        <v>3.7809911649037925E-3</v>
      </c>
      <c r="H66" s="49">
        <v>27</v>
      </c>
      <c r="I66" s="48">
        <v>1</v>
      </c>
      <c r="J66" s="49">
        <v>27</v>
      </c>
      <c r="K66" s="50">
        <v>720270</v>
      </c>
      <c r="L66" s="52">
        <v>26676.666666666668</v>
      </c>
      <c r="M66" s="51">
        <v>3.7578937533128275E-3</v>
      </c>
      <c r="N66" s="5">
        <v>61</v>
      </c>
      <c r="O66" s="6">
        <v>0.91803278688524592</v>
      </c>
      <c r="P66" s="5">
        <v>56</v>
      </c>
      <c r="Q66" s="8">
        <v>1651100</v>
      </c>
      <c r="R66" s="20">
        <v>29483.928571428572</v>
      </c>
      <c r="S66" s="6">
        <v>3.7709152321034629E-3</v>
      </c>
      <c r="T66"/>
      <c r="U66"/>
      <c r="V66"/>
      <c r="W66"/>
      <c r="X66"/>
      <c r="Y66"/>
      <c r="Z66"/>
      <c r="AA66"/>
      <c r="AB66"/>
      <c r="AC66"/>
      <c r="AD66"/>
      <c r="AE66"/>
    </row>
    <row r="67" spans="1:31" ht="15" x14ac:dyDescent="0.25">
      <c r="A67" s="14" t="s">
        <v>490</v>
      </c>
      <c r="B67" s="47">
        <v>46</v>
      </c>
      <c r="C67" s="48">
        <v>0.93478260869565222</v>
      </c>
      <c r="D67" s="49">
        <v>42</v>
      </c>
      <c r="E67" s="50">
        <v>1136350</v>
      </c>
      <c r="F67" s="52">
        <v>27055.952380952382</v>
      </c>
      <c r="G67" s="51">
        <v>4.3214482008304645E-3</v>
      </c>
      <c r="H67" s="49">
        <v>35</v>
      </c>
      <c r="I67" s="48">
        <v>1</v>
      </c>
      <c r="J67" s="49">
        <v>35</v>
      </c>
      <c r="K67" s="50">
        <v>1006050</v>
      </c>
      <c r="L67" s="52">
        <v>28744.285714285714</v>
      </c>
      <c r="M67" s="51">
        <v>4.564187336477326E-3</v>
      </c>
      <c r="N67" s="5">
        <v>81</v>
      </c>
      <c r="O67" s="6">
        <v>0.96296296296296291</v>
      </c>
      <c r="P67" s="5">
        <v>77</v>
      </c>
      <c r="Q67" s="8">
        <v>2142400</v>
      </c>
      <c r="R67" s="20">
        <v>27823.376623376622</v>
      </c>
      <c r="S67" s="6">
        <v>4.4354361150470093E-3</v>
      </c>
      <c r="T67"/>
      <c r="U67"/>
      <c r="V67"/>
      <c r="W67"/>
      <c r="X67"/>
      <c r="Y67"/>
      <c r="Z67"/>
      <c r="AA67"/>
      <c r="AB67"/>
      <c r="AC67"/>
      <c r="AD67"/>
      <c r="AE67"/>
    </row>
    <row r="68" spans="1:31" ht="15" x14ac:dyDescent="0.25">
      <c r="A68" s="4" t="s">
        <v>491</v>
      </c>
      <c r="B68" s="47">
        <v>259</v>
      </c>
      <c r="C68" s="48">
        <v>0.88416988416988418</v>
      </c>
      <c r="D68" s="49">
        <v>229</v>
      </c>
      <c r="E68" s="50">
        <v>7006920</v>
      </c>
      <c r="F68" s="52">
        <v>30597.903930131004</v>
      </c>
      <c r="G68" s="51">
        <v>3.8637070422515383E-3</v>
      </c>
      <c r="H68" s="49">
        <v>145</v>
      </c>
      <c r="I68" s="48">
        <v>0.94482758620689655</v>
      </c>
      <c r="J68" s="49">
        <v>135</v>
      </c>
      <c r="K68" s="50">
        <v>3768490</v>
      </c>
      <c r="L68" s="52">
        <v>27914.740740740741</v>
      </c>
      <c r="M68" s="51">
        <v>4.2012268366491187E-3</v>
      </c>
      <c r="N68" s="5">
        <v>404</v>
      </c>
      <c r="O68" s="6">
        <v>0.90594059405940597</v>
      </c>
      <c r="P68" s="5">
        <v>364</v>
      </c>
      <c r="Q68" s="8">
        <v>10775410</v>
      </c>
      <c r="R68" s="20">
        <v>29602.774725274725</v>
      </c>
      <c r="S68" s="6">
        <v>3.9817480235217959E-3</v>
      </c>
      <c r="T68"/>
      <c r="U68"/>
      <c r="V68"/>
      <c r="W68"/>
      <c r="X68"/>
      <c r="Y68"/>
      <c r="Z68"/>
      <c r="AA68"/>
      <c r="AB68"/>
      <c r="AC68"/>
      <c r="AD68"/>
      <c r="AE68"/>
    </row>
    <row r="69" spans="1:31" ht="15" x14ac:dyDescent="0.25">
      <c r="A69" s="14" t="s">
        <v>492</v>
      </c>
      <c r="B69" s="47">
        <v>47</v>
      </c>
      <c r="C69" s="48">
        <v>0.85106382978723405</v>
      </c>
      <c r="D69" s="49">
        <v>40</v>
      </c>
      <c r="E69" s="50">
        <v>1343450</v>
      </c>
      <c r="F69" s="52">
        <v>33586.25</v>
      </c>
      <c r="G69" s="51">
        <v>3.4922305003933342E-3</v>
      </c>
      <c r="H69" s="49">
        <v>20</v>
      </c>
      <c r="I69" s="48">
        <v>0.85</v>
      </c>
      <c r="J69" s="49">
        <v>17</v>
      </c>
      <c r="K69" s="50">
        <v>427750</v>
      </c>
      <c r="L69" s="52">
        <v>25161.764705882353</v>
      </c>
      <c r="M69" s="51">
        <v>3.721678259129084E-3</v>
      </c>
      <c r="N69" s="5">
        <v>67</v>
      </c>
      <c r="O69" s="6">
        <v>0.85074626865671643</v>
      </c>
      <c r="P69" s="5">
        <v>57</v>
      </c>
      <c r="Q69" s="8">
        <v>1771200</v>
      </c>
      <c r="R69" s="20">
        <v>31073.684210526317</v>
      </c>
      <c r="S69" s="6">
        <v>3.5476428077551325E-3</v>
      </c>
      <c r="T69"/>
      <c r="U69"/>
      <c r="V69"/>
      <c r="W69"/>
      <c r="X69"/>
      <c r="Y69"/>
      <c r="Z69"/>
      <c r="AA69"/>
      <c r="AB69"/>
      <c r="AC69"/>
      <c r="AD69"/>
      <c r="AE69"/>
    </row>
    <row r="70" spans="1:31" ht="15" x14ac:dyDescent="0.25">
      <c r="A70" s="14" t="s">
        <v>493</v>
      </c>
      <c r="B70" s="47">
        <v>30</v>
      </c>
      <c r="C70" s="48">
        <v>0.8666666666666667</v>
      </c>
      <c r="D70" s="49">
        <v>26</v>
      </c>
      <c r="E70" s="50">
        <v>940550</v>
      </c>
      <c r="F70" s="52">
        <v>36175</v>
      </c>
      <c r="G70" s="51">
        <v>3.7165518863562052E-3</v>
      </c>
      <c r="H70" s="49">
        <v>22</v>
      </c>
      <c r="I70" s="48">
        <v>0.90909090909090906</v>
      </c>
      <c r="J70" s="49">
        <v>20</v>
      </c>
      <c r="K70" s="50">
        <v>524630</v>
      </c>
      <c r="L70" s="52">
        <v>26231.5</v>
      </c>
      <c r="M70" s="51">
        <v>4.0389384001614705E-3</v>
      </c>
      <c r="N70" s="5">
        <v>52</v>
      </c>
      <c r="O70" s="6">
        <v>0.88461538461538458</v>
      </c>
      <c r="P70" s="5">
        <v>46</v>
      </c>
      <c r="Q70" s="8">
        <v>1465180</v>
      </c>
      <c r="R70" s="20">
        <v>31851.739130434784</v>
      </c>
      <c r="S70" s="6">
        <v>3.8319872845582392E-3</v>
      </c>
      <c r="T70"/>
      <c r="U70"/>
      <c r="V70"/>
      <c r="W70"/>
      <c r="X70"/>
      <c r="Y70"/>
      <c r="Z70"/>
      <c r="AA70"/>
      <c r="AB70"/>
      <c r="AC70"/>
      <c r="AD70"/>
      <c r="AE70"/>
    </row>
    <row r="71" spans="1:31" ht="15" x14ac:dyDescent="0.25">
      <c r="A71" s="14" t="s">
        <v>494</v>
      </c>
      <c r="B71" s="47">
        <v>19</v>
      </c>
      <c r="C71" s="48">
        <v>0.89473684210526316</v>
      </c>
      <c r="D71" s="49">
        <v>17</v>
      </c>
      <c r="E71" s="50">
        <v>418850</v>
      </c>
      <c r="F71" s="52">
        <v>24638.235294117647</v>
      </c>
      <c r="G71" s="51">
        <v>5.5183676733914291E-3</v>
      </c>
      <c r="H71" s="49">
        <v>18</v>
      </c>
      <c r="I71" s="48">
        <v>1</v>
      </c>
      <c r="J71" s="49">
        <v>18</v>
      </c>
      <c r="K71" s="50">
        <v>422280</v>
      </c>
      <c r="L71" s="52">
        <v>23460</v>
      </c>
      <c r="M71" s="51">
        <v>4.6350681544803755E-3</v>
      </c>
      <c r="N71" s="5">
        <v>37</v>
      </c>
      <c r="O71" s="6">
        <v>0.94594594594594594</v>
      </c>
      <c r="P71" s="5">
        <v>35</v>
      </c>
      <c r="Q71" s="8">
        <v>841130</v>
      </c>
      <c r="R71" s="20">
        <v>24032.285714285714</v>
      </c>
      <c r="S71" s="6">
        <v>5.0749169334989514E-3</v>
      </c>
      <c r="T71"/>
      <c r="U71"/>
      <c r="V71"/>
      <c r="W71"/>
      <c r="X71"/>
      <c r="Y71"/>
      <c r="Z71"/>
      <c r="AA71"/>
      <c r="AB71"/>
      <c r="AC71"/>
      <c r="AD71"/>
      <c r="AE71"/>
    </row>
    <row r="72" spans="1:31" ht="15" x14ac:dyDescent="0.25">
      <c r="A72" s="14" t="s">
        <v>495</v>
      </c>
      <c r="B72" s="47">
        <v>37</v>
      </c>
      <c r="C72" s="48">
        <v>0.89189189189189189</v>
      </c>
      <c r="D72" s="49">
        <v>33</v>
      </c>
      <c r="E72" s="50">
        <v>798310</v>
      </c>
      <c r="F72" s="52">
        <v>24191.21212121212</v>
      </c>
      <c r="G72" s="51">
        <v>4.298534817816336E-3</v>
      </c>
      <c r="H72" s="49">
        <v>23</v>
      </c>
      <c r="I72" s="48">
        <v>0.95652173913043481</v>
      </c>
      <c r="J72" s="49">
        <v>22</v>
      </c>
      <c r="K72" s="50">
        <v>780150</v>
      </c>
      <c r="L72" s="52">
        <v>35461.36363636364</v>
      </c>
      <c r="M72" s="51">
        <v>4.1320940317940268E-3</v>
      </c>
      <c r="N72" s="5">
        <v>60</v>
      </c>
      <c r="O72" s="6">
        <v>0.91666666666666663</v>
      </c>
      <c r="P72" s="5">
        <v>55</v>
      </c>
      <c r="Q72" s="8">
        <v>1578460</v>
      </c>
      <c r="R72" s="20">
        <v>28699.272727272728</v>
      </c>
      <c r="S72" s="6">
        <v>4.216271865815459E-3</v>
      </c>
      <c r="T72"/>
      <c r="U72"/>
      <c r="V72"/>
      <c r="W72"/>
      <c r="X72"/>
      <c r="Y72"/>
      <c r="Z72"/>
      <c r="AA72"/>
      <c r="AB72"/>
      <c r="AC72"/>
      <c r="AD72"/>
      <c r="AE72"/>
    </row>
    <row r="73" spans="1:31" ht="15" x14ac:dyDescent="0.25">
      <c r="A73" s="14" t="s">
        <v>504</v>
      </c>
      <c r="B73" s="47">
        <v>38</v>
      </c>
      <c r="C73" s="48">
        <v>0.84210526315789469</v>
      </c>
      <c r="D73" s="49">
        <v>32</v>
      </c>
      <c r="E73" s="50">
        <v>1336960</v>
      </c>
      <c r="F73" s="52">
        <v>41780</v>
      </c>
      <c r="G73" s="51">
        <v>3.5740384351823319E-3</v>
      </c>
      <c r="H73" s="49">
        <v>30</v>
      </c>
      <c r="I73" s="48">
        <v>0.93333333333333335</v>
      </c>
      <c r="J73" s="49">
        <v>27</v>
      </c>
      <c r="K73" s="50">
        <v>796900</v>
      </c>
      <c r="L73" s="52">
        <v>29514.814814814814</v>
      </c>
      <c r="M73" s="51">
        <v>4.0358793991099075E-3</v>
      </c>
      <c r="N73" s="5">
        <v>68</v>
      </c>
      <c r="O73" s="6">
        <v>0.88235294117647056</v>
      </c>
      <c r="P73" s="5">
        <v>59</v>
      </c>
      <c r="Q73" s="8">
        <v>2133860</v>
      </c>
      <c r="R73" s="20">
        <v>36167.118644067799</v>
      </c>
      <c r="S73" s="6">
        <v>3.7465151038268939E-3</v>
      </c>
      <c r="T73"/>
      <c r="U73"/>
      <c r="V73"/>
      <c r="W73"/>
      <c r="X73"/>
      <c r="Y73"/>
      <c r="Z73"/>
      <c r="AA73"/>
      <c r="AB73"/>
      <c r="AC73"/>
      <c r="AD73"/>
      <c r="AE73"/>
    </row>
    <row r="74" spans="1:31" ht="15" x14ac:dyDescent="0.25">
      <c r="A74" s="14" t="s">
        <v>505</v>
      </c>
      <c r="B74" s="47">
        <v>45</v>
      </c>
      <c r="C74" s="48">
        <v>0.9555555555555556</v>
      </c>
      <c r="D74" s="49">
        <v>43</v>
      </c>
      <c r="E74" s="50">
        <v>1277500</v>
      </c>
      <c r="F74" s="52">
        <v>29709.302325581397</v>
      </c>
      <c r="G74" s="51">
        <v>3.6862514510897244E-3</v>
      </c>
      <c r="H74" s="49">
        <v>24</v>
      </c>
      <c r="I74" s="48">
        <v>1</v>
      </c>
      <c r="J74" s="49">
        <v>24</v>
      </c>
      <c r="K74" s="50">
        <v>621730</v>
      </c>
      <c r="L74" s="52">
        <v>25905.416666666668</v>
      </c>
      <c r="M74" s="51">
        <v>4.4193912888671897E-3</v>
      </c>
      <c r="N74" s="5">
        <v>69</v>
      </c>
      <c r="O74" s="6">
        <v>0.97101449275362317</v>
      </c>
      <c r="P74" s="5">
        <v>67</v>
      </c>
      <c r="Q74" s="8">
        <v>1899230</v>
      </c>
      <c r="R74" s="20">
        <v>28346.716417910447</v>
      </c>
      <c r="S74" s="6">
        <v>3.9262513622860427E-3</v>
      </c>
      <c r="T74"/>
      <c r="U74"/>
      <c r="V74"/>
      <c r="W74"/>
      <c r="X74"/>
      <c r="Y74"/>
      <c r="Z74"/>
      <c r="AA74"/>
      <c r="AB74"/>
      <c r="AC74"/>
      <c r="AD74"/>
      <c r="AE74"/>
    </row>
    <row r="75" spans="1:31" ht="15" x14ac:dyDescent="0.25">
      <c r="A75" s="14" t="s">
        <v>507</v>
      </c>
      <c r="B75" s="47">
        <v>43</v>
      </c>
      <c r="C75" s="48">
        <v>0.88372093023255816</v>
      </c>
      <c r="D75" s="49">
        <v>38</v>
      </c>
      <c r="E75" s="50">
        <v>891300</v>
      </c>
      <c r="F75" s="52">
        <v>23455.263157894737</v>
      </c>
      <c r="G75" s="51">
        <v>4.1007314266217273E-3</v>
      </c>
      <c r="H75" s="49">
        <v>8</v>
      </c>
      <c r="I75" s="48">
        <v>1</v>
      </c>
      <c r="J75" s="49">
        <v>7</v>
      </c>
      <c r="K75" s="50">
        <v>195050</v>
      </c>
      <c r="L75" s="52">
        <v>27864.285714285714</v>
      </c>
      <c r="M75" s="51">
        <v>5.0067932072211906E-3</v>
      </c>
      <c r="N75" s="5">
        <v>51</v>
      </c>
      <c r="O75" s="6">
        <v>0.90196078431372551</v>
      </c>
      <c r="P75" s="5">
        <v>45</v>
      </c>
      <c r="Q75" s="8">
        <v>1086350</v>
      </c>
      <c r="R75" s="20">
        <v>24141.111111111109</v>
      </c>
      <c r="S75" s="6">
        <v>4.2634113643084072E-3</v>
      </c>
      <c r="T75"/>
      <c r="U75"/>
      <c r="V75"/>
      <c r="W75"/>
      <c r="X75"/>
      <c r="Y75"/>
      <c r="Z75"/>
      <c r="AA75"/>
      <c r="AB75"/>
      <c r="AC75"/>
      <c r="AD75"/>
      <c r="AE75"/>
    </row>
    <row r="76" spans="1:31" ht="15.75" thickBot="1" x14ac:dyDescent="0.3">
      <c r="A76" s="3" t="s">
        <v>5</v>
      </c>
      <c r="B76" s="53">
        <v>3482</v>
      </c>
      <c r="C76" s="54">
        <v>0.84836300976450318</v>
      </c>
      <c r="D76" s="55">
        <v>2951</v>
      </c>
      <c r="E76" s="56">
        <v>78439827</v>
      </c>
      <c r="F76" s="57">
        <v>26580.761436801084</v>
      </c>
      <c r="G76" s="58">
        <v>6.7567741693738501E-3</v>
      </c>
      <c r="H76" s="55">
        <v>5481</v>
      </c>
      <c r="I76" s="54">
        <v>0.97080824667031562</v>
      </c>
      <c r="J76" s="55">
        <v>5317</v>
      </c>
      <c r="K76" s="56">
        <v>132082929</v>
      </c>
      <c r="L76" s="57">
        <v>24841.626669174348</v>
      </c>
      <c r="M76" s="58">
        <v>7.5271476896972408E-3</v>
      </c>
      <c r="N76" s="5">
        <v>8963</v>
      </c>
      <c r="O76" s="6">
        <v>0.92323998661162554</v>
      </c>
      <c r="P76" s="5">
        <v>8268</v>
      </c>
      <c r="Q76" s="8">
        <v>210522756</v>
      </c>
      <c r="R76" s="20">
        <v>25462.355587808419</v>
      </c>
      <c r="S76" s="6">
        <v>7.2401099992940822E-3</v>
      </c>
      <c r="T76"/>
      <c r="U76"/>
      <c r="V76"/>
      <c r="W76"/>
      <c r="X76"/>
      <c r="Y76"/>
      <c r="Z76"/>
      <c r="AA76"/>
      <c r="AB76"/>
      <c r="AC76"/>
      <c r="AD76"/>
      <c r="AE76"/>
    </row>
    <row r="77" spans="1:31" ht="15" x14ac:dyDescent="0.25">
      <c r="A77"/>
      <c r="B77"/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</row>
    <row r="78" spans="1:31" ht="15" x14ac:dyDescent="0.25">
      <c r="A78"/>
      <c r="B78"/>
      <c r="C78"/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</row>
    <row r="79" spans="1:31" ht="15" x14ac:dyDescent="0.25">
      <c r="A79"/>
      <c r="B79"/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</row>
    <row r="80" spans="1:31" ht="15" x14ac:dyDescent="0.25">
      <c r="A80"/>
      <c r="B80"/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</row>
    <row r="81" spans="1:31" ht="15" x14ac:dyDescent="0.25">
      <c r="A81"/>
      <c r="B81"/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</row>
    <row r="82" spans="1:31" ht="15" x14ac:dyDescent="0.25">
      <c r="A82"/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</row>
    <row r="83" spans="1:31" ht="15" x14ac:dyDescent="0.25">
      <c r="A83"/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</row>
    <row r="84" spans="1:31" ht="15" x14ac:dyDescent="0.25">
      <c r="A84"/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</row>
    <row r="85" spans="1:31" ht="15.75" thickBot="1" x14ac:dyDescent="0.3">
      <c r="A85"/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</row>
    <row r="86" spans="1:31" ht="15" x14ac:dyDescent="0.25">
      <c r="A86"/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</row>
    <row r="87" spans="1:31" ht="15" x14ac:dyDescent="0.25">
      <c r="A87"/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</row>
    <row r="88" spans="1:31" ht="15" x14ac:dyDescent="0.25"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</row>
    <row r="89" spans="1:31" ht="15" x14ac:dyDescent="0.25">
      <c r="C89" s="2" t="s">
        <v>517</v>
      </c>
      <c r="D89" s="2" t="s">
        <v>518</v>
      </c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</row>
    <row r="90" spans="1:31" ht="15" x14ac:dyDescent="0.25">
      <c r="A90" s="14" t="s">
        <v>480</v>
      </c>
      <c r="B90" s="2" t="s">
        <v>511</v>
      </c>
      <c r="C90" s="47">
        <v>733</v>
      </c>
      <c r="D90" s="49">
        <v>880</v>
      </c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</row>
    <row r="91" spans="1:31" ht="15" x14ac:dyDescent="0.25">
      <c r="A91" s="14" t="s">
        <v>481</v>
      </c>
      <c r="B91" s="2" t="s">
        <v>510</v>
      </c>
      <c r="C91" s="47">
        <v>706</v>
      </c>
      <c r="D91" s="49">
        <v>876</v>
      </c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</row>
    <row r="92" spans="1:31" ht="15.75" thickBot="1" x14ac:dyDescent="0.3">
      <c r="A92" s="14" t="s">
        <v>482</v>
      </c>
      <c r="B92" s="2" t="s">
        <v>512</v>
      </c>
      <c r="C92" s="47">
        <v>692</v>
      </c>
      <c r="D92" s="49">
        <v>848</v>
      </c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</row>
    <row r="93" spans="1:31" ht="15.75" thickBot="1" x14ac:dyDescent="0.3">
      <c r="A93" s="62" t="s">
        <v>483</v>
      </c>
      <c r="B93" s="63" t="s">
        <v>513</v>
      </c>
      <c r="C93" s="64">
        <v>701</v>
      </c>
      <c r="D93" s="65">
        <v>853</v>
      </c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</row>
    <row r="94" spans="1:31" ht="15" x14ac:dyDescent="0.25">
      <c r="A94" s="14" t="s">
        <v>484</v>
      </c>
      <c r="B94" s="2" t="s">
        <v>514</v>
      </c>
      <c r="C94" s="47">
        <v>693</v>
      </c>
      <c r="D94" s="49">
        <v>892</v>
      </c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</row>
    <row r="95" spans="1:31" ht="15" x14ac:dyDescent="0.25">
      <c r="A95" s="14" t="s">
        <v>485</v>
      </c>
      <c r="B95" s="2" t="s">
        <v>515</v>
      </c>
      <c r="C95" s="47">
        <v>701</v>
      </c>
      <c r="D95" s="49">
        <v>850</v>
      </c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</row>
    <row r="96" spans="1:31" ht="15" x14ac:dyDescent="0.25">
      <c r="A96" s="14" t="s">
        <v>486</v>
      </c>
      <c r="B96" s="2" t="s">
        <v>516</v>
      </c>
      <c r="C96" s="47">
        <v>563</v>
      </c>
      <c r="D96" s="49">
        <v>723</v>
      </c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</row>
    <row r="97" spans="1:31" ht="15" x14ac:dyDescent="0.25">
      <c r="A97" s="14" t="s">
        <v>487</v>
      </c>
      <c r="B97" s="2" t="s">
        <v>511</v>
      </c>
      <c r="C97" s="47">
        <v>798</v>
      </c>
      <c r="D97" s="49">
        <v>916</v>
      </c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</row>
    <row r="98" spans="1:31" ht="15" x14ac:dyDescent="0.25">
      <c r="A98" s="14" t="s">
        <v>488</v>
      </c>
      <c r="B98" s="2" t="s">
        <v>510</v>
      </c>
      <c r="C98" s="47">
        <v>839</v>
      </c>
      <c r="D98" s="49">
        <v>860</v>
      </c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</row>
    <row r="99" spans="1:31" ht="15.75" thickBot="1" x14ac:dyDescent="0.3">
      <c r="A99" s="14" t="s">
        <v>489</v>
      </c>
      <c r="B99" s="2" t="s">
        <v>512</v>
      </c>
      <c r="C99" s="47">
        <v>822</v>
      </c>
      <c r="D99" s="49">
        <v>861</v>
      </c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</row>
    <row r="100" spans="1:31" ht="15.75" thickBot="1" x14ac:dyDescent="0.3">
      <c r="A100" s="62" t="s">
        <v>490</v>
      </c>
      <c r="B100" s="63" t="s">
        <v>513</v>
      </c>
      <c r="C100" s="64">
        <v>809</v>
      </c>
      <c r="D100" s="65">
        <v>908</v>
      </c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</row>
    <row r="101" spans="1:31" ht="15" x14ac:dyDescent="0.25">
      <c r="A101" s="14" t="s">
        <v>492</v>
      </c>
      <c r="B101" s="2" t="s">
        <v>514</v>
      </c>
      <c r="C101" s="47">
        <v>801</v>
      </c>
      <c r="D101" s="49">
        <v>845</v>
      </c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</row>
    <row r="102" spans="1:31" ht="15" x14ac:dyDescent="0.25">
      <c r="A102" s="14" t="s">
        <v>493</v>
      </c>
      <c r="B102" s="2" t="s">
        <v>515</v>
      </c>
      <c r="C102" s="47">
        <v>730</v>
      </c>
      <c r="D102" s="49">
        <v>819</v>
      </c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</row>
    <row r="103" spans="1:31" ht="15" x14ac:dyDescent="0.25">
      <c r="A103" s="14" t="s">
        <v>494</v>
      </c>
      <c r="B103" s="2" t="s">
        <v>516</v>
      </c>
      <c r="C103" s="47">
        <v>654</v>
      </c>
      <c r="D103" s="49">
        <v>698</v>
      </c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</row>
    <row r="104" spans="1:31" ht="15" x14ac:dyDescent="0.25">
      <c r="A104" s="14" t="s">
        <v>495</v>
      </c>
      <c r="B104" s="2" t="s">
        <v>511</v>
      </c>
      <c r="C104" s="47">
        <v>786</v>
      </c>
      <c r="D104" s="49">
        <v>840</v>
      </c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</row>
    <row r="105" spans="1:31" ht="15" x14ac:dyDescent="0.25">
      <c r="A105" s="14" t="s">
        <v>504</v>
      </c>
      <c r="B105" s="2" t="s">
        <v>510</v>
      </c>
      <c r="C105" s="47">
        <v>764</v>
      </c>
      <c r="D105" s="49">
        <v>766</v>
      </c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</row>
    <row r="106" spans="1:31" ht="15.75" thickBot="1" x14ac:dyDescent="0.3">
      <c r="A106" s="14" t="s">
        <v>505</v>
      </c>
      <c r="B106" s="2" t="s">
        <v>512</v>
      </c>
      <c r="C106" s="47">
        <v>784</v>
      </c>
      <c r="D106" s="49">
        <v>808</v>
      </c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</row>
    <row r="107" spans="1:31" ht="15.75" thickBot="1" x14ac:dyDescent="0.3">
      <c r="A107" s="62" t="s">
        <v>507</v>
      </c>
      <c r="B107" s="63" t="s">
        <v>513</v>
      </c>
      <c r="C107" s="64">
        <v>714</v>
      </c>
      <c r="D107" s="65">
        <v>731</v>
      </c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</row>
    <row r="108" spans="1:31" ht="15" x14ac:dyDescent="0.25">
      <c r="A108"/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</row>
    <row r="109" spans="1:31" ht="15" x14ac:dyDescent="0.25">
      <c r="A109"/>
      <c r="B109"/>
      <c r="C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</row>
    <row r="110" spans="1:31" ht="15" x14ac:dyDescent="0.25">
      <c r="A110"/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</row>
    <row r="111" spans="1:31" ht="15" x14ac:dyDescent="0.25">
      <c r="A111"/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</row>
    <row r="112" spans="1:31" ht="15" x14ac:dyDescent="0.25">
      <c r="A112"/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</row>
    <row r="113" spans="1:31" ht="15" x14ac:dyDescent="0.25">
      <c r="A113"/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</row>
    <row r="114" spans="1:31" ht="15" x14ac:dyDescent="0.25">
      <c r="A114"/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</row>
    <row r="115" spans="1:31" ht="15" x14ac:dyDescent="0.25">
      <c r="A115"/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</row>
    <row r="116" spans="1:31" ht="15" x14ac:dyDescent="0.25">
      <c r="A116"/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</row>
    <row r="117" spans="1:31" ht="15" x14ac:dyDescent="0.25">
      <c r="A117"/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</row>
    <row r="118" spans="1:31" ht="15" x14ac:dyDescent="0.25">
      <c r="A118"/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</row>
    <row r="119" spans="1:31" ht="15" x14ac:dyDescent="0.25">
      <c r="A119"/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</row>
    <row r="120" spans="1:31" ht="15" x14ac:dyDescent="0.25">
      <c r="A120"/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</row>
    <row r="121" spans="1:31" ht="15" x14ac:dyDescent="0.25">
      <c r="A121"/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</row>
    <row r="122" spans="1:31" ht="15" x14ac:dyDescent="0.25">
      <c r="A122"/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</row>
    <row r="123" spans="1:31" ht="15" x14ac:dyDescent="0.25">
      <c r="A123"/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</row>
    <row r="124" spans="1:31" ht="15" x14ac:dyDescent="0.25">
      <c r="A124"/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</row>
    <row r="125" spans="1:31" ht="15" x14ac:dyDescent="0.25">
      <c r="A125"/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</row>
    <row r="126" spans="1:31" ht="15" x14ac:dyDescent="0.25">
      <c r="A126"/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</row>
    <row r="127" spans="1:31" ht="15" x14ac:dyDescent="0.25">
      <c r="A127"/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</row>
    <row r="128" spans="1:31" ht="15" x14ac:dyDescent="0.25">
      <c r="A128"/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</row>
    <row r="129" spans="1:31" ht="15" x14ac:dyDescent="0.25">
      <c r="A129"/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</row>
    <row r="130" spans="1:31" ht="15" x14ac:dyDescent="0.25">
      <c r="A130"/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</row>
    <row r="131" spans="1:31" ht="15" x14ac:dyDescent="0.25">
      <c r="A131"/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</row>
    <row r="132" spans="1:31" ht="15" x14ac:dyDescent="0.25">
      <c r="A132"/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</row>
    <row r="133" spans="1:31" ht="15" x14ac:dyDescent="0.25">
      <c r="A133"/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</row>
    <row r="134" spans="1:31" ht="15" x14ac:dyDescent="0.25">
      <c r="A134"/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</row>
    <row r="135" spans="1:31" ht="15" x14ac:dyDescent="0.25">
      <c r="A135"/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</row>
    <row r="136" spans="1:31" ht="15" x14ac:dyDescent="0.25">
      <c r="A136"/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</row>
    <row r="137" spans="1:31" ht="15" x14ac:dyDescent="0.25">
      <c r="A137"/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</row>
    <row r="138" spans="1:31" ht="15" x14ac:dyDescent="0.25">
      <c r="A138"/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</row>
  </sheetData>
  <conditionalFormatting pivot="1">
    <cfRule type="colorScale" priority="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19:B22 B24:B26">
    <cfRule type="colorScale" priority="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24:B28 B19:B22">
    <cfRule type="colorScale" priority="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19:D22 D24:D26">
    <cfRule type="colorScale" priority="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24:D28 D19:D22">
    <cfRule type="colorScale" priority="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19:C22 C24:C28">
    <cfRule type="colorScale" priority="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19:G22 G24:G28"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19:I22 I24:I28">
    <cfRule type="colorScale" priority="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19:F22 F24:F26">
    <cfRule type="colorScale" priority="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24:F28 F19:F22">
    <cfRule type="colorScale" priority="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19:J22 J24:J26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24:J28 J19:J22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19:L22 L24:L26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24:L28 L19:L22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19:K22 K24:K26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24:K28 K19:K22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19:E22 E24:E26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24:E28 E19:E22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19:H22 H24:H26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24:H28 H19:H22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19:G22 G18 G23 G24:G32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19:M22 M24:M28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19:M22 M18 M23 M24:M32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24:B33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24:C33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24:D33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24:E3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24:F3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24:G33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24:H33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24:I33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24:J33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24:K33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24:L33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24:M33 M23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97:C99 C101:C107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90:C99 C101:C107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90:D99 D101:D107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00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0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F141"/>
  <sheetViews>
    <sheetView topLeftCell="A4" zoomScale="130" zoomScaleNormal="130" workbookViewId="0">
      <selection activeCell="G21" sqref="B20:G21"/>
    </sheetView>
  </sheetViews>
  <sheetFormatPr defaultColWidth="9.140625" defaultRowHeight="11.25" x14ac:dyDescent="0.2"/>
  <cols>
    <col min="1" max="1" width="18.140625" style="2" customWidth="1"/>
    <col min="2" max="2" width="14.85546875" style="2" bestFit="1" customWidth="1"/>
    <col min="3" max="3" width="9" style="2" bestFit="1" customWidth="1"/>
    <col min="4" max="5" width="10.42578125" style="2" bestFit="1" customWidth="1"/>
    <col min="6" max="7" width="9.85546875" style="2" bestFit="1" customWidth="1"/>
    <col min="8" max="8" width="11.42578125" style="2" bestFit="1" customWidth="1"/>
    <col min="9" max="9" width="7.140625" style="2" bestFit="1" customWidth="1"/>
    <col min="10" max="10" width="9.42578125" style="2" bestFit="1" customWidth="1"/>
    <col min="11" max="13" width="10.5703125" style="2" bestFit="1" customWidth="1"/>
    <col min="14" max="14" width="6.42578125" style="2" bestFit="1" customWidth="1"/>
    <col min="15" max="15" width="7.5703125" style="2" bestFit="1" customWidth="1"/>
    <col min="16" max="16" width="11" style="2" bestFit="1" customWidth="1"/>
    <col min="17" max="18" width="6.140625" style="2" bestFit="1" customWidth="1"/>
    <col min="19" max="22" width="13.85546875" style="2" bestFit="1" customWidth="1"/>
    <col min="23" max="23" width="13.42578125" style="2" bestFit="1" customWidth="1"/>
    <col min="24" max="24" width="7.85546875" style="2" bestFit="1" customWidth="1"/>
    <col min="25" max="25" width="10.140625" style="2" bestFit="1" customWidth="1"/>
    <col min="26" max="26" width="5.5703125" style="2" bestFit="1" customWidth="1"/>
    <col min="27" max="27" width="9.85546875" style="2" bestFit="1" customWidth="1"/>
    <col min="28" max="29" width="8.140625" style="2" bestFit="1" customWidth="1"/>
    <col min="30" max="16384" width="9.140625" style="2"/>
  </cols>
  <sheetData>
    <row r="1" spans="1:31" ht="15" x14ac:dyDescent="0.25">
      <c r="A1"/>
      <c r="B1"/>
    </row>
    <row r="2" spans="1:31" x14ac:dyDescent="0.2">
      <c r="A2" s="1" t="s">
        <v>118</v>
      </c>
      <c r="B2" s="2" t="s" vm="7">
        <v>48</v>
      </c>
    </row>
    <row r="3" spans="1:31" ht="15" x14ac:dyDescent="0.25">
      <c r="A3" s="1" t="s">
        <v>472</v>
      </c>
      <c r="B3" s="2" t="s" vm="17">
        <v>48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</row>
    <row r="4" spans="1:31" ht="15.75" customHeight="1" x14ac:dyDescent="0.25">
      <c r="A4" s="1" t="s">
        <v>87</v>
      </c>
      <c r="B4" s="2" t="s" vm="3">
        <v>48</v>
      </c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</row>
    <row r="5" spans="1:31" ht="15" x14ac:dyDescent="0.25">
      <c r="A5" s="1" t="s">
        <v>49</v>
      </c>
      <c r="B5" s="2" t="s" vm="10">
        <v>48</v>
      </c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</row>
    <row r="6" spans="1:31" ht="15" x14ac:dyDescent="0.25">
      <c r="A6" s="1" t="s">
        <v>89</v>
      </c>
      <c r="B6" s="2" t="s" vm="6">
        <v>48</v>
      </c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</row>
    <row r="7" spans="1:31" ht="15" x14ac:dyDescent="0.25">
      <c r="A7" s="1" t="s">
        <v>286</v>
      </c>
      <c r="B7" s="2" t="s" vm="15">
        <v>48</v>
      </c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</row>
    <row r="8" spans="1:31" ht="15" x14ac:dyDescent="0.25">
      <c r="A8" s="1" t="s">
        <v>306</v>
      </c>
      <c r="B8" s="2" t="s" vm="24">
        <v>48</v>
      </c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</row>
    <row r="9" spans="1:31" ht="12" customHeight="1" x14ac:dyDescent="0.25">
      <c r="A9" s="1" t="s">
        <v>121</v>
      </c>
      <c r="B9" s="2" t="s" vm="14">
        <v>48</v>
      </c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</row>
    <row r="10" spans="1:31" ht="15" x14ac:dyDescent="0.25">
      <c r="A10" s="1" t="s">
        <v>29</v>
      </c>
      <c r="B10" s="2" t="s" vm="1">
        <v>48</v>
      </c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</row>
    <row r="11" spans="1:31" ht="13.7" customHeight="1" x14ac:dyDescent="0.25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</row>
    <row r="12" spans="1:31" ht="13.7" customHeight="1" x14ac:dyDescent="0.25">
      <c r="A12" s="1" t="s">
        <v>6</v>
      </c>
      <c r="B12" s="1" t="s">
        <v>43</v>
      </c>
      <c r="R12"/>
      <c r="S12"/>
      <c r="T12"/>
      <c r="U12"/>
      <c r="V12"/>
      <c r="W12"/>
      <c r="X12"/>
      <c r="Y12"/>
      <c r="Z12"/>
      <c r="AA12"/>
      <c r="AB12"/>
      <c r="AC12"/>
      <c r="AD12"/>
      <c r="AE12"/>
    </row>
    <row r="13" spans="1:31" ht="15" x14ac:dyDescent="0.25">
      <c r="A13" s="1" t="s">
        <v>0</v>
      </c>
      <c r="B13" s="2" t="s">
        <v>320</v>
      </c>
      <c r="C13" s="2" t="s">
        <v>319</v>
      </c>
      <c r="D13" s="2" t="s">
        <v>321</v>
      </c>
      <c r="E13" s="2" t="s">
        <v>322</v>
      </c>
      <c r="F13" s="2" t="s">
        <v>323</v>
      </c>
      <c r="G13" s="2" t="s">
        <v>320</v>
      </c>
      <c r="H13" s="2" t="s">
        <v>319</v>
      </c>
      <c r="I13" s="2" t="s">
        <v>321</v>
      </c>
      <c r="J13" s="2" t="s">
        <v>322</v>
      </c>
      <c r="K13" s="2" t="s">
        <v>323</v>
      </c>
      <c r="L13" s="2" t="s">
        <v>4</v>
      </c>
      <c r="M13" s="2" t="s">
        <v>321</v>
      </c>
      <c r="N13" s="2" t="s">
        <v>322</v>
      </c>
      <c r="O13" s="2" t="s">
        <v>319</v>
      </c>
      <c r="P13" s="2" t="s">
        <v>320</v>
      </c>
      <c r="Q13" s="2" t="s">
        <v>5</v>
      </c>
      <c r="R13"/>
      <c r="S13"/>
      <c r="T13"/>
      <c r="U13"/>
      <c r="V13"/>
      <c r="W13"/>
      <c r="X13"/>
      <c r="Y13"/>
      <c r="Z13"/>
      <c r="AA13"/>
      <c r="AB13"/>
      <c r="AC13"/>
      <c r="AD13"/>
      <c r="AE13"/>
    </row>
    <row r="14" spans="1:31" ht="15" x14ac:dyDescent="0.25">
      <c r="A14" s="3" t="s">
        <v>2</v>
      </c>
      <c r="B14" s="5"/>
      <c r="C14" s="5"/>
      <c r="D14" s="5"/>
      <c r="E14" s="5"/>
      <c r="F14" s="5"/>
      <c r="G14" s="5"/>
      <c r="H14" s="5"/>
      <c r="I14" s="5"/>
      <c r="J14" s="5"/>
      <c r="K14" s="5"/>
      <c r="L14" s="5">
        <v>433853</v>
      </c>
      <c r="M14" s="5"/>
      <c r="N14" s="5"/>
      <c r="O14" s="5"/>
      <c r="P14" s="5"/>
      <c r="Q14" s="5">
        <v>433853</v>
      </c>
      <c r="R14"/>
      <c r="S14"/>
      <c r="T14"/>
      <c r="U14"/>
      <c r="V14"/>
      <c r="W14"/>
      <c r="X14"/>
      <c r="Y14"/>
      <c r="Z14"/>
      <c r="AA14"/>
      <c r="AB14"/>
      <c r="AC14"/>
      <c r="AD14"/>
      <c r="AE14"/>
    </row>
    <row r="15" spans="1:31" ht="15" x14ac:dyDescent="0.25">
      <c r="A15" s="3" t="s">
        <v>3</v>
      </c>
      <c r="B15" s="5">
        <v>45351</v>
      </c>
      <c r="C15" s="5">
        <v>98690</v>
      </c>
      <c r="D15" s="5">
        <v>40042</v>
      </c>
      <c r="E15" s="5">
        <v>17650</v>
      </c>
      <c r="F15" s="5">
        <v>365</v>
      </c>
      <c r="G15" s="5"/>
      <c r="H15" s="5"/>
      <c r="I15" s="5"/>
      <c r="J15" s="5"/>
      <c r="K15" s="5"/>
      <c r="L15" s="5">
        <v>164345</v>
      </c>
      <c r="M15" s="5"/>
      <c r="N15" s="5"/>
      <c r="O15" s="5"/>
      <c r="P15" s="5"/>
      <c r="Q15" s="5">
        <v>366443</v>
      </c>
      <c r="R15"/>
      <c r="S15"/>
      <c r="T15"/>
      <c r="U15"/>
      <c r="V15"/>
      <c r="W15"/>
      <c r="X15"/>
      <c r="Y15"/>
      <c r="Z15"/>
      <c r="AA15"/>
      <c r="AB15"/>
      <c r="AC15"/>
      <c r="AD15"/>
      <c r="AE15"/>
    </row>
    <row r="16" spans="1:31" ht="15" x14ac:dyDescent="0.25">
      <c r="A16" s="3" t="s">
        <v>264</v>
      </c>
      <c r="B16" s="5">
        <v>3663</v>
      </c>
      <c r="C16" s="5">
        <v>6614</v>
      </c>
      <c r="D16" s="5">
        <v>67577</v>
      </c>
      <c r="E16" s="5">
        <v>11638</v>
      </c>
      <c r="F16" s="5">
        <v>3186</v>
      </c>
      <c r="G16" s="5">
        <v>9389</v>
      </c>
      <c r="H16" s="5">
        <v>23779</v>
      </c>
      <c r="I16" s="5">
        <v>184729</v>
      </c>
      <c r="J16" s="5">
        <v>40025</v>
      </c>
      <c r="K16" s="5">
        <v>9009</v>
      </c>
      <c r="L16" s="5">
        <v>1</v>
      </c>
      <c r="M16" s="5">
        <v>41</v>
      </c>
      <c r="N16" s="5">
        <v>5</v>
      </c>
      <c r="O16" s="5">
        <v>4</v>
      </c>
      <c r="P16" s="5">
        <v>1</v>
      </c>
      <c r="Q16" s="5">
        <v>359661</v>
      </c>
      <c r="R16"/>
      <c r="S16"/>
      <c r="T16"/>
      <c r="U16"/>
      <c r="V16"/>
      <c r="W16"/>
      <c r="X16"/>
      <c r="Y16"/>
      <c r="Z16"/>
      <c r="AA16"/>
      <c r="AB16"/>
      <c r="AC16"/>
      <c r="AD16"/>
      <c r="AE16"/>
    </row>
    <row r="17" spans="1:32" ht="15" x14ac:dyDescent="0.25">
      <c r="A17" s="4" t="s">
        <v>265</v>
      </c>
      <c r="B17" s="5">
        <v>1214</v>
      </c>
      <c r="C17" s="5">
        <v>2059</v>
      </c>
      <c r="D17" s="5">
        <v>22639</v>
      </c>
      <c r="E17" s="5">
        <v>3540</v>
      </c>
      <c r="F17" s="5">
        <v>1098</v>
      </c>
      <c r="G17" s="5"/>
      <c r="H17" s="5"/>
      <c r="I17" s="5"/>
      <c r="J17" s="5"/>
      <c r="K17" s="5"/>
      <c r="L17" s="5"/>
      <c r="M17" s="5"/>
      <c r="N17" s="5"/>
      <c r="O17" s="5"/>
      <c r="P17" s="5"/>
      <c r="Q17" s="5">
        <v>30550</v>
      </c>
      <c r="R17"/>
      <c r="S17"/>
      <c r="T17"/>
      <c r="U17"/>
      <c r="V17"/>
      <c r="W17"/>
      <c r="X17"/>
      <c r="Y17"/>
      <c r="Z17"/>
      <c r="AA17"/>
      <c r="AB17"/>
      <c r="AC17"/>
      <c r="AD17"/>
      <c r="AE17"/>
    </row>
    <row r="18" spans="1:32" ht="15" x14ac:dyDescent="0.25">
      <c r="A18" s="4" t="s">
        <v>283</v>
      </c>
      <c r="B18" s="5">
        <v>1197</v>
      </c>
      <c r="C18" s="5">
        <v>2051</v>
      </c>
      <c r="D18" s="5">
        <v>21046</v>
      </c>
      <c r="E18" s="5">
        <v>3685</v>
      </c>
      <c r="F18" s="5">
        <v>1043</v>
      </c>
      <c r="G18" s="5"/>
      <c r="H18" s="5"/>
      <c r="I18" s="5"/>
      <c r="J18" s="5"/>
      <c r="K18" s="5"/>
      <c r="L18" s="5"/>
      <c r="M18" s="5"/>
      <c r="N18" s="5"/>
      <c r="O18" s="5"/>
      <c r="P18" s="5"/>
      <c r="Q18" s="5">
        <v>29022</v>
      </c>
      <c r="R18"/>
      <c r="S18"/>
      <c r="T18"/>
      <c r="U18"/>
      <c r="V18"/>
      <c r="W18"/>
      <c r="X18"/>
      <c r="Y18"/>
      <c r="Z18"/>
      <c r="AA18"/>
      <c r="AB18"/>
      <c r="AC18"/>
      <c r="AD18"/>
      <c r="AE18"/>
    </row>
    <row r="19" spans="1:32" ht="15" x14ac:dyDescent="0.25">
      <c r="A19" s="4" t="s">
        <v>293</v>
      </c>
      <c r="B19" s="5">
        <v>1252</v>
      </c>
      <c r="C19" s="5">
        <v>2504</v>
      </c>
      <c r="D19" s="5">
        <v>23890</v>
      </c>
      <c r="E19" s="5">
        <v>4413</v>
      </c>
      <c r="F19" s="5">
        <v>1045</v>
      </c>
      <c r="G19" s="5"/>
      <c r="H19" s="5"/>
      <c r="I19" s="5"/>
      <c r="J19" s="5"/>
      <c r="K19" s="5"/>
      <c r="L19" s="5"/>
      <c r="M19" s="5"/>
      <c r="N19" s="5"/>
      <c r="O19" s="5"/>
      <c r="P19" s="5"/>
      <c r="Q19" s="5">
        <v>33104</v>
      </c>
      <c r="R19"/>
      <c r="S19"/>
      <c r="T19"/>
      <c r="U19"/>
      <c r="V19"/>
      <c r="W19"/>
      <c r="X19"/>
      <c r="Y19"/>
      <c r="Z19"/>
      <c r="AA19"/>
      <c r="AB19"/>
      <c r="AC19"/>
      <c r="AD19"/>
      <c r="AE19"/>
    </row>
    <row r="20" spans="1:32" ht="15" x14ac:dyDescent="0.25">
      <c r="A20" s="4" t="s">
        <v>304</v>
      </c>
      <c r="B20" s="5"/>
      <c r="C20" s="5"/>
      <c r="D20" s="5"/>
      <c r="E20" s="5"/>
      <c r="F20" s="5"/>
      <c r="G20" s="5">
        <v>984</v>
      </c>
      <c r="H20" s="5">
        <v>2753</v>
      </c>
      <c r="I20" s="5">
        <v>20302</v>
      </c>
      <c r="J20" s="5">
        <v>4337</v>
      </c>
      <c r="K20" s="5">
        <v>859</v>
      </c>
      <c r="L20" s="5"/>
      <c r="M20" s="5"/>
      <c r="N20" s="5"/>
      <c r="O20" s="5"/>
      <c r="P20" s="5"/>
      <c r="Q20" s="5">
        <v>29235</v>
      </c>
      <c r="R20"/>
      <c r="S20"/>
      <c r="T20"/>
      <c r="U20"/>
      <c r="V20"/>
      <c r="W20"/>
      <c r="X20"/>
      <c r="Y20"/>
      <c r="Z20"/>
      <c r="AA20"/>
      <c r="AB20"/>
      <c r="AC20"/>
      <c r="AD20"/>
      <c r="AE20"/>
    </row>
    <row r="21" spans="1:32" ht="15" x14ac:dyDescent="0.25">
      <c r="A21" s="4" t="s">
        <v>361</v>
      </c>
      <c r="B21" s="5"/>
      <c r="C21" s="5"/>
      <c r="D21" s="5"/>
      <c r="E21" s="5"/>
      <c r="F21" s="5"/>
      <c r="G21" s="5">
        <v>1067</v>
      </c>
      <c r="H21" s="5">
        <v>2781</v>
      </c>
      <c r="I21" s="5">
        <v>20968</v>
      </c>
      <c r="J21" s="5">
        <v>4438</v>
      </c>
      <c r="K21" s="5">
        <v>1027</v>
      </c>
      <c r="L21" s="5"/>
      <c r="M21" s="5"/>
      <c r="N21" s="5"/>
      <c r="O21" s="5"/>
      <c r="P21" s="5"/>
      <c r="Q21" s="5">
        <v>30281</v>
      </c>
      <c r="R21"/>
      <c r="S21"/>
      <c r="T21"/>
      <c r="U21"/>
      <c r="V21"/>
      <c r="W21"/>
      <c r="X21"/>
      <c r="Y21"/>
      <c r="Z21"/>
      <c r="AA21"/>
      <c r="AB21"/>
      <c r="AC21"/>
      <c r="AD21"/>
      <c r="AE21"/>
    </row>
    <row r="22" spans="1:32" ht="15" x14ac:dyDescent="0.25">
      <c r="A22" s="4" t="s">
        <v>365</v>
      </c>
      <c r="B22" s="5"/>
      <c r="C22" s="5"/>
      <c r="D22" s="5">
        <v>2</v>
      </c>
      <c r="E22" s="5"/>
      <c r="F22" s="5"/>
      <c r="G22" s="5">
        <v>981</v>
      </c>
      <c r="H22" s="5">
        <v>2626</v>
      </c>
      <c r="I22" s="5">
        <v>20353</v>
      </c>
      <c r="J22" s="5">
        <v>4425</v>
      </c>
      <c r="K22" s="5">
        <v>1035</v>
      </c>
      <c r="L22" s="5"/>
      <c r="M22" s="5">
        <v>1</v>
      </c>
      <c r="N22" s="5"/>
      <c r="O22" s="5"/>
      <c r="P22" s="5"/>
      <c r="Q22" s="5">
        <v>29423</v>
      </c>
      <c r="R22"/>
      <c r="S22"/>
      <c r="T22"/>
      <c r="U22"/>
      <c r="V22"/>
      <c r="W22"/>
      <c r="X22"/>
      <c r="Y22"/>
      <c r="Z22"/>
      <c r="AA22"/>
      <c r="AB22"/>
      <c r="AC22"/>
      <c r="AD22"/>
      <c r="AE22"/>
    </row>
    <row r="23" spans="1:32" ht="15" x14ac:dyDescent="0.25">
      <c r="A23" s="4" t="s">
        <v>382</v>
      </c>
      <c r="B23" s="5"/>
      <c r="C23" s="5"/>
      <c r="D23" s="5"/>
      <c r="E23" s="5"/>
      <c r="F23" s="5"/>
      <c r="G23" s="5">
        <v>987</v>
      </c>
      <c r="H23" s="5">
        <v>2648</v>
      </c>
      <c r="I23" s="5">
        <v>20078</v>
      </c>
      <c r="J23" s="5">
        <v>4432</v>
      </c>
      <c r="K23" s="5">
        <v>1011</v>
      </c>
      <c r="L23" s="5"/>
      <c r="M23" s="5"/>
      <c r="N23" s="5"/>
      <c r="O23" s="5"/>
      <c r="P23" s="5"/>
      <c r="Q23" s="5">
        <v>29156</v>
      </c>
      <c r="R23"/>
      <c r="S23"/>
      <c r="T23"/>
      <c r="U23"/>
      <c r="V23"/>
      <c r="W23"/>
      <c r="X23"/>
      <c r="Y23"/>
      <c r="Z23"/>
      <c r="AA23"/>
      <c r="AB23"/>
      <c r="AC23"/>
      <c r="AD23"/>
      <c r="AE23"/>
    </row>
    <row r="24" spans="1:32" ht="15" x14ac:dyDescent="0.25">
      <c r="A24" s="4" t="s">
        <v>387</v>
      </c>
      <c r="B24" s="5"/>
      <c r="C24" s="5"/>
      <c r="D24" s="5"/>
      <c r="E24" s="5"/>
      <c r="F24" s="5"/>
      <c r="G24" s="5">
        <v>1028</v>
      </c>
      <c r="H24" s="5">
        <v>2651</v>
      </c>
      <c r="I24" s="5">
        <v>20535</v>
      </c>
      <c r="J24" s="5">
        <v>4510</v>
      </c>
      <c r="K24" s="5">
        <v>1090</v>
      </c>
      <c r="L24" s="5"/>
      <c r="M24" s="5"/>
      <c r="N24" s="5">
        <v>1</v>
      </c>
      <c r="O24" s="5"/>
      <c r="P24" s="5"/>
      <c r="Q24" s="5">
        <v>29815</v>
      </c>
      <c r="R24"/>
      <c r="S24"/>
      <c r="T24"/>
      <c r="U24"/>
      <c r="V24"/>
      <c r="W24"/>
      <c r="X24"/>
      <c r="Y24"/>
      <c r="Z24"/>
      <c r="AA24"/>
      <c r="AB24"/>
      <c r="AC24"/>
      <c r="AD24"/>
      <c r="AE24"/>
    </row>
    <row r="25" spans="1:32" ht="15" x14ac:dyDescent="0.25">
      <c r="A25" s="4" t="s">
        <v>390</v>
      </c>
      <c r="B25" s="5"/>
      <c r="C25" s="5"/>
      <c r="D25" s="5"/>
      <c r="E25" s="5"/>
      <c r="F25" s="5"/>
      <c r="G25" s="5">
        <v>1018</v>
      </c>
      <c r="H25" s="5">
        <v>2452</v>
      </c>
      <c r="I25" s="5">
        <v>19534</v>
      </c>
      <c r="J25" s="5">
        <v>4220</v>
      </c>
      <c r="K25" s="5">
        <v>932</v>
      </c>
      <c r="L25" s="5"/>
      <c r="M25" s="5">
        <v>4</v>
      </c>
      <c r="N25" s="5"/>
      <c r="O25" s="5">
        <v>1</v>
      </c>
      <c r="P25" s="5"/>
      <c r="Q25" s="5">
        <v>28161</v>
      </c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 s="18">
        <f>+AA25*365</f>
        <v>0</v>
      </c>
    </row>
    <row r="26" spans="1:32" ht="15" x14ac:dyDescent="0.25">
      <c r="A26" s="4" t="s">
        <v>394</v>
      </c>
      <c r="B26" s="5"/>
      <c r="C26" s="5"/>
      <c r="D26" s="5"/>
      <c r="E26" s="5"/>
      <c r="F26" s="5"/>
      <c r="G26" s="5">
        <v>1076</v>
      </c>
      <c r="H26" s="5">
        <v>2565</v>
      </c>
      <c r="I26" s="5">
        <v>20681</v>
      </c>
      <c r="J26" s="5">
        <v>4408</v>
      </c>
      <c r="K26" s="5">
        <v>1010</v>
      </c>
      <c r="L26" s="5"/>
      <c r="M26" s="5">
        <v>8</v>
      </c>
      <c r="N26" s="5"/>
      <c r="O26" s="5"/>
      <c r="P26" s="5">
        <v>1</v>
      </c>
      <c r="Q26" s="5">
        <v>29749</v>
      </c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 s="18">
        <f t="shared" ref="AF26:AF37" si="0">+AA26*365</f>
        <v>0</v>
      </c>
    </row>
    <row r="27" spans="1:32" ht="15" x14ac:dyDescent="0.25">
      <c r="A27" s="4" t="s">
        <v>410</v>
      </c>
      <c r="B27" s="5"/>
      <c r="C27" s="5"/>
      <c r="D27" s="5"/>
      <c r="E27" s="5"/>
      <c r="F27" s="5"/>
      <c r="G27" s="5">
        <v>1067</v>
      </c>
      <c r="H27" s="5">
        <v>2555</v>
      </c>
      <c r="I27" s="5">
        <v>20524</v>
      </c>
      <c r="J27" s="5">
        <v>4377</v>
      </c>
      <c r="K27" s="5">
        <v>995</v>
      </c>
      <c r="L27" s="5">
        <v>1</v>
      </c>
      <c r="M27" s="5">
        <v>15</v>
      </c>
      <c r="N27" s="5">
        <v>2</v>
      </c>
      <c r="O27" s="5">
        <v>1</v>
      </c>
      <c r="P27" s="5"/>
      <c r="Q27" s="5">
        <v>29537</v>
      </c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 s="18">
        <f t="shared" si="0"/>
        <v>0</v>
      </c>
    </row>
    <row r="28" spans="1:32" ht="15" x14ac:dyDescent="0.25">
      <c r="A28" s="4" t="s">
        <v>444</v>
      </c>
      <c r="B28" s="5"/>
      <c r="C28" s="5"/>
      <c r="D28" s="5"/>
      <c r="E28" s="5"/>
      <c r="F28" s="5"/>
      <c r="G28" s="5">
        <v>1181</v>
      </c>
      <c r="H28" s="5">
        <v>2748</v>
      </c>
      <c r="I28" s="5">
        <v>21754</v>
      </c>
      <c r="J28" s="5">
        <v>4878</v>
      </c>
      <c r="K28" s="5">
        <v>1050</v>
      </c>
      <c r="L28" s="5"/>
      <c r="M28" s="5">
        <v>13</v>
      </c>
      <c r="N28" s="5">
        <v>2</v>
      </c>
      <c r="O28" s="5">
        <v>2</v>
      </c>
      <c r="P28" s="5"/>
      <c r="Q28" s="5">
        <v>31628</v>
      </c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 s="18">
        <f t="shared" si="0"/>
        <v>0</v>
      </c>
    </row>
    <row r="29" spans="1:32" ht="15" x14ac:dyDescent="0.25">
      <c r="A29" s="3" t="s">
        <v>5</v>
      </c>
      <c r="B29" s="5">
        <v>49014</v>
      </c>
      <c r="C29" s="5">
        <v>105304</v>
      </c>
      <c r="D29" s="5">
        <v>107619</v>
      </c>
      <c r="E29" s="5">
        <v>29288</v>
      </c>
      <c r="F29" s="5">
        <v>3551</v>
      </c>
      <c r="G29" s="5">
        <v>9389</v>
      </c>
      <c r="H29" s="5">
        <v>23779</v>
      </c>
      <c r="I29" s="5">
        <v>184729</v>
      </c>
      <c r="J29" s="5">
        <v>40025</v>
      </c>
      <c r="K29" s="5">
        <v>9009</v>
      </c>
      <c r="L29" s="5">
        <v>598199</v>
      </c>
      <c r="M29" s="5">
        <v>41</v>
      </c>
      <c r="N29" s="5">
        <v>5</v>
      </c>
      <c r="O29" s="5">
        <v>4</v>
      </c>
      <c r="P29" s="5">
        <v>1</v>
      </c>
      <c r="Q29" s="5">
        <v>1159957</v>
      </c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 s="18">
        <f t="shared" si="0"/>
        <v>0</v>
      </c>
    </row>
    <row r="30" spans="1:32" ht="15" x14ac:dyDescent="0.25">
      <c r="A30"/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 s="18">
        <f t="shared" si="0"/>
        <v>0</v>
      </c>
    </row>
    <row r="31" spans="1:32" ht="15" x14ac:dyDescent="0.25">
      <c r="A31"/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 s="18">
        <f t="shared" si="0"/>
        <v>0</v>
      </c>
    </row>
    <row r="32" spans="1:32" ht="15" x14ac:dyDescent="0.25">
      <c r="A32"/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 s="18">
        <f t="shared" si="0"/>
        <v>0</v>
      </c>
    </row>
    <row r="33" spans="1:32" ht="15" x14ac:dyDescent="0.25">
      <c r="A33"/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 s="18">
        <f t="shared" si="0"/>
        <v>0</v>
      </c>
    </row>
    <row r="34" spans="1:32" ht="15" x14ac:dyDescent="0.25">
      <c r="A34" s="3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 s="18"/>
    </row>
    <row r="35" spans="1:32" ht="15" x14ac:dyDescent="0.25">
      <c r="A35"/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 s="18">
        <f t="shared" si="0"/>
        <v>0</v>
      </c>
    </row>
    <row r="36" spans="1:32" ht="15" x14ac:dyDescent="0.25">
      <c r="A36" s="1" t="s">
        <v>118</v>
      </c>
      <c r="B36" s="2" t="s" vm="7">
        <v>48</v>
      </c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 s="18">
        <f t="shared" si="0"/>
        <v>0</v>
      </c>
    </row>
    <row r="37" spans="1:32" ht="15" x14ac:dyDescent="0.25">
      <c r="A37" s="1" t="s">
        <v>472</v>
      </c>
      <c r="B37" s="2" t="s" vm="17">
        <v>48</v>
      </c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 s="18">
        <f t="shared" si="0"/>
        <v>0</v>
      </c>
    </row>
    <row r="38" spans="1:32" ht="15" x14ac:dyDescent="0.25">
      <c r="A38" s="1" t="s">
        <v>87</v>
      </c>
      <c r="B38" s="2" t="s" vm="3">
        <v>48</v>
      </c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 s="18">
        <f t="shared" ref="AF38:AF49" si="1">+AA39*365</f>
        <v>0</v>
      </c>
    </row>
    <row r="39" spans="1:32" ht="15" x14ac:dyDescent="0.25">
      <c r="A39" s="1" t="s">
        <v>49</v>
      </c>
      <c r="B39" s="2" t="s" vm="10">
        <v>48</v>
      </c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 s="18">
        <f t="shared" si="1"/>
        <v>0</v>
      </c>
    </row>
    <row r="40" spans="1:32" ht="15" x14ac:dyDescent="0.25">
      <c r="A40" s="1" t="s">
        <v>89</v>
      </c>
      <c r="B40" s="2" t="s" vm="6">
        <v>48</v>
      </c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 s="18">
        <f t="shared" si="1"/>
        <v>0</v>
      </c>
    </row>
    <row r="41" spans="1:32" ht="15" x14ac:dyDescent="0.25">
      <c r="A41" s="1" t="s">
        <v>286</v>
      </c>
      <c r="B41" s="2" t="s" vm="15">
        <v>48</v>
      </c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 s="18">
        <f t="shared" si="1"/>
        <v>0</v>
      </c>
    </row>
    <row r="42" spans="1:32" ht="15" x14ac:dyDescent="0.25">
      <c r="A42" s="1" t="s">
        <v>306</v>
      </c>
      <c r="B42" s="2" t="s" vm="24">
        <v>48</v>
      </c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 s="18">
        <f t="shared" si="1"/>
        <v>0</v>
      </c>
    </row>
    <row r="43" spans="1:32" ht="15" x14ac:dyDescent="0.25">
      <c r="A43" s="1" t="s">
        <v>121</v>
      </c>
      <c r="B43" s="2" t="s" vm="37">
        <v>51</v>
      </c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 s="18">
        <f t="shared" si="1"/>
        <v>0</v>
      </c>
    </row>
    <row r="44" spans="1:32" ht="15" x14ac:dyDescent="0.25">
      <c r="A44" s="1" t="s">
        <v>29</v>
      </c>
      <c r="B44" s="2" t="s" vm="1">
        <v>48</v>
      </c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 s="18">
        <f t="shared" si="1"/>
        <v>0</v>
      </c>
    </row>
    <row r="45" spans="1:32" ht="15" x14ac:dyDescent="0.25">
      <c r="A45" s="1" t="s">
        <v>309</v>
      </c>
      <c r="B45" s="2" t="s" vm="25">
        <v>48</v>
      </c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 s="18">
        <f t="shared" si="1"/>
        <v>0</v>
      </c>
    </row>
    <row r="46" spans="1:32" ht="15" x14ac:dyDescent="0.25">
      <c r="A46"/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 s="18">
        <f t="shared" si="1"/>
        <v>0</v>
      </c>
    </row>
    <row r="47" spans="1:32" ht="15" x14ac:dyDescent="0.25">
      <c r="A47" s="1" t="s">
        <v>45</v>
      </c>
      <c r="B47" s="1" t="s">
        <v>43</v>
      </c>
      <c r="X47"/>
      <c r="Y47"/>
      <c r="Z47"/>
      <c r="AA47"/>
      <c r="AB47"/>
      <c r="AC47"/>
      <c r="AD47"/>
      <c r="AE47"/>
      <c r="AF47" s="18">
        <f t="shared" si="1"/>
        <v>0</v>
      </c>
    </row>
    <row r="48" spans="1:32" ht="15" x14ac:dyDescent="0.25">
      <c r="A48" s="1" t="s">
        <v>0</v>
      </c>
      <c r="B48" s="2" t="s">
        <v>336</v>
      </c>
      <c r="C48" s="2" t="s">
        <v>337</v>
      </c>
      <c r="D48" s="2" t="s">
        <v>338</v>
      </c>
      <c r="E48" s="2" t="s">
        <v>339</v>
      </c>
      <c r="F48" s="2" t="s">
        <v>340</v>
      </c>
      <c r="G48" s="2" t="s">
        <v>341</v>
      </c>
      <c r="H48" s="2" t="s">
        <v>342</v>
      </c>
      <c r="I48" s="2" t="s">
        <v>343</v>
      </c>
      <c r="J48" s="2" t="s">
        <v>344</v>
      </c>
      <c r="K48" s="15" t="s">
        <v>345</v>
      </c>
      <c r="L48" s="2" t="s">
        <v>346</v>
      </c>
      <c r="M48" s="2" t="s">
        <v>347</v>
      </c>
      <c r="N48" s="2" t="s">
        <v>348</v>
      </c>
      <c r="O48" s="2" t="s">
        <v>349</v>
      </c>
      <c r="P48" s="2" t="s">
        <v>350</v>
      </c>
      <c r="Q48" s="2" t="s">
        <v>351</v>
      </c>
      <c r="R48" s="2" t="s">
        <v>352</v>
      </c>
      <c r="S48" s="2" t="s">
        <v>353</v>
      </c>
      <c r="T48" s="2" t="s">
        <v>354</v>
      </c>
      <c r="U48" s="2" t="s">
        <v>355</v>
      </c>
      <c r="V48" s="2" t="s">
        <v>356</v>
      </c>
      <c r="W48" s="2" t="s">
        <v>5</v>
      </c>
      <c r="X48"/>
      <c r="Y48"/>
      <c r="Z48"/>
      <c r="AA48"/>
      <c r="AB48"/>
      <c r="AC48"/>
      <c r="AD48"/>
      <c r="AE48"/>
      <c r="AF48" s="18">
        <f t="shared" si="1"/>
        <v>0</v>
      </c>
    </row>
    <row r="49" spans="1:32" ht="15" x14ac:dyDescent="0.25">
      <c r="A49" s="3" t="s">
        <v>2</v>
      </c>
      <c r="B49" s="15">
        <v>0.76788491446345253</v>
      </c>
      <c r="C49" s="15">
        <v>0.75038051750380519</v>
      </c>
      <c r="D49" s="15">
        <v>0.73163178129004702</v>
      </c>
      <c r="E49" s="15">
        <v>0.76044900883687605</v>
      </c>
      <c r="F49" s="15">
        <v>0.76726912602129238</v>
      </c>
      <c r="G49" s="15">
        <v>0.62263859973783642</v>
      </c>
      <c r="H49" s="15">
        <v>0.71231723992847373</v>
      </c>
      <c r="I49" s="15">
        <v>0.71792812688215213</v>
      </c>
      <c r="J49" s="15">
        <v>0.74470176971815605</v>
      </c>
      <c r="K49" s="15">
        <v>0.74661134163208853</v>
      </c>
      <c r="L49" s="15">
        <v>0.75704225352112675</v>
      </c>
      <c r="M49" s="15">
        <v>0.6249057078199648</v>
      </c>
      <c r="N49" s="15">
        <v>0.72721893491124256</v>
      </c>
      <c r="O49" s="15">
        <v>0.76303465501092727</v>
      </c>
      <c r="P49" s="15">
        <v>0.76942537043729675</v>
      </c>
      <c r="Q49" s="15">
        <v>0.77008184298272209</v>
      </c>
      <c r="R49" s="15">
        <v>0.65976940498249947</v>
      </c>
      <c r="S49" s="15">
        <v>0.72439622885186616</v>
      </c>
      <c r="T49" s="15">
        <v>0.67989056087551303</v>
      </c>
      <c r="U49" s="15">
        <v>0.73597435310281656</v>
      </c>
      <c r="V49" s="15">
        <v>0.59323525713567204</v>
      </c>
      <c r="W49" s="15">
        <v>0.70517220172201722</v>
      </c>
      <c r="X49"/>
      <c r="Y49"/>
      <c r="Z49"/>
      <c r="AA49"/>
      <c r="AB49"/>
      <c r="AC49"/>
      <c r="AD49"/>
      <c r="AE49"/>
      <c r="AF49" s="18">
        <f t="shared" si="1"/>
        <v>0</v>
      </c>
    </row>
    <row r="50" spans="1:32" ht="15" x14ac:dyDescent="0.25">
      <c r="A50" s="4" t="s">
        <v>31</v>
      </c>
      <c r="B50" s="15">
        <v>0.80383795309168449</v>
      </c>
      <c r="C50" s="15">
        <v>0.76285240464344939</v>
      </c>
      <c r="D50" s="15">
        <v>0.7451820128479657</v>
      </c>
      <c r="E50" s="15">
        <v>0.74680306905370841</v>
      </c>
      <c r="F50" s="15">
        <v>0.74728260869565222</v>
      </c>
      <c r="G50" s="15">
        <v>0.63766891891891897</v>
      </c>
      <c r="H50" s="15">
        <v>0.73654066437571597</v>
      </c>
      <c r="I50" s="15">
        <v>0.73165388828039435</v>
      </c>
      <c r="J50" s="15">
        <v>0.77546296296296291</v>
      </c>
      <c r="K50" s="15">
        <v>0.72292993630573243</v>
      </c>
      <c r="L50" s="15">
        <v>0.77424023154848043</v>
      </c>
      <c r="M50" s="15">
        <v>0.67362768496420045</v>
      </c>
      <c r="N50" s="15">
        <v>0.71602434077079102</v>
      </c>
      <c r="O50" s="15">
        <v>0.80288461538461542</v>
      </c>
      <c r="P50" s="15">
        <v>0.79166666666666663</v>
      </c>
      <c r="Q50" s="15">
        <v>0.7885802469135802</v>
      </c>
      <c r="R50" s="15">
        <v>0.6866002214839424</v>
      </c>
      <c r="S50" s="15">
        <v>0.75475923852183646</v>
      </c>
      <c r="T50" s="15">
        <v>0.73108384458077713</v>
      </c>
      <c r="U50" s="15">
        <v>0.72727272727272729</v>
      </c>
      <c r="V50" s="15">
        <v>0.69787765293383275</v>
      </c>
      <c r="W50" s="15">
        <v>0.73130781089414187</v>
      </c>
      <c r="X50"/>
      <c r="Y50"/>
      <c r="Z50"/>
      <c r="AA50"/>
      <c r="AB50"/>
      <c r="AC50"/>
      <c r="AD50"/>
      <c r="AE50"/>
    </row>
    <row r="51" spans="1:32" ht="15" x14ac:dyDescent="0.25">
      <c r="A51" s="4" t="s">
        <v>32</v>
      </c>
      <c r="B51" s="15">
        <v>0.7931034482758621</v>
      </c>
      <c r="C51" s="15">
        <v>0.72299651567944256</v>
      </c>
      <c r="D51" s="15">
        <v>0.75348837209302322</v>
      </c>
      <c r="E51" s="15">
        <v>0.8192090395480226</v>
      </c>
      <c r="F51" s="15">
        <v>0.7768817204301075</v>
      </c>
      <c r="G51" s="15">
        <v>0.5854049719326383</v>
      </c>
      <c r="H51" s="15">
        <v>0.70601851851851849</v>
      </c>
      <c r="I51" s="15">
        <v>0.73677736777367775</v>
      </c>
      <c r="J51" s="15">
        <v>0.78911564625850339</v>
      </c>
      <c r="K51" s="15">
        <v>0.71331058020477811</v>
      </c>
      <c r="L51" s="15">
        <v>0.75895316804407709</v>
      </c>
      <c r="M51" s="15">
        <v>0.58046336881653104</v>
      </c>
      <c r="N51" s="15">
        <v>0.70297029702970293</v>
      </c>
      <c r="O51" s="15">
        <v>0.778169014084507</v>
      </c>
      <c r="P51" s="15">
        <v>0.75664621676891619</v>
      </c>
      <c r="Q51" s="15">
        <v>0.77533783783783783</v>
      </c>
      <c r="R51" s="15">
        <v>0.65683382497541787</v>
      </c>
      <c r="S51" s="15">
        <v>0.72523117569352713</v>
      </c>
      <c r="T51" s="15">
        <v>0.67068645640074209</v>
      </c>
      <c r="U51" s="15">
        <v>0.76229508196721307</v>
      </c>
      <c r="V51" s="15">
        <v>0.62550881953867032</v>
      </c>
      <c r="W51" s="15">
        <v>0.70212065331928342</v>
      </c>
      <c r="X51"/>
      <c r="Y51"/>
      <c r="Z51"/>
      <c r="AA51"/>
      <c r="AB51"/>
      <c r="AC51"/>
      <c r="AD51"/>
      <c r="AE51"/>
    </row>
    <row r="52" spans="1:32" ht="15" x14ac:dyDescent="0.25">
      <c r="A52" s="4" t="s">
        <v>33</v>
      </c>
      <c r="B52" s="15">
        <v>0.73814432989690726</v>
      </c>
      <c r="C52" s="15">
        <v>0.71156661786237185</v>
      </c>
      <c r="D52" s="15">
        <v>0.70275791624106232</v>
      </c>
      <c r="E52" s="15">
        <v>0.81917211328976036</v>
      </c>
      <c r="F52" s="15">
        <v>0.75467289719626163</v>
      </c>
      <c r="G52" s="15">
        <v>0.5747973470891673</v>
      </c>
      <c r="H52" s="15">
        <v>0.69971671388101986</v>
      </c>
      <c r="I52" s="15">
        <v>0.72294776119402981</v>
      </c>
      <c r="J52" s="15">
        <v>0.74327122153209113</v>
      </c>
      <c r="K52" s="15">
        <v>0.72631578947368425</v>
      </c>
      <c r="L52" s="15">
        <v>0.73751600512163895</v>
      </c>
      <c r="M52" s="15">
        <v>0.56094742923165797</v>
      </c>
      <c r="N52" s="15">
        <v>0.65517241379310343</v>
      </c>
      <c r="O52" s="15">
        <v>0.74598540145985404</v>
      </c>
      <c r="P52" s="15">
        <v>0.77666666666666662</v>
      </c>
      <c r="Q52" s="15">
        <v>0.77712609970674484</v>
      </c>
      <c r="R52" s="15">
        <v>0.60551431601272532</v>
      </c>
      <c r="S52" s="15">
        <v>0.68278965129358826</v>
      </c>
      <c r="T52" s="15">
        <v>0.60367454068241466</v>
      </c>
      <c r="U52" s="15">
        <v>0.7188841201716738</v>
      </c>
      <c r="V52" s="15">
        <v>0.44630071599045346</v>
      </c>
      <c r="W52" s="15">
        <v>0.67018072289156627</v>
      </c>
      <c r="X52"/>
      <c r="Y52"/>
      <c r="Z52"/>
      <c r="AA52"/>
      <c r="AB52"/>
      <c r="AC52"/>
      <c r="AD52"/>
      <c r="AE52"/>
    </row>
    <row r="53" spans="1:32" ht="15" x14ac:dyDescent="0.25">
      <c r="A53" s="4" t="s">
        <v>34</v>
      </c>
      <c r="B53" s="15">
        <v>0.7780373831775701</v>
      </c>
      <c r="C53" s="15">
        <v>0.75543478260869568</v>
      </c>
      <c r="D53" s="15">
        <v>0.6987654320987654</v>
      </c>
      <c r="E53" s="15">
        <v>0.79300291545189505</v>
      </c>
      <c r="F53" s="15">
        <v>0.7824933687002652</v>
      </c>
      <c r="G53" s="15">
        <v>0.58135981665393432</v>
      </c>
      <c r="H53" s="15">
        <v>0.6571113561190739</v>
      </c>
      <c r="I53" s="15">
        <v>0.70462633451957291</v>
      </c>
      <c r="J53" s="15">
        <v>0.74686716791979946</v>
      </c>
      <c r="K53" s="15">
        <v>0.76758409785932724</v>
      </c>
      <c r="L53" s="15">
        <v>0.73170731707317072</v>
      </c>
      <c r="M53" s="15">
        <v>0.60124826629680994</v>
      </c>
      <c r="N53" s="15">
        <v>0.67827868852459017</v>
      </c>
      <c r="O53" s="15">
        <v>0.78624535315985133</v>
      </c>
      <c r="P53" s="15">
        <v>0.83122362869198307</v>
      </c>
      <c r="Q53" s="15">
        <v>0.80952380952380953</v>
      </c>
      <c r="R53" s="15">
        <v>0.6053984575835476</v>
      </c>
      <c r="S53" s="15">
        <v>0.68843537414965983</v>
      </c>
      <c r="T53" s="15">
        <v>0.65323336457357073</v>
      </c>
      <c r="U53" s="15">
        <v>0.7189189189189189</v>
      </c>
      <c r="V53" s="15">
        <v>0.56748911465892593</v>
      </c>
      <c r="W53" s="15">
        <v>0.68740515933232171</v>
      </c>
      <c r="X53"/>
      <c r="Y53"/>
      <c r="Z53"/>
      <c r="AA53"/>
      <c r="AB53"/>
      <c r="AC53"/>
      <c r="AD53"/>
      <c r="AE53"/>
    </row>
    <row r="54" spans="1:32" ht="15" x14ac:dyDescent="0.25">
      <c r="A54" s="4" t="s">
        <v>35</v>
      </c>
      <c r="B54" s="15">
        <v>0.74871794871794872</v>
      </c>
      <c r="C54" s="15">
        <v>0.78490566037735854</v>
      </c>
      <c r="D54" s="15">
        <v>0.72068511198945984</v>
      </c>
      <c r="E54" s="15">
        <v>0.75226586102719029</v>
      </c>
      <c r="F54" s="15">
        <v>0.7719869706840391</v>
      </c>
      <c r="G54" s="15">
        <v>0.63031914893617025</v>
      </c>
      <c r="H54" s="15">
        <v>0.66164383561643836</v>
      </c>
      <c r="I54" s="15">
        <v>0.69193742478941034</v>
      </c>
      <c r="J54" s="15">
        <v>0.75889328063241102</v>
      </c>
      <c r="K54" s="15">
        <v>0.73270440251572322</v>
      </c>
      <c r="L54" s="15">
        <v>0.75359712230215825</v>
      </c>
      <c r="M54" s="15">
        <v>0.60209003215434087</v>
      </c>
      <c r="N54" s="15">
        <v>0.70588235294117652</v>
      </c>
      <c r="O54" s="15">
        <v>0.75306122448979596</v>
      </c>
      <c r="P54" s="15">
        <v>0.79955456570155903</v>
      </c>
      <c r="Q54" s="15">
        <v>0.78984238178633981</v>
      </c>
      <c r="R54" s="15">
        <v>0.66002490660024904</v>
      </c>
      <c r="S54" s="15">
        <v>0.68606701940035275</v>
      </c>
      <c r="T54" s="15">
        <v>0.66214908034849951</v>
      </c>
      <c r="U54" s="15">
        <v>0.73142857142857143</v>
      </c>
      <c r="V54" s="15">
        <v>0.60169491525423724</v>
      </c>
      <c r="W54" s="15">
        <v>0.69750456482045042</v>
      </c>
      <c r="X54"/>
      <c r="Y54"/>
      <c r="Z54"/>
      <c r="AA54"/>
      <c r="AB54"/>
      <c r="AC54"/>
      <c r="AD54"/>
      <c r="AE54"/>
    </row>
    <row r="55" spans="1:32" ht="15" x14ac:dyDescent="0.25">
      <c r="A55" s="4" t="s">
        <v>36</v>
      </c>
      <c r="B55" s="15">
        <v>0.75191815856777489</v>
      </c>
      <c r="C55" s="15">
        <v>0.79368421052631577</v>
      </c>
      <c r="D55" s="15">
        <v>0.71645569620253169</v>
      </c>
      <c r="E55" s="15">
        <v>0.7441860465116279</v>
      </c>
      <c r="F55" s="15">
        <v>0.79503105590062106</v>
      </c>
      <c r="G55" s="15">
        <v>0.52254901960784317</v>
      </c>
      <c r="H55" s="15">
        <v>0.63458856345885639</v>
      </c>
      <c r="I55" s="15">
        <v>0.71139971139971137</v>
      </c>
      <c r="J55" s="15">
        <v>0.74685534591194969</v>
      </c>
      <c r="K55" s="15">
        <v>0.68531468531468531</v>
      </c>
      <c r="L55" s="15">
        <v>0.74889867841409696</v>
      </c>
      <c r="M55" s="15">
        <v>0.536770921386306</v>
      </c>
      <c r="N55" s="15">
        <v>0.72011661807580174</v>
      </c>
      <c r="O55" s="15">
        <v>0.75896414342629481</v>
      </c>
      <c r="P55" s="15">
        <v>0.78202247191011232</v>
      </c>
      <c r="Q55" s="15">
        <v>0.75546719681908547</v>
      </c>
      <c r="R55" s="15">
        <v>0.64055299539170507</v>
      </c>
      <c r="S55" s="15">
        <v>0.70223752151462993</v>
      </c>
      <c r="T55" s="15">
        <v>0.66769865841073273</v>
      </c>
      <c r="U55" s="15">
        <v>0.69085173501577291</v>
      </c>
      <c r="V55" s="15">
        <v>0.48517940717628705</v>
      </c>
      <c r="W55" s="15">
        <v>0.67119476268412437</v>
      </c>
      <c r="X55"/>
      <c r="Y55"/>
      <c r="Z55"/>
      <c r="AA55"/>
      <c r="AB55"/>
      <c r="AC55"/>
      <c r="AD55"/>
      <c r="AE55"/>
    </row>
    <row r="56" spans="1:32" ht="15" x14ac:dyDescent="0.25">
      <c r="A56" s="4" t="s">
        <v>37</v>
      </c>
      <c r="B56" s="15">
        <v>0.7831325301204819</v>
      </c>
      <c r="C56" s="15">
        <v>0.77475728155339807</v>
      </c>
      <c r="D56" s="15">
        <v>0.79529737206085749</v>
      </c>
      <c r="E56" s="15">
        <v>0.76642335766423353</v>
      </c>
      <c r="F56" s="15">
        <v>0.76791808873720135</v>
      </c>
      <c r="G56" s="15">
        <v>0.71485543369890325</v>
      </c>
      <c r="H56" s="15">
        <v>0.79027355623100304</v>
      </c>
      <c r="I56" s="15">
        <v>0.76688741721854303</v>
      </c>
      <c r="J56" s="15">
        <v>0.76134453781512601</v>
      </c>
      <c r="K56" s="15">
        <v>0.78877887788778878</v>
      </c>
      <c r="L56" s="15">
        <v>0.73333333333333328</v>
      </c>
      <c r="M56" s="15">
        <v>0.67137809187279152</v>
      </c>
      <c r="N56" s="15">
        <v>0.78590078328981727</v>
      </c>
      <c r="O56" s="15">
        <v>0.75550660792951541</v>
      </c>
      <c r="P56" s="15">
        <v>0.80451127819548873</v>
      </c>
      <c r="Q56" s="15">
        <v>0.79958677685950408</v>
      </c>
      <c r="R56" s="15">
        <v>0.71489361702127663</v>
      </c>
      <c r="S56" s="15">
        <v>0.78458844133099825</v>
      </c>
      <c r="T56" s="15">
        <v>0.73456121343445291</v>
      </c>
      <c r="U56" s="15">
        <v>0.75748502994011979</v>
      </c>
      <c r="V56" s="15">
        <v>0.65764331210191085</v>
      </c>
      <c r="W56" s="15">
        <v>0.74844488678775811</v>
      </c>
      <c r="X56"/>
      <c r="Y56"/>
      <c r="Z56"/>
      <c r="AA56"/>
      <c r="AB56"/>
      <c r="AC56"/>
      <c r="AD56"/>
      <c r="AE56"/>
    </row>
    <row r="57" spans="1:32" ht="15" x14ac:dyDescent="0.25">
      <c r="A57" s="4" t="s">
        <v>38</v>
      </c>
      <c r="B57" s="15">
        <v>0.80272108843537415</v>
      </c>
      <c r="C57" s="15">
        <v>0.79284369114877584</v>
      </c>
      <c r="D57" s="15">
        <v>0.75816993464052285</v>
      </c>
      <c r="E57" s="15">
        <v>0.77708978328173373</v>
      </c>
      <c r="F57" s="15">
        <v>0.78032786885245897</v>
      </c>
      <c r="G57" s="15">
        <v>0.7060546875</v>
      </c>
      <c r="H57" s="15">
        <v>0.76923076923076927</v>
      </c>
      <c r="I57" s="15">
        <v>0.74213836477987416</v>
      </c>
      <c r="J57" s="15">
        <v>0.74170274170274175</v>
      </c>
      <c r="K57" s="15">
        <v>0.74315068493150682</v>
      </c>
      <c r="L57" s="15">
        <v>0.78613861386138617</v>
      </c>
      <c r="M57" s="15">
        <v>0.74593338497288919</v>
      </c>
      <c r="N57" s="15">
        <v>0.76988636363636365</v>
      </c>
      <c r="O57" s="15">
        <v>0.77572016460905346</v>
      </c>
      <c r="P57" s="15">
        <v>0.74890829694323147</v>
      </c>
      <c r="Q57" s="15">
        <v>0.77365491651205942</v>
      </c>
      <c r="R57" s="15">
        <v>0.67148014440433212</v>
      </c>
      <c r="S57" s="15">
        <v>0.76366843033509701</v>
      </c>
      <c r="T57" s="15">
        <v>0.7102212855637513</v>
      </c>
      <c r="U57" s="15">
        <v>0.7613065326633166</v>
      </c>
      <c r="V57" s="15">
        <v>0.74960876369327079</v>
      </c>
      <c r="W57" s="15">
        <v>0.74835258547174199</v>
      </c>
      <c r="X57"/>
      <c r="Y57"/>
      <c r="Z57"/>
      <c r="AA57"/>
      <c r="AB57"/>
      <c r="AC57"/>
      <c r="AD57"/>
      <c r="AE57"/>
    </row>
    <row r="58" spans="1:32" ht="15" x14ac:dyDescent="0.25">
      <c r="A58" s="4" t="s">
        <v>39</v>
      </c>
      <c r="B58" s="15">
        <v>0.79729729729729726</v>
      </c>
      <c r="C58" s="15">
        <v>0.76796714579055436</v>
      </c>
      <c r="D58" s="15">
        <v>0.73881673881673882</v>
      </c>
      <c r="E58" s="15">
        <v>0.79537953795379535</v>
      </c>
      <c r="F58" s="15">
        <v>0.80612244897959184</v>
      </c>
      <c r="G58" s="15">
        <v>0.65585774058577406</v>
      </c>
      <c r="H58" s="15">
        <v>0.76067270375161711</v>
      </c>
      <c r="I58" s="15">
        <v>0.74037089871611983</v>
      </c>
      <c r="J58" s="15">
        <v>0.72452229299363058</v>
      </c>
      <c r="K58" s="15">
        <v>0.80859375</v>
      </c>
      <c r="L58" s="15">
        <v>0.80396039603960401</v>
      </c>
      <c r="M58" s="15">
        <v>0.71719858156028371</v>
      </c>
      <c r="N58" s="15">
        <v>0.80838323353293418</v>
      </c>
      <c r="O58" s="15">
        <v>0.75782881002087688</v>
      </c>
      <c r="P58" s="15">
        <v>0.75615763546798032</v>
      </c>
      <c r="Q58" s="15">
        <v>0.77962577962577961</v>
      </c>
      <c r="R58" s="15">
        <v>0.69001297016861218</v>
      </c>
      <c r="S58" s="15">
        <v>0.73913043478260865</v>
      </c>
      <c r="T58" s="15">
        <v>0.71875</v>
      </c>
      <c r="U58" s="15">
        <v>0.75903614457831325</v>
      </c>
      <c r="V58" s="15">
        <v>0.69759450171821302</v>
      </c>
      <c r="W58" s="15">
        <v>0.74025864254923501</v>
      </c>
      <c r="X58"/>
      <c r="Y58"/>
      <c r="Z58"/>
      <c r="AA58"/>
      <c r="AB58"/>
      <c r="AC58"/>
      <c r="AD58"/>
      <c r="AE58"/>
    </row>
    <row r="59" spans="1:32" ht="15" x14ac:dyDescent="0.25">
      <c r="A59" s="4" t="s">
        <v>40</v>
      </c>
      <c r="B59" s="15">
        <v>0.77628032345013476</v>
      </c>
      <c r="C59" s="15">
        <v>0.74593495934959353</v>
      </c>
      <c r="D59" s="15">
        <v>0.74923076923076926</v>
      </c>
      <c r="E59" s="15">
        <v>0.70476190476190481</v>
      </c>
      <c r="F59" s="15">
        <v>0.73605947955390338</v>
      </c>
      <c r="G59" s="15">
        <v>0.61970217640320735</v>
      </c>
      <c r="H59" s="15">
        <v>0.72648335745296666</v>
      </c>
      <c r="I59" s="15">
        <v>0.70648967551622421</v>
      </c>
      <c r="J59" s="15">
        <v>0.74422187981510013</v>
      </c>
      <c r="K59" s="15">
        <v>0.81090909090909091</v>
      </c>
      <c r="L59" s="15">
        <v>0.76481835564053535</v>
      </c>
      <c r="M59" s="15">
        <v>0.5968028419182948</v>
      </c>
      <c r="N59" s="15">
        <v>0.76080691642651299</v>
      </c>
      <c r="O59" s="15">
        <v>0.7614107883817427</v>
      </c>
      <c r="P59" s="15">
        <v>0.73743016759776536</v>
      </c>
      <c r="Q59" s="15">
        <v>0.74626865671641796</v>
      </c>
      <c r="R59" s="15">
        <v>0.67957276368491326</v>
      </c>
      <c r="S59" s="15">
        <v>0.76356589147286824</v>
      </c>
      <c r="T59" s="15">
        <v>0.72908863920099876</v>
      </c>
      <c r="U59" s="15">
        <v>0.68823529411764706</v>
      </c>
      <c r="V59" s="15">
        <v>0.66666666666666663</v>
      </c>
      <c r="W59" s="15">
        <v>0.71098415995845232</v>
      </c>
      <c r="X59"/>
      <c r="Y59"/>
      <c r="Z59"/>
      <c r="AA59"/>
      <c r="AB59"/>
      <c r="AC59"/>
      <c r="AD59"/>
      <c r="AE59"/>
    </row>
    <row r="60" spans="1:32" ht="15" x14ac:dyDescent="0.25">
      <c r="A60" s="4" t="s">
        <v>41</v>
      </c>
      <c r="B60" s="15">
        <v>0.67980295566502458</v>
      </c>
      <c r="C60" s="15">
        <v>0.72627737226277367</v>
      </c>
      <c r="D60" s="15">
        <v>0.69473684210526321</v>
      </c>
      <c r="E60" s="15">
        <v>0.70350404312668469</v>
      </c>
      <c r="F60" s="15">
        <v>0.7612359550561798</v>
      </c>
      <c r="G60" s="15">
        <v>0.63187429854096522</v>
      </c>
      <c r="H60" s="15">
        <v>0.70954907161803715</v>
      </c>
      <c r="I60" s="15">
        <v>0.71358629130966955</v>
      </c>
      <c r="J60" s="15">
        <v>0.73401534526854217</v>
      </c>
      <c r="K60" s="15">
        <v>0.7384615384615385</v>
      </c>
      <c r="L60" s="15">
        <v>0.77295492487479134</v>
      </c>
      <c r="M60" s="15">
        <v>0.60843373493975905</v>
      </c>
      <c r="N60" s="15">
        <v>0.74484536082474229</v>
      </c>
      <c r="O60" s="15">
        <v>0.7448015122873346</v>
      </c>
      <c r="P60" s="15">
        <v>0.73722627737226276</v>
      </c>
      <c r="Q60" s="15">
        <v>0.71280991735537191</v>
      </c>
      <c r="R60" s="15">
        <v>0.6394293125810635</v>
      </c>
      <c r="S60" s="15">
        <v>0.69702970297029698</v>
      </c>
      <c r="T60" s="15">
        <v>0.69852104664391357</v>
      </c>
      <c r="U60" s="15">
        <v>0.76521739130434785</v>
      </c>
      <c r="V60" s="15">
        <v>0.51013513513513509</v>
      </c>
      <c r="W60" s="15">
        <v>0.6904514582500999</v>
      </c>
      <c r="X60"/>
      <c r="Y60"/>
      <c r="Z60"/>
      <c r="AA60"/>
      <c r="AB60"/>
      <c r="AC60"/>
      <c r="AD60"/>
      <c r="AE60"/>
    </row>
    <row r="61" spans="1:32" ht="15" x14ac:dyDescent="0.25">
      <c r="A61" s="4" t="s">
        <v>42</v>
      </c>
      <c r="B61" s="15">
        <v>0.75670103092783503</v>
      </c>
      <c r="C61" s="15">
        <v>0.68965517241379315</v>
      </c>
      <c r="D61" s="15">
        <v>0.71195652173913049</v>
      </c>
      <c r="E61" s="15">
        <v>0.70142180094786732</v>
      </c>
      <c r="F61" s="15">
        <v>0.73275862068965514</v>
      </c>
      <c r="G61" s="15">
        <v>0.64892528147389972</v>
      </c>
      <c r="H61" s="15">
        <v>0.71671018276762399</v>
      </c>
      <c r="I61" s="15">
        <v>0.66412940057088488</v>
      </c>
      <c r="J61" s="15">
        <v>0.67294900221729492</v>
      </c>
      <c r="K61" s="15">
        <v>0.7363344051446945</v>
      </c>
      <c r="L61" s="15">
        <v>0.73063973063973064</v>
      </c>
      <c r="M61" s="15">
        <v>0.62876254180602009</v>
      </c>
      <c r="N61" s="15">
        <v>0.76726342710997442</v>
      </c>
      <c r="O61" s="15">
        <v>0.73286467486818985</v>
      </c>
      <c r="P61" s="15">
        <v>0.70182555780933065</v>
      </c>
      <c r="Q61" s="15">
        <v>0.72145328719723179</v>
      </c>
      <c r="R61" s="15">
        <v>0.6767676767676768</v>
      </c>
      <c r="S61" s="15">
        <v>0.72295081967213115</v>
      </c>
      <c r="T61" s="15">
        <v>0.62360594795539037</v>
      </c>
      <c r="U61" s="15">
        <v>0.75070821529745047</v>
      </c>
      <c r="V61" s="15">
        <v>0.44113029827315542</v>
      </c>
      <c r="W61" s="15">
        <v>0.67923847984423447</v>
      </c>
      <c r="X61"/>
      <c r="Y61"/>
      <c r="Z61"/>
      <c r="AA61"/>
      <c r="AB61"/>
      <c r="AC61"/>
      <c r="AD61"/>
      <c r="AE61"/>
    </row>
    <row r="62" spans="1:32" ht="15" x14ac:dyDescent="0.25">
      <c r="A62" s="3" t="s">
        <v>3</v>
      </c>
      <c r="B62" s="15">
        <v>0.53939149707837997</v>
      </c>
      <c r="C62" s="15">
        <v>0.56625694561373974</v>
      </c>
      <c r="D62" s="15">
        <v>0.56043565762992775</v>
      </c>
      <c r="E62" s="15">
        <v>0.54312295700276592</v>
      </c>
      <c r="F62" s="15">
        <v>0.57270575861162243</v>
      </c>
      <c r="G62" s="15">
        <v>0.37273450623287063</v>
      </c>
      <c r="H62" s="15">
        <v>0.43796526054590573</v>
      </c>
      <c r="I62" s="15">
        <v>0.49275903952162947</v>
      </c>
      <c r="J62" s="15">
        <v>0.51455604075691408</v>
      </c>
      <c r="K62" s="15">
        <v>0.55214205186020293</v>
      </c>
      <c r="L62" s="15">
        <v>0.54017305315203956</v>
      </c>
      <c r="M62" s="15">
        <v>0.36187445762221582</v>
      </c>
      <c r="N62" s="15">
        <v>0.51573676680972813</v>
      </c>
      <c r="O62" s="15">
        <v>0.54667058650595324</v>
      </c>
      <c r="P62" s="15">
        <v>0.57150684931506845</v>
      </c>
      <c r="Q62" s="15">
        <v>0.52967453733248249</v>
      </c>
      <c r="R62" s="15">
        <v>0.4199457994579946</v>
      </c>
      <c r="S62" s="15">
        <v>0.51618497109826589</v>
      </c>
      <c r="T62" s="15">
        <v>0.4760640504438729</v>
      </c>
      <c r="U62" s="15">
        <v>0.49292572006063667</v>
      </c>
      <c r="V62" s="15">
        <v>0.3495603415317956</v>
      </c>
      <c r="W62" s="15">
        <v>0.48019549344429613</v>
      </c>
      <c r="X62"/>
      <c r="Y62"/>
      <c r="Z62"/>
      <c r="AA62"/>
      <c r="AB62"/>
      <c r="AC62"/>
      <c r="AD62"/>
      <c r="AE62"/>
    </row>
    <row r="63" spans="1:32" ht="15" x14ac:dyDescent="0.25">
      <c r="A63" s="4" t="s">
        <v>18</v>
      </c>
      <c r="B63" s="15">
        <v>0.71313672922252014</v>
      </c>
      <c r="C63" s="15">
        <v>0.72505543237250558</v>
      </c>
      <c r="D63" s="15">
        <v>0.69953775038520805</v>
      </c>
      <c r="E63" s="15">
        <v>0.71802325581395354</v>
      </c>
      <c r="F63" s="15">
        <v>0.71165644171779141</v>
      </c>
      <c r="G63" s="15">
        <v>0.66304347826086951</v>
      </c>
      <c r="H63" s="15">
        <v>0.65927977839335183</v>
      </c>
      <c r="I63" s="15">
        <v>0.68912529550827428</v>
      </c>
      <c r="J63" s="15">
        <v>0.70155586987270158</v>
      </c>
      <c r="K63" s="15">
        <v>0.75094339622641515</v>
      </c>
      <c r="L63" s="15">
        <v>0.697265625</v>
      </c>
      <c r="M63" s="15">
        <v>0.63287401574803148</v>
      </c>
      <c r="N63" s="15">
        <v>0.79384615384615387</v>
      </c>
      <c r="O63" s="15">
        <v>0.73975409836065575</v>
      </c>
      <c r="P63" s="15">
        <v>0.71649484536082475</v>
      </c>
      <c r="Q63" s="15">
        <v>0.69230769230769229</v>
      </c>
      <c r="R63" s="15">
        <v>0.70289855072463769</v>
      </c>
      <c r="S63" s="15">
        <v>0.702755905511811</v>
      </c>
      <c r="T63" s="15">
        <v>0.65895953757225434</v>
      </c>
      <c r="U63" s="15">
        <v>0.70307167235494883</v>
      </c>
      <c r="V63" s="15">
        <v>0.44795539033457249</v>
      </c>
      <c r="W63" s="15">
        <v>0.68166897028334483</v>
      </c>
      <c r="X63"/>
      <c r="Y63"/>
      <c r="Z63"/>
      <c r="AA63"/>
      <c r="AB63"/>
      <c r="AC63"/>
      <c r="AD63"/>
      <c r="AE63"/>
    </row>
    <row r="64" spans="1:32" ht="15" x14ac:dyDescent="0.25">
      <c r="A64" s="4" t="s">
        <v>19</v>
      </c>
      <c r="B64" s="15">
        <v>0.67990074441687343</v>
      </c>
      <c r="C64" s="15">
        <v>0.679372197309417</v>
      </c>
      <c r="D64" s="15">
        <v>0.67540029112081512</v>
      </c>
      <c r="E64" s="15">
        <v>0.68501529051987764</v>
      </c>
      <c r="F64" s="15">
        <v>0.6767676767676768</v>
      </c>
      <c r="G64" s="15">
        <v>0.57777777777777772</v>
      </c>
      <c r="H64" s="15">
        <v>0.66158113730929269</v>
      </c>
      <c r="I64" s="15">
        <v>0.66121495327102808</v>
      </c>
      <c r="J64" s="15">
        <v>0.68292682926829273</v>
      </c>
      <c r="K64" s="15">
        <v>0.6919642857142857</v>
      </c>
      <c r="L64" s="15">
        <v>0.68278529980657643</v>
      </c>
      <c r="M64" s="15">
        <v>0.55555555555555558</v>
      </c>
      <c r="N64" s="15">
        <v>0.6706586826347305</v>
      </c>
      <c r="O64" s="15">
        <v>0.67213114754098358</v>
      </c>
      <c r="P64" s="15">
        <v>0.66180048661800484</v>
      </c>
      <c r="Q64" s="15">
        <v>0.65336658354114718</v>
      </c>
      <c r="R64" s="15">
        <v>0.6357340720221607</v>
      </c>
      <c r="S64" s="15">
        <v>0.67228464419475653</v>
      </c>
      <c r="T64" s="15">
        <v>0.64617169373549888</v>
      </c>
      <c r="U64" s="15">
        <v>0.6819787985865724</v>
      </c>
      <c r="V64" s="15">
        <v>0.42762063227953412</v>
      </c>
      <c r="W64" s="15">
        <v>0.63858488164927463</v>
      </c>
      <c r="X64"/>
      <c r="Y64"/>
      <c r="Z64"/>
      <c r="AA64"/>
      <c r="AB64"/>
      <c r="AC64"/>
      <c r="AD64"/>
      <c r="AE64"/>
    </row>
    <row r="65" spans="1:31" ht="15" x14ac:dyDescent="0.25">
      <c r="A65" s="4" t="s">
        <v>20</v>
      </c>
      <c r="B65" s="15">
        <v>0.37551867219917012</v>
      </c>
      <c r="C65" s="15">
        <v>0.45854483925549916</v>
      </c>
      <c r="D65" s="15">
        <v>0.4415137614678899</v>
      </c>
      <c r="E65" s="15">
        <v>0.390625</v>
      </c>
      <c r="F65" s="15">
        <v>0.4585635359116022</v>
      </c>
      <c r="G65" s="15">
        <v>0.144473455178416</v>
      </c>
      <c r="H65" s="15">
        <v>0.27986348122866894</v>
      </c>
      <c r="I65" s="15">
        <v>0.3236434108527132</v>
      </c>
      <c r="J65" s="15">
        <v>0.38006952491309387</v>
      </c>
      <c r="K65" s="15">
        <v>0.41620111731843573</v>
      </c>
      <c r="L65" s="15">
        <v>0.41605839416058393</v>
      </c>
      <c r="M65" s="15">
        <v>0.16023007395234182</v>
      </c>
      <c r="N65" s="15">
        <v>0.37411764705882355</v>
      </c>
      <c r="O65" s="15">
        <v>0.4572713643178411</v>
      </c>
      <c r="P65" s="15">
        <v>0.50796812749003983</v>
      </c>
      <c r="Q65" s="15">
        <v>0.42957746478873238</v>
      </c>
      <c r="R65" s="15">
        <v>0.29426751592356687</v>
      </c>
      <c r="S65" s="15">
        <v>0.39633286318758815</v>
      </c>
      <c r="T65" s="15">
        <v>0.33996383363471971</v>
      </c>
      <c r="U65" s="15">
        <v>0.37292161520190026</v>
      </c>
      <c r="V65" s="15">
        <v>0.1763869132290185</v>
      </c>
      <c r="W65" s="15">
        <v>0.33816783594171612</v>
      </c>
      <c r="X65"/>
      <c r="Y65"/>
      <c r="Z65"/>
      <c r="AA65"/>
      <c r="AB65"/>
      <c r="AC65"/>
      <c r="AD65"/>
      <c r="AE65"/>
    </row>
    <row r="66" spans="1:31" ht="15" x14ac:dyDescent="0.25">
      <c r="A66" s="4" t="s">
        <v>21</v>
      </c>
      <c r="B66" s="15">
        <v>0.37988826815642457</v>
      </c>
      <c r="C66" s="15">
        <v>0.43220338983050849</v>
      </c>
      <c r="D66" s="15">
        <v>0.419811320754717</v>
      </c>
      <c r="E66" s="15">
        <v>0.35860058309037901</v>
      </c>
      <c r="F66" s="15">
        <v>0.46969696969696972</v>
      </c>
      <c r="G66" s="15">
        <v>0.17287784679089027</v>
      </c>
      <c r="H66" s="15">
        <v>0.29107981220657275</v>
      </c>
      <c r="I66" s="15">
        <v>0.30725623582766443</v>
      </c>
      <c r="J66" s="15">
        <v>0.35942028985507246</v>
      </c>
      <c r="K66" s="15">
        <v>0.40065146579804561</v>
      </c>
      <c r="L66" s="15">
        <v>0.41880341880341881</v>
      </c>
      <c r="M66" s="15">
        <v>0.18351741716227699</v>
      </c>
      <c r="N66" s="15">
        <v>0.35103244837758113</v>
      </c>
      <c r="O66" s="15">
        <v>0.43159922928709055</v>
      </c>
      <c r="P66" s="15">
        <v>0.40928270042194093</v>
      </c>
      <c r="Q66" s="15">
        <v>0.39672801635991822</v>
      </c>
      <c r="R66" s="15">
        <v>0.27204301075268816</v>
      </c>
      <c r="S66" s="15">
        <v>0.38041733547351525</v>
      </c>
      <c r="T66" s="15">
        <v>0.28216216216216217</v>
      </c>
      <c r="U66" s="15">
        <v>0.37062937062937062</v>
      </c>
      <c r="V66" s="15">
        <v>0.17321688500727803</v>
      </c>
      <c r="W66" s="15">
        <v>0.32151228733459358</v>
      </c>
      <c r="X66"/>
      <c r="Y66"/>
      <c r="Z66"/>
      <c r="AA66"/>
      <c r="AB66"/>
      <c r="AC66"/>
      <c r="AD66"/>
      <c r="AE66"/>
    </row>
    <row r="67" spans="1:31" ht="15" x14ac:dyDescent="0.25">
      <c r="A67" s="4" t="s">
        <v>22</v>
      </c>
      <c r="B67" s="15">
        <v>0.4921875</v>
      </c>
      <c r="C67" s="15">
        <v>0.57017543859649122</v>
      </c>
      <c r="D67" s="15">
        <v>0.52794117647058825</v>
      </c>
      <c r="E67" s="15">
        <v>0.51265822784810122</v>
      </c>
      <c r="F67" s="15">
        <v>0.52958579881656809</v>
      </c>
      <c r="G67" s="15">
        <v>0.32017075773745995</v>
      </c>
      <c r="H67" s="15">
        <v>0.40649350649350652</v>
      </c>
      <c r="I67" s="15">
        <v>0.44873208379272328</v>
      </c>
      <c r="J67" s="15">
        <v>0.48148148148148145</v>
      </c>
      <c r="K67" s="15">
        <v>0.53254437869822491</v>
      </c>
      <c r="L67" s="15">
        <v>0.54716981132075471</v>
      </c>
      <c r="M67" s="15">
        <v>0.33659839715048978</v>
      </c>
      <c r="N67" s="15">
        <v>0.49865951742627346</v>
      </c>
      <c r="O67" s="15">
        <v>0.49562171628721541</v>
      </c>
      <c r="P67" s="15">
        <v>0.55833333333333335</v>
      </c>
      <c r="Q67" s="15">
        <v>0.48336594911937375</v>
      </c>
      <c r="R67" s="15">
        <v>0.37461300309597523</v>
      </c>
      <c r="S67" s="15">
        <v>0.49367088607594939</v>
      </c>
      <c r="T67" s="15">
        <v>0.44498069498069498</v>
      </c>
      <c r="U67" s="15">
        <v>0.48295454545454547</v>
      </c>
      <c r="V67" s="15">
        <v>0.26917510853835019</v>
      </c>
      <c r="W67" s="15">
        <v>0.44495659522163322</v>
      </c>
      <c r="X67"/>
      <c r="Y67"/>
      <c r="Z67"/>
      <c r="AA67"/>
      <c r="AB67"/>
      <c r="AC67"/>
      <c r="AD67"/>
      <c r="AE67"/>
    </row>
    <row r="68" spans="1:31" ht="15" x14ac:dyDescent="0.25">
      <c r="A68" s="4" t="s">
        <v>23</v>
      </c>
      <c r="B68" s="15">
        <v>0.46305418719211822</v>
      </c>
      <c r="C68" s="15">
        <v>0.50755939524838012</v>
      </c>
      <c r="D68" s="15">
        <v>0.54788069073783363</v>
      </c>
      <c r="E68" s="15">
        <v>0.49230769230769234</v>
      </c>
      <c r="F68" s="15">
        <v>0.4673202614379085</v>
      </c>
      <c r="G68" s="15">
        <v>0.28919860627177701</v>
      </c>
      <c r="H68" s="15">
        <v>0.36044880785413747</v>
      </c>
      <c r="I68" s="15">
        <v>0.4177057356608479</v>
      </c>
      <c r="J68" s="15">
        <v>0.41459369817578773</v>
      </c>
      <c r="K68" s="15">
        <v>0.43798449612403101</v>
      </c>
      <c r="L68" s="15">
        <v>0.48732943469785572</v>
      </c>
      <c r="M68" s="15">
        <v>0.32858596134282808</v>
      </c>
      <c r="N68" s="15">
        <v>0.43019943019943019</v>
      </c>
      <c r="O68" s="15">
        <v>0.45718901453957994</v>
      </c>
      <c r="P68" s="15">
        <v>0.45547073791348602</v>
      </c>
      <c r="Q68" s="15">
        <v>0.48506151142355008</v>
      </c>
      <c r="R68" s="15">
        <v>0.3896296296296296</v>
      </c>
      <c r="S68" s="15">
        <v>0.44485294117647056</v>
      </c>
      <c r="T68" s="15">
        <v>0.38622129436325681</v>
      </c>
      <c r="U68" s="15">
        <v>0.4801223241590214</v>
      </c>
      <c r="V68" s="15">
        <v>0.26978417266187049</v>
      </c>
      <c r="W68" s="15">
        <v>0.41502276176024278</v>
      </c>
      <c r="X68"/>
      <c r="Y68"/>
      <c r="Z68"/>
      <c r="AA68"/>
      <c r="AB68"/>
      <c r="AC68"/>
      <c r="AD68"/>
      <c r="AE68"/>
    </row>
    <row r="69" spans="1:31" ht="15" x14ac:dyDescent="0.25">
      <c r="A69" s="4" t="s">
        <v>24</v>
      </c>
      <c r="B69" s="15">
        <v>0.5178571428571429</v>
      </c>
      <c r="C69" s="15">
        <v>0.55508474576271183</v>
      </c>
      <c r="D69" s="15">
        <v>0.55389718076285244</v>
      </c>
      <c r="E69" s="15">
        <v>0.57647058823529407</v>
      </c>
      <c r="F69" s="15">
        <v>0.5357142857142857</v>
      </c>
      <c r="G69" s="15">
        <v>0.40045766590389015</v>
      </c>
      <c r="H69" s="15">
        <v>0.41863905325443784</v>
      </c>
      <c r="I69" s="15">
        <v>0.45878136200716846</v>
      </c>
      <c r="J69" s="15">
        <v>0.44612794612794615</v>
      </c>
      <c r="K69" s="15">
        <v>0.59315589353612164</v>
      </c>
      <c r="L69" s="15">
        <v>0.54671968190854869</v>
      </c>
      <c r="M69" s="15">
        <v>0.3731751824817518</v>
      </c>
      <c r="N69" s="15">
        <v>0.50636942675159236</v>
      </c>
      <c r="O69" s="15">
        <v>0.45440494590417313</v>
      </c>
      <c r="P69" s="15">
        <v>0.51931330472102999</v>
      </c>
      <c r="Q69" s="15">
        <v>0.47583643122676578</v>
      </c>
      <c r="R69" s="15">
        <v>0.47974068071312803</v>
      </c>
      <c r="S69" s="15">
        <v>0.56947162426614484</v>
      </c>
      <c r="T69" s="15">
        <v>0.48672566371681414</v>
      </c>
      <c r="U69" s="15">
        <v>0.48867313915857608</v>
      </c>
      <c r="V69" s="15">
        <v>0.36297640653357532</v>
      </c>
      <c r="W69" s="15">
        <v>0.47416879795396422</v>
      </c>
      <c r="X69"/>
      <c r="Y69"/>
      <c r="Z69"/>
      <c r="AA69"/>
      <c r="AB69"/>
      <c r="AC69"/>
      <c r="AD69"/>
      <c r="AE69"/>
    </row>
    <row r="70" spans="1:31" ht="15" x14ac:dyDescent="0.25">
      <c r="A70" s="4" t="s">
        <v>25</v>
      </c>
      <c r="B70" s="15">
        <v>0.57517899761336511</v>
      </c>
      <c r="C70" s="15">
        <v>0.61646586345381527</v>
      </c>
      <c r="D70" s="15">
        <v>0.58947368421052626</v>
      </c>
      <c r="E70" s="15">
        <v>0.59010600706713778</v>
      </c>
      <c r="F70" s="15">
        <v>0.65254237288135597</v>
      </c>
      <c r="G70" s="15">
        <v>0.42915811088295686</v>
      </c>
      <c r="H70" s="15">
        <v>0.45953757225433528</v>
      </c>
      <c r="I70" s="15">
        <v>0.51593137254901966</v>
      </c>
      <c r="J70" s="15">
        <v>0.56177924217462938</v>
      </c>
      <c r="K70" s="15">
        <v>0.56351791530944628</v>
      </c>
      <c r="L70" s="15">
        <v>0.60652591170825332</v>
      </c>
      <c r="M70" s="15">
        <v>0.39074960127591707</v>
      </c>
      <c r="N70" s="15">
        <v>0.5949720670391061</v>
      </c>
      <c r="O70" s="15">
        <v>0.59056603773584904</v>
      </c>
      <c r="P70" s="15">
        <v>0.58193277310924374</v>
      </c>
      <c r="Q70" s="15">
        <v>0.54862385321100915</v>
      </c>
      <c r="R70" s="15">
        <v>0.47036082474226804</v>
      </c>
      <c r="S70" s="15">
        <v>0.60521415270018619</v>
      </c>
      <c r="T70" s="15">
        <v>0.47922998986828774</v>
      </c>
      <c r="U70" s="15">
        <v>0.50632911392405067</v>
      </c>
      <c r="V70" s="15">
        <v>0.41349480968858132</v>
      </c>
      <c r="W70" s="15">
        <v>0.5186104218362283</v>
      </c>
      <c r="X70"/>
      <c r="Y70"/>
      <c r="Z70"/>
      <c r="AA70"/>
      <c r="AB70"/>
      <c r="AC70"/>
      <c r="AD70"/>
      <c r="AE70"/>
    </row>
    <row r="71" spans="1:31" ht="15" x14ac:dyDescent="0.25">
      <c r="A71" s="4" t="s">
        <v>26</v>
      </c>
      <c r="B71" s="15">
        <v>0.51213592233009708</v>
      </c>
      <c r="C71" s="15">
        <v>0.59840954274353875</v>
      </c>
      <c r="D71" s="15">
        <v>0.59831932773109242</v>
      </c>
      <c r="E71" s="15">
        <v>0.55290102389078499</v>
      </c>
      <c r="F71" s="15">
        <v>0.58214285714285718</v>
      </c>
      <c r="G71" s="15">
        <v>0.41089670828603858</v>
      </c>
      <c r="H71" s="15">
        <v>0.46248085758039814</v>
      </c>
      <c r="I71" s="15">
        <v>0.51447368421052631</v>
      </c>
      <c r="J71" s="15">
        <v>0.53228621291448519</v>
      </c>
      <c r="K71" s="15">
        <v>0.63103448275862073</v>
      </c>
      <c r="L71" s="15">
        <v>0.57201646090534974</v>
      </c>
      <c r="M71" s="15">
        <v>0.36055603822762816</v>
      </c>
      <c r="N71" s="15">
        <v>0.53237410071942448</v>
      </c>
      <c r="O71" s="15">
        <v>0.61406844106463876</v>
      </c>
      <c r="P71" s="15">
        <v>0.61860465116279073</v>
      </c>
      <c r="Q71" s="15">
        <v>0.55454545454545456</v>
      </c>
      <c r="R71" s="15">
        <v>0.41489361702127658</v>
      </c>
      <c r="S71" s="15">
        <v>0.51009174311926608</v>
      </c>
      <c r="T71" s="15">
        <v>0.49530516431924881</v>
      </c>
      <c r="U71" s="15">
        <v>0.52364864864864868</v>
      </c>
      <c r="V71" s="15">
        <v>0.40151515151515149</v>
      </c>
      <c r="W71" s="15">
        <v>0.50355285961871754</v>
      </c>
      <c r="X71"/>
      <c r="Y71"/>
      <c r="Z71"/>
      <c r="AA71"/>
      <c r="AB71"/>
      <c r="AC71"/>
      <c r="AD71"/>
      <c r="AE71"/>
    </row>
    <row r="72" spans="1:31" ht="15" x14ac:dyDescent="0.25">
      <c r="A72" s="4" t="s">
        <v>27</v>
      </c>
      <c r="B72" s="15">
        <v>0.56140350877192979</v>
      </c>
      <c r="C72" s="15">
        <v>0.576171875</v>
      </c>
      <c r="D72" s="15">
        <v>0.5752212389380531</v>
      </c>
      <c r="E72" s="15">
        <v>0.52117263843648209</v>
      </c>
      <c r="F72" s="15">
        <v>0.60754716981132073</v>
      </c>
      <c r="G72" s="15">
        <v>0.3593073593073593</v>
      </c>
      <c r="H72" s="15">
        <v>0.42598187311178248</v>
      </c>
      <c r="I72" s="15">
        <v>0.50256937307297023</v>
      </c>
      <c r="J72" s="15">
        <v>0.51975683890577506</v>
      </c>
      <c r="K72" s="15">
        <v>0.56826568265682653</v>
      </c>
      <c r="L72" s="15">
        <v>0.52235772357723576</v>
      </c>
      <c r="M72" s="15">
        <v>0.35170178282009723</v>
      </c>
      <c r="N72" s="15">
        <v>0.48502994011976047</v>
      </c>
      <c r="O72" s="15">
        <v>0.58424908424908428</v>
      </c>
      <c r="P72" s="15">
        <v>0.59447004608294929</v>
      </c>
      <c r="Q72" s="15">
        <v>0.54338842975206614</v>
      </c>
      <c r="R72" s="15">
        <v>0.35731707317073169</v>
      </c>
      <c r="S72" s="15">
        <v>0.49546279491833028</v>
      </c>
      <c r="T72" s="15">
        <v>0.48808388941849379</v>
      </c>
      <c r="U72" s="15">
        <v>0.5163398692810458</v>
      </c>
      <c r="V72" s="15">
        <v>0.38718291054739651</v>
      </c>
      <c r="W72" s="15">
        <v>0.4781783681214421</v>
      </c>
      <c r="X72"/>
      <c r="Y72"/>
      <c r="Z72"/>
      <c r="AA72"/>
      <c r="AB72"/>
      <c r="AC72"/>
      <c r="AD72"/>
      <c r="AE72"/>
    </row>
    <row r="73" spans="1:31" ht="15" x14ac:dyDescent="0.25">
      <c r="A73" s="4" t="s">
        <v>28</v>
      </c>
      <c r="B73" s="15">
        <v>0.53846153846153844</v>
      </c>
      <c r="C73" s="15">
        <v>0.55728155339805829</v>
      </c>
      <c r="D73" s="15">
        <v>0.57669616519174038</v>
      </c>
      <c r="E73" s="15">
        <v>0.59316770186335399</v>
      </c>
      <c r="F73" s="15">
        <v>0.59121621621621623</v>
      </c>
      <c r="G73" s="15">
        <v>0.33045356371490281</v>
      </c>
      <c r="H73" s="15">
        <v>0.43057503506311362</v>
      </c>
      <c r="I73" s="15">
        <v>0.51662971175166295</v>
      </c>
      <c r="J73" s="15">
        <v>0.51104100946372244</v>
      </c>
      <c r="K73" s="15">
        <v>0.53582554517133951</v>
      </c>
      <c r="L73" s="15">
        <v>0.5112359550561798</v>
      </c>
      <c r="M73" s="15">
        <v>0.30120481927710846</v>
      </c>
      <c r="N73" s="15">
        <v>0.46783625730994149</v>
      </c>
      <c r="O73" s="15">
        <v>0.58500914076782451</v>
      </c>
      <c r="P73" s="15">
        <v>0.625</v>
      </c>
      <c r="Q73" s="15">
        <v>0.60805860805860801</v>
      </c>
      <c r="R73" s="15">
        <v>0.37432432432432433</v>
      </c>
      <c r="S73" s="15">
        <v>0.4642857142857143</v>
      </c>
      <c r="T73" s="15">
        <v>0.49038461538461536</v>
      </c>
      <c r="U73" s="15">
        <v>0.44666666666666666</v>
      </c>
      <c r="V73" s="15">
        <v>0.37645536869340235</v>
      </c>
      <c r="W73" s="15">
        <v>0.47434497816593885</v>
      </c>
      <c r="X73"/>
      <c r="Y73"/>
      <c r="Z73"/>
      <c r="AA73"/>
      <c r="AB73"/>
      <c r="AC73"/>
      <c r="AD73"/>
      <c r="AE73"/>
    </row>
    <row r="74" spans="1:31" ht="15" x14ac:dyDescent="0.25">
      <c r="A74" s="4" t="s">
        <v>88</v>
      </c>
      <c r="B74" s="15">
        <v>0.65810276679841895</v>
      </c>
      <c r="C74" s="15">
        <v>0.55535714285714288</v>
      </c>
      <c r="D74" s="15">
        <v>0.58947368421052626</v>
      </c>
      <c r="E74" s="15">
        <v>0.58454106280193241</v>
      </c>
      <c r="F74" s="15">
        <v>0.60703812316715544</v>
      </c>
      <c r="G74" s="15">
        <v>0.45554537121906508</v>
      </c>
      <c r="H74" s="15">
        <v>0.46002460024600245</v>
      </c>
      <c r="I74" s="15">
        <v>0.57522935779816509</v>
      </c>
      <c r="J74" s="15">
        <v>0.57257142857142862</v>
      </c>
      <c r="K74" s="15">
        <v>0.58381502890173409</v>
      </c>
      <c r="L74" s="15">
        <v>0.53367003367003363</v>
      </c>
      <c r="M74" s="15">
        <v>0.41739130434782606</v>
      </c>
      <c r="N74" s="15">
        <v>0.53206650831353919</v>
      </c>
      <c r="O74" s="15">
        <v>0.55877862595419847</v>
      </c>
      <c r="P74" s="15">
        <v>0.62822719449225473</v>
      </c>
      <c r="Q74" s="15">
        <v>0.53759999999999997</v>
      </c>
      <c r="R74" s="15">
        <v>0.3748517200474496</v>
      </c>
      <c r="S74" s="15">
        <v>0.53154362416107381</v>
      </c>
      <c r="T74" s="15">
        <v>0.53846153846153844</v>
      </c>
      <c r="U74" s="15">
        <v>0.46319018404907975</v>
      </c>
      <c r="V74" s="15">
        <v>0.48654708520179374</v>
      </c>
      <c r="W74" s="15">
        <v>0.5231753492623058</v>
      </c>
      <c r="X74"/>
      <c r="Y74"/>
      <c r="Z74"/>
      <c r="AA74"/>
      <c r="AB74"/>
      <c r="AC74"/>
      <c r="AD74"/>
      <c r="AE74"/>
    </row>
    <row r="75" spans="1:31" ht="15" x14ac:dyDescent="0.25">
      <c r="A75" s="3" t="s">
        <v>264</v>
      </c>
      <c r="B75" s="15">
        <v>0.46188471032379846</v>
      </c>
      <c r="C75" s="15">
        <v>0.54308999479798858</v>
      </c>
      <c r="D75" s="15">
        <v>0.52654214794789878</v>
      </c>
      <c r="E75" s="15">
        <v>0.50609260763606823</v>
      </c>
      <c r="F75" s="15">
        <v>0.52037428312707512</v>
      </c>
      <c r="G75" s="15">
        <v>0.47592167930852003</v>
      </c>
      <c r="H75" s="15">
        <v>0.42784610177140925</v>
      </c>
      <c r="I75" s="15">
        <v>0.49305331179321488</v>
      </c>
      <c r="J75" s="15">
        <v>0.49445304437564497</v>
      </c>
      <c r="K75" s="15">
        <v>0.54422604422604426</v>
      </c>
      <c r="L75" s="15">
        <v>0.52514890800794178</v>
      </c>
      <c r="M75" s="15">
        <v>0.42305986696230596</v>
      </c>
      <c r="N75" s="15">
        <v>0.44112295295035092</v>
      </c>
      <c r="O75" s="15">
        <v>0.49458054936896806</v>
      </c>
      <c r="P75" s="15">
        <v>0.56084860173577633</v>
      </c>
      <c r="Q75" s="15">
        <v>0.53467303574369951</v>
      </c>
      <c r="R75" s="15">
        <v>0.45135785493296665</v>
      </c>
      <c r="S75" s="15">
        <v>0.50034630835295746</v>
      </c>
      <c r="T75" s="15">
        <v>0.39017125837676842</v>
      </c>
      <c r="U75" s="15">
        <v>0.50515232974910396</v>
      </c>
      <c r="V75" s="15">
        <v>0.42328638497652582</v>
      </c>
      <c r="W75" s="15">
        <v>0.47470070171342593</v>
      </c>
      <c r="X75"/>
      <c r="Y75"/>
      <c r="Z75"/>
      <c r="AA75"/>
      <c r="AB75"/>
      <c r="AC75"/>
      <c r="AD75"/>
      <c r="AE75"/>
    </row>
    <row r="76" spans="1:31" ht="15" x14ac:dyDescent="0.25">
      <c r="A76" s="4" t="s">
        <v>265</v>
      </c>
      <c r="B76" s="15">
        <v>0.59866962305986693</v>
      </c>
      <c r="C76" s="15">
        <v>0.6014897579143389</v>
      </c>
      <c r="D76" s="15">
        <v>0.58923884514435698</v>
      </c>
      <c r="E76" s="15">
        <v>0.50670241286863271</v>
      </c>
      <c r="F76" s="15">
        <v>0.60747663551401865</v>
      </c>
      <c r="G76" s="15">
        <v>0.4888673765730881</v>
      </c>
      <c r="H76" s="15">
        <v>0.50948509485094851</v>
      </c>
      <c r="I76" s="15">
        <v>0.57817772778402698</v>
      </c>
      <c r="J76" s="15">
        <v>0.54109589041095896</v>
      </c>
      <c r="K76" s="15">
        <v>0.62230215827338131</v>
      </c>
      <c r="L76" s="15">
        <v>0.51831501831501836</v>
      </c>
      <c r="M76" s="15">
        <v>0.4077287066246057</v>
      </c>
      <c r="N76" s="15">
        <v>0.47978436657681939</v>
      </c>
      <c r="O76" s="15">
        <v>0.56020942408376961</v>
      </c>
      <c r="P76" s="15">
        <v>0.62121212121212122</v>
      </c>
      <c r="Q76" s="15">
        <v>0.61090225563909772</v>
      </c>
      <c r="R76" s="15">
        <v>0.43376623376623374</v>
      </c>
      <c r="S76" s="15">
        <v>0.53614457831325302</v>
      </c>
      <c r="T76" s="15">
        <v>0.46141732283464565</v>
      </c>
      <c r="U76" s="15">
        <v>0.58241758241758246</v>
      </c>
      <c r="V76" s="15">
        <v>0.45215311004784686</v>
      </c>
      <c r="W76" s="15">
        <v>0.52048227774549682</v>
      </c>
      <c r="X76"/>
      <c r="Y76"/>
      <c r="Z76"/>
      <c r="AA76"/>
      <c r="AB76"/>
      <c r="AC76"/>
      <c r="AD76"/>
      <c r="AE76"/>
    </row>
    <row r="77" spans="1:31" ht="15" x14ac:dyDescent="0.25">
      <c r="A77" s="4" t="s">
        <v>283</v>
      </c>
      <c r="B77" s="15">
        <v>0.5723577235772358</v>
      </c>
      <c r="C77" s="15">
        <v>0.57936507936507942</v>
      </c>
      <c r="D77" s="15">
        <v>0.60756192959582789</v>
      </c>
      <c r="E77" s="15">
        <v>0.51714285714285713</v>
      </c>
      <c r="F77" s="15">
        <v>0.5714285714285714</v>
      </c>
      <c r="G77" s="15">
        <v>0.47080979284369112</v>
      </c>
      <c r="H77" s="15">
        <v>0.48957055214723927</v>
      </c>
      <c r="I77" s="15">
        <v>0.48326771653543305</v>
      </c>
      <c r="J77" s="15">
        <v>0.48489208633093528</v>
      </c>
      <c r="K77" s="15">
        <v>0.61254612546125464</v>
      </c>
      <c r="L77" s="15">
        <v>0.51005484460694694</v>
      </c>
      <c r="M77" s="15">
        <v>0.38403614457831325</v>
      </c>
      <c r="N77" s="15">
        <v>0.47184986595174261</v>
      </c>
      <c r="O77" s="15">
        <v>0.5585738539898133</v>
      </c>
      <c r="P77" s="15">
        <v>0.64212678936605316</v>
      </c>
      <c r="Q77" s="15">
        <v>0.57168141592920352</v>
      </c>
      <c r="R77" s="15">
        <v>0.45508100147275404</v>
      </c>
      <c r="S77" s="15">
        <v>0.53721682847896435</v>
      </c>
      <c r="T77" s="15">
        <v>0.40251046025104603</v>
      </c>
      <c r="U77" s="15">
        <v>0.55784061696658094</v>
      </c>
      <c r="V77" s="15">
        <v>0.40572792362768495</v>
      </c>
      <c r="W77" s="15">
        <v>0.4971727149094553</v>
      </c>
      <c r="X77"/>
      <c r="Y77"/>
      <c r="Z77"/>
      <c r="AA77"/>
      <c r="AB77"/>
      <c r="AC77"/>
      <c r="AD77"/>
      <c r="AE77"/>
    </row>
    <row r="78" spans="1:31" ht="15" x14ac:dyDescent="0.25">
      <c r="A78" s="4" t="s">
        <v>293</v>
      </c>
      <c r="B78" s="15">
        <v>0.56041131105398456</v>
      </c>
      <c r="C78" s="15">
        <v>0.57730263157894735</v>
      </c>
      <c r="D78" s="15">
        <v>0.57231920199501252</v>
      </c>
      <c r="E78" s="15">
        <v>0.53600000000000003</v>
      </c>
      <c r="F78" s="15">
        <v>0.56119402985074629</v>
      </c>
      <c r="G78" s="15">
        <v>0.43338954468802698</v>
      </c>
      <c r="H78" s="15">
        <v>0.46305931321540061</v>
      </c>
      <c r="I78" s="15">
        <v>0.48609779482262705</v>
      </c>
      <c r="J78" s="15">
        <v>0.52093596059113301</v>
      </c>
      <c r="K78" s="15">
        <v>0.57993730407523514</v>
      </c>
      <c r="L78" s="15">
        <v>0.52305246422893481</v>
      </c>
      <c r="M78" s="15">
        <v>0.38262088297126839</v>
      </c>
      <c r="N78" s="15">
        <v>0.4609375</v>
      </c>
      <c r="O78" s="15">
        <v>0.50906344410876136</v>
      </c>
      <c r="P78" s="15">
        <v>0.59125475285171103</v>
      </c>
      <c r="Q78" s="15">
        <v>0.58346094946401228</v>
      </c>
      <c r="R78" s="15">
        <v>0.47051597051597049</v>
      </c>
      <c r="S78" s="15">
        <v>0.48947368421052634</v>
      </c>
      <c r="T78" s="15">
        <v>0.39635535307517084</v>
      </c>
      <c r="U78" s="15">
        <v>0.48071979434447298</v>
      </c>
      <c r="V78" s="15">
        <v>0.36980306345733044</v>
      </c>
      <c r="W78" s="15">
        <v>0.48375175226201095</v>
      </c>
      <c r="X78"/>
      <c r="Y78"/>
      <c r="Z78"/>
      <c r="AA78"/>
      <c r="AB78"/>
      <c r="AC78"/>
      <c r="AD78"/>
      <c r="AE78"/>
    </row>
    <row r="79" spans="1:31" ht="15" x14ac:dyDescent="0.25">
      <c r="A79" s="4" t="s">
        <v>361</v>
      </c>
      <c r="B79" s="15">
        <v>0.48164464023494863</v>
      </c>
      <c r="C79" s="15">
        <v>0.51335877862595425</v>
      </c>
      <c r="D79" s="15">
        <v>0.49663526244952894</v>
      </c>
      <c r="E79" s="15">
        <v>0.5194029850746269</v>
      </c>
      <c r="F79" s="15">
        <v>0.47491638795986624</v>
      </c>
      <c r="G79" s="15">
        <v>0.44802207911683534</v>
      </c>
      <c r="H79" s="15">
        <v>0.40924092409240925</v>
      </c>
      <c r="I79" s="15">
        <v>0.48481166464155528</v>
      </c>
      <c r="J79" s="15">
        <v>0.44054878048780488</v>
      </c>
      <c r="K79" s="15">
        <v>0.57615894039735094</v>
      </c>
      <c r="L79" s="15">
        <v>0.54929577464788737</v>
      </c>
      <c r="M79" s="15">
        <v>0.36888888888888888</v>
      </c>
      <c r="N79" s="15">
        <v>0.46666666666666667</v>
      </c>
      <c r="O79" s="15">
        <v>0.4564102564102564</v>
      </c>
      <c r="P79" s="15">
        <v>0.56140350877192979</v>
      </c>
      <c r="Q79" s="15">
        <v>0.52052238805970152</v>
      </c>
      <c r="R79" s="15">
        <v>0.46064814814814814</v>
      </c>
      <c r="S79" s="15">
        <v>0.48</v>
      </c>
      <c r="T79" s="15">
        <v>0.3516386182462356</v>
      </c>
      <c r="U79" s="15">
        <v>0.50717703349282295</v>
      </c>
      <c r="V79" s="15">
        <v>0.39365351629502571</v>
      </c>
      <c r="W79" s="15">
        <v>0.45433141749186345</v>
      </c>
      <c r="X79"/>
      <c r="Y79"/>
      <c r="Z79"/>
      <c r="AA79"/>
      <c r="AB79"/>
      <c r="AC79"/>
      <c r="AD79"/>
      <c r="AE79"/>
    </row>
    <row r="80" spans="1:31" ht="15" x14ac:dyDescent="0.25">
      <c r="A80" s="4" t="s">
        <v>365</v>
      </c>
      <c r="B80" s="15">
        <v>0.39646869983948635</v>
      </c>
      <c r="C80" s="15">
        <v>0.54315789473684206</v>
      </c>
      <c r="D80" s="15">
        <v>0.57372262773722627</v>
      </c>
      <c r="E80" s="15">
        <v>0.52346570397111913</v>
      </c>
      <c r="F80" s="15">
        <v>0.51265822784810122</v>
      </c>
      <c r="G80" s="15">
        <v>0.51200000000000001</v>
      </c>
      <c r="H80" s="15">
        <v>0.46894803548795944</v>
      </c>
      <c r="I80" s="15">
        <v>0.48659517426273458</v>
      </c>
      <c r="J80" s="15">
        <v>0.52568493150684936</v>
      </c>
      <c r="K80" s="15">
        <v>0.58307210031347967</v>
      </c>
      <c r="L80" s="15">
        <v>0.57677902621722843</v>
      </c>
      <c r="M80" s="15">
        <v>0.40269587194608258</v>
      </c>
      <c r="N80" s="15">
        <v>0.42816091954022989</v>
      </c>
      <c r="O80" s="15">
        <v>0.4845890410958904</v>
      </c>
      <c r="P80" s="15">
        <v>0.52619047619047621</v>
      </c>
      <c r="Q80" s="15">
        <v>0.54064272211720232</v>
      </c>
      <c r="R80" s="15">
        <v>0.51447368421052631</v>
      </c>
      <c r="S80" s="15">
        <v>0.55917667238421953</v>
      </c>
      <c r="T80" s="15">
        <v>0.38658428949691087</v>
      </c>
      <c r="U80" s="15">
        <v>0.53664302600472813</v>
      </c>
      <c r="V80" s="15">
        <v>0.43240740740740741</v>
      </c>
      <c r="W80" s="15">
        <v>0.48652482269503544</v>
      </c>
      <c r="X80"/>
      <c r="Y80"/>
      <c r="Z80"/>
      <c r="AA80"/>
      <c r="AB80"/>
      <c r="AC80"/>
      <c r="AD80"/>
      <c r="AE80"/>
    </row>
    <row r="81" spans="1:31" ht="15" x14ac:dyDescent="0.25">
      <c r="A81" s="4" t="s">
        <v>382</v>
      </c>
      <c r="B81" s="15">
        <v>0.39596273291925466</v>
      </c>
      <c r="C81" s="15">
        <v>0.5112474437627812</v>
      </c>
      <c r="D81" s="15">
        <v>0.49577464788732395</v>
      </c>
      <c r="E81" s="15">
        <v>0.47058823529411764</v>
      </c>
      <c r="F81" s="15">
        <v>0.47766323024054985</v>
      </c>
      <c r="G81" s="15">
        <v>0.50350350350350348</v>
      </c>
      <c r="H81" s="15">
        <v>0.42499999999999999</v>
      </c>
      <c r="I81" s="15">
        <v>0.49609375</v>
      </c>
      <c r="J81" s="15">
        <v>0.44718309859154931</v>
      </c>
      <c r="K81" s="15">
        <v>0.55448717948717952</v>
      </c>
      <c r="L81" s="15">
        <v>0.51683168316831685</v>
      </c>
      <c r="M81" s="15">
        <v>0.47658862876254182</v>
      </c>
      <c r="N81" s="15">
        <v>0.41087613293051362</v>
      </c>
      <c r="O81" s="15">
        <v>0.46760070052539404</v>
      </c>
      <c r="P81" s="15">
        <v>0.53961456102783723</v>
      </c>
      <c r="Q81" s="15">
        <v>0.51606805293005675</v>
      </c>
      <c r="R81" s="15">
        <v>0.49117647058823527</v>
      </c>
      <c r="S81" s="15">
        <v>0.51324503311258274</v>
      </c>
      <c r="T81" s="15">
        <v>0.35480943738656989</v>
      </c>
      <c r="U81" s="15">
        <v>0.49748743718592964</v>
      </c>
      <c r="V81" s="15">
        <v>0.43177570093457945</v>
      </c>
      <c r="W81" s="15">
        <v>0.46827067669172934</v>
      </c>
      <c r="X81"/>
      <c r="Y81"/>
      <c r="Z81"/>
      <c r="AA81"/>
      <c r="AB81"/>
      <c r="AC81"/>
      <c r="AD81"/>
      <c r="AE81"/>
    </row>
    <row r="82" spans="1:31" ht="15" x14ac:dyDescent="0.25">
      <c r="A82" s="4" t="s">
        <v>387</v>
      </c>
      <c r="B82" s="15">
        <v>0.39850746268656717</v>
      </c>
      <c r="C82" s="15">
        <v>0.51775700934579438</v>
      </c>
      <c r="D82" s="15">
        <v>0.5184135977337111</v>
      </c>
      <c r="E82" s="15">
        <v>0.49679487179487181</v>
      </c>
      <c r="F82" s="15">
        <v>0.46644295302013422</v>
      </c>
      <c r="G82" s="15">
        <v>0.49748743718592964</v>
      </c>
      <c r="H82" s="15">
        <v>0.34344827586206894</v>
      </c>
      <c r="I82" s="15">
        <v>0.49311294765840219</v>
      </c>
      <c r="J82" s="15">
        <v>0.49348769898697542</v>
      </c>
      <c r="K82" s="15">
        <v>0.47750865051903113</v>
      </c>
      <c r="L82" s="15">
        <v>0.51769087523277468</v>
      </c>
      <c r="M82" s="15">
        <v>0.42023026315789475</v>
      </c>
      <c r="N82" s="15">
        <v>0.35</v>
      </c>
      <c r="O82" s="15">
        <v>0.48998459167950692</v>
      </c>
      <c r="P82" s="15">
        <v>0.54509018036072143</v>
      </c>
      <c r="Q82" s="15">
        <v>0.53537284894837478</v>
      </c>
      <c r="R82" s="15">
        <v>0.47429305912596403</v>
      </c>
      <c r="S82" s="15">
        <v>0.51718494271685767</v>
      </c>
      <c r="T82" s="15">
        <v>0.39732888146911521</v>
      </c>
      <c r="U82" s="15">
        <v>0.52370203160270878</v>
      </c>
      <c r="V82" s="15">
        <v>0.44747899159663868</v>
      </c>
      <c r="W82" s="15">
        <v>0.46607755787628713</v>
      </c>
      <c r="X82"/>
      <c r="Y82"/>
      <c r="Z82"/>
      <c r="AA82"/>
      <c r="AB82"/>
      <c r="AC82"/>
      <c r="AD82"/>
      <c r="AE82"/>
    </row>
    <row r="83" spans="1:31" ht="15" x14ac:dyDescent="0.25">
      <c r="A83" s="4" t="s">
        <v>390</v>
      </c>
      <c r="B83" s="15">
        <v>0.41127694859038144</v>
      </c>
      <c r="C83" s="15">
        <v>0.52597402597402598</v>
      </c>
      <c r="D83" s="15">
        <v>0.47443181818181818</v>
      </c>
      <c r="E83" s="15">
        <v>0.52134146341463417</v>
      </c>
      <c r="F83" s="15">
        <v>0.51</v>
      </c>
      <c r="G83" s="15">
        <v>0.5204498977505112</v>
      </c>
      <c r="H83" s="15">
        <v>0.37225274725274726</v>
      </c>
      <c r="I83" s="15">
        <v>0.47592847317744152</v>
      </c>
      <c r="J83" s="15">
        <v>0.49175412293853071</v>
      </c>
      <c r="K83" s="15">
        <v>0.4870848708487085</v>
      </c>
      <c r="L83" s="15">
        <v>0.51683168316831685</v>
      </c>
      <c r="M83" s="15">
        <v>0.45046728971962618</v>
      </c>
      <c r="N83" s="15">
        <v>0.47552447552447552</v>
      </c>
      <c r="O83" s="15">
        <v>0.5025041736227045</v>
      </c>
      <c r="P83" s="15">
        <v>0.52088452088452086</v>
      </c>
      <c r="Q83" s="15">
        <v>0.56275303643724695</v>
      </c>
      <c r="R83" s="15">
        <v>0.41084337349397593</v>
      </c>
      <c r="S83" s="15">
        <v>0.44495412844036697</v>
      </c>
      <c r="T83" s="15">
        <v>0.37791199309749784</v>
      </c>
      <c r="U83" s="15">
        <v>0.47314578005115088</v>
      </c>
      <c r="V83" s="15">
        <v>0.40155728587319245</v>
      </c>
      <c r="W83" s="15">
        <v>0.46095544327055582</v>
      </c>
      <c r="X83"/>
      <c r="Y83"/>
      <c r="Z83"/>
      <c r="AA83"/>
      <c r="AB83"/>
      <c r="AC83"/>
      <c r="AD83"/>
      <c r="AE83"/>
    </row>
    <row r="84" spans="1:31" ht="15" x14ac:dyDescent="0.25">
      <c r="A84" s="4" t="s">
        <v>394</v>
      </c>
      <c r="B84" s="15">
        <v>0.45033112582781459</v>
      </c>
      <c r="C84" s="15">
        <v>0.51301115241635686</v>
      </c>
      <c r="D84" s="15">
        <v>0.50352609308885754</v>
      </c>
      <c r="E84" s="15">
        <v>0.51851851851851849</v>
      </c>
      <c r="F84" s="15">
        <v>0.53511705685618727</v>
      </c>
      <c r="G84" s="15">
        <v>0.45454545454545453</v>
      </c>
      <c r="H84" s="15">
        <v>0.37346437346437344</v>
      </c>
      <c r="I84" s="15">
        <v>0.49549549549549549</v>
      </c>
      <c r="J84" s="15">
        <v>0.51994680851063835</v>
      </c>
      <c r="K84" s="15">
        <v>0.50902527075812276</v>
      </c>
      <c r="L84" s="15">
        <v>0.55620155038759689</v>
      </c>
      <c r="M84" s="15">
        <v>0.48487544483985767</v>
      </c>
      <c r="N84" s="15">
        <v>0.45970149253731341</v>
      </c>
      <c r="O84" s="15">
        <v>0.49373040752351099</v>
      </c>
      <c r="P84" s="15">
        <v>0.52821670428893908</v>
      </c>
      <c r="Q84" s="15">
        <v>0.49242424242424243</v>
      </c>
      <c r="R84" s="15">
        <v>0.43286788399570353</v>
      </c>
      <c r="S84" s="15">
        <v>0.50380517503805178</v>
      </c>
      <c r="T84" s="15">
        <v>0.41055949566587863</v>
      </c>
      <c r="U84" s="15">
        <v>0.5037974683544304</v>
      </c>
      <c r="V84" s="15">
        <v>0.45026737967914437</v>
      </c>
      <c r="W84" s="15">
        <v>0.47461910607264063</v>
      </c>
      <c r="X84"/>
      <c r="Y84"/>
      <c r="Z84"/>
      <c r="AA84"/>
      <c r="AB84"/>
      <c r="AC84"/>
      <c r="AD84"/>
      <c r="AE84"/>
    </row>
    <row r="85" spans="1:31" ht="15" x14ac:dyDescent="0.25">
      <c r="A85" s="4" t="s">
        <v>410</v>
      </c>
      <c r="B85" s="15">
        <v>0.44827586206896552</v>
      </c>
      <c r="C85" s="15">
        <v>0.54382470119521908</v>
      </c>
      <c r="D85" s="15">
        <v>0.5145631067961165</v>
      </c>
      <c r="E85" s="15">
        <v>0.48026315789473684</v>
      </c>
      <c r="F85" s="15">
        <v>0.53429602888086647</v>
      </c>
      <c r="G85" s="15">
        <v>0.45968586387434557</v>
      </c>
      <c r="H85" s="15">
        <v>0.42857142857142855</v>
      </c>
      <c r="I85" s="15">
        <v>0.50718954248366011</v>
      </c>
      <c r="J85" s="15">
        <v>0.5140845070422535</v>
      </c>
      <c r="K85" s="15">
        <v>0.51689189189189189</v>
      </c>
      <c r="L85" s="15">
        <v>0.48712871287128712</v>
      </c>
      <c r="M85" s="15">
        <v>0.47229326513213982</v>
      </c>
      <c r="N85" s="15">
        <v>0.41533546325878595</v>
      </c>
      <c r="O85" s="15">
        <v>0.48665620094191525</v>
      </c>
      <c r="P85" s="15">
        <v>0.58297872340425527</v>
      </c>
      <c r="Q85" s="15">
        <v>0.50936329588014984</v>
      </c>
      <c r="R85" s="15">
        <v>0.42729591836734693</v>
      </c>
      <c r="S85" s="15">
        <v>0.50454545454545452</v>
      </c>
      <c r="T85" s="15">
        <v>0.39753086419753086</v>
      </c>
      <c r="U85" s="15">
        <v>0.48317307692307693</v>
      </c>
      <c r="V85" s="15">
        <v>0.45120671563483733</v>
      </c>
      <c r="W85" s="15">
        <v>0.47561425514646205</v>
      </c>
      <c r="X85"/>
      <c r="Y85"/>
      <c r="Z85"/>
      <c r="AA85"/>
      <c r="AB85"/>
      <c r="AC85"/>
      <c r="AD85"/>
      <c r="AE85"/>
    </row>
    <row r="86" spans="1:31" ht="15" x14ac:dyDescent="0.25">
      <c r="A86" s="4" t="s">
        <v>444</v>
      </c>
      <c r="B86" s="15">
        <v>0.38830584707646176</v>
      </c>
      <c r="C86" s="15">
        <v>0.53962900505902189</v>
      </c>
      <c r="D86" s="15">
        <v>0.44511459589867308</v>
      </c>
      <c r="E86" s="15">
        <v>0.47382198952879578</v>
      </c>
      <c r="F86" s="15">
        <v>0.46945337620578781</v>
      </c>
      <c r="G86" s="15">
        <v>0.4576427255985267</v>
      </c>
      <c r="H86" s="15">
        <v>0.41256157635467983</v>
      </c>
      <c r="I86" s="15">
        <v>0.4437810945273632</v>
      </c>
      <c r="J86" s="15">
        <v>0.45434047350620066</v>
      </c>
      <c r="K86" s="15">
        <v>0.46894409937888198</v>
      </c>
      <c r="L86" s="15">
        <v>0.50613496932515334</v>
      </c>
      <c r="M86" s="15">
        <v>0.43073047858942065</v>
      </c>
      <c r="N86" s="15">
        <v>0.42857142857142855</v>
      </c>
      <c r="O86" s="15">
        <v>0.43672839506172839</v>
      </c>
      <c r="P86" s="15">
        <v>0.50366300366300365</v>
      </c>
      <c r="Q86" s="15">
        <v>0.44598765432098764</v>
      </c>
      <c r="R86" s="15">
        <v>0.40860215053763443</v>
      </c>
      <c r="S86" s="15">
        <v>0.43931398416886541</v>
      </c>
      <c r="T86" s="15">
        <v>0.35135135135135137</v>
      </c>
      <c r="U86" s="15">
        <v>0.4223744292237443</v>
      </c>
      <c r="V86" s="15">
        <v>0.42303872889771599</v>
      </c>
      <c r="W86" s="15">
        <v>0.43728988880268943</v>
      </c>
      <c r="X86"/>
      <c r="Y86"/>
      <c r="Z86"/>
      <c r="AA86"/>
      <c r="AB86"/>
      <c r="AC86"/>
      <c r="AD86"/>
      <c r="AE86"/>
    </row>
    <row r="87" spans="1:31" ht="15" x14ac:dyDescent="0.25">
      <c r="A87" s="3" t="s">
        <v>5</v>
      </c>
      <c r="B87" s="15">
        <v>0.57714487466164532</v>
      </c>
      <c r="C87" s="15">
        <v>0.6251367914204421</v>
      </c>
      <c r="D87" s="15">
        <v>0.61158426143589351</v>
      </c>
      <c r="E87" s="15">
        <v>0.60833263051362063</v>
      </c>
      <c r="F87" s="15">
        <v>0.62761093679964142</v>
      </c>
      <c r="G87" s="15">
        <v>0.49657476556797125</v>
      </c>
      <c r="H87" s="15">
        <v>0.53043765604347193</v>
      </c>
      <c r="I87" s="15">
        <v>0.56774624373956595</v>
      </c>
      <c r="J87" s="15">
        <v>0.59212723658051691</v>
      </c>
      <c r="K87" s="15">
        <v>0.617141760245705</v>
      </c>
      <c r="L87" s="15">
        <v>0.61403955954322997</v>
      </c>
      <c r="M87" s="15">
        <v>0.47771922525770816</v>
      </c>
      <c r="N87" s="15">
        <v>0.57562352223323932</v>
      </c>
      <c r="O87" s="15">
        <v>0.59857601283594064</v>
      </c>
      <c r="P87" s="15">
        <v>0.63572928245029026</v>
      </c>
      <c r="Q87" s="15">
        <v>0.61503934097269897</v>
      </c>
      <c r="R87" s="15">
        <v>0.51406057977300657</v>
      </c>
      <c r="S87" s="15">
        <v>0.58463577369527464</v>
      </c>
      <c r="T87" s="15">
        <v>0.50915839586863554</v>
      </c>
      <c r="U87" s="15">
        <v>0.58018609742747673</v>
      </c>
      <c r="V87" s="15">
        <v>0.45251417769376179</v>
      </c>
      <c r="W87" s="15">
        <v>0.55628377601471768</v>
      </c>
      <c r="X87"/>
      <c r="Y87"/>
      <c r="Z87"/>
      <c r="AA87"/>
      <c r="AB87"/>
      <c r="AC87"/>
      <c r="AD87"/>
      <c r="AE87"/>
    </row>
    <row r="88" spans="1:31" ht="15" x14ac:dyDescent="0.25">
      <c r="A88"/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</row>
    <row r="89" spans="1:31" ht="15" x14ac:dyDescent="0.25">
      <c r="A89"/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</row>
    <row r="90" spans="1:31" ht="15" x14ac:dyDescent="0.25">
      <c r="A90"/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</row>
    <row r="91" spans="1:31" ht="15" x14ac:dyDescent="0.25">
      <c r="A91"/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</row>
    <row r="92" spans="1:31" ht="15" x14ac:dyDescent="0.25">
      <c r="A92"/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</row>
    <row r="93" spans="1:31" ht="15" x14ac:dyDescent="0.25">
      <c r="A93"/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</row>
    <row r="94" spans="1:31" ht="15" x14ac:dyDescent="0.25">
      <c r="A94"/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</row>
    <row r="95" spans="1:31" ht="15" x14ac:dyDescent="0.25">
      <c r="A95"/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</row>
    <row r="96" spans="1:31" ht="15" x14ac:dyDescent="0.25">
      <c r="A96"/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</row>
    <row r="97" spans="1:31" ht="15" x14ac:dyDescent="0.25">
      <c r="A97"/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</row>
    <row r="98" spans="1:31" ht="15" x14ac:dyDescent="0.25">
      <c r="A98"/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</row>
    <row r="99" spans="1:31" ht="15" x14ac:dyDescent="0.25">
      <c r="A99"/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</row>
    <row r="100" spans="1:31" ht="15" x14ac:dyDescent="0.25">
      <c r="A100"/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</row>
    <row r="101" spans="1:31" ht="15" x14ac:dyDescent="0.25">
      <c r="A101"/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</row>
    <row r="102" spans="1:31" ht="15" x14ac:dyDescent="0.25">
      <c r="A102"/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</row>
    <row r="103" spans="1:31" ht="15" x14ac:dyDescent="0.25">
      <c r="A103"/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</row>
    <row r="104" spans="1:31" ht="15" x14ac:dyDescent="0.25">
      <c r="A104"/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</row>
    <row r="105" spans="1:31" ht="15" x14ac:dyDescent="0.25">
      <c r="A105"/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</row>
    <row r="106" spans="1:31" ht="15" x14ac:dyDescent="0.25">
      <c r="A106"/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</row>
    <row r="107" spans="1:31" ht="15" x14ac:dyDescent="0.25">
      <c r="A107"/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</row>
    <row r="108" spans="1:31" ht="15" x14ac:dyDescent="0.25">
      <c r="A108"/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</row>
    <row r="109" spans="1:31" ht="15" x14ac:dyDescent="0.25">
      <c r="A109"/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</row>
    <row r="110" spans="1:31" ht="15" x14ac:dyDescent="0.25">
      <c r="A110"/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</row>
    <row r="111" spans="1:31" ht="15" x14ac:dyDescent="0.25">
      <c r="A111"/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</row>
    <row r="112" spans="1:31" ht="15" x14ac:dyDescent="0.25">
      <c r="A112"/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</row>
    <row r="113" spans="1:31" ht="15" x14ac:dyDescent="0.25">
      <c r="A113"/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</row>
    <row r="114" spans="1:31" ht="15" x14ac:dyDescent="0.25">
      <c r="A114"/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</row>
    <row r="115" spans="1:31" ht="15" x14ac:dyDescent="0.25">
      <c r="A115"/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</row>
    <row r="116" spans="1:31" ht="15" x14ac:dyDescent="0.25">
      <c r="A116"/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</row>
    <row r="117" spans="1:31" ht="15" x14ac:dyDescent="0.25">
      <c r="A117"/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</row>
    <row r="118" spans="1:31" ht="15" x14ac:dyDescent="0.25">
      <c r="A118"/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</row>
    <row r="119" spans="1:31" ht="15" x14ac:dyDescent="0.25">
      <c r="A119"/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</row>
    <row r="120" spans="1:31" ht="15" x14ac:dyDescent="0.25">
      <c r="A120"/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</row>
    <row r="121" spans="1:31" ht="15" x14ac:dyDescent="0.25">
      <c r="A121"/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</row>
    <row r="122" spans="1:31" ht="15" x14ac:dyDescent="0.25">
      <c r="A122"/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</row>
    <row r="123" spans="1:31" ht="15" x14ac:dyDescent="0.25">
      <c r="A123"/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</row>
    <row r="124" spans="1:31" ht="15" x14ac:dyDescent="0.25">
      <c r="A124"/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</row>
    <row r="125" spans="1:31" ht="15" x14ac:dyDescent="0.25">
      <c r="A125"/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</row>
    <row r="126" spans="1:31" ht="15" x14ac:dyDescent="0.25">
      <c r="A126"/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</row>
    <row r="127" spans="1:31" ht="15" x14ac:dyDescent="0.25">
      <c r="A127"/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</row>
    <row r="128" spans="1:31" ht="15" x14ac:dyDescent="0.25">
      <c r="A128"/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</row>
    <row r="129" spans="1:31" ht="15" x14ac:dyDescent="0.25">
      <c r="A129"/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</row>
    <row r="130" spans="1:31" ht="15" x14ac:dyDescent="0.25">
      <c r="A130"/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</row>
    <row r="131" spans="1:31" ht="15" x14ac:dyDescent="0.25">
      <c r="A131"/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</row>
    <row r="132" spans="1:31" ht="15" x14ac:dyDescent="0.25">
      <c r="A132"/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</row>
    <row r="133" spans="1:31" ht="15" x14ac:dyDescent="0.25">
      <c r="A133"/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</row>
    <row r="134" spans="1:31" ht="15" x14ac:dyDescent="0.25">
      <c r="A134"/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</row>
    <row r="135" spans="1:31" ht="15" x14ac:dyDescent="0.25">
      <c r="A135"/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</row>
    <row r="136" spans="1:31" ht="15" x14ac:dyDescent="0.25">
      <c r="A136"/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</row>
    <row r="137" spans="1:31" ht="15" x14ac:dyDescent="0.25">
      <c r="A137"/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</row>
    <row r="138" spans="1:31" ht="15" x14ac:dyDescent="0.25">
      <c r="A138"/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</row>
    <row r="139" spans="1:31" ht="15" x14ac:dyDescent="0.25">
      <c r="A139"/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</row>
    <row r="140" spans="1:31" ht="15" x14ac:dyDescent="0.25">
      <c r="A140"/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</row>
    <row r="141" spans="1:31" ht="15" x14ac:dyDescent="0.25">
      <c r="A141"/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</row>
  </sheetData>
  <conditionalFormatting pivot="1">
    <cfRule type="colorScale" priority="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50:B61 B49 B62 B63:B74 B75 B76:B78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50:C61 C49 C62 C63:C74 C75 C76:C78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50:D61 D49 D62 D63:D74 D75 D76:D78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50:E61 E49 E62 E63:E74 E75 E76:E78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50:F61 F49 F62 F63:F74 F75 F76:F78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50:G61 G49 G62 G63:G74 G75 G76:G78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50:H61 H49 H62 H63:H74 H75 H76:H78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50:I61 I49 I62 I63:I74 I75 I76:I78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48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50:J61 J49 J62 J63:J74 J75 J76:J78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50:K61 K49 K62 K63:K74 K75 K76:K78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50:L61 L49 L62 L63:L74 L75 L76:L78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50:M61 M49 M62 M63:M74 M75 M76:M78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50:N61 N49 N62 N63:N74 N75 N76:N78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50:O61 O49 O62 O63:O74 O75 O76:O78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50:P61 P49 P62 P63:P74 P75 P76:P78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50:Q61 Q49 Q62 Q63:Q74 Q75 Q76:Q78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50:R61 R49 R62 R63:R74 R75 R76:R78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S50:S61 S49 S62 S63:S74 S75 S76:S78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T50:T61 T49 T62 T63:T74 T75 T76:T78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U50:U61 U49 U62 U63:U74 U75 U76:U78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V50:V61 V49 V62 V63:V74 V75 V76:V78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W50:W61 W49 W62 W63:W74 W75 W76:W78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63:W74 B75:W75 B76:W78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62:W62 B63:W74 B75:W75 B76:W7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49:W49 B50:W6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49:W49 B50:W61 B62:W62 B63:W74 B75:W75 B76:W7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Q2721"/>
  <sheetViews>
    <sheetView zoomScale="140" zoomScaleNormal="140" workbookViewId="0">
      <pane xSplit="2" ySplit="8" topLeftCell="C9" activePane="bottomRight" state="frozen"/>
      <selection pane="topRight" activeCell="C1" sqref="C1"/>
      <selection pane="bottomLeft" activeCell="A9" sqref="A9"/>
      <selection pane="bottomRight" activeCell="A19" sqref="A19"/>
    </sheetView>
  </sheetViews>
  <sheetFormatPr defaultColWidth="9.140625" defaultRowHeight="11.25" x14ac:dyDescent="0.2"/>
  <cols>
    <col min="1" max="1" width="14.5703125" style="2" customWidth="1"/>
    <col min="2" max="2" width="14.85546875" style="2" bestFit="1" customWidth="1"/>
    <col min="3" max="3" width="13.42578125" style="2" bestFit="1" customWidth="1"/>
    <col min="4" max="4" width="15.140625" style="2" bestFit="1" customWidth="1"/>
    <col min="5" max="6" width="13.42578125" style="2" bestFit="1" customWidth="1"/>
    <col min="7" max="7" width="14.140625" style="2" customWidth="1"/>
    <col min="8" max="8" width="11.42578125" style="2" bestFit="1" customWidth="1"/>
    <col min="9" max="11" width="13.42578125" style="2" bestFit="1" customWidth="1"/>
    <col min="12" max="12" width="10.42578125" style="2" bestFit="1" customWidth="1"/>
    <col min="13" max="13" width="13.42578125" style="2" bestFit="1" customWidth="1"/>
    <col min="14" max="16" width="16.5703125" style="2" bestFit="1" customWidth="1"/>
    <col min="17" max="17" width="10.140625" style="2" bestFit="1" customWidth="1"/>
    <col min="18" max="18" width="13.7109375" style="2" customWidth="1"/>
    <col min="19" max="22" width="13" style="2" bestFit="1" customWidth="1"/>
    <col min="23" max="23" width="13.85546875" style="2" bestFit="1" customWidth="1"/>
    <col min="24" max="24" width="9.42578125" style="2" bestFit="1" customWidth="1"/>
    <col min="25" max="25" width="13.42578125" style="2" bestFit="1" customWidth="1"/>
    <col min="26" max="26" width="9.42578125" style="2" bestFit="1" customWidth="1"/>
    <col min="27" max="30" width="16.140625" style="2" bestFit="1" customWidth="1"/>
    <col min="31" max="31" width="17" style="2" bestFit="1" customWidth="1"/>
    <col min="32" max="34" width="13.42578125" style="2" bestFit="1" customWidth="1"/>
    <col min="35" max="16384" width="9.140625" style="2"/>
  </cols>
  <sheetData>
    <row r="1" spans="1:43" ht="15" x14ac:dyDescent="0.25">
      <c r="A1" s="1" t="s">
        <v>118</v>
      </c>
      <c r="B1" s="2" t="s" vm="7">
        <v>48</v>
      </c>
      <c r="C1"/>
      <c r="D1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</row>
    <row r="2" spans="1:43" ht="15" x14ac:dyDescent="0.25">
      <c r="A2" s="1" t="s">
        <v>49</v>
      </c>
      <c r="B2" s="2" t="s" vm="52">
        <v>460</v>
      </c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</row>
    <row r="3" spans="1:43" ht="15" x14ac:dyDescent="0.25">
      <c r="A3" s="1" t="s">
        <v>89</v>
      </c>
      <c r="B3" s="2" t="s" vm="49">
        <v>506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</row>
    <row r="4" spans="1:43" ht="15" x14ac:dyDescent="0.25">
      <c r="A4" s="1" t="s">
        <v>121</v>
      </c>
      <c r="B4" s="2" t="s" vm="14">
        <v>48</v>
      </c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</row>
    <row r="5" spans="1:43" ht="15" x14ac:dyDescent="0.25">
      <c r="A5" s="1" t="s">
        <v>121</v>
      </c>
      <c r="B5" s="2" t="s" vm="13">
        <v>48</v>
      </c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</row>
    <row r="6" spans="1:43" ht="15" x14ac:dyDescent="0.25">
      <c r="A6"/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</row>
    <row r="7" spans="1:43" ht="21.6" customHeight="1" x14ac:dyDescent="0.25">
      <c r="B7" s="1" t="s">
        <v>43</v>
      </c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</row>
    <row r="8" spans="1:43" ht="15" x14ac:dyDescent="0.25">
      <c r="B8" s="17" t="s">
        <v>119</v>
      </c>
      <c r="C8" s="17"/>
      <c r="D8" s="17"/>
      <c r="E8" s="17"/>
      <c r="F8" s="17"/>
      <c r="G8" s="17"/>
      <c r="H8" s="11" t="s">
        <v>30</v>
      </c>
      <c r="I8" s="11"/>
      <c r="J8" s="11"/>
      <c r="K8" s="11"/>
      <c r="L8" s="11"/>
      <c r="M8" s="11"/>
      <c r="N8" s="35" t="s">
        <v>107</v>
      </c>
      <c r="O8" s="2" t="s">
        <v>367</v>
      </c>
      <c r="P8" s="2" t="s">
        <v>372</v>
      </c>
      <c r="Q8" s="2" t="s">
        <v>440</v>
      </c>
      <c r="R8" s="2" t="s">
        <v>442</v>
      </c>
      <c r="S8" s="2" t="s">
        <v>307</v>
      </c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</row>
    <row r="9" spans="1:43" ht="39.75" x14ac:dyDescent="0.25">
      <c r="A9" s="1" t="s">
        <v>0</v>
      </c>
      <c r="B9" s="12" t="s">
        <v>6</v>
      </c>
      <c r="C9" s="2" t="s">
        <v>368</v>
      </c>
      <c r="D9" s="2" t="s">
        <v>373</v>
      </c>
      <c r="E9" s="2" t="s">
        <v>441</v>
      </c>
      <c r="F9" s="2" t="s">
        <v>443</v>
      </c>
      <c r="G9" s="2" t="s">
        <v>308</v>
      </c>
      <c r="H9" s="12" t="s">
        <v>6</v>
      </c>
      <c r="I9" s="2" t="s">
        <v>368</v>
      </c>
      <c r="J9" s="2" t="s">
        <v>373</v>
      </c>
      <c r="K9" s="2" t="s">
        <v>441</v>
      </c>
      <c r="L9" s="2" t="s">
        <v>443</v>
      </c>
      <c r="M9" s="2" t="s">
        <v>308</v>
      </c>
      <c r="N9" s="35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</row>
    <row r="10" spans="1:43" ht="15" x14ac:dyDescent="0.25">
      <c r="A10" s="3" t="s">
        <v>264</v>
      </c>
      <c r="B10" s="5">
        <v>17</v>
      </c>
      <c r="C10" s="15">
        <v>0.47058823529411764</v>
      </c>
      <c r="D10" s="13"/>
      <c r="E10" s="13"/>
      <c r="F10" s="13"/>
      <c r="G10" s="13"/>
      <c r="H10" s="8">
        <v>7</v>
      </c>
      <c r="I10" s="15">
        <v>0.2857142857142857</v>
      </c>
      <c r="J10" s="13"/>
      <c r="K10" s="13"/>
      <c r="L10" s="13"/>
      <c r="M10" s="13"/>
      <c r="N10" s="5">
        <v>24</v>
      </c>
      <c r="O10" s="15">
        <v>0.41666666666666669</v>
      </c>
      <c r="P10" s="13"/>
      <c r="Q10" s="13"/>
      <c r="R10" s="13"/>
      <c r="S10" s="13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</row>
    <row r="11" spans="1:43" ht="15" x14ac:dyDescent="0.25">
      <c r="A11" s="4" t="s">
        <v>444</v>
      </c>
      <c r="B11" s="5">
        <v>17</v>
      </c>
      <c r="C11" s="15">
        <v>0.47058823529411764</v>
      </c>
      <c r="D11" s="13"/>
      <c r="E11" s="13"/>
      <c r="F11" s="13"/>
      <c r="G11" s="13"/>
      <c r="H11" s="8">
        <v>7</v>
      </c>
      <c r="I11" s="15">
        <v>0.2857142857142857</v>
      </c>
      <c r="J11" s="13"/>
      <c r="K11" s="13"/>
      <c r="L11" s="13"/>
      <c r="M11" s="13"/>
      <c r="N11" s="5">
        <v>24</v>
      </c>
      <c r="O11" s="15">
        <v>0.41666666666666669</v>
      </c>
      <c r="P11" s="13"/>
      <c r="Q11" s="13"/>
      <c r="R11" s="13"/>
      <c r="S11" s="13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</row>
    <row r="12" spans="1:43" ht="15" x14ac:dyDescent="0.25">
      <c r="A12" s="14" t="s">
        <v>543</v>
      </c>
      <c r="B12" s="5">
        <v>1</v>
      </c>
      <c r="C12" s="15"/>
      <c r="D12" s="13"/>
      <c r="E12" s="13"/>
      <c r="F12" s="13"/>
      <c r="G12" s="13"/>
      <c r="H12" s="8"/>
      <c r="I12" s="15"/>
      <c r="J12" s="13"/>
      <c r="K12" s="13"/>
      <c r="L12" s="13"/>
      <c r="M12" s="13"/>
      <c r="N12" s="5">
        <v>1</v>
      </c>
      <c r="O12" s="15"/>
      <c r="P12" s="13"/>
      <c r="Q12" s="13"/>
      <c r="R12" s="13"/>
      <c r="S12" s="13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</row>
    <row r="13" spans="1:43" ht="15" x14ac:dyDescent="0.25">
      <c r="A13" s="14" t="s">
        <v>544</v>
      </c>
      <c r="B13" s="5">
        <v>4</v>
      </c>
      <c r="C13" s="15">
        <v>0.25</v>
      </c>
      <c r="D13" s="13"/>
      <c r="E13" s="13"/>
      <c r="F13" s="13"/>
      <c r="G13" s="13"/>
      <c r="H13" s="8">
        <v>1</v>
      </c>
      <c r="I13" s="15">
        <v>1</v>
      </c>
      <c r="J13" s="13"/>
      <c r="K13" s="13"/>
      <c r="L13" s="13"/>
      <c r="M13" s="13"/>
      <c r="N13" s="5">
        <v>5</v>
      </c>
      <c r="O13" s="15">
        <v>0.4</v>
      </c>
      <c r="P13" s="13"/>
      <c r="Q13" s="13"/>
      <c r="R13" s="13"/>
      <c r="S13" s="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</row>
    <row r="14" spans="1:43" ht="15" x14ac:dyDescent="0.25">
      <c r="A14" s="14" t="s">
        <v>545</v>
      </c>
      <c r="B14" s="5">
        <v>3</v>
      </c>
      <c r="C14" s="15">
        <v>0.66666666666666663</v>
      </c>
      <c r="D14" s="13"/>
      <c r="E14" s="13"/>
      <c r="F14" s="13"/>
      <c r="G14" s="13"/>
      <c r="H14" s="8">
        <v>2</v>
      </c>
      <c r="I14" s="15"/>
      <c r="J14" s="13"/>
      <c r="K14" s="13"/>
      <c r="L14" s="13"/>
      <c r="M14" s="13"/>
      <c r="N14" s="5">
        <v>5</v>
      </c>
      <c r="O14" s="15">
        <v>0.4</v>
      </c>
      <c r="P14" s="13"/>
      <c r="Q14" s="13"/>
      <c r="R14" s="13"/>
      <c r="S14" s="13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</row>
    <row r="15" spans="1:43" ht="15" x14ac:dyDescent="0.25">
      <c r="A15" s="14" t="s">
        <v>546</v>
      </c>
      <c r="B15" s="5">
        <v>4</v>
      </c>
      <c r="C15" s="15">
        <v>0.5</v>
      </c>
      <c r="D15" s="13"/>
      <c r="E15" s="13"/>
      <c r="F15" s="13"/>
      <c r="G15" s="13"/>
      <c r="H15" s="8">
        <v>2</v>
      </c>
      <c r="I15" s="15"/>
      <c r="J15" s="13"/>
      <c r="K15" s="13"/>
      <c r="L15" s="13"/>
      <c r="M15" s="13"/>
      <c r="N15" s="5">
        <v>6</v>
      </c>
      <c r="O15" s="15">
        <v>0.33333333333333331</v>
      </c>
      <c r="P15" s="13"/>
      <c r="Q15" s="13"/>
      <c r="R15" s="13"/>
      <c r="S15" s="13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</row>
    <row r="16" spans="1:43" ht="15" x14ac:dyDescent="0.25">
      <c r="A16" s="14" t="s">
        <v>547</v>
      </c>
      <c r="B16" s="5">
        <v>3</v>
      </c>
      <c r="C16" s="15">
        <v>1</v>
      </c>
      <c r="D16" s="13"/>
      <c r="E16" s="13"/>
      <c r="F16" s="13"/>
      <c r="G16" s="13"/>
      <c r="H16" s="8">
        <v>1</v>
      </c>
      <c r="I16" s="15">
        <v>1</v>
      </c>
      <c r="J16" s="13"/>
      <c r="K16" s="13"/>
      <c r="L16" s="13"/>
      <c r="M16" s="13"/>
      <c r="N16" s="5">
        <v>4</v>
      </c>
      <c r="O16" s="15">
        <v>1</v>
      </c>
      <c r="P16" s="13"/>
      <c r="Q16" s="13"/>
      <c r="R16" s="13"/>
      <c r="S16" s="13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</row>
    <row r="17" spans="1:43" ht="15" x14ac:dyDescent="0.25">
      <c r="A17" s="14" t="s">
        <v>548</v>
      </c>
      <c r="B17" s="5">
        <v>2</v>
      </c>
      <c r="C17" s="15"/>
      <c r="D17" s="13"/>
      <c r="E17" s="13"/>
      <c r="F17" s="13"/>
      <c r="G17" s="13"/>
      <c r="H17" s="8">
        <v>1</v>
      </c>
      <c r="I17" s="15"/>
      <c r="J17" s="13"/>
      <c r="K17" s="13"/>
      <c r="L17" s="13"/>
      <c r="M17" s="13"/>
      <c r="N17" s="5">
        <v>3</v>
      </c>
      <c r="O17" s="15"/>
      <c r="P17" s="13"/>
      <c r="Q17" s="13"/>
      <c r="R17" s="13"/>
      <c r="S17" s="13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</row>
    <row r="18" spans="1:43" ht="15" x14ac:dyDescent="0.25">
      <c r="A18" s="3" t="s">
        <v>448</v>
      </c>
      <c r="B18" s="5">
        <v>341</v>
      </c>
      <c r="C18" s="15">
        <v>1.1730205278592375E-2</v>
      </c>
      <c r="D18" s="13"/>
      <c r="E18" s="13"/>
      <c r="F18" s="13"/>
      <c r="G18" s="13"/>
      <c r="H18" s="8">
        <v>238</v>
      </c>
      <c r="I18" s="15">
        <v>8.4033613445378148E-3</v>
      </c>
      <c r="J18" s="13"/>
      <c r="K18" s="13"/>
      <c r="L18" s="13"/>
      <c r="M18" s="13"/>
      <c r="N18" s="5">
        <v>579</v>
      </c>
      <c r="O18" s="15">
        <v>1.0362694300518135E-2</v>
      </c>
      <c r="P18" s="13"/>
      <c r="Q18" s="13"/>
      <c r="R18" s="13"/>
      <c r="S18" s="13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</row>
    <row r="19" spans="1:43" ht="15" x14ac:dyDescent="0.25">
      <c r="A19" s="4" t="s">
        <v>450</v>
      </c>
      <c r="B19" s="5">
        <v>166</v>
      </c>
      <c r="C19" s="15">
        <v>2.4096385542168676E-2</v>
      </c>
      <c r="D19" s="13"/>
      <c r="E19" s="13"/>
      <c r="F19" s="13"/>
      <c r="G19" s="13"/>
      <c r="H19" s="8">
        <v>132</v>
      </c>
      <c r="I19" s="15">
        <v>1.5151515151515152E-2</v>
      </c>
      <c r="J19" s="13"/>
      <c r="K19" s="13"/>
      <c r="L19" s="13"/>
      <c r="M19" s="13"/>
      <c r="N19" s="5">
        <v>298</v>
      </c>
      <c r="O19" s="15">
        <v>2.0134228187919462E-2</v>
      </c>
      <c r="P19" s="13"/>
      <c r="Q19" s="13"/>
      <c r="R19" s="13"/>
      <c r="S19" s="13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</row>
    <row r="20" spans="1:43" ht="15" x14ac:dyDescent="0.25">
      <c r="A20" s="14" t="s">
        <v>452</v>
      </c>
      <c r="B20" s="5"/>
      <c r="C20" s="15"/>
      <c r="D20" s="13"/>
      <c r="E20" s="13"/>
      <c r="F20" s="13"/>
      <c r="G20" s="13"/>
      <c r="H20" s="5">
        <v>1</v>
      </c>
      <c r="I20" s="15">
        <v>1</v>
      </c>
      <c r="J20" s="13"/>
      <c r="K20" s="13"/>
      <c r="L20" s="13"/>
      <c r="M20" s="13"/>
      <c r="N20" s="5">
        <v>1</v>
      </c>
      <c r="O20" s="15">
        <v>1</v>
      </c>
      <c r="P20" s="13"/>
      <c r="Q20" s="13"/>
      <c r="R20" s="13"/>
      <c r="S20" s="13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</row>
    <row r="21" spans="1:43" ht="15" x14ac:dyDescent="0.25">
      <c r="A21" s="14" t="s">
        <v>453</v>
      </c>
      <c r="B21" s="5">
        <v>1</v>
      </c>
      <c r="C21" s="15"/>
      <c r="D21" s="13"/>
      <c r="E21" s="13"/>
      <c r="F21" s="13"/>
      <c r="G21" s="13"/>
      <c r="H21" s="5">
        <v>1</v>
      </c>
      <c r="I21" s="15"/>
      <c r="J21" s="13"/>
      <c r="K21" s="13"/>
      <c r="L21" s="13"/>
      <c r="M21" s="13"/>
      <c r="N21" s="5">
        <v>2</v>
      </c>
      <c r="O21" s="15"/>
      <c r="P21" s="13"/>
      <c r="Q21" s="13"/>
      <c r="R21" s="13"/>
      <c r="S21" s="13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</row>
    <row r="22" spans="1:43" ht="15" x14ac:dyDescent="0.25">
      <c r="A22" s="14" t="s">
        <v>454</v>
      </c>
      <c r="B22" s="5">
        <v>4</v>
      </c>
      <c r="C22" s="15">
        <v>0.75</v>
      </c>
      <c r="D22" s="13"/>
      <c r="E22" s="13"/>
      <c r="F22" s="13"/>
      <c r="G22" s="13"/>
      <c r="H22" s="5">
        <v>3</v>
      </c>
      <c r="I22" s="15"/>
      <c r="J22" s="13"/>
      <c r="K22" s="13"/>
      <c r="L22" s="13"/>
      <c r="M22" s="13"/>
      <c r="N22" s="5">
        <v>7</v>
      </c>
      <c r="O22" s="15">
        <v>0.42857142857142855</v>
      </c>
      <c r="P22" s="13"/>
      <c r="Q22" s="13"/>
      <c r="R22" s="13"/>
      <c r="S22" s="13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</row>
    <row r="23" spans="1:43" ht="15" x14ac:dyDescent="0.25">
      <c r="A23" s="14" t="s">
        <v>455</v>
      </c>
      <c r="B23" s="5">
        <v>1</v>
      </c>
      <c r="C23" s="15">
        <v>1</v>
      </c>
      <c r="D23" s="13"/>
      <c r="E23" s="13"/>
      <c r="F23" s="13"/>
      <c r="G23" s="13"/>
      <c r="H23" s="5">
        <v>1</v>
      </c>
      <c r="I23" s="15"/>
      <c r="J23" s="13"/>
      <c r="K23" s="13"/>
      <c r="L23" s="13"/>
      <c r="M23" s="13"/>
      <c r="N23" s="5">
        <v>2</v>
      </c>
      <c r="O23" s="15">
        <v>0.5</v>
      </c>
      <c r="P23" s="13"/>
      <c r="Q23" s="13"/>
      <c r="R23" s="13"/>
      <c r="S23" s="1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</row>
    <row r="24" spans="1:43" ht="15" x14ac:dyDescent="0.25">
      <c r="A24" s="14" t="s">
        <v>456</v>
      </c>
      <c r="B24" s="5"/>
      <c r="C24" s="15"/>
      <c r="D24" s="13"/>
      <c r="E24" s="13"/>
      <c r="F24" s="13"/>
      <c r="G24" s="13"/>
      <c r="H24" s="5">
        <v>1</v>
      </c>
      <c r="I24" s="15">
        <v>1</v>
      </c>
      <c r="J24" s="13"/>
      <c r="K24" s="13"/>
      <c r="L24" s="13"/>
      <c r="M24" s="13"/>
      <c r="N24" s="5">
        <v>1</v>
      </c>
      <c r="O24" s="15">
        <v>1</v>
      </c>
      <c r="P24" s="13"/>
      <c r="Q24" s="13"/>
      <c r="R24" s="13"/>
      <c r="S24" s="13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</row>
    <row r="25" spans="1:43" ht="15" x14ac:dyDescent="0.25">
      <c r="A25" s="14" t="s">
        <v>458</v>
      </c>
      <c r="B25" s="5">
        <v>2</v>
      </c>
      <c r="C25" s="15"/>
      <c r="D25" s="13"/>
      <c r="E25" s="13"/>
      <c r="F25" s="13"/>
      <c r="G25" s="13"/>
      <c r="H25" s="5"/>
      <c r="I25" s="15"/>
      <c r="J25" s="13"/>
      <c r="K25" s="13"/>
      <c r="L25" s="13"/>
      <c r="M25" s="13"/>
      <c r="N25" s="5">
        <v>2</v>
      </c>
      <c r="O25" s="15"/>
      <c r="P25" s="13"/>
      <c r="Q25" s="13"/>
      <c r="R25" s="13"/>
      <c r="S25" s="13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</row>
    <row r="26" spans="1:43" ht="15" x14ac:dyDescent="0.25">
      <c r="A26" s="14" t="s">
        <v>459</v>
      </c>
      <c r="B26" s="5"/>
      <c r="C26" s="15"/>
      <c r="D26" s="13"/>
      <c r="E26" s="13"/>
      <c r="F26" s="13"/>
      <c r="G26" s="13"/>
      <c r="H26" s="5">
        <v>3</v>
      </c>
      <c r="I26" s="15"/>
      <c r="J26" s="13"/>
      <c r="K26" s="13"/>
      <c r="L26" s="13"/>
      <c r="M26" s="13"/>
      <c r="N26" s="5">
        <v>3</v>
      </c>
      <c r="O26" s="15"/>
      <c r="P26" s="13"/>
      <c r="Q26" s="13"/>
      <c r="R26" s="13"/>
      <c r="S26" s="13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</row>
    <row r="27" spans="1:43" ht="15" x14ac:dyDescent="0.25">
      <c r="A27" s="14" t="s">
        <v>461</v>
      </c>
      <c r="B27" s="5">
        <v>3</v>
      </c>
      <c r="C27" s="15"/>
      <c r="D27" s="13"/>
      <c r="E27" s="13"/>
      <c r="F27" s="13"/>
      <c r="G27" s="13"/>
      <c r="H27" s="5">
        <v>2</v>
      </c>
      <c r="I27" s="15"/>
      <c r="J27" s="13"/>
      <c r="K27" s="13"/>
      <c r="L27" s="13"/>
      <c r="M27" s="13"/>
      <c r="N27" s="5">
        <v>5</v>
      </c>
      <c r="O27" s="15"/>
      <c r="P27" s="13"/>
      <c r="Q27" s="13"/>
      <c r="R27" s="13"/>
      <c r="S27" s="13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</row>
    <row r="28" spans="1:43" ht="15" x14ac:dyDescent="0.25">
      <c r="A28" s="14" t="s">
        <v>463</v>
      </c>
      <c r="B28" s="5">
        <v>5</v>
      </c>
      <c r="C28" s="15"/>
      <c r="D28" s="13"/>
      <c r="E28" s="13"/>
      <c r="F28" s="13"/>
      <c r="G28" s="13"/>
      <c r="H28" s="5">
        <v>1</v>
      </c>
      <c r="I28" s="15"/>
      <c r="J28" s="13"/>
      <c r="K28" s="13"/>
      <c r="L28" s="13"/>
      <c r="M28" s="13"/>
      <c r="N28" s="5">
        <v>6</v>
      </c>
      <c r="O28" s="15"/>
      <c r="P28" s="13"/>
      <c r="Q28" s="13"/>
      <c r="R28" s="13"/>
      <c r="S28" s="13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</row>
    <row r="29" spans="1:43" ht="15" x14ac:dyDescent="0.25">
      <c r="A29" s="14" t="s">
        <v>464</v>
      </c>
      <c r="B29" s="5">
        <v>1</v>
      </c>
      <c r="C29" s="15"/>
      <c r="D29" s="13"/>
      <c r="E29" s="13"/>
      <c r="F29" s="13"/>
      <c r="G29" s="13"/>
      <c r="H29" s="5">
        <v>3</v>
      </c>
      <c r="I29" s="15"/>
      <c r="J29" s="13"/>
      <c r="K29" s="13"/>
      <c r="L29" s="13"/>
      <c r="M29" s="13"/>
      <c r="N29" s="5">
        <v>4</v>
      </c>
      <c r="O29" s="15"/>
      <c r="P29" s="13"/>
      <c r="Q29" s="13"/>
      <c r="R29" s="13"/>
      <c r="S29" s="13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</row>
    <row r="30" spans="1:43" ht="15" x14ac:dyDescent="0.25">
      <c r="A30" s="14" t="s">
        <v>465</v>
      </c>
      <c r="B30" s="5">
        <v>1</v>
      </c>
      <c r="C30" s="15"/>
      <c r="D30" s="13"/>
      <c r="E30" s="13"/>
      <c r="F30" s="13"/>
      <c r="G30" s="13"/>
      <c r="H30" s="5">
        <v>1</v>
      </c>
      <c r="I30" s="15"/>
      <c r="J30" s="13"/>
      <c r="K30" s="13"/>
      <c r="L30" s="13"/>
      <c r="M30" s="13"/>
      <c r="N30" s="5">
        <v>2</v>
      </c>
      <c r="O30" s="15"/>
      <c r="P30" s="13"/>
      <c r="Q30" s="13"/>
      <c r="R30" s="13"/>
      <c r="S30" s="13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</row>
    <row r="31" spans="1:43" ht="15" x14ac:dyDescent="0.25">
      <c r="A31" s="14" t="s">
        <v>466</v>
      </c>
      <c r="B31" s="5">
        <v>3</v>
      </c>
      <c r="C31" s="15"/>
      <c r="D31" s="13"/>
      <c r="E31" s="13"/>
      <c r="F31" s="13"/>
      <c r="G31" s="13"/>
      <c r="H31" s="5">
        <v>2</v>
      </c>
      <c r="I31" s="15"/>
      <c r="J31" s="13"/>
      <c r="K31" s="13"/>
      <c r="L31" s="13"/>
      <c r="M31" s="13"/>
      <c r="N31" s="5">
        <v>5</v>
      </c>
      <c r="O31" s="15"/>
      <c r="P31" s="13"/>
      <c r="Q31" s="13"/>
      <c r="R31" s="13"/>
      <c r="S31" s="13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</row>
    <row r="32" spans="1:43" ht="15" x14ac:dyDescent="0.25">
      <c r="A32" s="14" t="s">
        <v>470</v>
      </c>
      <c r="B32" s="5">
        <v>8</v>
      </c>
      <c r="C32" s="15"/>
      <c r="D32" s="13"/>
      <c r="E32" s="13"/>
      <c r="F32" s="13"/>
      <c r="G32" s="13"/>
      <c r="H32" s="5">
        <v>2</v>
      </c>
      <c r="I32" s="15"/>
      <c r="J32" s="13"/>
      <c r="K32" s="13"/>
      <c r="L32" s="13"/>
      <c r="M32" s="13"/>
      <c r="N32" s="5">
        <v>10</v>
      </c>
      <c r="O32" s="15"/>
      <c r="P32" s="13"/>
      <c r="Q32" s="13"/>
      <c r="R32" s="13"/>
      <c r="S32" s="13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</row>
    <row r="33" spans="1:43" ht="15" x14ac:dyDescent="0.25">
      <c r="A33" s="14" t="s">
        <v>471</v>
      </c>
      <c r="B33" s="5">
        <v>2</v>
      </c>
      <c r="C33" s="15"/>
      <c r="D33" s="13"/>
      <c r="E33" s="13"/>
      <c r="F33" s="13"/>
      <c r="G33" s="13"/>
      <c r="H33" s="5">
        <v>2</v>
      </c>
      <c r="I33" s="15"/>
      <c r="J33" s="13"/>
      <c r="K33" s="13"/>
      <c r="L33" s="13"/>
      <c r="M33" s="13"/>
      <c r="N33" s="5">
        <v>4</v>
      </c>
      <c r="O33" s="15"/>
      <c r="P33" s="13"/>
      <c r="Q33" s="13"/>
      <c r="R33" s="13"/>
      <c r="S33" s="1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</row>
    <row r="34" spans="1:43" ht="15" x14ac:dyDescent="0.25">
      <c r="A34" s="14" t="s">
        <v>473</v>
      </c>
      <c r="B34" s="5">
        <v>6</v>
      </c>
      <c r="C34" s="15"/>
      <c r="D34" s="13"/>
      <c r="E34" s="13"/>
      <c r="F34" s="13"/>
      <c r="G34" s="13"/>
      <c r="H34" s="5">
        <v>2</v>
      </c>
      <c r="I34" s="15"/>
      <c r="J34" s="13"/>
      <c r="K34" s="13"/>
      <c r="L34" s="13"/>
      <c r="M34" s="13"/>
      <c r="N34" s="5">
        <v>8</v>
      </c>
      <c r="O34" s="15"/>
      <c r="P34" s="13"/>
      <c r="Q34" s="13"/>
      <c r="R34" s="13"/>
      <c r="S34" s="13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</row>
    <row r="35" spans="1:43" ht="15" x14ac:dyDescent="0.25">
      <c r="A35" s="14" t="s">
        <v>474</v>
      </c>
      <c r="B35" s="5">
        <v>4</v>
      </c>
      <c r="C35" s="15"/>
      <c r="D35" s="13"/>
      <c r="E35" s="13"/>
      <c r="F35" s="13"/>
      <c r="G35" s="13"/>
      <c r="H35" s="5">
        <v>1</v>
      </c>
      <c r="I35" s="15"/>
      <c r="J35" s="13"/>
      <c r="K35" s="13"/>
      <c r="L35" s="13"/>
      <c r="M35" s="13"/>
      <c r="N35" s="5">
        <v>5</v>
      </c>
      <c r="O35" s="15"/>
      <c r="P35" s="13"/>
      <c r="Q35" s="13"/>
      <c r="R35" s="13"/>
      <c r="S35" s="13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</row>
    <row r="36" spans="1:43" ht="15" x14ac:dyDescent="0.25">
      <c r="A36" s="14" t="s">
        <v>475</v>
      </c>
      <c r="B36" s="5">
        <v>1</v>
      </c>
      <c r="C36" s="15"/>
      <c r="D36" s="13"/>
      <c r="E36" s="13"/>
      <c r="F36" s="13"/>
      <c r="G36" s="13"/>
      <c r="H36" s="5"/>
      <c r="I36" s="15"/>
      <c r="J36" s="13"/>
      <c r="K36" s="13"/>
      <c r="L36" s="13"/>
      <c r="M36" s="13"/>
      <c r="N36" s="5">
        <v>1</v>
      </c>
      <c r="O36" s="15"/>
      <c r="P36" s="13"/>
      <c r="Q36" s="13"/>
      <c r="R36" s="13"/>
      <c r="S36" s="13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</row>
    <row r="37" spans="1:43" ht="15" x14ac:dyDescent="0.25">
      <c r="A37" s="14" t="s">
        <v>480</v>
      </c>
      <c r="B37" s="5">
        <v>1</v>
      </c>
      <c r="C37" s="15"/>
      <c r="D37" s="13"/>
      <c r="E37" s="13"/>
      <c r="F37" s="13"/>
      <c r="G37" s="13"/>
      <c r="H37" s="5">
        <v>2</v>
      </c>
      <c r="I37" s="15"/>
      <c r="J37" s="13"/>
      <c r="K37" s="13"/>
      <c r="L37" s="13"/>
      <c r="M37" s="13"/>
      <c r="N37" s="5">
        <v>3</v>
      </c>
      <c r="O37" s="15"/>
      <c r="P37" s="13"/>
      <c r="Q37" s="13"/>
      <c r="R37" s="13"/>
      <c r="S37" s="13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</row>
    <row r="38" spans="1:43" ht="15" x14ac:dyDescent="0.25">
      <c r="A38" s="14" t="s">
        <v>481</v>
      </c>
      <c r="B38" s="5">
        <v>2</v>
      </c>
      <c r="C38" s="15"/>
      <c r="D38" s="13"/>
      <c r="E38" s="13"/>
      <c r="F38" s="13"/>
      <c r="G38" s="13"/>
      <c r="H38" s="5">
        <v>1</v>
      </c>
      <c r="I38" s="15"/>
      <c r="J38" s="13"/>
      <c r="K38" s="13"/>
      <c r="L38" s="13"/>
      <c r="M38" s="13"/>
      <c r="N38" s="5">
        <v>3</v>
      </c>
      <c r="O38" s="15"/>
      <c r="P38" s="13"/>
      <c r="Q38" s="13"/>
      <c r="R38" s="13"/>
      <c r="S38" s="13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</row>
    <row r="39" spans="1:43" ht="15" x14ac:dyDescent="0.25">
      <c r="A39" s="14" t="s">
        <v>482</v>
      </c>
      <c r="B39" s="5">
        <v>3</v>
      </c>
      <c r="C39" s="15"/>
      <c r="D39" s="13"/>
      <c r="E39" s="13"/>
      <c r="F39" s="13"/>
      <c r="G39" s="13"/>
      <c r="H39" s="5">
        <v>5</v>
      </c>
      <c r="I39" s="15"/>
      <c r="J39" s="13"/>
      <c r="K39" s="13"/>
      <c r="L39" s="13"/>
      <c r="M39" s="13"/>
      <c r="N39" s="5">
        <v>8</v>
      </c>
      <c r="O39" s="15"/>
      <c r="P39" s="13"/>
      <c r="Q39" s="13"/>
      <c r="R39" s="13"/>
      <c r="S39" s="13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</row>
    <row r="40" spans="1:43" ht="15" x14ac:dyDescent="0.25">
      <c r="A40" s="14" t="s">
        <v>483</v>
      </c>
      <c r="B40" s="5">
        <v>1</v>
      </c>
      <c r="C40" s="15"/>
      <c r="D40" s="13"/>
      <c r="E40" s="13"/>
      <c r="F40" s="13"/>
      <c r="G40" s="13"/>
      <c r="H40" s="5">
        <v>1</v>
      </c>
      <c r="I40" s="15"/>
      <c r="J40" s="13"/>
      <c r="K40" s="13"/>
      <c r="L40" s="13"/>
      <c r="M40" s="13"/>
      <c r="N40" s="5">
        <v>2</v>
      </c>
      <c r="O40" s="15"/>
      <c r="P40" s="13"/>
      <c r="Q40" s="13"/>
      <c r="R40" s="13"/>
      <c r="S40" s="13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</row>
    <row r="41" spans="1:43" ht="15" x14ac:dyDescent="0.25">
      <c r="A41" s="14" t="s">
        <v>484</v>
      </c>
      <c r="B41" s="5">
        <v>4</v>
      </c>
      <c r="C41" s="15"/>
      <c r="D41" s="13"/>
      <c r="E41" s="13"/>
      <c r="F41" s="13"/>
      <c r="G41" s="13"/>
      <c r="H41" s="5">
        <v>1</v>
      </c>
      <c r="I41" s="15"/>
      <c r="J41" s="13"/>
      <c r="K41" s="13"/>
      <c r="L41" s="13"/>
      <c r="M41" s="13"/>
      <c r="N41" s="5">
        <v>5</v>
      </c>
      <c r="O41" s="15"/>
      <c r="P41" s="13"/>
      <c r="Q41" s="13"/>
      <c r="R41" s="13"/>
      <c r="S41" s="13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</row>
    <row r="42" spans="1:43" ht="15" x14ac:dyDescent="0.25">
      <c r="A42" s="14" t="s">
        <v>485</v>
      </c>
      <c r="B42" s="5">
        <v>5</v>
      </c>
      <c r="C42" s="15"/>
      <c r="D42" s="13"/>
      <c r="E42" s="13"/>
      <c r="F42" s="13"/>
      <c r="G42" s="13"/>
      <c r="H42" s="5"/>
      <c r="I42" s="15"/>
      <c r="J42" s="13"/>
      <c r="K42" s="13"/>
      <c r="L42" s="13"/>
      <c r="M42" s="13"/>
      <c r="N42" s="5">
        <v>5</v>
      </c>
      <c r="O42" s="15"/>
      <c r="P42" s="13"/>
      <c r="Q42" s="13"/>
      <c r="R42" s="13"/>
      <c r="S42" s="13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</row>
    <row r="43" spans="1:43" ht="15" x14ac:dyDescent="0.25">
      <c r="A43" s="14" t="s">
        <v>486</v>
      </c>
      <c r="B43" s="5"/>
      <c r="C43" s="15"/>
      <c r="D43" s="13"/>
      <c r="E43" s="13"/>
      <c r="F43" s="13"/>
      <c r="G43" s="13"/>
      <c r="H43" s="5">
        <v>2</v>
      </c>
      <c r="I43" s="15"/>
      <c r="J43" s="13"/>
      <c r="K43" s="13"/>
      <c r="L43" s="13"/>
      <c r="M43" s="13"/>
      <c r="N43" s="5">
        <v>2</v>
      </c>
      <c r="O43" s="15"/>
      <c r="P43" s="13"/>
      <c r="Q43" s="13"/>
      <c r="R43" s="13"/>
      <c r="S43" s="1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</row>
    <row r="44" spans="1:43" ht="15" x14ac:dyDescent="0.25">
      <c r="A44" s="14" t="s">
        <v>487</v>
      </c>
      <c r="B44" s="5">
        <v>29</v>
      </c>
      <c r="C44" s="15"/>
      <c r="D44" s="13"/>
      <c r="E44" s="13"/>
      <c r="F44" s="13"/>
      <c r="G44" s="13"/>
      <c r="H44" s="5">
        <v>26</v>
      </c>
      <c r="I44" s="15"/>
      <c r="J44" s="13"/>
      <c r="K44" s="13"/>
      <c r="L44" s="13"/>
      <c r="M44" s="13"/>
      <c r="N44" s="5">
        <v>55</v>
      </c>
      <c r="O44" s="15"/>
      <c r="P44" s="13"/>
      <c r="Q44" s="13"/>
      <c r="R44" s="13"/>
      <c r="S44" s="13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</row>
    <row r="45" spans="1:43" ht="15" x14ac:dyDescent="0.25">
      <c r="A45" s="14" t="s">
        <v>488</v>
      </c>
      <c r="B45" s="5">
        <v>26</v>
      </c>
      <c r="C45" s="15"/>
      <c r="D45" s="13"/>
      <c r="E45" s="13"/>
      <c r="F45" s="13"/>
      <c r="G45" s="13"/>
      <c r="H45" s="5">
        <v>20</v>
      </c>
      <c r="I45" s="15"/>
      <c r="J45" s="13"/>
      <c r="K45" s="13"/>
      <c r="L45" s="13"/>
      <c r="M45" s="13"/>
      <c r="N45" s="5">
        <v>46</v>
      </c>
      <c r="O45" s="15"/>
      <c r="P45" s="13"/>
      <c r="Q45" s="13"/>
      <c r="R45" s="13"/>
      <c r="S45" s="13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</row>
    <row r="46" spans="1:43" ht="15" x14ac:dyDescent="0.25">
      <c r="A46" s="14" t="s">
        <v>489</v>
      </c>
      <c r="B46" s="5">
        <v>21</v>
      </c>
      <c r="C46" s="15"/>
      <c r="D46" s="13"/>
      <c r="E46" s="13"/>
      <c r="F46" s="13"/>
      <c r="G46" s="13"/>
      <c r="H46" s="5">
        <v>24</v>
      </c>
      <c r="I46" s="15"/>
      <c r="J46" s="13"/>
      <c r="K46" s="13"/>
      <c r="L46" s="13"/>
      <c r="M46" s="13"/>
      <c r="N46" s="5">
        <v>45</v>
      </c>
      <c r="O46" s="15"/>
      <c r="P46" s="13"/>
      <c r="Q46" s="13"/>
      <c r="R46" s="13"/>
      <c r="S46" s="13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</row>
    <row r="47" spans="1:43" ht="15" x14ac:dyDescent="0.25">
      <c r="A47" s="14" t="s">
        <v>490</v>
      </c>
      <c r="B47" s="5">
        <v>32</v>
      </c>
      <c r="C47" s="15"/>
      <c r="D47" s="13"/>
      <c r="E47" s="13"/>
      <c r="F47" s="13"/>
      <c r="G47" s="13"/>
      <c r="H47" s="5">
        <v>24</v>
      </c>
      <c r="I47" s="15"/>
      <c r="J47" s="13"/>
      <c r="K47" s="13"/>
      <c r="L47" s="13"/>
      <c r="M47" s="13"/>
      <c r="N47" s="5">
        <v>56</v>
      </c>
      <c r="O47" s="15"/>
      <c r="P47" s="13"/>
      <c r="Q47" s="13"/>
      <c r="R47" s="13"/>
      <c r="S47" s="13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</row>
    <row r="48" spans="1:43" ht="15" x14ac:dyDescent="0.25">
      <c r="A48" s="4" t="s">
        <v>491</v>
      </c>
      <c r="B48" s="5">
        <v>175</v>
      </c>
      <c r="C48" s="15"/>
      <c r="D48" s="13"/>
      <c r="E48" s="13"/>
      <c r="F48" s="13"/>
      <c r="G48" s="13"/>
      <c r="H48" s="5">
        <v>106</v>
      </c>
      <c r="I48" s="15"/>
      <c r="J48" s="13"/>
      <c r="K48" s="13"/>
      <c r="L48" s="13"/>
      <c r="M48" s="13"/>
      <c r="N48" s="5">
        <v>281</v>
      </c>
      <c r="O48" s="15"/>
      <c r="P48" s="13"/>
      <c r="Q48" s="13"/>
      <c r="R48" s="13"/>
      <c r="S48" s="13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</row>
    <row r="49" spans="1:40" ht="15" x14ac:dyDescent="0.25">
      <c r="A49" s="3" t="s">
        <v>5</v>
      </c>
      <c r="B49" s="5">
        <v>358</v>
      </c>
      <c r="C49" s="15">
        <v>3.3519553072625698E-2</v>
      </c>
      <c r="D49" s="13"/>
      <c r="E49" s="13"/>
      <c r="F49" s="13"/>
      <c r="G49" s="13"/>
      <c r="H49" s="5">
        <v>245</v>
      </c>
      <c r="I49" s="15">
        <v>1.6326530612244899E-2</v>
      </c>
      <c r="J49" s="13"/>
      <c r="K49" s="13"/>
      <c r="L49" s="13"/>
      <c r="M49" s="13"/>
      <c r="N49" s="5">
        <v>603</v>
      </c>
      <c r="O49" s="15">
        <v>2.6533996683250415E-2</v>
      </c>
      <c r="P49" s="13"/>
      <c r="Q49" s="13"/>
      <c r="R49" s="13"/>
      <c r="S49" s="13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</row>
    <row r="50" spans="1:40" ht="15" x14ac:dyDescent="0.25">
      <c r="A50"/>
      <c r="B50"/>
      <c r="C50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</row>
    <row r="51" spans="1:40" ht="15" x14ac:dyDescent="0.25">
      <c r="A51"/>
      <c r="B51"/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</row>
    <row r="52" spans="1:40" ht="15" x14ac:dyDescent="0.25">
      <c r="A52"/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</row>
    <row r="53" spans="1:40" ht="15" x14ac:dyDescent="0.25">
      <c r="A53"/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</row>
    <row r="54" spans="1:40" ht="15" x14ac:dyDescent="0.25">
      <c r="A54"/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</row>
    <row r="55" spans="1:40" ht="15" x14ac:dyDescent="0.25">
      <c r="A55"/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</row>
    <row r="56" spans="1:40" ht="15" x14ac:dyDescent="0.25">
      <c r="A56"/>
      <c r="B56"/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</row>
    <row r="57" spans="1:40" ht="15" x14ac:dyDescent="0.25">
      <c r="A57"/>
      <c r="B57"/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</row>
    <row r="58" spans="1:40" ht="15" x14ac:dyDescent="0.25">
      <c r="A58"/>
      <c r="B58"/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</row>
    <row r="59" spans="1:40" ht="15" x14ac:dyDescent="0.25">
      <c r="A59"/>
      <c r="B59"/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</row>
    <row r="60" spans="1:40" ht="15" x14ac:dyDescent="0.25">
      <c r="A60"/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</row>
    <row r="61" spans="1:40" ht="15" x14ac:dyDescent="0.25">
      <c r="A61"/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</row>
    <row r="62" spans="1:40" ht="15" x14ac:dyDescent="0.25">
      <c r="A62"/>
      <c r="B62"/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</row>
    <row r="63" spans="1:40" ht="15" x14ac:dyDescent="0.25">
      <c r="A63"/>
      <c r="B63"/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</row>
    <row r="64" spans="1:40" ht="15" x14ac:dyDescent="0.25">
      <c r="A64"/>
      <c r="B64"/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</row>
    <row r="65" spans="1:40" ht="15" x14ac:dyDescent="0.25">
      <c r="A65"/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</row>
    <row r="66" spans="1:40" ht="15" x14ac:dyDescent="0.25">
      <c r="A66"/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</row>
    <row r="67" spans="1:40" ht="15" x14ac:dyDescent="0.25">
      <c r="A67"/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</row>
    <row r="68" spans="1:40" ht="15" x14ac:dyDescent="0.25">
      <c r="A68"/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</row>
    <row r="69" spans="1:40" ht="15" x14ac:dyDescent="0.25">
      <c r="A69"/>
      <c r="B69"/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</row>
    <row r="70" spans="1:40" ht="15" x14ac:dyDescent="0.25">
      <c r="A70"/>
      <c r="B70"/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</row>
    <row r="71" spans="1:40" ht="15" x14ac:dyDescent="0.25">
      <c r="A71"/>
      <c r="B71"/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</row>
    <row r="72" spans="1:40" ht="15" x14ac:dyDescent="0.25">
      <c r="A72"/>
      <c r="B72"/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</row>
    <row r="73" spans="1:40" ht="15" x14ac:dyDescent="0.25">
      <c r="A73"/>
      <c r="B73"/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</row>
    <row r="74" spans="1:40" ht="15" x14ac:dyDescent="0.25">
      <c r="A74"/>
      <c r="B74"/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</row>
    <row r="75" spans="1:40" ht="15" x14ac:dyDescent="0.25">
      <c r="A75"/>
      <c r="B75"/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</row>
    <row r="76" spans="1:40" ht="15" x14ac:dyDescent="0.25">
      <c r="A76"/>
      <c r="B76"/>
      <c r="C76"/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</row>
    <row r="77" spans="1:40" ht="15" x14ac:dyDescent="0.25">
      <c r="A77"/>
      <c r="B77"/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</row>
    <row r="78" spans="1:40" ht="15" x14ac:dyDescent="0.25">
      <c r="A78"/>
      <c r="B78"/>
      <c r="C78"/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</row>
    <row r="79" spans="1:40" ht="15" x14ac:dyDescent="0.25">
      <c r="A79"/>
      <c r="B79"/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</row>
    <row r="80" spans="1:40" ht="15" x14ac:dyDescent="0.25">
      <c r="A80"/>
      <c r="B80"/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</row>
    <row r="81" spans="1:40" ht="15" x14ac:dyDescent="0.25">
      <c r="A81"/>
      <c r="B81"/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</row>
    <row r="82" spans="1:40" ht="15" x14ac:dyDescent="0.25">
      <c r="A82"/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</row>
    <row r="83" spans="1:40" ht="15" x14ac:dyDescent="0.25">
      <c r="A83"/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</row>
    <row r="84" spans="1:40" ht="15" x14ac:dyDescent="0.25">
      <c r="A84"/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</row>
    <row r="85" spans="1:40" ht="15" x14ac:dyDescent="0.25">
      <c r="A85"/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</row>
    <row r="86" spans="1:40" ht="15" x14ac:dyDescent="0.25">
      <c r="A86"/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</row>
    <row r="87" spans="1:40" ht="15" x14ac:dyDescent="0.25">
      <c r="A87"/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</row>
    <row r="88" spans="1:40" ht="15" x14ac:dyDescent="0.25">
      <c r="A88"/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</row>
    <row r="89" spans="1:40" ht="15" x14ac:dyDescent="0.25">
      <c r="A89"/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</row>
    <row r="90" spans="1:40" ht="15" x14ac:dyDescent="0.25">
      <c r="A90"/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</row>
    <row r="91" spans="1:40" ht="15" x14ac:dyDescent="0.25">
      <c r="A91"/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</row>
    <row r="92" spans="1:40" ht="15" x14ac:dyDescent="0.25">
      <c r="A92"/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</row>
    <row r="93" spans="1:40" ht="15" x14ac:dyDescent="0.25">
      <c r="A93"/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</row>
    <row r="94" spans="1:40" ht="15" x14ac:dyDescent="0.25">
      <c r="A94"/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</row>
    <row r="95" spans="1:40" ht="15" x14ac:dyDescent="0.25">
      <c r="A95"/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</row>
    <row r="96" spans="1:40" ht="15" x14ac:dyDescent="0.25">
      <c r="A96"/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</row>
    <row r="97" spans="1:22" ht="15" x14ac:dyDescent="0.25">
      <c r="A97"/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</row>
    <row r="98" spans="1:22" ht="15" x14ac:dyDescent="0.25">
      <c r="A98"/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</row>
    <row r="99" spans="1:22" ht="15" x14ac:dyDescent="0.25">
      <c r="A99"/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</row>
    <row r="100" spans="1:22" ht="15" x14ac:dyDescent="0.25">
      <c r="A100"/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</row>
    <row r="101" spans="1:22" ht="15" x14ac:dyDescent="0.25">
      <c r="A101"/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</row>
    <row r="102" spans="1:22" ht="15" x14ac:dyDescent="0.25">
      <c r="A102"/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</row>
    <row r="103" spans="1:22" ht="15" x14ac:dyDescent="0.25">
      <c r="A103"/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</row>
    <row r="104" spans="1:22" ht="15" x14ac:dyDescent="0.25">
      <c r="A104"/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</row>
    <row r="105" spans="1:22" ht="15" x14ac:dyDescent="0.25">
      <c r="A105"/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</row>
    <row r="106" spans="1:22" ht="15" x14ac:dyDescent="0.25">
      <c r="A106"/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</row>
    <row r="107" spans="1:22" ht="15" x14ac:dyDescent="0.25">
      <c r="A107"/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</row>
    <row r="108" spans="1:22" ht="15" x14ac:dyDescent="0.25">
      <c r="A108"/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</row>
    <row r="109" spans="1:22" ht="15" x14ac:dyDescent="0.25">
      <c r="A109"/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</row>
    <row r="110" spans="1:22" ht="15" x14ac:dyDescent="0.25">
      <c r="A110"/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</row>
    <row r="111" spans="1:22" ht="15" x14ac:dyDescent="0.25">
      <c r="A111"/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</row>
    <row r="112" spans="1:22" ht="15" x14ac:dyDescent="0.25">
      <c r="A112"/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</row>
    <row r="113" spans="1:22" ht="15" x14ac:dyDescent="0.25">
      <c r="A113"/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</row>
    <row r="114" spans="1:22" ht="15" x14ac:dyDescent="0.25">
      <c r="A114"/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</row>
    <row r="115" spans="1:22" ht="15" x14ac:dyDescent="0.25">
      <c r="A115"/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</row>
    <row r="116" spans="1:22" ht="15" x14ac:dyDescent="0.25">
      <c r="A116"/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</row>
    <row r="117" spans="1:22" ht="15" x14ac:dyDescent="0.25">
      <c r="A117"/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</row>
    <row r="118" spans="1:22" ht="15" x14ac:dyDescent="0.25">
      <c r="A118"/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</row>
    <row r="119" spans="1:22" ht="15" x14ac:dyDescent="0.25">
      <c r="A119"/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</row>
    <row r="120" spans="1:22" ht="15" x14ac:dyDescent="0.25">
      <c r="A120"/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</row>
    <row r="121" spans="1:22" ht="15" x14ac:dyDescent="0.25">
      <c r="A121"/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</row>
    <row r="122" spans="1:22" ht="15" x14ac:dyDescent="0.25">
      <c r="A122"/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</row>
    <row r="123" spans="1:22" ht="15" x14ac:dyDescent="0.25">
      <c r="A123"/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</row>
    <row r="124" spans="1:22" ht="15" x14ac:dyDescent="0.25">
      <c r="A124"/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</row>
    <row r="125" spans="1:22" ht="15" x14ac:dyDescent="0.25">
      <c r="A125"/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</row>
    <row r="126" spans="1:22" ht="15" x14ac:dyDescent="0.25">
      <c r="A126"/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</row>
    <row r="127" spans="1:22" ht="15" x14ac:dyDescent="0.25">
      <c r="A127"/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</row>
    <row r="128" spans="1:22" ht="15" x14ac:dyDescent="0.25">
      <c r="A128"/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</row>
    <row r="129" spans="1:22" ht="15" x14ac:dyDescent="0.25">
      <c r="A129"/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</row>
    <row r="130" spans="1:22" ht="15" x14ac:dyDescent="0.25">
      <c r="A130"/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</row>
    <row r="131" spans="1:22" ht="15" x14ac:dyDescent="0.25">
      <c r="A131"/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</row>
    <row r="132" spans="1:22" ht="15" x14ac:dyDescent="0.25">
      <c r="A132"/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</row>
    <row r="133" spans="1:22" ht="15" x14ac:dyDescent="0.25">
      <c r="A133"/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</row>
    <row r="134" spans="1:22" ht="15" x14ac:dyDescent="0.25">
      <c r="A134"/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</row>
    <row r="135" spans="1:22" ht="15" x14ac:dyDescent="0.25">
      <c r="A135"/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</row>
    <row r="136" spans="1:22" ht="15" x14ac:dyDescent="0.25">
      <c r="A136"/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</row>
    <row r="137" spans="1:22" ht="15" x14ac:dyDescent="0.25">
      <c r="A137"/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</row>
    <row r="138" spans="1:22" ht="15" x14ac:dyDescent="0.25">
      <c r="A138"/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</row>
    <row r="139" spans="1:22" ht="15" x14ac:dyDescent="0.25">
      <c r="A139"/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</row>
    <row r="140" spans="1:22" ht="15" x14ac:dyDescent="0.25">
      <c r="A140"/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</row>
    <row r="141" spans="1:22" ht="15" x14ac:dyDescent="0.25">
      <c r="A141"/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</row>
    <row r="142" spans="1:22" ht="15" x14ac:dyDescent="0.25">
      <c r="A142"/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</row>
    <row r="143" spans="1:22" ht="15" x14ac:dyDescent="0.25">
      <c r="A143"/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</row>
    <row r="144" spans="1:22" ht="15" x14ac:dyDescent="0.25">
      <c r="A144"/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</row>
    <row r="145" spans="1:19" ht="15" x14ac:dyDescent="0.25">
      <c r="A145"/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</row>
    <row r="146" spans="1:19" ht="15" x14ac:dyDescent="0.25">
      <c r="A146"/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</row>
    <row r="147" spans="1:19" ht="15" x14ac:dyDescent="0.25">
      <c r="A147"/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</row>
    <row r="148" spans="1:19" ht="15" x14ac:dyDescent="0.25">
      <c r="A148"/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</row>
    <row r="149" spans="1:19" ht="15" x14ac:dyDescent="0.25">
      <c r="A149"/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</row>
    <row r="150" spans="1:19" ht="15" x14ac:dyDescent="0.25">
      <c r="A150"/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</row>
    <row r="151" spans="1:19" ht="15" x14ac:dyDescent="0.25">
      <c r="A151"/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</row>
    <row r="152" spans="1:19" ht="15" x14ac:dyDescent="0.25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</row>
    <row r="153" spans="1:19" ht="15" x14ac:dyDescent="0.25">
      <c r="A153"/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</row>
    <row r="154" spans="1:19" ht="15" x14ac:dyDescent="0.25">
      <c r="A154"/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</row>
    <row r="155" spans="1:19" ht="15" x14ac:dyDescent="0.25">
      <c r="A155"/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</row>
    <row r="156" spans="1:19" ht="15" x14ac:dyDescent="0.25">
      <c r="A156"/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</row>
    <row r="157" spans="1:19" ht="15" x14ac:dyDescent="0.25">
      <c r="A157"/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</row>
    <row r="158" spans="1:19" ht="15" x14ac:dyDescent="0.25">
      <c r="A158"/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</row>
    <row r="159" spans="1:19" ht="15" x14ac:dyDescent="0.25">
      <c r="A159"/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</row>
    <row r="160" spans="1:19" ht="15" x14ac:dyDescent="0.25">
      <c r="A160"/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</row>
    <row r="161" spans="1:19" ht="15" x14ac:dyDescent="0.25">
      <c r="A161"/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</row>
    <row r="162" spans="1:19" ht="15" x14ac:dyDescent="0.25">
      <c r="A162"/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</row>
    <row r="163" spans="1:19" ht="15" x14ac:dyDescent="0.25">
      <c r="A163"/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</row>
    <row r="164" spans="1:19" ht="15" x14ac:dyDescent="0.25">
      <c r="A164"/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</row>
    <row r="165" spans="1:19" ht="15" x14ac:dyDescent="0.25">
      <c r="A165"/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</row>
    <row r="166" spans="1:19" ht="15" x14ac:dyDescent="0.25">
      <c r="A166"/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</row>
    <row r="167" spans="1:19" ht="15" x14ac:dyDescent="0.25">
      <c r="A167"/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</row>
    <row r="168" spans="1:19" ht="15" x14ac:dyDescent="0.25">
      <c r="A168"/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</row>
    <row r="169" spans="1:19" ht="15" x14ac:dyDescent="0.25">
      <c r="A169"/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</row>
    <row r="170" spans="1:19" ht="15" x14ac:dyDescent="0.25">
      <c r="A170"/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</row>
    <row r="171" spans="1:19" ht="15" x14ac:dyDescent="0.25">
      <c r="A171"/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</row>
    <row r="172" spans="1:19" ht="15" x14ac:dyDescent="0.25">
      <c r="A172"/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</row>
    <row r="173" spans="1:19" ht="15" x14ac:dyDescent="0.25">
      <c r="A173"/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</row>
    <row r="174" spans="1:19" ht="15" x14ac:dyDescent="0.25">
      <c r="A174"/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</row>
    <row r="175" spans="1:19" ht="15" x14ac:dyDescent="0.25">
      <c r="A175"/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</row>
    <row r="176" spans="1:19" ht="15" x14ac:dyDescent="0.25">
      <c r="A176"/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</row>
    <row r="177" spans="1:19" ht="15" x14ac:dyDescent="0.25">
      <c r="A177"/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</row>
    <row r="178" spans="1:19" ht="15" x14ac:dyDescent="0.25">
      <c r="A178"/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</row>
    <row r="179" spans="1:19" ht="15" x14ac:dyDescent="0.25">
      <c r="A179"/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</row>
    <row r="180" spans="1:19" ht="15" x14ac:dyDescent="0.25">
      <c r="A180"/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</row>
    <row r="181" spans="1:19" ht="15" x14ac:dyDescent="0.25">
      <c r="A181"/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</row>
    <row r="182" spans="1:19" ht="15" x14ac:dyDescent="0.25">
      <c r="A182"/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</row>
    <row r="183" spans="1:19" ht="15" x14ac:dyDescent="0.25">
      <c r="A183"/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</row>
    <row r="184" spans="1:19" ht="15" x14ac:dyDescent="0.25">
      <c r="A184"/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</row>
    <row r="185" spans="1:19" ht="15" x14ac:dyDescent="0.25">
      <c r="A185"/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</row>
    <row r="186" spans="1:19" ht="15" x14ac:dyDescent="0.25">
      <c r="A186"/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</row>
    <row r="187" spans="1:19" ht="15" x14ac:dyDescent="0.25">
      <c r="A187"/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</row>
    <row r="188" spans="1:19" ht="15" x14ac:dyDescent="0.25">
      <c r="A188"/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</row>
    <row r="189" spans="1:19" ht="15" x14ac:dyDescent="0.25">
      <c r="A189"/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</row>
    <row r="190" spans="1:19" ht="15" x14ac:dyDescent="0.25">
      <c r="A190"/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</row>
    <row r="191" spans="1:19" ht="15" x14ac:dyDescent="0.25">
      <c r="A191"/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</row>
    <row r="192" spans="1:19" ht="15" x14ac:dyDescent="0.25">
      <c r="A192"/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</row>
    <row r="193" spans="1:19" ht="15" x14ac:dyDescent="0.25">
      <c r="A193"/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</row>
    <row r="194" spans="1:19" ht="15" x14ac:dyDescent="0.25">
      <c r="A194"/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</row>
    <row r="195" spans="1:19" ht="15" x14ac:dyDescent="0.25">
      <c r="A195"/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</row>
    <row r="196" spans="1:19" ht="15" x14ac:dyDescent="0.25">
      <c r="A196"/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</row>
    <row r="197" spans="1:19" ht="15" x14ac:dyDescent="0.25">
      <c r="A197"/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</row>
    <row r="198" spans="1:19" ht="15" x14ac:dyDescent="0.25">
      <c r="A198"/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</row>
    <row r="199" spans="1:19" ht="15" x14ac:dyDescent="0.25">
      <c r="A199"/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</row>
    <row r="200" spans="1:19" ht="15" x14ac:dyDescent="0.25">
      <c r="A200"/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</row>
    <row r="201" spans="1:19" ht="15" x14ac:dyDescent="0.25">
      <c r="A201"/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</row>
    <row r="202" spans="1:19" ht="15" x14ac:dyDescent="0.25">
      <c r="A202"/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</row>
    <row r="203" spans="1:19" ht="15" x14ac:dyDescent="0.25">
      <c r="A203"/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</row>
    <row r="204" spans="1:19" ht="15" x14ac:dyDescent="0.25">
      <c r="A204"/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</row>
    <row r="205" spans="1:19" ht="15" x14ac:dyDescent="0.25">
      <c r="A205"/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</row>
    <row r="206" spans="1:19" ht="15" x14ac:dyDescent="0.25">
      <c r="A206"/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</row>
    <row r="207" spans="1:19" ht="15" x14ac:dyDescent="0.25">
      <c r="A207"/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</row>
    <row r="208" spans="1:19" ht="15" x14ac:dyDescent="0.25">
      <c r="A208"/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</row>
    <row r="209" spans="1:19" ht="15" x14ac:dyDescent="0.25">
      <c r="A209"/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</row>
    <row r="210" spans="1:19" ht="15" x14ac:dyDescent="0.25">
      <c r="A210"/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</row>
    <row r="211" spans="1:19" ht="15" x14ac:dyDescent="0.25">
      <c r="A211"/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</row>
    <row r="212" spans="1:19" ht="15" x14ac:dyDescent="0.25">
      <c r="A212"/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</row>
    <row r="213" spans="1:19" ht="15" x14ac:dyDescent="0.25">
      <c r="A213"/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</row>
    <row r="214" spans="1:19" ht="15" x14ac:dyDescent="0.25">
      <c r="A214"/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</row>
    <row r="215" spans="1:19" ht="15" x14ac:dyDescent="0.25">
      <c r="A215"/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</row>
    <row r="216" spans="1:19" ht="15" x14ac:dyDescent="0.25">
      <c r="A216"/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</row>
    <row r="217" spans="1:19" ht="15" x14ac:dyDescent="0.25">
      <c r="A217"/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</row>
    <row r="218" spans="1:19" ht="15" x14ac:dyDescent="0.25">
      <c r="A218"/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</row>
    <row r="219" spans="1:19" ht="15" x14ac:dyDescent="0.25">
      <c r="A219"/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</row>
    <row r="220" spans="1:19" ht="15" x14ac:dyDescent="0.25">
      <c r="A220"/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</row>
    <row r="221" spans="1:19" ht="15" x14ac:dyDescent="0.25">
      <c r="A221"/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</row>
    <row r="222" spans="1:19" ht="15" x14ac:dyDescent="0.25">
      <c r="A222"/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</row>
    <row r="223" spans="1:19" ht="15" x14ac:dyDescent="0.25">
      <c r="A223"/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</row>
    <row r="224" spans="1:19" ht="15" x14ac:dyDescent="0.25">
      <c r="A224"/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</row>
    <row r="225" spans="1:19" ht="15" x14ac:dyDescent="0.25">
      <c r="A225"/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</row>
    <row r="226" spans="1:19" ht="15" x14ac:dyDescent="0.25">
      <c r="A226"/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</row>
    <row r="227" spans="1:19" ht="15" x14ac:dyDescent="0.25">
      <c r="A227"/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</row>
    <row r="228" spans="1:19" ht="15" x14ac:dyDescent="0.25">
      <c r="A228"/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</row>
    <row r="229" spans="1:19" ht="15" x14ac:dyDescent="0.25">
      <c r="A229"/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</row>
    <row r="230" spans="1:19" ht="15" x14ac:dyDescent="0.25">
      <c r="A230"/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</row>
    <row r="231" spans="1:19" ht="15" x14ac:dyDescent="0.25">
      <c r="A231"/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</row>
    <row r="232" spans="1:19" ht="15" x14ac:dyDescent="0.25">
      <c r="A232"/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</row>
    <row r="233" spans="1:19" ht="15" x14ac:dyDescent="0.25">
      <c r="A233"/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</row>
    <row r="234" spans="1:19" ht="15" x14ac:dyDescent="0.25">
      <c r="A234"/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</row>
    <row r="235" spans="1:19" ht="15" x14ac:dyDescent="0.25">
      <c r="A235"/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</row>
    <row r="236" spans="1:19" ht="15" x14ac:dyDescent="0.25">
      <c r="A236"/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</row>
    <row r="237" spans="1:19" ht="15" x14ac:dyDescent="0.25">
      <c r="A237"/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</row>
    <row r="238" spans="1:19" ht="15" x14ac:dyDescent="0.25">
      <c r="A238"/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</row>
    <row r="239" spans="1:19" ht="15" x14ac:dyDescent="0.25">
      <c r="A239"/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</row>
    <row r="240" spans="1:19" ht="15" x14ac:dyDescent="0.25">
      <c r="A240"/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</row>
    <row r="241" spans="1:19" ht="15" x14ac:dyDescent="0.25">
      <c r="A241"/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</row>
    <row r="242" spans="1:19" ht="15" x14ac:dyDescent="0.25">
      <c r="A242"/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</row>
    <row r="243" spans="1:19" ht="15" x14ac:dyDescent="0.25">
      <c r="A243"/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</row>
    <row r="244" spans="1:19" ht="15" x14ac:dyDescent="0.25">
      <c r="A244"/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</row>
    <row r="245" spans="1:19" ht="15" x14ac:dyDescent="0.25">
      <c r="A245"/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</row>
    <row r="246" spans="1:19" ht="15" x14ac:dyDescent="0.25">
      <c r="A246"/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</row>
    <row r="247" spans="1:19" ht="15" x14ac:dyDescent="0.25">
      <c r="A247"/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</row>
    <row r="248" spans="1:19" ht="15" x14ac:dyDescent="0.25">
      <c r="A248"/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</row>
    <row r="249" spans="1:19" ht="15" x14ac:dyDescent="0.25">
      <c r="A249"/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</row>
    <row r="250" spans="1:19" ht="15" x14ac:dyDescent="0.25">
      <c r="A250"/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</row>
    <row r="251" spans="1:19" ht="15" x14ac:dyDescent="0.25">
      <c r="A251"/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</row>
    <row r="252" spans="1:19" ht="15" x14ac:dyDescent="0.25">
      <c r="A252"/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</row>
    <row r="253" spans="1:19" ht="15" x14ac:dyDescent="0.25">
      <c r="A253"/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</row>
    <row r="254" spans="1:19" ht="15" x14ac:dyDescent="0.25">
      <c r="A254"/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</row>
    <row r="255" spans="1:19" ht="15" x14ac:dyDescent="0.25">
      <c r="A255"/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</row>
    <row r="256" spans="1:19" ht="15" x14ac:dyDescent="0.25">
      <c r="A256"/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</row>
    <row r="257" spans="1:19" ht="15" x14ac:dyDescent="0.25">
      <c r="A257"/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</row>
    <row r="258" spans="1:19" ht="15" x14ac:dyDescent="0.25">
      <c r="A258"/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</row>
    <row r="259" spans="1:19" ht="15" x14ac:dyDescent="0.25">
      <c r="A259"/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</row>
    <row r="260" spans="1:19" ht="15" x14ac:dyDescent="0.25">
      <c r="A260"/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</row>
    <row r="261" spans="1:19" ht="15" x14ac:dyDescent="0.25">
      <c r="A261"/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</row>
    <row r="262" spans="1:19" ht="15" x14ac:dyDescent="0.25">
      <c r="A262"/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</row>
    <row r="263" spans="1:19" ht="15" x14ac:dyDescent="0.25">
      <c r="A263"/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</row>
    <row r="264" spans="1:19" ht="15" x14ac:dyDescent="0.25">
      <c r="A264"/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</row>
    <row r="265" spans="1:19" ht="15" x14ac:dyDescent="0.25">
      <c r="A265"/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</row>
    <row r="266" spans="1:19" ht="15" x14ac:dyDescent="0.25">
      <c r="A266"/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</row>
    <row r="267" spans="1:19" ht="15" x14ac:dyDescent="0.25">
      <c r="A267"/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</row>
    <row r="268" spans="1:19" ht="15" x14ac:dyDescent="0.25">
      <c r="A268"/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</row>
    <row r="269" spans="1:19" ht="15" x14ac:dyDescent="0.25">
      <c r="A269"/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</row>
    <row r="270" spans="1:19" ht="15" x14ac:dyDescent="0.25">
      <c r="A270"/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</row>
    <row r="271" spans="1:19" ht="15" x14ac:dyDescent="0.25">
      <c r="A271"/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</row>
    <row r="272" spans="1:19" ht="15" x14ac:dyDescent="0.25">
      <c r="A272"/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</row>
    <row r="273" spans="1:19" ht="15" x14ac:dyDescent="0.25">
      <c r="A273"/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</row>
    <row r="274" spans="1:19" ht="15" x14ac:dyDescent="0.25">
      <c r="A274"/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</row>
    <row r="275" spans="1:19" ht="15" x14ac:dyDescent="0.25">
      <c r="A275"/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</row>
    <row r="276" spans="1:19" ht="15" x14ac:dyDescent="0.25">
      <c r="A276"/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</row>
    <row r="277" spans="1:19" ht="15" x14ac:dyDescent="0.25">
      <c r="A277"/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</row>
    <row r="278" spans="1:19" ht="15" x14ac:dyDescent="0.25">
      <c r="A278"/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</row>
    <row r="279" spans="1:19" ht="15" x14ac:dyDescent="0.25">
      <c r="A279"/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</row>
    <row r="280" spans="1:19" ht="15" x14ac:dyDescent="0.25">
      <c r="A280"/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</row>
    <row r="281" spans="1:19" ht="15" x14ac:dyDescent="0.25">
      <c r="A281"/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</row>
    <row r="282" spans="1:19" ht="15" x14ac:dyDescent="0.25">
      <c r="A282"/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</row>
    <row r="283" spans="1:19" ht="15" x14ac:dyDescent="0.25">
      <c r="A283"/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</row>
    <row r="284" spans="1:19" ht="15" x14ac:dyDescent="0.25">
      <c r="A284"/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</row>
    <row r="285" spans="1:19" ht="15" x14ac:dyDescent="0.25">
      <c r="A285"/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</row>
    <row r="286" spans="1:19" ht="15" x14ac:dyDescent="0.25">
      <c r="A286"/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</row>
    <row r="287" spans="1:19" ht="15" x14ac:dyDescent="0.25">
      <c r="A287"/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</row>
    <row r="288" spans="1:19" ht="15" x14ac:dyDescent="0.25">
      <c r="A288"/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</row>
    <row r="289" spans="1:19" ht="15" x14ac:dyDescent="0.25">
      <c r="A289"/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</row>
    <row r="290" spans="1:19" ht="15" x14ac:dyDescent="0.25">
      <c r="A290"/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</row>
    <row r="291" spans="1:19" ht="15" x14ac:dyDescent="0.25">
      <c r="A291"/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</row>
    <row r="292" spans="1:19" ht="15" x14ac:dyDescent="0.25">
      <c r="A292"/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</row>
    <row r="293" spans="1:19" ht="15" x14ac:dyDescent="0.25">
      <c r="A293"/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</row>
    <row r="294" spans="1:19" ht="15" x14ac:dyDescent="0.25">
      <c r="A294"/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</row>
    <row r="295" spans="1:19" ht="15" x14ac:dyDescent="0.25">
      <c r="A295"/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</row>
    <row r="296" spans="1:19" ht="15" x14ac:dyDescent="0.25">
      <c r="A296"/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</row>
    <row r="297" spans="1:19" ht="15" x14ac:dyDescent="0.25">
      <c r="A297"/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</row>
    <row r="298" spans="1:19" ht="15" x14ac:dyDescent="0.25">
      <c r="A298"/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</row>
    <row r="299" spans="1:19" ht="15" x14ac:dyDescent="0.25">
      <c r="A299"/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</row>
    <row r="300" spans="1:19" ht="15" x14ac:dyDescent="0.25">
      <c r="A300"/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</row>
    <row r="301" spans="1:19" ht="15" x14ac:dyDescent="0.25">
      <c r="A301"/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</row>
    <row r="302" spans="1:19" ht="15" x14ac:dyDescent="0.25">
      <c r="A302"/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</row>
    <row r="303" spans="1:19" ht="15" x14ac:dyDescent="0.25">
      <c r="A303"/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</row>
    <row r="304" spans="1:19" ht="15" x14ac:dyDescent="0.25">
      <c r="A304"/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</row>
    <row r="305" spans="1:19" ht="15" x14ac:dyDescent="0.25">
      <c r="A305"/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</row>
    <row r="306" spans="1:19" ht="15" x14ac:dyDescent="0.25">
      <c r="A306"/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</row>
    <row r="307" spans="1:19" ht="15" x14ac:dyDescent="0.25">
      <c r="A307"/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</row>
    <row r="308" spans="1:19" ht="15" x14ac:dyDescent="0.25">
      <c r="A308"/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</row>
    <row r="309" spans="1:19" ht="15" x14ac:dyDescent="0.25">
      <c r="A309"/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</row>
    <row r="310" spans="1:19" ht="15" x14ac:dyDescent="0.25">
      <c r="A310"/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</row>
    <row r="311" spans="1:19" ht="15" x14ac:dyDescent="0.25">
      <c r="A311"/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</row>
    <row r="312" spans="1:19" ht="15" x14ac:dyDescent="0.25">
      <c r="A312"/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</row>
    <row r="313" spans="1:19" ht="15" x14ac:dyDescent="0.25">
      <c r="A313"/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</row>
    <row r="314" spans="1:19" ht="15" x14ac:dyDescent="0.25">
      <c r="A314"/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</row>
    <row r="315" spans="1:19" ht="15" x14ac:dyDescent="0.25">
      <c r="A315"/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</row>
    <row r="316" spans="1:19" ht="15" x14ac:dyDescent="0.25">
      <c r="A316"/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</row>
    <row r="317" spans="1:19" ht="15" x14ac:dyDescent="0.25">
      <c r="A317"/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</row>
    <row r="318" spans="1:19" ht="15" x14ac:dyDescent="0.25">
      <c r="A318"/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</row>
    <row r="319" spans="1:19" ht="15" x14ac:dyDescent="0.25">
      <c r="A319"/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</row>
    <row r="320" spans="1:19" ht="15" x14ac:dyDescent="0.25">
      <c r="A320"/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</row>
    <row r="321" spans="1:19" ht="15" x14ac:dyDescent="0.25">
      <c r="A321"/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</row>
    <row r="322" spans="1:19" ht="15" x14ac:dyDescent="0.25">
      <c r="A322"/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</row>
    <row r="323" spans="1:19" ht="15" x14ac:dyDescent="0.25">
      <c r="A323"/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</row>
    <row r="324" spans="1:19" ht="15" x14ac:dyDescent="0.25">
      <c r="A324"/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</row>
    <row r="325" spans="1:19" ht="15" x14ac:dyDescent="0.25">
      <c r="A325"/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</row>
    <row r="326" spans="1:19" ht="15" x14ac:dyDescent="0.25">
      <c r="A326"/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</row>
    <row r="327" spans="1:19" ht="15" x14ac:dyDescent="0.25">
      <c r="A327"/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</row>
    <row r="328" spans="1:19" ht="15" x14ac:dyDescent="0.25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</row>
    <row r="329" spans="1:19" ht="15" x14ac:dyDescent="0.25">
      <c r="A329"/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</row>
    <row r="330" spans="1:19" ht="15" x14ac:dyDescent="0.25">
      <c r="A330"/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</row>
    <row r="331" spans="1:19" ht="15" x14ac:dyDescent="0.25">
      <c r="A331"/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</row>
    <row r="332" spans="1:19" ht="15" x14ac:dyDescent="0.25">
      <c r="A332"/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</row>
    <row r="333" spans="1:19" ht="15" x14ac:dyDescent="0.25">
      <c r="A333"/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</row>
    <row r="334" spans="1:19" ht="15" x14ac:dyDescent="0.25">
      <c r="A334"/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</row>
    <row r="335" spans="1:19" ht="15" x14ac:dyDescent="0.25">
      <c r="A335"/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</row>
    <row r="336" spans="1:19" ht="15" x14ac:dyDescent="0.25">
      <c r="A336"/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</row>
    <row r="337" spans="1:19" ht="15" x14ac:dyDescent="0.25">
      <c r="A337"/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</row>
    <row r="338" spans="1:19" ht="15" x14ac:dyDescent="0.25">
      <c r="A338"/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</row>
    <row r="339" spans="1:19" ht="15" x14ac:dyDescent="0.25">
      <c r="A339"/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</row>
    <row r="340" spans="1:19" ht="15" x14ac:dyDescent="0.25">
      <c r="A340"/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</row>
    <row r="341" spans="1:19" ht="15" x14ac:dyDescent="0.25">
      <c r="A341"/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</row>
    <row r="342" spans="1:19" ht="15" x14ac:dyDescent="0.25">
      <c r="A342"/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</row>
    <row r="343" spans="1:19" ht="15" x14ac:dyDescent="0.25">
      <c r="A343"/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</row>
    <row r="344" spans="1:19" ht="15" x14ac:dyDescent="0.25">
      <c r="A344"/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</row>
    <row r="345" spans="1:19" ht="15" x14ac:dyDescent="0.25">
      <c r="A345"/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</row>
    <row r="346" spans="1:19" ht="15" x14ac:dyDescent="0.25">
      <c r="A346"/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</row>
    <row r="347" spans="1:19" ht="15" x14ac:dyDescent="0.25">
      <c r="A347"/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</row>
    <row r="348" spans="1:19" ht="15" x14ac:dyDescent="0.25">
      <c r="A348"/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</row>
    <row r="349" spans="1:19" ht="15" x14ac:dyDescent="0.25">
      <c r="A349"/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</row>
    <row r="350" spans="1:19" ht="15" x14ac:dyDescent="0.25">
      <c r="A350"/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</row>
    <row r="351" spans="1:19" ht="15" x14ac:dyDescent="0.25">
      <c r="A351"/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</row>
    <row r="352" spans="1:19" ht="15" x14ac:dyDescent="0.25">
      <c r="A352"/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</row>
    <row r="353" spans="1:19" ht="15" x14ac:dyDescent="0.25">
      <c r="A353"/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</row>
    <row r="354" spans="1:19" ht="15" x14ac:dyDescent="0.25">
      <c r="A354"/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</row>
    <row r="355" spans="1:19" ht="15" x14ac:dyDescent="0.25">
      <c r="A355"/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</row>
    <row r="356" spans="1:19" ht="15" x14ac:dyDescent="0.25">
      <c r="A356"/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</row>
    <row r="357" spans="1:19" ht="15" x14ac:dyDescent="0.25">
      <c r="A357"/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</row>
    <row r="358" spans="1:19" ht="15" x14ac:dyDescent="0.25">
      <c r="A358"/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</row>
    <row r="359" spans="1:19" ht="15" x14ac:dyDescent="0.25">
      <c r="A359"/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</row>
    <row r="360" spans="1:19" ht="15" x14ac:dyDescent="0.25">
      <c r="A360"/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</row>
    <row r="361" spans="1:19" ht="15" x14ac:dyDescent="0.25">
      <c r="A361"/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</row>
    <row r="362" spans="1:19" ht="15" x14ac:dyDescent="0.25">
      <c r="A362"/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</row>
    <row r="363" spans="1:19" ht="15" x14ac:dyDescent="0.25">
      <c r="A363"/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</row>
    <row r="364" spans="1:19" ht="15" x14ac:dyDescent="0.25">
      <c r="A364"/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</row>
    <row r="365" spans="1:19" ht="15" x14ac:dyDescent="0.25">
      <c r="A365"/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</row>
    <row r="366" spans="1:19" ht="15" x14ac:dyDescent="0.25">
      <c r="A366"/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</row>
    <row r="367" spans="1:19" ht="15" x14ac:dyDescent="0.25">
      <c r="A367"/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</row>
    <row r="368" spans="1:19" ht="15" x14ac:dyDescent="0.25">
      <c r="A368"/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</row>
    <row r="369" spans="1:19" ht="15" x14ac:dyDescent="0.25">
      <c r="A369"/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</row>
    <row r="370" spans="1:19" ht="15" x14ac:dyDescent="0.25">
      <c r="A370"/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</row>
    <row r="371" spans="1:19" ht="15" x14ac:dyDescent="0.25">
      <c r="A371"/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</row>
    <row r="372" spans="1:19" ht="15" x14ac:dyDescent="0.25">
      <c r="A372"/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</row>
    <row r="373" spans="1:19" ht="15" x14ac:dyDescent="0.25">
      <c r="A373"/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</row>
    <row r="374" spans="1:19" ht="15" x14ac:dyDescent="0.25">
      <c r="A374"/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</row>
    <row r="375" spans="1:19" ht="15" x14ac:dyDescent="0.25">
      <c r="A375"/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</row>
    <row r="376" spans="1:19" ht="15" x14ac:dyDescent="0.25">
      <c r="A376"/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</row>
    <row r="377" spans="1:19" ht="15" x14ac:dyDescent="0.25">
      <c r="A377"/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</row>
    <row r="378" spans="1:19" ht="15" x14ac:dyDescent="0.25">
      <c r="A378"/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</row>
    <row r="379" spans="1:19" ht="15" x14ac:dyDescent="0.25">
      <c r="A379"/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</row>
    <row r="380" spans="1:19" ht="15" x14ac:dyDescent="0.25">
      <c r="A380"/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</row>
    <row r="381" spans="1:19" ht="15" x14ac:dyDescent="0.25">
      <c r="A381"/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</row>
    <row r="382" spans="1:19" ht="15" x14ac:dyDescent="0.25">
      <c r="A382"/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</row>
    <row r="383" spans="1:19" ht="15" x14ac:dyDescent="0.25">
      <c r="A383"/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</row>
    <row r="384" spans="1:19" ht="15" x14ac:dyDescent="0.25">
      <c r="A384"/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</row>
    <row r="385" spans="1:19" ht="15" x14ac:dyDescent="0.25">
      <c r="A385"/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</row>
    <row r="386" spans="1:19" ht="15" x14ac:dyDescent="0.25">
      <c r="A386"/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</row>
    <row r="387" spans="1:19" ht="15" x14ac:dyDescent="0.25">
      <c r="A387"/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</row>
    <row r="388" spans="1:19" ht="15" x14ac:dyDescent="0.25">
      <c r="A388"/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</row>
    <row r="389" spans="1:19" ht="15" x14ac:dyDescent="0.25">
      <c r="A389"/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</row>
    <row r="390" spans="1:19" ht="15" x14ac:dyDescent="0.25">
      <c r="A390"/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</row>
    <row r="391" spans="1:19" ht="15" x14ac:dyDescent="0.25">
      <c r="A391"/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</row>
    <row r="392" spans="1:19" ht="15" x14ac:dyDescent="0.25">
      <c r="A392"/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</row>
    <row r="393" spans="1:19" ht="15" x14ac:dyDescent="0.25">
      <c r="A393"/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</row>
    <row r="394" spans="1:19" ht="15" x14ac:dyDescent="0.25">
      <c r="A394"/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</row>
    <row r="395" spans="1:19" ht="15" x14ac:dyDescent="0.25">
      <c r="A395"/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</row>
    <row r="396" spans="1:19" ht="15" x14ac:dyDescent="0.25">
      <c r="A396"/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</row>
    <row r="397" spans="1:19" ht="15" x14ac:dyDescent="0.25">
      <c r="A397"/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</row>
    <row r="398" spans="1:19" ht="15" x14ac:dyDescent="0.25">
      <c r="A398"/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</row>
    <row r="399" spans="1:19" ht="15" x14ac:dyDescent="0.25">
      <c r="A399"/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</row>
    <row r="400" spans="1:19" ht="15" x14ac:dyDescent="0.25">
      <c r="A400"/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</row>
    <row r="401" spans="1:19" ht="15" x14ac:dyDescent="0.25">
      <c r="A401"/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</row>
    <row r="402" spans="1:19" ht="15" x14ac:dyDescent="0.25">
      <c r="A402"/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</row>
    <row r="403" spans="1:19" ht="15" x14ac:dyDescent="0.25">
      <c r="A403"/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</row>
    <row r="404" spans="1:19" ht="15" x14ac:dyDescent="0.25">
      <c r="A404"/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</row>
    <row r="405" spans="1:19" ht="15" x14ac:dyDescent="0.25">
      <c r="A405"/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</row>
    <row r="406" spans="1:19" ht="15" x14ac:dyDescent="0.25">
      <c r="A406"/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</row>
    <row r="407" spans="1:19" ht="15" x14ac:dyDescent="0.25">
      <c r="A407"/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</row>
    <row r="408" spans="1:19" ht="15" x14ac:dyDescent="0.25">
      <c r="A408"/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</row>
    <row r="409" spans="1:19" ht="15" x14ac:dyDescent="0.25">
      <c r="A409"/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</row>
    <row r="410" spans="1:19" ht="15" x14ac:dyDescent="0.25">
      <c r="A410"/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</row>
    <row r="411" spans="1:19" ht="15" x14ac:dyDescent="0.25">
      <c r="A411"/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</row>
    <row r="412" spans="1:19" ht="15" x14ac:dyDescent="0.25">
      <c r="A412"/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</row>
    <row r="413" spans="1:19" ht="15" x14ac:dyDescent="0.25">
      <c r="A413"/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</row>
    <row r="414" spans="1:19" ht="15" x14ac:dyDescent="0.25">
      <c r="A414"/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</row>
    <row r="415" spans="1:19" ht="15" x14ac:dyDescent="0.25">
      <c r="A415"/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</row>
    <row r="416" spans="1:19" ht="15" x14ac:dyDescent="0.25">
      <c r="A416"/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</row>
    <row r="417" spans="1:19" ht="15" x14ac:dyDescent="0.25">
      <c r="A417"/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</row>
    <row r="418" spans="1:19" ht="15" x14ac:dyDescent="0.25">
      <c r="A418"/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</row>
    <row r="419" spans="1:19" ht="15" x14ac:dyDescent="0.25">
      <c r="A419"/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</row>
    <row r="420" spans="1:19" ht="15" x14ac:dyDescent="0.25">
      <c r="A420"/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</row>
    <row r="421" spans="1:19" ht="15" x14ac:dyDescent="0.25">
      <c r="A421"/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</row>
    <row r="422" spans="1:19" ht="15" x14ac:dyDescent="0.25">
      <c r="A422"/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</row>
    <row r="423" spans="1:19" ht="15" x14ac:dyDescent="0.25">
      <c r="A423"/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</row>
    <row r="424" spans="1:19" ht="15" x14ac:dyDescent="0.25">
      <c r="A424"/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</row>
    <row r="425" spans="1:19" ht="15" x14ac:dyDescent="0.25">
      <c r="A425"/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</row>
    <row r="426" spans="1:19" ht="15" x14ac:dyDescent="0.25">
      <c r="A426"/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</row>
    <row r="427" spans="1:19" ht="15" x14ac:dyDescent="0.25">
      <c r="A427"/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</row>
    <row r="428" spans="1:19" ht="15" x14ac:dyDescent="0.25">
      <c r="A428"/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</row>
    <row r="429" spans="1:19" ht="15" x14ac:dyDescent="0.25">
      <c r="A429"/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</row>
    <row r="430" spans="1:19" ht="15" x14ac:dyDescent="0.25">
      <c r="A430"/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</row>
    <row r="431" spans="1:19" ht="15" x14ac:dyDescent="0.25">
      <c r="A431"/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</row>
    <row r="432" spans="1:19" ht="15" x14ac:dyDescent="0.25">
      <c r="A432"/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</row>
    <row r="433" spans="1:19" ht="15" x14ac:dyDescent="0.25">
      <c r="A433"/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</row>
    <row r="434" spans="1:19" ht="15" x14ac:dyDescent="0.25">
      <c r="A434"/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</row>
    <row r="435" spans="1:19" ht="15" x14ac:dyDescent="0.25">
      <c r="A435"/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</row>
    <row r="436" spans="1:19" ht="15" x14ac:dyDescent="0.25">
      <c r="A436"/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</row>
    <row r="437" spans="1:19" ht="15" x14ac:dyDescent="0.25">
      <c r="A437"/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</row>
    <row r="438" spans="1:19" ht="15" x14ac:dyDescent="0.25">
      <c r="A438"/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</row>
    <row r="439" spans="1:19" ht="15" x14ac:dyDescent="0.25">
      <c r="A439"/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</row>
    <row r="440" spans="1:19" ht="15" x14ac:dyDescent="0.25">
      <c r="A440"/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</row>
    <row r="441" spans="1:19" ht="15" x14ac:dyDescent="0.25">
      <c r="A441"/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</row>
    <row r="442" spans="1:19" ht="15" x14ac:dyDescent="0.25">
      <c r="A442"/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</row>
    <row r="443" spans="1:19" ht="15" x14ac:dyDescent="0.25">
      <c r="A443"/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</row>
    <row r="444" spans="1:19" ht="15" x14ac:dyDescent="0.25">
      <c r="A444"/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</row>
    <row r="445" spans="1:19" ht="15" x14ac:dyDescent="0.25">
      <c r="A445"/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</row>
    <row r="446" spans="1:19" ht="15" x14ac:dyDescent="0.25">
      <c r="A446"/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</row>
    <row r="447" spans="1:19" ht="15" x14ac:dyDescent="0.25">
      <c r="A447"/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</row>
    <row r="448" spans="1:19" ht="15" x14ac:dyDescent="0.25">
      <c r="A448"/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</row>
    <row r="449" spans="1:19" ht="15" x14ac:dyDescent="0.25">
      <c r="A449"/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</row>
    <row r="450" spans="1:19" ht="15" x14ac:dyDescent="0.25">
      <c r="A450"/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</row>
    <row r="451" spans="1:19" ht="15" x14ac:dyDescent="0.25">
      <c r="A451"/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</row>
    <row r="452" spans="1:19" ht="15" x14ac:dyDescent="0.25">
      <c r="A452"/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</row>
    <row r="453" spans="1:19" ht="15" x14ac:dyDescent="0.25">
      <c r="A453"/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</row>
    <row r="454" spans="1:19" ht="15" x14ac:dyDescent="0.25">
      <c r="A454"/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</row>
    <row r="455" spans="1:19" ht="15" x14ac:dyDescent="0.25">
      <c r="A455"/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</row>
    <row r="456" spans="1:19" ht="15" x14ac:dyDescent="0.25">
      <c r="A456"/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</row>
    <row r="457" spans="1:19" ht="15" x14ac:dyDescent="0.25">
      <c r="A457"/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</row>
    <row r="458" spans="1:19" ht="15" x14ac:dyDescent="0.25">
      <c r="A458"/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</row>
    <row r="459" spans="1:19" ht="15" x14ac:dyDescent="0.25">
      <c r="A459"/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</row>
    <row r="460" spans="1:19" ht="15" x14ac:dyDescent="0.25">
      <c r="A460"/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</row>
    <row r="461" spans="1:19" ht="15" x14ac:dyDescent="0.25">
      <c r="A461"/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</row>
    <row r="462" spans="1:19" ht="15" x14ac:dyDescent="0.25">
      <c r="A462"/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</row>
    <row r="463" spans="1:19" ht="15" x14ac:dyDescent="0.25">
      <c r="A463"/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</row>
    <row r="464" spans="1:19" ht="15" x14ac:dyDescent="0.25">
      <c r="A464"/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</row>
    <row r="465" spans="1:19" ht="15" x14ac:dyDescent="0.25">
      <c r="A465"/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</row>
    <row r="466" spans="1:19" ht="15" x14ac:dyDescent="0.25">
      <c r="A466"/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</row>
    <row r="467" spans="1:19" ht="15" x14ac:dyDescent="0.25">
      <c r="A467"/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</row>
    <row r="468" spans="1:19" ht="15" x14ac:dyDescent="0.25">
      <c r="A468"/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</row>
    <row r="469" spans="1:19" ht="15" x14ac:dyDescent="0.25">
      <c r="A469"/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</row>
    <row r="470" spans="1:19" ht="15" x14ac:dyDescent="0.25">
      <c r="A470"/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</row>
    <row r="471" spans="1:19" ht="15" x14ac:dyDescent="0.25">
      <c r="A471"/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</row>
    <row r="472" spans="1:19" ht="15" x14ac:dyDescent="0.25">
      <c r="A472"/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</row>
    <row r="473" spans="1:19" ht="15" x14ac:dyDescent="0.25">
      <c r="A473"/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</row>
    <row r="474" spans="1:19" ht="15" x14ac:dyDescent="0.25">
      <c r="A474"/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</row>
    <row r="475" spans="1:19" ht="15" x14ac:dyDescent="0.25">
      <c r="A475"/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</row>
    <row r="476" spans="1:19" ht="15" x14ac:dyDescent="0.25">
      <c r="A476"/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</row>
    <row r="477" spans="1:19" ht="15" x14ac:dyDescent="0.25">
      <c r="A477"/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</row>
    <row r="478" spans="1:19" ht="15" x14ac:dyDescent="0.25">
      <c r="A478"/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</row>
    <row r="479" spans="1:19" ht="15" x14ac:dyDescent="0.25">
      <c r="A479"/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</row>
    <row r="480" spans="1:19" ht="15" x14ac:dyDescent="0.25">
      <c r="A480"/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</row>
    <row r="481" spans="1:19" ht="15" x14ac:dyDescent="0.25">
      <c r="A481"/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</row>
    <row r="482" spans="1:19" ht="15" x14ac:dyDescent="0.25">
      <c r="A482"/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</row>
    <row r="483" spans="1:19" ht="15" x14ac:dyDescent="0.25">
      <c r="A483"/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</row>
    <row r="484" spans="1:19" ht="15" x14ac:dyDescent="0.25">
      <c r="A484"/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</row>
    <row r="485" spans="1:19" ht="15" x14ac:dyDescent="0.25">
      <c r="A485"/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</row>
    <row r="486" spans="1:19" ht="15" x14ac:dyDescent="0.25">
      <c r="A486"/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</row>
    <row r="487" spans="1:19" ht="15" x14ac:dyDescent="0.25">
      <c r="A487"/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</row>
    <row r="488" spans="1:19" ht="15" x14ac:dyDescent="0.25">
      <c r="A488"/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</row>
    <row r="489" spans="1:19" ht="15" x14ac:dyDescent="0.25">
      <c r="A489"/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</row>
    <row r="490" spans="1:19" ht="15" x14ac:dyDescent="0.25">
      <c r="A490"/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</row>
    <row r="491" spans="1:19" ht="15" x14ac:dyDescent="0.25">
      <c r="A491"/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</row>
    <row r="492" spans="1:19" ht="15" x14ac:dyDescent="0.25">
      <c r="A492"/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</row>
    <row r="493" spans="1:19" ht="15" x14ac:dyDescent="0.25">
      <c r="A493"/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</row>
    <row r="494" spans="1:19" ht="15" x14ac:dyDescent="0.25">
      <c r="A494"/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</row>
    <row r="495" spans="1:19" ht="15" x14ac:dyDescent="0.25">
      <c r="A495"/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</row>
    <row r="496" spans="1:19" ht="15" x14ac:dyDescent="0.25">
      <c r="A496"/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</row>
    <row r="497" spans="1:19" ht="15" x14ac:dyDescent="0.25">
      <c r="A497"/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</row>
    <row r="498" spans="1:19" ht="15" x14ac:dyDescent="0.25">
      <c r="A498"/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</row>
    <row r="499" spans="1:19" ht="15" x14ac:dyDescent="0.25">
      <c r="A499"/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</row>
    <row r="500" spans="1:19" ht="15" x14ac:dyDescent="0.25">
      <c r="A500"/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</row>
    <row r="501" spans="1:19" ht="15" x14ac:dyDescent="0.25">
      <c r="A501"/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</row>
    <row r="502" spans="1:19" ht="15" x14ac:dyDescent="0.25">
      <c r="A502"/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</row>
    <row r="503" spans="1:19" ht="15" x14ac:dyDescent="0.25">
      <c r="A503"/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</row>
    <row r="504" spans="1:19" ht="15" x14ac:dyDescent="0.25">
      <c r="A504"/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</row>
    <row r="505" spans="1:19" ht="15" x14ac:dyDescent="0.25">
      <c r="A505"/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</row>
    <row r="506" spans="1:19" ht="15" x14ac:dyDescent="0.25">
      <c r="A506"/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</row>
    <row r="507" spans="1:19" ht="15" x14ac:dyDescent="0.25">
      <c r="A507"/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</row>
    <row r="508" spans="1:19" ht="15" x14ac:dyDescent="0.25">
      <c r="A508"/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</row>
    <row r="509" spans="1:19" ht="15" x14ac:dyDescent="0.25">
      <c r="A509"/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</row>
    <row r="510" spans="1:19" ht="15" x14ac:dyDescent="0.25">
      <c r="A510"/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</row>
    <row r="511" spans="1:19" ht="15" x14ac:dyDescent="0.25">
      <c r="A511"/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</row>
    <row r="512" spans="1:19" ht="15" x14ac:dyDescent="0.25">
      <c r="A512"/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</row>
    <row r="513" spans="1:19" ht="15" x14ac:dyDescent="0.25">
      <c r="A513"/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</row>
    <row r="514" spans="1:19" ht="15" x14ac:dyDescent="0.25">
      <c r="A514"/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</row>
    <row r="515" spans="1:19" ht="15" x14ac:dyDescent="0.25">
      <c r="A515"/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</row>
    <row r="516" spans="1:19" ht="15" x14ac:dyDescent="0.25">
      <c r="A516"/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</row>
    <row r="517" spans="1:19" ht="15" x14ac:dyDescent="0.25">
      <c r="A517"/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</row>
    <row r="518" spans="1:19" ht="15" x14ac:dyDescent="0.25">
      <c r="A518"/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</row>
    <row r="519" spans="1:19" ht="15" x14ac:dyDescent="0.25">
      <c r="A519"/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</row>
    <row r="520" spans="1:19" ht="15" x14ac:dyDescent="0.25">
      <c r="A520"/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</row>
    <row r="521" spans="1:19" ht="15" x14ac:dyDescent="0.25">
      <c r="A521"/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</row>
    <row r="522" spans="1:19" ht="15" x14ac:dyDescent="0.25">
      <c r="A522"/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</row>
    <row r="523" spans="1:19" ht="15" x14ac:dyDescent="0.25">
      <c r="A523"/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</row>
    <row r="524" spans="1:19" ht="15" x14ac:dyDescent="0.25">
      <c r="A524"/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</row>
    <row r="525" spans="1:19" ht="15" x14ac:dyDescent="0.25">
      <c r="A525"/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</row>
    <row r="526" spans="1:19" ht="15" x14ac:dyDescent="0.25">
      <c r="A526"/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</row>
    <row r="527" spans="1:19" ht="15" x14ac:dyDescent="0.25">
      <c r="A527"/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</row>
    <row r="528" spans="1:19" ht="15" x14ac:dyDescent="0.25">
      <c r="A528"/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</row>
    <row r="529" spans="1:19" ht="15" x14ac:dyDescent="0.25">
      <c r="A529"/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</row>
    <row r="530" spans="1:19" ht="15" x14ac:dyDescent="0.25">
      <c r="A530"/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</row>
    <row r="531" spans="1:19" ht="15" x14ac:dyDescent="0.25">
      <c r="A531"/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</row>
    <row r="532" spans="1:19" ht="15" x14ac:dyDescent="0.25">
      <c r="A532"/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</row>
    <row r="533" spans="1:19" ht="15" x14ac:dyDescent="0.25">
      <c r="A533"/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</row>
    <row r="534" spans="1:19" ht="15" x14ac:dyDescent="0.25">
      <c r="A534"/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</row>
    <row r="535" spans="1:19" ht="15" x14ac:dyDescent="0.25">
      <c r="A535"/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</row>
    <row r="536" spans="1:19" ht="15" x14ac:dyDescent="0.25">
      <c r="A536"/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</row>
    <row r="537" spans="1:19" ht="15" x14ac:dyDescent="0.25">
      <c r="A537"/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</row>
    <row r="538" spans="1:19" ht="15" x14ac:dyDescent="0.25">
      <c r="A538"/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</row>
    <row r="539" spans="1:19" ht="15" x14ac:dyDescent="0.25">
      <c r="A539"/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</row>
    <row r="540" spans="1:19" ht="15" x14ac:dyDescent="0.25">
      <c r="A540"/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</row>
    <row r="541" spans="1:19" ht="15" x14ac:dyDescent="0.25">
      <c r="A541"/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</row>
    <row r="542" spans="1:19" ht="15" x14ac:dyDescent="0.25">
      <c r="A542"/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</row>
    <row r="543" spans="1:19" ht="15" x14ac:dyDescent="0.25">
      <c r="A543"/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</row>
    <row r="544" spans="1:19" ht="15" x14ac:dyDescent="0.25">
      <c r="A544"/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</row>
    <row r="545" spans="1:19" ht="15" x14ac:dyDescent="0.25">
      <c r="A545"/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</row>
    <row r="546" spans="1:19" ht="15" x14ac:dyDescent="0.25">
      <c r="A546"/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</row>
    <row r="547" spans="1:19" ht="15" x14ac:dyDescent="0.25">
      <c r="A547"/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</row>
    <row r="548" spans="1:19" ht="15" x14ac:dyDescent="0.25">
      <c r="A548"/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</row>
    <row r="549" spans="1:19" ht="15" x14ac:dyDescent="0.25">
      <c r="A549"/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</row>
    <row r="550" spans="1:19" ht="15" x14ac:dyDescent="0.25">
      <c r="A550"/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</row>
    <row r="551" spans="1:19" ht="15" x14ac:dyDescent="0.25">
      <c r="A551"/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</row>
    <row r="552" spans="1:19" ht="15" x14ac:dyDescent="0.25">
      <c r="A552"/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</row>
    <row r="553" spans="1:19" ht="15" x14ac:dyDescent="0.25">
      <c r="A553"/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</row>
    <row r="554" spans="1:19" ht="15" x14ac:dyDescent="0.25">
      <c r="A554"/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</row>
    <row r="555" spans="1:19" ht="15" x14ac:dyDescent="0.25">
      <c r="A555"/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</row>
    <row r="556" spans="1:19" ht="15" x14ac:dyDescent="0.25">
      <c r="A556"/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</row>
    <row r="557" spans="1:19" ht="15" x14ac:dyDescent="0.25">
      <c r="A557"/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</row>
    <row r="558" spans="1:19" ht="15" x14ac:dyDescent="0.25">
      <c r="A558"/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</row>
    <row r="559" spans="1:19" ht="15" x14ac:dyDescent="0.25">
      <c r="A559"/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</row>
    <row r="560" spans="1:19" ht="15" x14ac:dyDescent="0.25">
      <c r="A560"/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</row>
    <row r="561" spans="1:19" ht="15" x14ac:dyDescent="0.25">
      <c r="A561"/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</row>
    <row r="562" spans="1:19" ht="15" x14ac:dyDescent="0.25">
      <c r="A562"/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</row>
    <row r="563" spans="1:19" ht="15" x14ac:dyDescent="0.25">
      <c r="A563"/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</row>
    <row r="564" spans="1:19" ht="15" x14ac:dyDescent="0.25">
      <c r="A564"/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</row>
    <row r="565" spans="1:19" ht="15" x14ac:dyDescent="0.25">
      <c r="A565"/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</row>
    <row r="566" spans="1:19" ht="15" x14ac:dyDescent="0.25">
      <c r="A566"/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</row>
    <row r="567" spans="1:19" ht="15" x14ac:dyDescent="0.25">
      <c r="A567"/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</row>
    <row r="568" spans="1:19" ht="15" x14ac:dyDescent="0.25">
      <c r="A568"/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</row>
    <row r="569" spans="1:19" ht="15" x14ac:dyDescent="0.25">
      <c r="A569"/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</row>
    <row r="570" spans="1:19" ht="15" x14ac:dyDescent="0.25">
      <c r="A570"/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</row>
    <row r="571" spans="1:19" ht="15" x14ac:dyDescent="0.25">
      <c r="A571"/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</row>
    <row r="572" spans="1:19" ht="15" x14ac:dyDescent="0.25">
      <c r="A572"/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</row>
    <row r="573" spans="1:19" ht="15" x14ac:dyDescent="0.25">
      <c r="A573"/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</row>
    <row r="574" spans="1:19" ht="15" x14ac:dyDescent="0.25">
      <c r="A574"/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</row>
    <row r="575" spans="1:19" ht="15" x14ac:dyDescent="0.25">
      <c r="A575"/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</row>
    <row r="576" spans="1:19" ht="15" x14ac:dyDescent="0.25">
      <c r="A576"/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</row>
    <row r="577" spans="1:19" ht="15" x14ac:dyDescent="0.25">
      <c r="A577"/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</row>
    <row r="578" spans="1:19" ht="15" x14ac:dyDescent="0.25">
      <c r="A578"/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</row>
    <row r="579" spans="1:19" ht="15" x14ac:dyDescent="0.25">
      <c r="A579"/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</row>
    <row r="580" spans="1:19" ht="15" x14ac:dyDescent="0.25">
      <c r="A580"/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</row>
    <row r="581" spans="1:19" ht="15" x14ac:dyDescent="0.25">
      <c r="A581"/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</row>
    <row r="582" spans="1:19" ht="15" x14ac:dyDescent="0.25">
      <c r="A582"/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</row>
    <row r="583" spans="1:19" ht="15" x14ac:dyDescent="0.25">
      <c r="A583"/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</row>
    <row r="584" spans="1:19" ht="15" x14ac:dyDescent="0.25">
      <c r="A584"/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</row>
    <row r="585" spans="1:19" ht="15" x14ac:dyDescent="0.25">
      <c r="A585"/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</row>
    <row r="586" spans="1:19" ht="15" x14ac:dyDescent="0.25">
      <c r="A586"/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</row>
    <row r="587" spans="1:19" ht="15" x14ac:dyDescent="0.25">
      <c r="A587"/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</row>
    <row r="588" spans="1:19" ht="15" x14ac:dyDescent="0.25">
      <c r="A588"/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</row>
    <row r="589" spans="1:19" ht="15" x14ac:dyDescent="0.25">
      <c r="A589"/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</row>
    <row r="590" spans="1:19" ht="15" x14ac:dyDescent="0.25">
      <c r="A590"/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</row>
    <row r="591" spans="1:19" ht="15" x14ac:dyDescent="0.25">
      <c r="A591"/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</row>
    <row r="592" spans="1:19" ht="15" x14ac:dyDescent="0.25">
      <c r="A592"/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</row>
    <row r="593" spans="1:19" ht="15" x14ac:dyDescent="0.25">
      <c r="A593"/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</row>
    <row r="594" spans="1:19" ht="15" x14ac:dyDescent="0.25">
      <c r="A594"/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</row>
    <row r="595" spans="1:19" ht="15" x14ac:dyDescent="0.25">
      <c r="A595"/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</row>
    <row r="596" spans="1:19" ht="15" x14ac:dyDescent="0.25">
      <c r="A596"/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</row>
    <row r="597" spans="1:19" ht="15" x14ac:dyDescent="0.25">
      <c r="A597"/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</row>
    <row r="598" spans="1:19" ht="15" x14ac:dyDescent="0.25">
      <c r="A598"/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</row>
    <row r="599" spans="1:19" ht="15" x14ac:dyDescent="0.25">
      <c r="A599"/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</row>
    <row r="600" spans="1:19" ht="15" x14ac:dyDescent="0.25">
      <c r="A600"/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</row>
    <row r="601" spans="1:19" ht="15" x14ac:dyDescent="0.25">
      <c r="A601"/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</row>
    <row r="602" spans="1:19" ht="15" x14ac:dyDescent="0.25">
      <c r="A602"/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</row>
    <row r="603" spans="1:19" ht="15" x14ac:dyDescent="0.25">
      <c r="A603"/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</row>
    <row r="604" spans="1:19" ht="15" x14ac:dyDescent="0.25">
      <c r="A604"/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</row>
    <row r="605" spans="1:19" ht="15" x14ac:dyDescent="0.25">
      <c r="A605"/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</row>
    <row r="606" spans="1:19" ht="15" x14ac:dyDescent="0.25">
      <c r="A606"/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</row>
    <row r="607" spans="1:19" ht="15" x14ac:dyDescent="0.25">
      <c r="A607"/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</row>
    <row r="608" spans="1:19" ht="15" x14ac:dyDescent="0.25">
      <c r="A608"/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</row>
    <row r="609" spans="1:19" ht="15" x14ac:dyDescent="0.25">
      <c r="A609"/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</row>
    <row r="610" spans="1:19" ht="15" x14ac:dyDescent="0.25">
      <c r="A610"/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</row>
    <row r="611" spans="1:19" ht="15" x14ac:dyDescent="0.25">
      <c r="A611"/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</row>
    <row r="612" spans="1:19" ht="15" x14ac:dyDescent="0.25">
      <c r="A612"/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</row>
    <row r="613" spans="1:19" ht="15" x14ac:dyDescent="0.25">
      <c r="A613"/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</row>
    <row r="614" spans="1:19" ht="15" x14ac:dyDescent="0.25">
      <c r="A614"/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</row>
    <row r="615" spans="1:19" ht="15" x14ac:dyDescent="0.25">
      <c r="A615"/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</row>
    <row r="616" spans="1:19" ht="15" x14ac:dyDescent="0.25">
      <c r="A616"/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</row>
    <row r="617" spans="1:19" ht="15" x14ac:dyDescent="0.25">
      <c r="A617"/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</row>
    <row r="618" spans="1:19" ht="15" x14ac:dyDescent="0.25">
      <c r="A618"/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</row>
    <row r="619" spans="1:19" ht="15" x14ac:dyDescent="0.25">
      <c r="A619"/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</row>
    <row r="620" spans="1:19" ht="15" x14ac:dyDescent="0.25">
      <c r="A620"/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</row>
    <row r="621" spans="1:19" ht="15" x14ac:dyDescent="0.25">
      <c r="A621"/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</row>
    <row r="622" spans="1:19" ht="15" x14ac:dyDescent="0.25">
      <c r="A622"/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</row>
    <row r="623" spans="1:19" ht="15" x14ac:dyDescent="0.25">
      <c r="A623"/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</row>
    <row r="624" spans="1:19" ht="15" x14ac:dyDescent="0.25">
      <c r="A624"/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</row>
    <row r="625" spans="1:19" ht="15" x14ac:dyDescent="0.25">
      <c r="A625"/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</row>
    <row r="626" spans="1:19" ht="15" x14ac:dyDescent="0.25">
      <c r="A626"/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</row>
    <row r="627" spans="1:19" ht="15" x14ac:dyDescent="0.25">
      <c r="A627"/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</row>
    <row r="628" spans="1:19" ht="15" x14ac:dyDescent="0.25">
      <c r="A628"/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</row>
    <row r="629" spans="1:19" ht="15" x14ac:dyDescent="0.25">
      <c r="A629"/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</row>
    <row r="630" spans="1:19" ht="15" x14ac:dyDescent="0.25">
      <c r="A630"/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</row>
    <row r="631" spans="1:19" ht="15" x14ac:dyDescent="0.25">
      <c r="A631"/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</row>
    <row r="632" spans="1:19" ht="15" x14ac:dyDescent="0.25">
      <c r="A632"/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</row>
    <row r="633" spans="1:19" ht="15" x14ac:dyDescent="0.25">
      <c r="A633"/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</row>
    <row r="634" spans="1:19" ht="15" x14ac:dyDescent="0.25">
      <c r="A634"/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</row>
    <row r="635" spans="1:19" ht="15" x14ac:dyDescent="0.25">
      <c r="A635"/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</row>
    <row r="636" spans="1:19" ht="15" x14ac:dyDescent="0.25">
      <c r="A636"/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</row>
    <row r="637" spans="1:19" ht="15" x14ac:dyDescent="0.25">
      <c r="A637"/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</row>
    <row r="638" spans="1:19" ht="15" x14ac:dyDescent="0.25">
      <c r="A638"/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</row>
    <row r="639" spans="1:19" ht="15" x14ac:dyDescent="0.25">
      <c r="A639"/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</row>
    <row r="640" spans="1:19" ht="15" x14ac:dyDescent="0.25">
      <c r="A640"/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</row>
    <row r="641" spans="1:19" ht="15" x14ac:dyDescent="0.25">
      <c r="A641"/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</row>
    <row r="642" spans="1:19" ht="15" x14ac:dyDescent="0.25">
      <c r="A642"/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</row>
    <row r="643" spans="1:19" ht="15" x14ac:dyDescent="0.25">
      <c r="A643"/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</row>
    <row r="644" spans="1:19" ht="15" x14ac:dyDescent="0.25">
      <c r="A644"/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</row>
    <row r="645" spans="1:19" ht="15" x14ac:dyDescent="0.25">
      <c r="A645"/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</row>
    <row r="646" spans="1:19" ht="15" x14ac:dyDescent="0.25">
      <c r="A646"/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</row>
    <row r="647" spans="1:19" ht="15" x14ac:dyDescent="0.25">
      <c r="A647"/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</row>
    <row r="648" spans="1:19" ht="15" x14ac:dyDescent="0.25">
      <c r="A648"/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</row>
    <row r="649" spans="1:19" ht="15" x14ac:dyDescent="0.25">
      <c r="A649"/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</row>
    <row r="650" spans="1:19" ht="15" x14ac:dyDescent="0.25">
      <c r="A650"/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</row>
    <row r="651" spans="1:19" ht="15" x14ac:dyDescent="0.25">
      <c r="A651"/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</row>
    <row r="652" spans="1:19" ht="15" x14ac:dyDescent="0.25">
      <c r="A652"/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</row>
    <row r="653" spans="1:19" ht="15" x14ac:dyDescent="0.25">
      <c r="A653"/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</row>
    <row r="654" spans="1:19" ht="15" x14ac:dyDescent="0.25">
      <c r="A654"/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</row>
    <row r="655" spans="1:19" ht="15" x14ac:dyDescent="0.25">
      <c r="A655"/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</row>
    <row r="656" spans="1:19" ht="15" x14ac:dyDescent="0.25">
      <c r="A656"/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</row>
    <row r="657" spans="1:19" ht="15" x14ac:dyDescent="0.25">
      <c r="A657"/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</row>
    <row r="658" spans="1:19" ht="15" x14ac:dyDescent="0.25">
      <c r="A658"/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</row>
    <row r="659" spans="1:19" ht="15" x14ac:dyDescent="0.25">
      <c r="A659"/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</row>
    <row r="660" spans="1:19" ht="15" x14ac:dyDescent="0.25">
      <c r="A660"/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</row>
    <row r="661" spans="1:19" ht="15" x14ac:dyDescent="0.25">
      <c r="A661"/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</row>
    <row r="662" spans="1:19" ht="15" x14ac:dyDescent="0.25">
      <c r="A662"/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</row>
    <row r="663" spans="1:19" ht="15" x14ac:dyDescent="0.25">
      <c r="A663"/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</row>
    <row r="664" spans="1:19" ht="15" x14ac:dyDescent="0.25">
      <c r="A664"/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</row>
    <row r="665" spans="1:19" ht="15" x14ac:dyDescent="0.25">
      <c r="A665"/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</row>
    <row r="666" spans="1:19" ht="15" x14ac:dyDescent="0.25">
      <c r="A666"/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</row>
    <row r="667" spans="1:19" ht="15" x14ac:dyDescent="0.25">
      <c r="A667"/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</row>
    <row r="668" spans="1:19" ht="15" x14ac:dyDescent="0.25">
      <c r="A668"/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</row>
    <row r="669" spans="1:19" ht="15" x14ac:dyDescent="0.25">
      <c r="A669"/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</row>
    <row r="670" spans="1:19" ht="15" x14ac:dyDescent="0.25">
      <c r="A670"/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</row>
    <row r="671" spans="1:19" ht="15" x14ac:dyDescent="0.25">
      <c r="A671"/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</row>
    <row r="672" spans="1:19" ht="15" x14ac:dyDescent="0.25">
      <c r="A672"/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</row>
    <row r="673" spans="1:19" ht="15" x14ac:dyDescent="0.25">
      <c r="A673"/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</row>
    <row r="674" spans="1:19" ht="15" x14ac:dyDescent="0.25">
      <c r="A674"/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</row>
    <row r="675" spans="1:19" ht="15" x14ac:dyDescent="0.25">
      <c r="A675"/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</row>
    <row r="676" spans="1:19" ht="15" x14ac:dyDescent="0.25">
      <c r="A676"/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</row>
    <row r="677" spans="1:19" ht="15" x14ac:dyDescent="0.25">
      <c r="A677"/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</row>
    <row r="678" spans="1:19" ht="15" x14ac:dyDescent="0.25">
      <c r="A678"/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</row>
    <row r="679" spans="1:19" ht="15" x14ac:dyDescent="0.25">
      <c r="A679"/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</row>
    <row r="680" spans="1:19" ht="15" x14ac:dyDescent="0.25">
      <c r="A680"/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</row>
    <row r="681" spans="1:19" ht="15" x14ac:dyDescent="0.25">
      <c r="A681"/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</row>
    <row r="682" spans="1:19" ht="15" x14ac:dyDescent="0.25">
      <c r="A682"/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</row>
    <row r="683" spans="1:19" ht="15" x14ac:dyDescent="0.25">
      <c r="A683"/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</row>
    <row r="684" spans="1:19" ht="15" x14ac:dyDescent="0.25">
      <c r="A684"/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</row>
    <row r="685" spans="1:19" ht="15" x14ac:dyDescent="0.25">
      <c r="A685"/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</row>
    <row r="686" spans="1:19" ht="15" x14ac:dyDescent="0.25">
      <c r="A686"/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</row>
    <row r="687" spans="1:19" ht="15" x14ac:dyDescent="0.25">
      <c r="A687"/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</row>
    <row r="688" spans="1:19" ht="15" x14ac:dyDescent="0.25">
      <c r="A688"/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</row>
    <row r="689" spans="1:19" ht="15" x14ac:dyDescent="0.25">
      <c r="A689"/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</row>
    <row r="690" spans="1:19" ht="15" x14ac:dyDescent="0.25">
      <c r="A690"/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</row>
    <row r="691" spans="1:19" ht="15" x14ac:dyDescent="0.25">
      <c r="A691"/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</row>
    <row r="692" spans="1:19" ht="15" x14ac:dyDescent="0.25">
      <c r="A692"/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</row>
    <row r="693" spans="1:19" ht="15" x14ac:dyDescent="0.25">
      <c r="A693"/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</row>
    <row r="694" spans="1:19" ht="15" x14ac:dyDescent="0.25">
      <c r="A694"/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</row>
    <row r="695" spans="1:19" ht="15" x14ac:dyDescent="0.25">
      <c r="A695"/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</row>
    <row r="696" spans="1:19" ht="15" x14ac:dyDescent="0.25">
      <c r="A696"/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</row>
    <row r="697" spans="1:19" ht="15" x14ac:dyDescent="0.25">
      <c r="A697"/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</row>
    <row r="698" spans="1:19" ht="15" x14ac:dyDescent="0.25">
      <c r="A698"/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</row>
    <row r="699" spans="1:19" ht="15" x14ac:dyDescent="0.25">
      <c r="A699"/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</row>
    <row r="700" spans="1:19" ht="15" x14ac:dyDescent="0.25">
      <c r="A700"/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</row>
    <row r="701" spans="1:19" ht="15" x14ac:dyDescent="0.25">
      <c r="A701"/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</row>
    <row r="702" spans="1:19" ht="15" x14ac:dyDescent="0.25">
      <c r="A702"/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</row>
    <row r="703" spans="1:19" ht="15" x14ac:dyDescent="0.25">
      <c r="A703"/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</row>
    <row r="704" spans="1:19" ht="15" x14ac:dyDescent="0.25">
      <c r="A704"/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</row>
    <row r="705" spans="1:19" ht="15" x14ac:dyDescent="0.25">
      <c r="A705"/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</row>
    <row r="706" spans="1:19" ht="15" x14ac:dyDescent="0.25">
      <c r="A706"/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</row>
    <row r="707" spans="1:19" ht="15" x14ac:dyDescent="0.25">
      <c r="A707"/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</row>
    <row r="708" spans="1:19" ht="15" x14ac:dyDescent="0.25">
      <c r="A708"/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</row>
    <row r="709" spans="1:19" ht="15" x14ac:dyDescent="0.25">
      <c r="A709"/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</row>
    <row r="710" spans="1:19" ht="15" x14ac:dyDescent="0.25">
      <c r="A710"/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</row>
    <row r="711" spans="1:19" ht="15" x14ac:dyDescent="0.25">
      <c r="A711"/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</row>
    <row r="712" spans="1:19" ht="15" x14ac:dyDescent="0.25">
      <c r="A712"/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</row>
    <row r="713" spans="1:19" ht="15" x14ac:dyDescent="0.25">
      <c r="A713"/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</row>
    <row r="714" spans="1:19" ht="15" x14ac:dyDescent="0.25">
      <c r="A714"/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</row>
    <row r="715" spans="1:19" ht="15" x14ac:dyDescent="0.25">
      <c r="A715"/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</row>
    <row r="716" spans="1:19" ht="15" x14ac:dyDescent="0.25">
      <c r="A716"/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</row>
    <row r="717" spans="1:19" ht="15" x14ac:dyDescent="0.25">
      <c r="A717"/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</row>
    <row r="718" spans="1:19" ht="15" x14ac:dyDescent="0.25">
      <c r="A718"/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</row>
    <row r="719" spans="1:19" ht="15" x14ac:dyDescent="0.25">
      <c r="A719"/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</row>
    <row r="720" spans="1:19" ht="15" x14ac:dyDescent="0.25">
      <c r="A720"/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</row>
    <row r="721" spans="1:19" ht="15" x14ac:dyDescent="0.25">
      <c r="A721"/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</row>
    <row r="722" spans="1:19" ht="15" x14ac:dyDescent="0.25">
      <c r="A722"/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</row>
    <row r="723" spans="1:19" ht="15" x14ac:dyDescent="0.25">
      <c r="A723"/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</row>
    <row r="724" spans="1:19" ht="15" x14ac:dyDescent="0.25">
      <c r="A724"/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</row>
    <row r="725" spans="1:19" ht="15" x14ac:dyDescent="0.25">
      <c r="A725"/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</row>
    <row r="726" spans="1:19" ht="15" x14ac:dyDescent="0.25">
      <c r="A726"/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</row>
    <row r="727" spans="1:19" ht="15" x14ac:dyDescent="0.25">
      <c r="A727"/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</row>
    <row r="728" spans="1:19" ht="15" x14ac:dyDescent="0.25">
      <c r="A728"/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</row>
    <row r="729" spans="1:19" ht="15" x14ac:dyDescent="0.25">
      <c r="A729"/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</row>
    <row r="730" spans="1:19" ht="15" x14ac:dyDescent="0.25">
      <c r="A730"/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</row>
    <row r="731" spans="1:19" ht="15" x14ac:dyDescent="0.25">
      <c r="A731"/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</row>
    <row r="732" spans="1:19" ht="15" x14ac:dyDescent="0.25">
      <c r="A732"/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</row>
    <row r="733" spans="1:19" ht="15" x14ac:dyDescent="0.25">
      <c r="A733"/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</row>
    <row r="734" spans="1:19" ht="15" x14ac:dyDescent="0.25">
      <c r="A734"/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</row>
    <row r="735" spans="1:19" ht="15" x14ac:dyDescent="0.25">
      <c r="A735"/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</row>
    <row r="736" spans="1:19" ht="15" x14ac:dyDescent="0.25">
      <c r="A736"/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</row>
    <row r="737" spans="1:19" ht="15" x14ac:dyDescent="0.25">
      <c r="A737"/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</row>
    <row r="738" spans="1:19" ht="15" x14ac:dyDescent="0.25">
      <c r="A738"/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</row>
    <row r="739" spans="1:19" ht="15" x14ac:dyDescent="0.25">
      <c r="A739"/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</row>
    <row r="740" spans="1:19" ht="15" x14ac:dyDescent="0.25">
      <c r="A740"/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</row>
    <row r="741" spans="1:19" ht="15" x14ac:dyDescent="0.25">
      <c r="A741"/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</row>
    <row r="742" spans="1:19" ht="15" x14ac:dyDescent="0.25">
      <c r="A742"/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</row>
    <row r="743" spans="1:19" ht="15" x14ac:dyDescent="0.25">
      <c r="A743"/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</row>
    <row r="744" spans="1:19" ht="15" x14ac:dyDescent="0.25">
      <c r="A744"/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</row>
    <row r="745" spans="1:19" ht="15" x14ac:dyDescent="0.25">
      <c r="A745"/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</row>
    <row r="746" spans="1:19" ht="15" x14ac:dyDescent="0.25">
      <c r="A746"/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</row>
    <row r="747" spans="1:19" ht="15" x14ac:dyDescent="0.25">
      <c r="A747"/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</row>
    <row r="748" spans="1:19" ht="15" x14ac:dyDescent="0.25">
      <c r="A748"/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</row>
    <row r="749" spans="1:19" ht="15" x14ac:dyDescent="0.25">
      <c r="A749"/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</row>
    <row r="750" spans="1:19" ht="15" x14ac:dyDescent="0.25">
      <c r="A750"/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</row>
    <row r="751" spans="1:19" ht="15" x14ac:dyDescent="0.25">
      <c r="A751"/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</row>
    <row r="752" spans="1:19" ht="15" x14ac:dyDescent="0.25">
      <c r="A752"/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</row>
    <row r="753" spans="1:19" ht="15" x14ac:dyDescent="0.25">
      <c r="A753"/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</row>
    <row r="754" spans="1:19" ht="15" x14ac:dyDescent="0.25">
      <c r="A754"/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</row>
    <row r="755" spans="1:19" ht="15" x14ac:dyDescent="0.25">
      <c r="A755"/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</row>
    <row r="756" spans="1:19" ht="15" x14ac:dyDescent="0.25">
      <c r="A756"/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</row>
    <row r="757" spans="1:19" ht="15" x14ac:dyDescent="0.25">
      <c r="A757"/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</row>
    <row r="758" spans="1:19" ht="15" x14ac:dyDescent="0.25">
      <c r="A758"/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</row>
    <row r="759" spans="1:19" ht="15" x14ac:dyDescent="0.25">
      <c r="A759"/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</row>
    <row r="760" spans="1:19" ht="15" x14ac:dyDescent="0.25">
      <c r="A760"/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</row>
    <row r="761" spans="1:19" ht="15" x14ac:dyDescent="0.25">
      <c r="A761"/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</row>
    <row r="762" spans="1:19" ht="15" x14ac:dyDescent="0.25">
      <c r="A762"/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</row>
    <row r="763" spans="1:19" ht="15" x14ac:dyDescent="0.25">
      <c r="A763"/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</row>
    <row r="764" spans="1:19" ht="15" x14ac:dyDescent="0.25">
      <c r="A764"/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</row>
    <row r="765" spans="1:19" ht="15" x14ac:dyDescent="0.25">
      <c r="A765"/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</row>
    <row r="766" spans="1:19" ht="15" x14ac:dyDescent="0.25">
      <c r="A766"/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</row>
    <row r="767" spans="1:19" ht="15" x14ac:dyDescent="0.25">
      <c r="A767"/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</row>
    <row r="768" spans="1:19" ht="15" x14ac:dyDescent="0.25">
      <c r="A768"/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</row>
    <row r="769" spans="1:19" ht="15" x14ac:dyDescent="0.25">
      <c r="A769"/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</row>
    <row r="770" spans="1:19" ht="15" x14ac:dyDescent="0.25">
      <c r="A770"/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</row>
    <row r="771" spans="1:19" ht="15" x14ac:dyDescent="0.25">
      <c r="A771"/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</row>
    <row r="772" spans="1:19" ht="15" x14ac:dyDescent="0.25">
      <c r="A772"/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</row>
    <row r="773" spans="1:19" ht="15" x14ac:dyDescent="0.25">
      <c r="A773"/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</row>
    <row r="774" spans="1:19" ht="15" x14ac:dyDescent="0.25">
      <c r="A774"/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</row>
    <row r="775" spans="1:19" ht="15" x14ac:dyDescent="0.25">
      <c r="A775"/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</row>
    <row r="776" spans="1:19" ht="15" x14ac:dyDescent="0.25">
      <c r="A776"/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</row>
    <row r="777" spans="1:19" ht="15" x14ac:dyDescent="0.25">
      <c r="A777"/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</row>
    <row r="778" spans="1:19" ht="15" x14ac:dyDescent="0.25">
      <c r="A778"/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</row>
    <row r="779" spans="1:19" ht="15" x14ac:dyDescent="0.25">
      <c r="A779"/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</row>
    <row r="780" spans="1:19" ht="15" x14ac:dyDescent="0.25">
      <c r="A780"/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</row>
    <row r="781" spans="1:19" ht="15" x14ac:dyDescent="0.25">
      <c r="A781"/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</row>
    <row r="782" spans="1:19" ht="15" x14ac:dyDescent="0.25">
      <c r="A782"/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</row>
    <row r="783" spans="1:19" ht="15" x14ac:dyDescent="0.25">
      <c r="A783"/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</row>
    <row r="784" spans="1:19" ht="15" x14ac:dyDescent="0.25">
      <c r="A784"/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</row>
    <row r="785" spans="1:19" ht="15" x14ac:dyDescent="0.25">
      <c r="A785"/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</row>
    <row r="786" spans="1:19" ht="15" x14ac:dyDescent="0.25">
      <c r="A786"/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</row>
    <row r="787" spans="1:19" ht="15" x14ac:dyDescent="0.25">
      <c r="A787"/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</row>
    <row r="788" spans="1:19" ht="15" x14ac:dyDescent="0.25">
      <c r="A788"/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</row>
    <row r="789" spans="1:19" ht="15" x14ac:dyDescent="0.25">
      <c r="A789"/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</row>
    <row r="790" spans="1:19" ht="15" x14ac:dyDescent="0.25">
      <c r="A790"/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</row>
    <row r="791" spans="1:19" ht="15" x14ac:dyDescent="0.25">
      <c r="A791"/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</row>
    <row r="792" spans="1:19" ht="15" x14ac:dyDescent="0.25">
      <c r="A792"/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</row>
    <row r="793" spans="1:19" ht="15" x14ac:dyDescent="0.25">
      <c r="A793"/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</row>
    <row r="794" spans="1:19" ht="15" x14ac:dyDescent="0.25">
      <c r="A794"/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</row>
    <row r="795" spans="1:19" ht="15" x14ac:dyDescent="0.25">
      <c r="A795"/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</row>
    <row r="796" spans="1:19" ht="15" x14ac:dyDescent="0.25">
      <c r="A796"/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</row>
    <row r="797" spans="1:19" ht="15" x14ac:dyDescent="0.25">
      <c r="A797"/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</row>
    <row r="798" spans="1:19" ht="15" x14ac:dyDescent="0.25">
      <c r="A798"/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</row>
    <row r="799" spans="1:19" ht="15" x14ac:dyDescent="0.25">
      <c r="A799"/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</row>
    <row r="800" spans="1:19" ht="15" x14ac:dyDescent="0.25">
      <c r="A800"/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</row>
    <row r="801" spans="1:19" ht="15" x14ac:dyDescent="0.25">
      <c r="A801"/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</row>
    <row r="802" spans="1:19" ht="15" x14ac:dyDescent="0.25">
      <c r="A802"/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</row>
    <row r="803" spans="1:19" ht="15" x14ac:dyDescent="0.25">
      <c r="A803"/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</row>
    <row r="804" spans="1:19" ht="15" x14ac:dyDescent="0.25">
      <c r="A804"/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</row>
    <row r="805" spans="1:19" ht="15" x14ac:dyDescent="0.25">
      <c r="A805"/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</row>
    <row r="806" spans="1:19" ht="15" x14ac:dyDescent="0.25">
      <c r="A806"/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</row>
    <row r="807" spans="1:19" ht="15" x14ac:dyDescent="0.25">
      <c r="A807"/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</row>
    <row r="808" spans="1:19" ht="15" x14ac:dyDescent="0.25">
      <c r="A808"/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</row>
    <row r="809" spans="1:19" ht="15" x14ac:dyDescent="0.25">
      <c r="A809"/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</row>
    <row r="810" spans="1:19" ht="15" x14ac:dyDescent="0.25">
      <c r="A810"/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</row>
    <row r="811" spans="1:19" ht="15" x14ac:dyDescent="0.25">
      <c r="A811"/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</row>
    <row r="812" spans="1:19" ht="15" x14ac:dyDescent="0.25">
      <c r="A812"/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</row>
    <row r="813" spans="1:19" ht="15" x14ac:dyDescent="0.25">
      <c r="A813"/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</row>
    <row r="814" spans="1:19" ht="15" x14ac:dyDescent="0.25">
      <c r="A814"/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</row>
    <row r="815" spans="1:19" ht="15" x14ac:dyDescent="0.25">
      <c r="A815"/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</row>
    <row r="816" spans="1:19" ht="15" x14ac:dyDescent="0.25">
      <c r="A816"/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</row>
    <row r="817" spans="1:19" ht="15" x14ac:dyDescent="0.25">
      <c r="A817"/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</row>
    <row r="818" spans="1:19" ht="15" x14ac:dyDescent="0.25">
      <c r="A818"/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</row>
    <row r="819" spans="1:19" ht="15" x14ac:dyDescent="0.25">
      <c r="A819"/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</row>
    <row r="820" spans="1:19" ht="15" x14ac:dyDescent="0.25">
      <c r="A820"/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</row>
    <row r="821" spans="1:19" ht="15" x14ac:dyDescent="0.25">
      <c r="A821"/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</row>
    <row r="822" spans="1:19" ht="15" x14ac:dyDescent="0.25">
      <c r="A822"/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</row>
    <row r="823" spans="1:19" ht="15" x14ac:dyDescent="0.25">
      <c r="A823"/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</row>
    <row r="824" spans="1:19" ht="15" x14ac:dyDescent="0.25">
      <c r="A824"/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</row>
    <row r="825" spans="1:19" ht="15" x14ac:dyDescent="0.25">
      <c r="A825"/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</row>
    <row r="826" spans="1:19" ht="15" x14ac:dyDescent="0.25">
      <c r="A826"/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</row>
    <row r="827" spans="1:19" ht="15" x14ac:dyDescent="0.25">
      <c r="A827"/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</row>
    <row r="828" spans="1:19" ht="15" x14ac:dyDescent="0.25">
      <c r="A828"/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</row>
    <row r="829" spans="1:19" ht="15" x14ac:dyDescent="0.25">
      <c r="A829"/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</row>
    <row r="830" spans="1:19" ht="15" x14ac:dyDescent="0.25">
      <c r="A830"/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</row>
    <row r="831" spans="1:19" ht="15" x14ac:dyDescent="0.25">
      <c r="A831"/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</row>
    <row r="832" spans="1:19" ht="15" x14ac:dyDescent="0.25">
      <c r="A832"/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</row>
    <row r="833" spans="1:19" ht="15" x14ac:dyDescent="0.25">
      <c r="A833"/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</row>
    <row r="834" spans="1:19" ht="15" x14ac:dyDescent="0.25">
      <c r="A834"/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</row>
    <row r="835" spans="1:19" ht="15" x14ac:dyDescent="0.25">
      <c r="A835"/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</row>
    <row r="836" spans="1:19" ht="15" x14ac:dyDescent="0.25">
      <c r="A836"/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</row>
    <row r="837" spans="1:19" ht="15" x14ac:dyDescent="0.25">
      <c r="A837"/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</row>
    <row r="838" spans="1:19" ht="15" x14ac:dyDescent="0.25">
      <c r="A838"/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</row>
    <row r="839" spans="1:19" ht="15" x14ac:dyDescent="0.25">
      <c r="A839"/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</row>
    <row r="840" spans="1:19" ht="15" x14ac:dyDescent="0.25">
      <c r="A840"/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</row>
    <row r="841" spans="1:19" ht="15" x14ac:dyDescent="0.25">
      <c r="A841"/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</row>
    <row r="842" spans="1:19" ht="15" x14ac:dyDescent="0.25">
      <c r="A842"/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</row>
    <row r="843" spans="1:19" ht="15" x14ac:dyDescent="0.25">
      <c r="A843"/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</row>
    <row r="844" spans="1:19" ht="15" x14ac:dyDescent="0.25">
      <c r="A844"/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</row>
    <row r="845" spans="1:19" ht="15" x14ac:dyDescent="0.25">
      <c r="A845"/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</row>
    <row r="846" spans="1:19" ht="15" x14ac:dyDescent="0.25">
      <c r="A846"/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</row>
    <row r="847" spans="1:19" ht="15" x14ac:dyDescent="0.25">
      <c r="A847"/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</row>
    <row r="848" spans="1:19" ht="15" x14ac:dyDescent="0.25">
      <c r="A848"/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</row>
    <row r="849" spans="1:19" ht="15" x14ac:dyDescent="0.25">
      <c r="A849"/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</row>
    <row r="850" spans="1:19" ht="15" x14ac:dyDescent="0.25">
      <c r="A850"/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</row>
    <row r="851" spans="1:19" ht="15" x14ac:dyDescent="0.25">
      <c r="A851"/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</row>
    <row r="852" spans="1:19" ht="15" x14ac:dyDescent="0.25">
      <c r="A852"/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</row>
    <row r="853" spans="1:19" ht="15" x14ac:dyDescent="0.25">
      <c r="A853"/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</row>
    <row r="854" spans="1:19" ht="15" x14ac:dyDescent="0.25">
      <c r="A854"/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</row>
    <row r="855" spans="1:19" ht="15" x14ac:dyDescent="0.25">
      <c r="A855"/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</row>
    <row r="856" spans="1:19" ht="15" x14ac:dyDescent="0.25">
      <c r="A856"/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</row>
    <row r="857" spans="1:19" ht="15" x14ac:dyDescent="0.25">
      <c r="A857"/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</row>
    <row r="858" spans="1:19" ht="15" x14ac:dyDescent="0.25">
      <c r="A858"/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</row>
    <row r="859" spans="1:19" ht="15" x14ac:dyDescent="0.25">
      <c r="A859"/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</row>
    <row r="860" spans="1:19" ht="15" x14ac:dyDescent="0.25">
      <c r="A860"/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</row>
    <row r="861" spans="1:19" ht="15" x14ac:dyDescent="0.25">
      <c r="A861"/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</row>
    <row r="862" spans="1:19" ht="15" x14ac:dyDescent="0.25">
      <c r="A862"/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</row>
    <row r="863" spans="1:19" ht="15" x14ac:dyDescent="0.25">
      <c r="A863"/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</row>
    <row r="864" spans="1:19" ht="15" x14ac:dyDescent="0.25">
      <c r="A864"/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</row>
    <row r="865" spans="1:19" ht="15" x14ac:dyDescent="0.25">
      <c r="A865"/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</row>
    <row r="866" spans="1:19" ht="15" x14ac:dyDescent="0.25">
      <c r="A866"/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</row>
    <row r="867" spans="1:19" ht="15" x14ac:dyDescent="0.25">
      <c r="A867"/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</row>
    <row r="868" spans="1:19" ht="15" x14ac:dyDescent="0.25">
      <c r="A868"/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</row>
    <row r="869" spans="1:19" ht="15" x14ac:dyDescent="0.25">
      <c r="A869"/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</row>
    <row r="870" spans="1:19" ht="15" x14ac:dyDescent="0.25">
      <c r="A870"/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</row>
    <row r="871" spans="1:19" ht="15" x14ac:dyDescent="0.25">
      <c r="A871"/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</row>
    <row r="872" spans="1:19" ht="15" x14ac:dyDescent="0.25">
      <c r="A872"/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</row>
    <row r="873" spans="1:19" ht="15" x14ac:dyDescent="0.25">
      <c r="A873"/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</row>
    <row r="874" spans="1:19" ht="15" x14ac:dyDescent="0.25">
      <c r="A874"/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</row>
    <row r="875" spans="1:19" ht="15" x14ac:dyDescent="0.25">
      <c r="A875"/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</row>
    <row r="876" spans="1:19" ht="15" x14ac:dyDescent="0.25">
      <c r="A876"/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</row>
    <row r="877" spans="1:19" ht="15" x14ac:dyDescent="0.25">
      <c r="A877"/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</row>
    <row r="878" spans="1:19" ht="15" x14ac:dyDescent="0.25">
      <c r="A878"/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</row>
    <row r="879" spans="1:19" ht="15" x14ac:dyDescent="0.25">
      <c r="A879"/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</row>
    <row r="880" spans="1:19" ht="15" x14ac:dyDescent="0.25">
      <c r="A880"/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</row>
    <row r="881" spans="1:19" ht="15" x14ac:dyDescent="0.25">
      <c r="A881"/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</row>
    <row r="882" spans="1:19" ht="15" x14ac:dyDescent="0.25">
      <c r="A882"/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</row>
    <row r="883" spans="1:19" ht="15" x14ac:dyDescent="0.25">
      <c r="A883"/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</row>
    <row r="884" spans="1:19" ht="15" x14ac:dyDescent="0.25">
      <c r="A884"/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</row>
    <row r="885" spans="1:19" ht="15" x14ac:dyDescent="0.25">
      <c r="A885"/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</row>
    <row r="886" spans="1:19" ht="15" x14ac:dyDescent="0.25">
      <c r="A886"/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</row>
    <row r="887" spans="1:19" ht="15" x14ac:dyDescent="0.25">
      <c r="A887"/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</row>
    <row r="888" spans="1:19" ht="15" x14ac:dyDescent="0.25">
      <c r="A888"/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</row>
    <row r="889" spans="1:19" ht="15" x14ac:dyDescent="0.25">
      <c r="A889"/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</row>
    <row r="890" spans="1:19" ht="15" x14ac:dyDescent="0.25">
      <c r="A890"/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</row>
    <row r="891" spans="1:19" ht="15" x14ac:dyDescent="0.25">
      <c r="A891"/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</row>
    <row r="892" spans="1:19" ht="15" x14ac:dyDescent="0.25">
      <c r="A892"/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</row>
    <row r="893" spans="1:19" ht="15" x14ac:dyDescent="0.25">
      <c r="A893"/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</row>
    <row r="894" spans="1:19" ht="15" x14ac:dyDescent="0.25">
      <c r="A894"/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</row>
    <row r="895" spans="1:19" ht="15" x14ac:dyDescent="0.25">
      <c r="A895"/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</row>
    <row r="896" spans="1:19" ht="15" x14ac:dyDescent="0.25">
      <c r="A896"/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</row>
    <row r="897" spans="1:19" ht="15" x14ac:dyDescent="0.25">
      <c r="A897"/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</row>
    <row r="898" spans="1:19" ht="15" x14ac:dyDescent="0.25">
      <c r="A898"/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</row>
    <row r="899" spans="1:19" ht="15" x14ac:dyDescent="0.25">
      <c r="A899"/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</row>
    <row r="900" spans="1:19" ht="15" x14ac:dyDescent="0.25">
      <c r="A900"/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</row>
    <row r="901" spans="1:19" ht="15" x14ac:dyDescent="0.25">
      <c r="A901"/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</row>
    <row r="902" spans="1:19" ht="15" x14ac:dyDescent="0.25">
      <c r="A902"/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</row>
    <row r="903" spans="1:19" ht="15" x14ac:dyDescent="0.25">
      <c r="A903"/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</row>
    <row r="904" spans="1:19" ht="15" x14ac:dyDescent="0.25">
      <c r="A904"/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</row>
    <row r="905" spans="1:19" ht="15" x14ac:dyDescent="0.25">
      <c r="A905"/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</row>
    <row r="906" spans="1:19" ht="15" x14ac:dyDescent="0.25">
      <c r="A906"/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</row>
    <row r="907" spans="1:19" ht="15" x14ac:dyDescent="0.25">
      <c r="A907"/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</row>
    <row r="908" spans="1:19" ht="15" x14ac:dyDescent="0.25">
      <c r="A908"/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</row>
    <row r="909" spans="1:19" ht="15" x14ac:dyDescent="0.25">
      <c r="A909"/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</row>
    <row r="910" spans="1:19" ht="15" x14ac:dyDescent="0.25">
      <c r="A910"/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</row>
    <row r="911" spans="1:19" ht="15" x14ac:dyDescent="0.25">
      <c r="A911"/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</row>
    <row r="912" spans="1:19" ht="15" x14ac:dyDescent="0.25">
      <c r="A912"/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</row>
    <row r="913" spans="1:19" ht="15" x14ac:dyDescent="0.25">
      <c r="A913"/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</row>
    <row r="914" spans="1:19" ht="15" x14ac:dyDescent="0.25">
      <c r="A914"/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</row>
    <row r="915" spans="1:19" ht="15" x14ac:dyDescent="0.25">
      <c r="A915"/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</row>
    <row r="916" spans="1:19" ht="15" x14ac:dyDescent="0.25">
      <c r="A916"/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</row>
    <row r="917" spans="1:19" ht="15" x14ac:dyDescent="0.25">
      <c r="A917"/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</row>
    <row r="918" spans="1:19" ht="15" x14ac:dyDescent="0.25">
      <c r="A918"/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</row>
    <row r="919" spans="1:19" ht="15" x14ac:dyDescent="0.25">
      <c r="A919"/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</row>
    <row r="920" spans="1:19" ht="15" x14ac:dyDescent="0.25">
      <c r="A920"/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</row>
    <row r="921" spans="1:19" ht="15" x14ac:dyDescent="0.25">
      <c r="A921"/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</row>
    <row r="922" spans="1:19" ht="15" x14ac:dyDescent="0.25">
      <c r="A922"/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</row>
    <row r="923" spans="1:19" ht="15" x14ac:dyDescent="0.25">
      <c r="A923"/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</row>
    <row r="924" spans="1:19" ht="15" x14ac:dyDescent="0.25">
      <c r="A924"/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</row>
    <row r="925" spans="1:19" ht="15" x14ac:dyDescent="0.25">
      <c r="A925"/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</row>
    <row r="926" spans="1:19" ht="15" x14ac:dyDescent="0.25">
      <c r="A926"/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</row>
    <row r="927" spans="1:19" ht="15" x14ac:dyDescent="0.25">
      <c r="A927"/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</row>
    <row r="928" spans="1:19" ht="15" x14ac:dyDescent="0.25">
      <c r="A928"/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</row>
    <row r="929" spans="1:19" ht="15" x14ac:dyDescent="0.25">
      <c r="A929"/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</row>
    <row r="930" spans="1:19" ht="15" x14ac:dyDescent="0.25">
      <c r="A930"/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</row>
    <row r="931" spans="1:19" ht="15" x14ac:dyDescent="0.25">
      <c r="A931"/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</row>
    <row r="932" spans="1:19" ht="15" x14ac:dyDescent="0.25">
      <c r="A932"/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</row>
    <row r="933" spans="1:19" ht="15" x14ac:dyDescent="0.25">
      <c r="A933"/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</row>
    <row r="934" spans="1:19" ht="15" x14ac:dyDescent="0.25">
      <c r="A934"/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</row>
    <row r="935" spans="1:19" ht="15" x14ac:dyDescent="0.25">
      <c r="A935"/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</row>
    <row r="936" spans="1:19" ht="15" x14ac:dyDescent="0.25">
      <c r="A936"/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</row>
    <row r="937" spans="1:19" ht="15" x14ac:dyDescent="0.25">
      <c r="A937"/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</row>
    <row r="938" spans="1:19" ht="15" x14ac:dyDescent="0.25">
      <c r="A938"/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</row>
    <row r="939" spans="1:19" ht="15" x14ac:dyDescent="0.25">
      <c r="A939"/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</row>
    <row r="940" spans="1:19" ht="15" x14ac:dyDescent="0.25">
      <c r="A940"/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</row>
    <row r="941" spans="1:19" ht="15" x14ac:dyDescent="0.25">
      <c r="A941"/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</row>
    <row r="942" spans="1:19" ht="15" x14ac:dyDescent="0.25">
      <c r="A942"/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</row>
    <row r="943" spans="1:19" ht="15" x14ac:dyDescent="0.25">
      <c r="A943"/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</row>
    <row r="944" spans="1:19" ht="15" x14ac:dyDescent="0.25">
      <c r="A944"/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</row>
    <row r="945" spans="1:19" ht="15" x14ac:dyDescent="0.25">
      <c r="A945"/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</row>
    <row r="946" spans="1:19" ht="15" x14ac:dyDescent="0.25">
      <c r="A946"/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</row>
    <row r="947" spans="1:19" ht="15" x14ac:dyDescent="0.25">
      <c r="A947"/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</row>
    <row r="948" spans="1:19" ht="15" x14ac:dyDescent="0.25">
      <c r="A948"/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</row>
    <row r="949" spans="1:19" ht="15" x14ac:dyDescent="0.25">
      <c r="A949"/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</row>
    <row r="950" spans="1:19" ht="15" x14ac:dyDescent="0.25">
      <c r="A950"/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</row>
    <row r="951" spans="1:19" ht="15" x14ac:dyDescent="0.25">
      <c r="A951"/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</row>
    <row r="952" spans="1:19" ht="15" x14ac:dyDescent="0.25">
      <c r="A952"/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</row>
    <row r="953" spans="1:19" ht="15" x14ac:dyDescent="0.25">
      <c r="A953"/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</row>
    <row r="954" spans="1:19" ht="15" x14ac:dyDescent="0.25">
      <c r="A954"/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</row>
    <row r="955" spans="1:19" ht="15" x14ac:dyDescent="0.25">
      <c r="A955"/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</row>
    <row r="956" spans="1:19" ht="15" x14ac:dyDescent="0.25">
      <c r="A956"/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</row>
    <row r="957" spans="1:19" ht="15" x14ac:dyDescent="0.25">
      <c r="A957"/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</row>
    <row r="958" spans="1:19" ht="15" x14ac:dyDescent="0.25">
      <c r="A958"/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</row>
    <row r="959" spans="1:19" ht="15" x14ac:dyDescent="0.25">
      <c r="A959"/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</row>
    <row r="960" spans="1:19" ht="15" x14ac:dyDescent="0.25">
      <c r="A960"/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</row>
    <row r="961" spans="1:19" ht="15" x14ac:dyDescent="0.25">
      <c r="A961"/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</row>
    <row r="962" spans="1:19" ht="15" x14ac:dyDescent="0.25">
      <c r="A962"/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</row>
    <row r="963" spans="1:19" ht="15" x14ac:dyDescent="0.25">
      <c r="A963"/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</row>
    <row r="964" spans="1:19" ht="15" x14ac:dyDescent="0.25">
      <c r="A964"/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</row>
    <row r="965" spans="1:19" ht="15" x14ac:dyDescent="0.25">
      <c r="A965"/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</row>
    <row r="966" spans="1:19" ht="15" x14ac:dyDescent="0.25">
      <c r="A966"/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</row>
    <row r="967" spans="1:19" ht="15" x14ac:dyDescent="0.25">
      <c r="A967"/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</row>
    <row r="968" spans="1:19" ht="15" x14ac:dyDescent="0.25">
      <c r="A968"/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</row>
    <row r="969" spans="1:19" ht="15" x14ac:dyDescent="0.25">
      <c r="A969"/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</row>
    <row r="970" spans="1:19" ht="15" x14ac:dyDescent="0.25">
      <c r="A970"/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</row>
    <row r="971" spans="1:19" ht="15" x14ac:dyDescent="0.25">
      <c r="A971"/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</row>
    <row r="972" spans="1:19" ht="15" x14ac:dyDescent="0.25">
      <c r="A972"/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</row>
    <row r="973" spans="1:19" ht="15" x14ac:dyDescent="0.25">
      <c r="A973"/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</row>
    <row r="974" spans="1:19" ht="15" x14ac:dyDescent="0.25">
      <c r="A974"/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</row>
    <row r="975" spans="1:19" ht="15" x14ac:dyDescent="0.25">
      <c r="A975"/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</row>
    <row r="976" spans="1:19" ht="15" x14ac:dyDescent="0.25">
      <c r="A976"/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  <c r="Q976"/>
      <c r="R976"/>
      <c r="S976"/>
    </row>
    <row r="977" spans="1:19" ht="15" x14ac:dyDescent="0.25">
      <c r="A977"/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  <c r="S977"/>
    </row>
    <row r="978" spans="1:19" ht="15" x14ac:dyDescent="0.25">
      <c r="A978"/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  <c r="Q978"/>
      <c r="R978"/>
      <c r="S978"/>
    </row>
    <row r="979" spans="1:19" ht="15" x14ac:dyDescent="0.25">
      <c r="A979"/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  <c r="S979"/>
    </row>
    <row r="980" spans="1:19" ht="15" x14ac:dyDescent="0.25">
      <c r="A980"/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  <c r="Q980"/>
      <c r="R980"/>
      <c r="S980"/>
    </row>
    <row r="981" spans="1:19" ht="15" x14ac:dyDescent="0.25">
      <c r="A981"/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  <c r="S981"/>
    </row>
    <row r="982" spans="1:19" ht="15" x14ac:dyDescent="0.25">
      <c r="A982"/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  <c r="S982"/>
    </row>
    <row r="983" spans="1:19" ht="15" x14ac:dyDescent="0.25">
      <c r="A983"/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  <c r="Q983"/>
      <c r="R983"/>
      <c r="S983"/>
    </row>
    <row r="984" spans="1:19" ht="15" x14ac:dyDescent="0.25">
      <c r="A984"/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  <c r="Q984"/>
      <c r="R984"/>
      <c r="S984"/>
    </row>
    <row r="985" spans="1:19" ht="15" x14ac:dyDescent="0.25">
      <c r="A985"/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  <c r="Q985"/>
      <c r="R985"/>
      <c r="S985"/>
    </row>
    <row r="986" spans="1:19" ht="15" x14ac:dyDescent="0.25">
      <c r="A986"/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  <c r="Q986"/>
      <c r="R986"/>
      <c r="S986"/>
    </row>
    <row r="987" spans="1:19" ht="15" x14ac:dyDescent="0.25">
      <c r="A987"/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  <c r="Q987"/>
      <c r="R987"/>
      <c r="S987"/>
    </row>
    <row r="988" spans="1:19" ht="15" x14ac:dyDescent="0.25">
      <c r="A988"/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  <c r="Q988"/>
      <c r="R988"/>
      <c r="S988"/>
    </row>
    <row r="989" spans="1:19" ht="15" x14ac:dyDescent="0.25">
      <c r="A989"/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  <c r="Q989"/>
      <c r="R989"/>
      <c r="S989"/>
    </row>
    <row r="990" spans="1:19" ht="15" x14ac:dyDescent="0.25">
      <c r="A990"/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  <c r="Q990"/>
      <c r="R990"/>
      <c r="S990"/>
    </row>
    <row r="991" spans="1:19" ht="15" x14ac:dyDescent="0.25">
      <c r="A991"/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</row>
    <row r="992" spans="1:19" ht="15" x14ac:dyDescent="0.25">
      <c r="A992"/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  <c r="Q992"/>
      <c r="R992"/>
      <c r="S992"/>
    </row>
    <row r="993" spans="1:19" ht="15" x14ac:dyDescent="0.25">
      <c r="A993"/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  <c r="Q993"/>
      <c r="R993"/>
      <c r="S993"/>
    </row>
    <row r="994" spans="1:19" ht="15" x14ac:dyDescent="0.25">
      <c r="A994"/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  <c r="Q994"/>
      <c r="R994"/>
      <c r="S994"/>
    </row>
    <row r="995" spans="1:19" ht="15" x14ac:dyDescent="0.25">
      <c r="A995"/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  <c r="Q995"/>
      <c r="R995"/>
      <c r="S995"/>
    </row>
    <row r="996" spans="1:19" ht="15" x14ac:dyDescent="0.25">
      <c r="A996"/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  <c r="S996"/>
    </row>
    <row r="997" spans="1:19" ht="15" x14ac:dyDescent="0.25">
      <c r="A997"/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  <c r="S997"/>
    </row>
    <row r="998" spans="1:19" ht="15" x14ac:dyDescent="0.25">
      <c r="A998"/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</row>
    <row r="999" spans="1:19" ht="15" x14ac:dyDescent="0.25">
      <c r="A999"/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  <c r="S999"/>
    </row>
    <row r="1000" spans="1:19" ht="15" x14ac:dyDescent="0.25">
      <c r="A1000"/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</row>
    <row r="1001" spans="1:19" ht="15" x14ac:dyDescent="0.25">
      <c r="A1001"/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</row>
    <row r="1002" spans="1:19" ht="15" x14ac:dyDescent="0.25">
      <c r="A1002"/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  <c r="Q1002"/>
      <c r="R1002"/>
      <c r="S1002"/>
    </row>
    <row r="1003" spans="1:19" ht="15" x14ac:dyDescent="0.25">
      <c r="A1003"/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</row>
    <row r="1004" spans="1:19" ht="15" x14ac:dyDescent="0.25">
      <c r="A1004"/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R1004"/>
      <c r="S1004"/>
    </row>
    <row r="1005" spans="1:19" ht="15" x14ac:dyDescent="0.25">
      <c r="A1005"/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</row>
    <row r="1006" spans="1:19" ht="15" x14ac:dyDescent="0.25">
      <c r="A1006"/>
      <c r="B1006"/>
      <c r="C1006"/>
      <c r="D1006"/>
      <c r="E1006"/>
      <c r="F1006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</row>
    <row r="1007" spans="1:19" ht="15" x14ac:dyDescent="0.25">
      <c r="A1007"/>
      <c r="B1007"/>
      <c r="C1007"/>
      <c r="D1007"/>
      <c r="E1007"/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</row>
    <row r="1008" spans="1:19" ht="15" x14ac:dyDescent="0.25">
      <c r="A1008"/>
      <c r="B1008"/>
      <c r="C1008"/>
      <c r="D1008"/>
      <c r="E1008"/>
      <c r="F1008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</row>
    <row r="1009" spans="1:19" ht="15" x14ac:dyDescent="0.25">
      <c r="A1009"/>
      <c r="B1009"/>
      <c r="C1009"/>
      <c r="D1009"/>
      <c r="E1009"/>
      <c r="F1009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</row>
    <row r="1010" spans="1:19" ht="15" x14ac:dyDescent="0.25">
      <c r="A1010"/>
      <c r="B1010"/>
      <c r="C1010"/>
      <c r="D1010"/>
      <c r="E1010"/>
      <c r="F101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</row>
    <row r="1011" spans="1:19" ht="15" x14ac:dyDescent="0.25">
      <c r="A1011"/>
      <c r="B1011"/>
      <c r="C1011"/>
      <c r="D1011"/>
      <c r="E1011"/>
      <c r="F1011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</row>
    <row r="1012" spans="1:19" ht="15" x14ac:dyDescent="0.25">
      <c r="A1012"/>
      <c r="B1012"/>
      <c r="C1012"/>
      <c r="D1012"/>
      <c r="E1012"/>
      <c r="F1012"/>
      <c r="G1012"/>
      <c r="H1012"/>
      <c r="I1012"/>
      <c r="J1012"/>
      <c r="K1012"/>
      <c r="L1012"/>
      <c r="M1012"/>
      <c r="N1012"/>
      <c r="O1012"/>
      <c r="P1012"/>
      <c r="Q1012"/>
      <c r="R1012"/>
      <c r="S1012"/>
    </row>
    <row r="1013" spans="1:19" ht="15" x14ac:dyDescent="0.25">
      <c r="A1013"/>
      <c r="B1013"/>
      <c r="C1013"/>
      <c r="D1013"/>
      <c r="E1013"/>
      <c r="F1013"/>
      <c r="G1013"/>
      <c r="H1013"/>
      <c r="I1013"/>
      <c r="J1013"/>
      <c r="K1013"/>
      <c r="L1013"/>
      <c r="M1013"/>
      <c r="N1013"/>
      <c r="O1013"/>
      <c r="P1013"/>
      <c r="Q1013"/>
      <c r="R1013"/>
      <c r="S1013"/>
    </row>
    <row r="1014" spans="1:19" ht="15" x14ac:dyDescent="0.25">
      <c r="A1014"/>
      <c r="B1014"/>
      <c r="C1014"/>
      <c r="D1014"/>
      <c r="E1014"/>
      <c r="F1014"/>
      <c r="G1014"/>
      <c r="H1014"/>
      <c r="I1014"/>
      <c r="J1014"/>
      <c r="K1014"/>
      <c r="L1014"/>
      <c r="M1014"/>
      <c r="N1014"/>
      <c r="O1014"/>
      <c r="P1014"/>
      <c r="Q1014"/>
      <c r="R1014"/>
      <c r="S1014"/>
    </row>
    <row r="1015" spans="1:19" ht="15" x14ac:dyDescent="0.25">
      <c r="A1015"/>
      <c r="B1015"/>
      <c r="C1015"/>
      <c r="D1015"/>
      <c r="E1015"/>
      <c r="F1015"/>
      <c r="G1015"/>
      <c r="H1015"/>
      <c r="I1015"/>
      <c r="J1015"/>
      <c r="K1015"/>
      <c r="L1015"/>
      <c r="M1015"/>
      <c r="N1015"/>
      <c r="O1015"/>
      <c r="P1015"/>
      <c r="Q1015"/>
      <c r="R1015"/>
      <c r="S1015"/>
    </row>
    <row r="1016" spans="1:19" ht="15" x14ac:dyDescent="0.25">
      <c r="A1016"/>
      <c r="B1016"/>
      <c r="C1016"/>
      <c r="D1016"/>
      <c r="E1016"/>
      <c r="F1016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</row>
    <row r="1017" spans="1:19" ht="15" x14ac:dyDescent="0.25">
      <c r="A1017"/>
      <c r="B1017"/>
      <c r="C1017"/>
      <c r="D1017"/>
      <c r="E1017"/>
      <c r="F1017"/>
      <c r="G1017"/>
      <c r="H1017"/>
      <c r="I1017"/>
      <c r="J1017"/>
      <c r="K1017"/>
      <c r="L1017"/>
      <c r="M1017"/>
      <c r="N1017"/>
      <c r="O1017"/>
      <c r="P1017"/>
      <c r="Q1017"/>
      <c r="R1017"/>
      <c r="S1017"/>
    </row>
    <row r="1018" spans="1:19" ht="15" x14ac:dyDescent="0.25">
      <c r="A1018"/>
      <c r="B1018"/>
      <c r="C1018"/>
      <c r="D1018"/>
      <c r="E1018"/>
      <c r="F1018"/>
      <c r="G1018"/>
      <c r="H1018"/>
      <c r="I1018"/>
      <c r="J1018"/>
      <c r="K1018"/>
      <c r="L1018"/>
      <c r="M1018"/>
      <c r="N1018"/>
      <c r="O1018"/>
      <c r="P1018"/>
      <c r="Q1018"/>
      <c r="R1018"/>
      <c r="S1018"/>
    </row>
    <row r="1019" spans="1:19" ht="15" x14ac:dyDescent="0.25">
      <c r="A1019"/>
      <c r="B1019"/>
      <c r="C1019"/>
      <c r="D1019"/>
      <c r="E1019"/>
      <c r="F1019"/>
      <c r="G1019"/>
      <c r="H1019"/>
      <c r="I1019"/>
      <c r="J1019"/>
      <c r="K1019"/>
      <c r="L1019"/>
      <c r="M1019"/>
      <c r="N1019"/>
      <c r="O1019"/>
      <c r="P1019"/>
      <c r="Q1019"/>
      <c r="R1019"/>
      <c r="S1019"/>
    </row>
    <row r="1020" spans="1:19" ht="15" x14ac:dyDescent="0.25">
      <c r="A1020"/>
      <c r="B1020"/>
      <c r="C1020"/>
      <c r="D1020"/>
      <c r="E1020"/>
      <c r="F1020"/>
      <c r="G1020"/>
      <c r="H1020"/>
      <c r="I1020"/>
      <c r="J1020"/>
      <c r="K1020"/>
      <c r="L1020"/>
      <c r="M1020"/>
      <c r="N1020"/>
      <c r="O1020"/>
      <c r="P1020"/>
      <c r="Q1020"/>
      <c r="R1020"/>
      <c r="S1020"/>
    </row>
    <row r="1021" spans="1:19" ht="15" x14ac:dyDescent="0.25">
      <c r="A1021"/>
      <c r="B1021"/>
      <c r="C1021"/>
      <c r="D1021"/>
      <c r="E1021"/>
      <c r="F1021"/>
      <c r="G1021"/>
      <c r="H1021"/>
      <c r="I1021"/>
      <c r="J1021"/>
      <c r="K1021"/>
      <c r="L1021"/>
      <c r="M1021"/>
      <c r="N1021"/>
      <c r="O1021"/>
      <c r="P1021"/>
      <c r="Q1021"/>
      <c r="R1021"/>
      <c r="S1021"/>
    </row>
    <row r="1022" spans="1:19" ht="15" x14ac:dyDescent="0.25">
      <c r="A1022"/>
      <c r="B1022"/>
      <c r="C1022"/>
      <c r="D1022"/>
      <c r="E1022"/>
      <c r="F1022"/>
      <c r="G1022"/>
      <c r="H1022"/>
      <c r="I1022"/>
      <c r="J1022"/>
      <c r="K1022"/>
      <c r="L1022"/>
      <c r="M1022"/>
      <c r="N1022"/>
      <c r="O1022"/>
      <c r="P1022"/>
      <c r="Q1022"/>
      <c r="R1022"/>
      <c r="S1022"/>
    </row>
    <row r="1023" spans="1:19" ht="15" x14ac:dyDescent="0.25">
      <c r="A1023"/>
      <c r="B1023"/>
      <c r="C1023"/>
      <c r="D1023"/>
      <c r="E1023"/>
      <c r="F1023"/>
      <c r="G1023"/>
      <c r="H1023"/>
      <c r="I1023"/>
      <c r="J1023"/>
      <c r="K1023"/>
      <c r="L1023"/>
      <c r="M1023"/>
      <c r="N1023"/>
      <c r="O1023"/>
      <c r="P1023"/>
      <c r="Q1023"/>
      <c r="R1023"/>
      <c r="S1023"/>
    </row>
    <row r="1024" spans="1:19" ht="15" x14ac:dyDescent="0.25">
      <c r="A1024"/>
      <c r="B1024"/>
      <c r="C1024"/>
      <c r="D1024"/>
      <c r="E1024"/>
      <c r="F1024"/>
      <c r="G1024"/>
      <c r="H1024"/>
      <c r="I1024"/>
      <c r="J1024"/>
      <c r="K1024"/>
      <c r="L1024"/>
      <c r="M1024"/>
      <c r="N1024"/>
      <c r="O1024"/>
      <c r="P1024"/>
      <c r="Q1024"/>
      <c r="R1024"/>
      <c r="S1024"/>
    </row>
    <row r="1025" spans="1:19" ht="15" x14ac:dyDescent="0.25">
      <c r="A1025"/>
      <c r="B1025"/>
      <c r="C1025"/>
      <c r="D1025"/>
      <c r="E1025"/>
      <c r="F1025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</row>
    <row r="1026" spans="1:19" ht="15" x14ac:dyDescent="0.25">
      <c r="A1026"/>
      <c r="B1026"/>
      <c r="C1026"/>
      <c r="D1026"/>
      <c r="E1026"/>
      <c r="F1026"/>
      <c r="G1026"/>
      <c r="H1026"/>
      <c r="I1026"/>
      <c r="J1026"/>
      <c r="K1026"/>
      <c r="L1026"/>
      <c r="M1026"/>
      <c r="N1026"/>
      <c r="O1026"/>
      <c r="P1026"/>
      <c r="Q1026"/>
      <c r="R1026"/>
      <c r="S1026"/>
    </row>
    <row r="1027" spans="1:19" ht="15" x14ac:dyDescent="0.25">
      <c r="A1027"/>
      <c r="B1027"/>
      <c r="C1027"/>
      <c r="D1027"/>
      <c r="E1027"/>
      <c r="F1027"/>
      <c r="G1027"/>
      <c r="H1027"/>
      <c r="I1027"/>
      <c r="J1027"/>
      <c r="K1027"/>
      <c r="L1027"/>
      <c r="M1027"/>
      <c r="N1027"/>
      <c r="O1027"/>
      <c r="P1027"/>
      <c r="Q1027"/>
      <c r="R1027"/>
      <c r="S1027"/>
    </row>
    <row r="1028" spans="1:19" ht="15" x14ac:dyDescent="0.25">
      <c r="A1028"/>
      <c r="B1028"/>
      <c r="C1028"/>
      <c r="D1028"/>
      <c r="E1028"/>
      <c r="F1028"/>
      <c r="G1028"/>
      <c r="H1028"/>
      <c r="I1028"/>
      <c r="J1028"/>
      <c r="K1028"/>
      <c r="L1028"/>
      <c r="M1028"/>
      <c r="N1028"/>
      <c r="O1028"/>
      <c r="P1028"/>
      <c r="Q1028"/>
      <c r="R1028"/>
      <c r="S1028"/>
    </row>
    <row r="1029" spans="1:19" ht="15" x14ac:dyDescent="0.25">
      <c r="A1029"/>
      <c r="B1029"/>
      <c r="C1029"/>
      <c r="D1029"/>
      <c r="E1029"/>
      <c r="F1029"/>
      <c r="G1029"/>
      <c r="H1029"/>
      <c r="I1029"/>
      <c r="J1029"/>
      <c r="K1029"/>
      <c r="L1029"/>
      <c r="M1029"/>
      <c r="N1029"/>
      <c r="O1029"/>
      <c r="P1029"/>
      <c r="Q1029"/>
      <c r="R1029"/>
      <c r="S1029"/>
    </row>
    <row r="1030" spans="1:19" ht="15" x14ac:dyDescent="0.25">
      <c r="A1030"/>
      <c r="B1030"/>
      <c r="C1030"/>
      <c r="D1030"/>
      <c r="E1030"/>
      <c r="F1030"/>
      <c r="G1030"/>
      <c r="H1030"/>
      <c r="I1030"/>
      <c r="J1030"/>
      <c r="K1030"/>
      <c r="L1030"/>
      <c r="M1030"/>
      <c r="N1030"/>
      <c r="O1030"/>
      <c r="P1030"/>
      <c r="Q1030"/>
      <c r="R1030"/>
      <c r="S1030"/>
    </row>
    <row r="1031" spans="1:19" ht="15" x14ac:dyDescent="0.25">
      <c r="A1031"/>
      <c r="B1031"/>
      <c r="C1031"/>
      <c r="D1031"/>
      <c r="E1031"/>
      <c r="F1031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</row>
    <row r="1032" spans="1:19" ht="15" x14ac:dyDescent="0.25">
      <c r="A1032"/>
      <c r="B1032"/>
      <c r="C1032"/>
      <c r="D1032"/>
      <c r="E1032"/>
      <c r="F1032"/>
      <c r="G1032"/>
      <c r="H1032"/>
      <c r="I1032"/>
      <c r="J1032"/>
      <c r="K1032"/>
      <c r="L1032"/>
      <c r="M1032"/>
      <c r="N1032"/>
      <c r="O1032"/>
      <c r="P1032"/>
      <c r="Q1032"/>
      <c r="R1032"/>
      <c r="S1032"/>
    </row>
    <row r="1033" spans="1:19" ht="15" x14ac:dyDescent="0.25">
      <c r="A1033"/>
      <c r="B1033"/>
      <c r="C1033"/>
      <c r="D1033"/>
      <c r="E1033"/>
      <c r="F1033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</row>
    <row r="1034" spans="1:19" ht="15" x14ac:dyDescent="0.25">
      <c r="A1034"/>
      <c r="B1034"/>
      <c r="C1034"/>
      <c r="D1034"/>
      <c r="E1034"/>
      <c r="F1034"/>
      <c r="G1034"/>
      <c r="H1034"/>
      <c r="I1034"/>
      <c r="J1034"/>
      <c r="K1034"/>
      <c r="L1034"/>
      <c r="M1034"/>
      <c r="N1034"/>
      <c r="O1034"/>
      <c r="P1034"/>
      <c r="Q1034"/>
      <c r="R1034"/>
      <c r="S1034"/>
    </row>
    <row r="1035" spans="1:19" ht="15" x14ac:dyDescent="0.25">
      <c r="A1035"/>
      <c r="B1035"/>
      <c r="C1035"/>
      <c r="D1035"/>
      <c r="E1035"/>
      <c r="F1035"/>
      <c r="G1035"/>
      <c r="H1035"/>
      <c r="I1035"/>
      <c r="J1035"/>
      <c r="K1035"/>
      <c r="L1035"/>
      <c r="M1035"/>
      <c r="N1035"/>
      <c r="O1035"/>
      <c r="P1035"/>
      <c r="Q1035"/>
      <c r="R1035"/>
      <c r="S1035"/>
    </row>
    <row r="1036" spans="1:19" ht="15" x14ac:dyDescent="0.25">
      <c r="A1036"/>
      <c r="B1036"/>
      <c r="C1036"/>
      <c r="D1036"/>
      <c r="E1036"/>
      <c r="F1036"/>
      <c r="G1036"/>
      <c r="H1036"/>
      <c r="I1036"/>
      <c r="J1036"/>
      <c r="K1036"/>
      <c r="L1036"/>
      <c r="M1036"/>
      <c r="N1036"/>
      <c r="O1036"/>
      <c r="P1036"/>
      <c r="Q1036"/>
      <c r="R1036"/>
      <c r="S1036"/>
    </row>
    <row r="1037" spans="1:19" ht="15" x14ac:dyDescent="0.25">
      <c r="A1037"/>
      <c r="B1037"/>
      <c r="C1037"/>
      <c r="D1037"/>
      <c r="E1037"/>
      <c r="F1037"/>
      <c r="G1037"/>
      <c r="H1037"/>
      <c r="I1037"/>
      <c r="J1037"/>
      <c r="K1037"/>
      <c r="L1037"/>
      <c r="M1037"/>
      <c r="N1037"/>
      <c r="O1037"/>
      <c r="P1037"/>
      <c r="Q1037"/>
      <c r="R1037"/>
      <c r="S1037"/>
    </row>
    <row r="1038" spans="1:19" ht="15" x14ac:dyDescent="0.25">
      <c r="A1038"/>
      <c r="B1038"/>
      <c r="C1038"/>
      <c r="D1038"/>
      <c r="E1038"/>
      <c r="F1038"/>
      <c r="G1038"/>
      <c r="H1038"/>
      <c r="I1038"/>
      <c r="J1038"/>
      <c r="K1038"/>
      <c r="L1038"/>
      <c r="M1038"/>
      <c r="N1038"/>
      <c r="O1038"/>
      <c r="P1038"/>
      <c r="Q1038"/>
      <c r="R1038"/>
      <c r="S1038"/>
    </row>
    <row r="1039" spans="1:19" ht="15" x14ac:dyDescent="0.25">
      <c r="A1039"/>
      <c r="B1039"/>
      <c r="C1039"/>
      <c r="D1039"/>
      <c r="E1039"/>
      <c r="F1039"/>
      <c r="G1039"/>
      <c r="H1039"/>
      <c r="I1039"/>
      <c r="J1039"/>
      <c r="K1039"/>
      <c r="L1039"/>
      <c r="M1039"/>
      <c r="N1039"/>
      <c r="O1039"/>
      <c r="P1039"/>
      <c r="Q1039"/>
      <c r="R1039"/>
      <c r="S1039"/>
    </row>
    <row r="1040" spans="1:19" ht="15" x14ac:dyDescent="0.25">
      <c r="A1040"/>
      <c r="B1040"/>
      <c r="C1040"/>
      <c r="D1040"/>
      <c r="E1040"/>
      <c r="F104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</row>
    <row r="1041" spans="1:19" ht="15" x14ac:dyDescent="0.25">
      <c r="A1041"/>
      <c r="B1041"/>
      <c r="C1041"/>
      <c r="D1041"/>
      <c r="E1041"/>
      <c r="F1041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</row>
    <row r="1042" spans="1:19" ht="15" x14ac:dyDescent="0.25">
      <c r="A1042"/>
      <c r="B1042"/>
      <c r="C1042"/>
      <c r="D1042"/>
      <c r="E1042"/>
      <c r="F1042"/>
      <c r="G1042"/>
      <c r="H1042"/>
      <c r="I1042"/>
      <c r="J1042"/>
      <c r="K1042"/>
      <c r="L1042"/>
      <c r="M1042"/>
      <c r="N1042"/>
      <c r="O1042"/>
      <c r="P1042"/>
      <c r="Q1042"/>
      <c r="R1042"/>
      <c r="S1042"/>
    </row>
    <row r="1043" spans="1:19" ht="15" x14ac:dyDescent="0.25">
      <c r="A1043"/>
      <c r="B1043"/>
      <c r="C1043"/>
      <c r="D1043"/>
      <c r="E1043"/>
      <c r="F1043"/>
      <c r="G1043"/>
      <c r="H1043"/>
      <c r="I1043"/>
      <c r="J1043"/>
      <c r="K1043"/>
      <c r="L1043"/>
      <c r="M1043"/>
      <c r="N1043"/>
      <c r="O1043"/>
      <c r="P1043"/>
      <c r="Q1043"/>
      <c r="R1043"/>
      <c r="S1043"/>
    </row>
    <row r="1044" spans="1:19" ht="15" x14ac:dyDescent="0.25">
      <c r="A1044"/>
      <c r="B1044"/>
      <c r="C1044"/>
      <c r="D1044"/>
      <c r="E1044"/>
      <c r="F1044"/>
      <c r="G1044"/>
      <c r="H1044"/>
      <c r="I1044"/>
      <c r="J1044"/>
      <c r="K1044"/>
      <c r="L1044"/>
      <c r="M1044"/>
      <c r="N1044"/>
      <c r="O1044"/>
      <c r="P1044"/>
      <c r="Q1044"/>
      <c r="R1044"/>
      <c r="S1044"/>
    </row>
    <row r="1045" spans="1:19" ht="15" x14ac:dyDescent="0.25">
      <c r="A1045"/>
      <c r="B1045"/>
      <c r="C1045"/>
      <c r="D1045"/>
      <c r="E1045"/>
      <c r="F1045"/>
      <c r="G1045"/>
      <c r="H1045"/>
      <c r="I1045"/>
      <c r="J1045"/>
      <c r="K1045"/>
      <c r="L1045"/>
      <c r="M1045"/>
      <c r="N1045"/>
      <c r="O1045"/>
      <c r="P1045"/>
      <c r="Q1045"/>
      <c r="R1045"/>
      <c r="S1045"/>
    </row>
    <row r="1046" spans="1:19" ht="15" x14ac:dyDescent="0.25">
      <c r="A1046"/>
      <c r="B1046"/>
      <c r="C1046"/>
      <c r="D1046"/>
      <c r="E1046"/>
      <c r="F1046"/>
      <c r="G1046"/>
      <c r="H1046"/>
      <c r="I1046"/>
      <c r="J1046"/>
      <c r="K1046"/>
      <c r="L1046"/>
      <c r="M1046"/>
      <c r="N1046"/>
      <c r="O1046"/>
      <c r="P1046"/>
      <c r="Q1046"/>
      <c r="R1046"/>
      <c r="S1046"/>
    </row>
    <row r="1047" spans="1:19" ht="15" x14ac:dyDescent="0.25">
      <c r="A1047"/>
      <c r="B1047"/>
      <c r="C1047"/>
      <c r="D1047"/>
      <c r="E1047"/>
      <c r="F1047"/>
      <c r="G1047"/>
      <c r="H1047"/>
      <c r="I1047"/>
      <c r="J1047"/>
      <c r="K1047"/>
      <c r="L1047"/>
      <c r="M1047"/>
      <c r="N1047"/>
      <c r="O1047"/>
      <c r="P1047"/>
      <c r="Q1047"/>
      <c r="R1047"/>
      <c r="S1047"/>
    </row>
    <row r="1048" spans="1:19" ht="15" x14ac:dyDescent="0.25">
      <c r="A1048"/>
      <c r="B1048"/>
      <c r="C1048"/>
      <c r="D1048"/>
      <c r="E1048"/>
      <c r="F1048"/>
      <c r="G1048"/>
      <c r="H1048"/>
      <c r="I1048"/>
      <c r="J1048"/>
      <c r="K1048"/>
      <c r="L1048"/>
      <c r="M1048"/>
      <c r="N1048"/>
      <c r="O1048"/>
      <c r="P1048"/>
      <c r="Q1048"/>
      <c r="R1048"/>
      <c r="S1048"/>
    </row>
    <row r="1049" spans="1:19" ht="15" x14ac:dyDescent="0.25">
      <c r="A1049"/>
      <c r="B1049"/>
      <c r="C1049"/>
      <c r="D1049"/>
      <c r="E1049"/>
      <c r="F1049"/>
      <c r="G1049"/>
      <c r="H1049"/>
      <c r="I1049"/>
      <c r="J1049"/>
      <c r="K1049"/>
      <c r="L1049"/>
      <c r="M1049"/>
      <c r="N1049"/>
      <c r="O1049"/>
      <c r="P1049"/>
      <c r="Q1049"/>
      <c r="R1049"/>
      <c r="S1049"/>
    </row>
    <row r="1050" spans="1:19" ht="15" x14ac:dyDescent="0.25">
      <c r="A1050"/>
      <c r="B1050"/>
      <c r="C1050"/>
      <c r="D1050"/>
      <c r="E1050"/>
      <c r="F1050"/>
      <c r="G1050"/>
      <c r="H1050"/>
      <c r="I1050"/>
      <c r="J1050"/>
      <c r="K1050"/>
      <c r="L1050"/>
      <c r="M1050"/>
      <c r="N1050"/>
      <c r="O1050"/>
      <c r="P1050"/>
      <c r="Q1050"/>
      <c r="R1050"/>
      <c r="S1050"/>
    </row>
    <row r="1051" spans="1:19" ht="15" x14ac:dyDescent="0.25">
      <c r="A1051"/>
      <c r="B1051"/>
      <c r="C1051"/>
      <c r="D1051"/>
      <c r="E1051"/>
      <c r="F1051"/>
      <c r="G1051"/>
      <c r="H1051"/>
      <c r="I1051"/>
      <c r="J1051"/>
      <c r="K1051"/>
      <c r="L1051"/>
      <c r="M1051"/>
      <c r="N1051"/>
      <c r="O1051"/>
      <c r="P1051"/>
      <c r="Q1051"/>
      <c r="R1051"/>
      <c r="S1051"/>
    </row>
    <row r="1052" spans="1:19" ht="15" x14ac:dyDescent="0.25">
      <c r="A1052"/>
      <c r="B1052"/>
      <c r="C1052"/>
      <c r="D1052"/>
      <c r="E1052"/>
      <c r="F1052"/>
      <c r="G1052"/>
      <c r="H1052"/>
      <c r="I1052"/>
      <c r="J1052"/>
      <c r="K1052"/>
      <c r="L1052"/>
      <c r="M1052"/>
      <c r="N1052"/>
      <c r="O1052"/>
      <c r="P1052"/>
      <c r="Q1052"/>
      <c r="R1052"/>
      <c r="S1052"/>
    </row>
    <row r="1053" spans="1:19" ht="15" x14ac:dyDescent="0.25">
      <c r="A1053"/>
      <c r="B1053"/>
      <c r="C1053"/>
      <c r="D1053"/>
      <c r="E1053"/>
      <c r="F1053"/>
      <c r="G1053"/>
      <c r="H1053"/>
      <c r="I1053"/>
      <c r="J1053"/>
      <c r="K1053"/>
      <c r="L1053"/>
      <c r="M1053"/>
      <c r="N1053"/>
      <c r="O1053"/>
      <c r="P1053"/>
      <c r="Q1053"/>
      <c r="R1053"/>
      <c r="S1053"/>
    </row>
    <row r="1054" spans="1:19" ht="15" x14ac:dyDescent="0.25">
      <c r="A1054"/>
      <c r="B1054"/>
      <c r="C1054"/>
      <c r="D1054"/>
      <c r="E1054"/>
      <c r="F1054"/>
      <c r="G1054"/>
      <c r="H1054"/>
      <c r="I1054"/>
      <c r="J1054"/>
      <c r="K1054"/>
      <c r="L1054"/>
      <c r="M1054"/>
      <c r="N1054"/>
      <c r="O1054"/>
      <c r="P1054"/>
      <c r="Q1054"/>
      <c r="R1054"/>
      <c r="S1054"/>
    </row>
    <row r="1055" spans="1:19" ht="15" x14ac:dyDescent="0.25">
      <c r="A1055"/>
      <c r="B1055"/>
      <c r="C1055"/>
      <c r="D1055"/>
      <c r="E1055"/>
      <c r="F1055"/>
      <c r="G1055"/>
      <c r="H1055"/>
      <c r="I1055"/>
      <c r="J1055"/>
      <c r="K1055"/>
      <c r="L1055"/>
      <c r="M1055"/>
      <c r="N1055"/>
      <c r="O1055"/>
      <c r="P1055"/>
      <c r="Q1055"/>
      <c r="R1055"/>
      <c r="S1055"/>
    </row>
    <row r="1056" spans="1:19" ht="15" x14ac:dyDescent="0.25">
      <c r="A1056"/>
      <c r="B1056"/>
      <c r="C1056"/>
      <c r="D1056"/>
      <c r="E1056"/>
      <c r="F1056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</row>
    <row r="1057" spans="1:19" ht="15" x14ac:dyDescent="0.25">
      <c r="A1057"/>
      <c r="B1057"/>
      <c r="C1057"/>
      <c r="D1057"/>
      <c r="E1057"/>
      <c r="F1057"/>
      <c r="G1057"/>
      <c r="H1057"/>
      <c r="I1057"/>
      <c r="J1057"/>
      <c r="K1057"/>
      <c r="L1057"/>
      <c r="M1057"/>
      <c r="N1057"/>
      <c r="O1057"/>
      <c r="P1057"/>
      <c r="Q1057"/>
      <c r="R1057"/>
      <c r="S1057"/>
    </row>
    <row r="1058" spans="1:19" ht="15" x14ac:dyDescent="0.25">
      <c r="A1058"/>
      <c r="B1058"/>
      <c r="C1058"/>
      <c r="D1058"/>
      <c r="E1058"/>
      <c r="F1058"/>
      <c r="G1058"/>
      <c r="H1058"/>
      <c r="I1058"/>
      <c r="J1058"/>
      <c r="K1058"/>
      <c r="L1058"/>
      <c r="M1058"/>
      <c r="N1058"/>
      <c r="O1058"/>
      <c r="P1058"/>
      <c r="Q1058"/>
      <c r="R1058"/>
      <c r="S1058"/>
    </row>
    <row r="1059" spans="1:19" ht="15" x14ac:dyDescent="0.25">
      <c r="A1059"/>
      <c r="B1059"/>
      <c r="C1059"/>
      <c r="D1059"/>
      <c r="E1059"/>
      <c r="F1059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</row>
    <row r="1060" spans="1:19" ht="15" x14ac:dyDescent="0.25">
      <c r="A1060"/>
      <c r="B1060"/>
      <c r="C1060"/>
      <c r="D1060"/>
      <c r="E1060"/>
      <c r="F1060"/>
      <c r="G1060"/>
      <c r="H1060"/>
      <c r="I1060"/>
      <c r="J1060"/>
      <c r="K1060"/>
      <c r="L1060"/>
      <c r="M1060"/>
      <c r="N1060"/>
      <c r="O1060"/>
      <c r="P1060"/>
      <c r="Q1060"/>
      <c r="R1060"/>
      <c r="S1060"/>
    </row>
    <row r="1061" spans="1:19" ht="15" x14ac:dyDescent="0.25">
      <c r="A1061"/>
      <c r="B1061"/>
      <c r="C1061"/>
      <c r="D1061"/>
      <c r="E1061"/>
      <c r="F1061"/>
      <c r="G1061"/>
      <c r="H1061"/>
      <c r="I1061"/>
      <c r="J1061"/>
      <c r="K1061"/>
      <c r="L1061"/>
      <c r="M1061"/>
      <c r="N1061"/>
      <c r="O1061"/>
      <c r="P1061"/>
      <c r="Q1061"/>
      <c r="R1061"/>
      <c r="S1061"/>
    </row>
    <row r="1062" spans="1:19" ht="15" x14ac:dyDescent="0.25">
      <c r="A1062"/>
      <c r="B1062"/>
      <c r="C1062"/>
      <c r="D1062"/>
      <c r="E1062"/>
      <c r="F1062"/>
      <c r="G1062"/>
      <c r="H1062"/>
      <c r="I1062"/>
      <c r="J1062"/>
      <c r="K1062"/>
      <c r="L1062"/>
      <c r="M1062"/>
      <c r="N1062"/>
      <c r="O1062"/>
      <c r="P1062"/>
      <c r="Q1062"/>
      <c r="R1062"/>
      <c r="S1062"/>
    </row>
    <row r="1063" spans="1:19" ht="15" x14ac:dyDescent="0.25">
      <c r="A1063"/>
      <c r="B1063"/>
      <c r="C1063"/>
      <c r="D1063"/>
      <c r="E1063"/>
      <c r="F1063"/>
      <c r="G1063"/>
      <c r="H1063"/>
      <c r="I1063"/>
      <c r="J1063"/>
      <c r="K1063"/>
      <c r="L1063"/>
      <c r="M1063"/>
      <c r="N1063"/>
      <c r="O1063"/>
      <c r="P1063"/>
      <c r="Q1063"/>
      <c r="R1063"/>
      <c r="S1063"/>
    </row>
    <row r="1064" spans="1:19" ht="15" x14ac:dyDescent="0.25">
      <c r="A1064"/>
      <c r="B1064"/>
      <c r="C1064"/>
      <c r="D1064"/>
      <c r="E1064"/>
      <c r="F1064"/>
      <c r="G1064"/>
      <c r="H1064"/>
      <c r="I1064"/>
      <c r="J1064"/>
      <c r="K1064"/>
      <c r="L1064"/>
      <c r="M1064"/>
      <c r="N1064"/>
      <c r="O1064"/>
      <c r="P1064"/>
      <c r="Q1064"/>
      <c r="R1064"/>
      <c r="S1064"/>
    </row>
    <row r="1065" spans="1:19" ht="15" x14ac:dyDescent="0.25">
      <c r="A1065"/>
      <c r="B1065"/>
      <c r="C1065"/>
      <c r="D1065"/>
      <c r="E1065"/>
      <c r="F1065"/>
      <c r="G1065"/>
      <c r="H1065"/>
      <c r="I1065"/>
      <c r="J1065"/>
      <c r="K1065"/>
      <c r="L1065"/>
      <c r="M1065"/>
      <c r="N1065"/>
      <c r="O1065"/>
      <c r="P1065"/>
      <c r="Q1065"/>
      <c r="R1065"/>
      <c r="S1065"/>
    </row>
    <row r="1066" spans="1:19" ht="15" x14ac:dyDescent="0.25">
      <c r="A1066"/>
      <c r="B1066"/>
      <c r="C1066"/>
      <c r="D1066"/>
      <c r="E1066"/>
      <c r="F1066"/>
      <c r="G1066"/>
      <c r="H1066"/>
      <c r="I1066"/>
      <c r="J1066"/>
      <c r="K1066"/>
      <c r="L1066"/>
      <c r="M1066"/>
      <c r="N1066"/>
      <c r="O1066"/>
      <c r="P1066"/>
      <c r="Q1066"/>
      <c r="R1066"/>
      <c r="S1066"/>
    </row>
    <row r="1067" spans="1:19" ht="15" x14ac:dyDescent="0.25">
      <c r="A1067"/>
      <c r="B1067"/>
      <c r="C1067"/>
      <c r="D1067"/>
      <c r="E1067"/>
      <c r="F1067"/>
      <c r="G1067"/>
      <c r="H1067"/>
      <c r="I1067"/>
      <c r="J1067"/>
      <c r="K1067"/>
      <c r="L1067"/>
      <c r="M1067"/>
      <c r="N1067"/>
      <c r="O1067"/>
      <c r="P1067"/>
      <c r="Q1067"/>
      <c r="R1067"/>
      <c r="S1067"/>
    </row>
    <row r="1068" spans="1:19" ht="15" x14ac:dyDescent="0.25">
      <c r="A1068"/>
      <c r="B1068"/>
      <c r="C1068"/>
      <c r="D1068"/>
      <c r="E1068"/>
      <c r="F1068"/>
      <c r="G1068"/>
      <c r="H1068"/>
      <c r="I1068"/>
      <c r="J1068"/>
      <c r="K1068"/>
      <c r="L1068"/>
      <c r="M1068"/>
      <c r="N1068"/>
      <c r="O1068"/>
      <c r="P1068"/>
      <c r="Q1068"/>
      <c r="R1068"/>
      <c r="S1068"/>
    </row>
    <row r="1069" spans="1:19" ht="15" x14ac:dyDescent="0.25">
      <c r="A1069"/>
      <c r="B1069"/>
      <c r="C1069"/>
      <c r="D1069"/>
      <c r="E1069"/>
      <c r="F1069"/>
      <c r="G1069"/>
      <c r="H1069"/>
      <c r="I1069"/>
      <c r="J1069"/>
      <c r="K1069"/>
      <c r="L1069"/>
      <c r="M1069"/>
      <c r="N1069"/>
      <c r="O1069"/>
      <c r="P1069"/>
      <c r="Q1069"/>
      <c r="R1069"/>
      <c r="S1069"/>
    </row>
    <row r="1070" spans="1:19" ht="15" x14ac:dyDescent="0.25">
      <c r="A1070"/>
      <c r="B1070"/>
      <c r="C1070"/>
      <c r="D1070"/>
      <c r="E1070"/>
      <c r="F1070"/>
      <c r="G1070"/>
      <c r="H1070"/>
      <c r="I1070"/>
      <c r="J1070"/>
      <c r="K1070"/>
      <c r="L1070"/>
      <c r="M1070"/>
      <c r="N1070"/>
      <c r="O1070"/>
      <c r="P1070"/>
      <c r="Q1070"/>
      <c r="R1070"/>
      <c r="S1070"/>
    </row>
    <row r="1071" spans="1:19" ht="15" x14ac:dyDescent="0.25">
      <c r="A1071"/>
      <c r="B1071"/>
      <c r="C1071"/>
      <c r="D1071"/>
      <c r="E1071"/>
      <c r="F1071"/>
      <c r="G1071"/>
      <c r="H1071"/>
      <c r="I1071"/>
      <c r="J1071"/>
      <c r="K1071"/>
      <c r="L1071"/>
      <c r="M1071"/>
      <c r="N1071"/>
      <c r="O1071"/>
      <c r="P1071"/>
      <c r="Q1071"/>
      <c r="R1071"/>
      <c r="S1071"/>
    </row>
    <row r="1072" spans="1:19" ht="15" x14ac:dyDescent="0.25">
      <c r="A1072"/>
      <c r="B1072"/>
      <c r="C1072"/>
      <c r="D1072"/>
      <c r="E1072"/>
      <c r="F1072"/>
      <c r="G1072"/>
      <c r="H1072"/>
      <c r="I1072"/>
      <c r="J1072"/>
      <c r="K1072"/>
      <c r="L1072"/>
      <c r="M1072"/>
      <c r="N1072"/>
      <c r="O1072"/>
      <c r="P1072"/>
      <c r="Q1072"/>
      <c r="R1072"/>
      <c r="S1072"/>
    </row>
    <row r="1073" spans="1:19" ht="15" x14ac:dyDescent="0.25">
      <c r="A1073"/>
      <c r="B1073"/>
      <c r="C1073"/>
      <c r="D1073"/>
      <c r="E1073"/>
      <c r="F1073"/>
      <c r="G1073"/>
      <c r="H1073"/>
      <c r="I1073"/>
      <c r="J1073"/>
      <c r="K1073"/>
      <c r="L1073"/>
      <c r="M1073"/>
      <c r="N1073"/>
      <c r="O1073"/>
      <c r="P1073"/>
      <c r="Q1073"/>
      <c r="R1073"/>
      <c r="S1073"/>
    </row>
    <row r="1074" spans="1:19" ht="15" x14ac:dyDescent="0.25">
      <c r="A1074"/>
      <c r="B1074"/>
      <c r="C1074"/>
      <c r="D1074"/>
      <c r="E1074"/>
      <c r="F1074"/>
      <c r="G1074"/>
      <c r="H1074"/>
      <c r="I1074"/>
      <c r="J1074"/>
      <c r="K1074"/>
      <c r="L1074"/>
      <c r="M1074"/>
      <c r="N1074"/>
      <c r="O1074"/>
      <c r="P1074"/>
      <c r="Q1074"/>
      <c r="R1074"/>
      <c r="S1074"/>
    </row>
    <row r="1075" spans="1:19" ht="15" x14ac:dyDescent="0.25">
      <c r="A1075"/>
      <c r="B1075"/>
      <c r="C1075"/>
      <c r="D1075"/>
      <c r="E1075"/>
      <c r="F1075"/>
      <c r="G1075"/>
      <c r="H1075"/>
      <c r="I1075"/>
      <c r="J1075"/>
      <c r="K1075"/>
      <c r="L1075"/>
      <c r="M1075"/>
      <c r="N1075"/>
      <c r="O1075"/>
      <c r="P1075"/>
      <c r="Q1075"/>
      <c r="R1075"/>
      <c r="S1075"/>
    </row>
    <row r="1076" spans="1:19" ht="15" x14ac:dyDescent="0.25">
      <c r="A1076"/>
      <c r="B1076"/>
      <c r="C1076"/>
      <c r="D1076"/>
      <c r="E1076"/>
      <c r="F1076"/>
      <c r="G1076"/>
      <c r="H1076"/>
      <c r="I1076"/>
      <c r="J1076"/>
      <c r="K1076"/>
      <c r="L1076"/>
      <c r="M1076"/>
      <c r="N1076"/>
      <c r="O1076"/>
      <c r="P1076"/>
      <c r="Q1076"/>
      <c r="R1076"/>
      <c r="S1076"/>
    </row>
    <row r="1077" spans="1:19" ht="15" x14ac:dyDescent="0.25">
      <c r="A1077"/>
      <c r="B1077"/>
      <c r="C1077"/>
      <c r="D1077"/>
      <c r="E1077"/>
      <c r="F1077"/>
      <c r="G1077"/>
      <c r="H1077"/>
      <c r="I1077"/>
      <c r="J1077"/>
      <c r="K1077"/>
      <c r="L1077"/>
      <c r="M1077"/>
      <c r="N1077"/>
      <c r="O1077"/>
      <c r="P1077"/>
      <c r="Q1077"/>
      <c r="R1077"/>
      <c r="S1077"/>
    </row>
    <row r="1078" spans="1:19" ht="15" x14ac:dyDescent="0.25">
      <c r="A1078"/>
      <c r="B1078"/>
      <c r="C1078"/>
      <c r="D1078"/>
      <c r="E1078"/>
      <c r="F1078"/>
      <c r="G1078"/>
      <c r="H1078"/>
      <c r="I1078"/>
      <c r="J1078"/>
      <c r="K1078"/>
      <c r="L1078"/>
      <c r="M1078"/>
      <c r="N1078"/>
      <c r="O1078"/>
      <c r="P1078"/>
      <c r="Q1078"/>
      <c r="R1078"/>
      <c r="S1078"/>
    </row>
    <row r="1079" spans="1:19" ht="15" x14ac:dyDescent="0.25">
      <c r="A1079"/>
      <c r="B1079"/>
      <c r="C1079"/>
      <c r="D1079"/>
      <c r="E1079"/>
      <c r="F1079"/>
      <c r="G1079"/>
      <c r="H1079"/>
      <c r="I1079"/>
      <c r="J1079"/>
      <c r="K1079"/>
      <c r="L1079"/>
      <c r="M1079"/>
      <c r="N1079"/>
      <c r="O1079"/>
      <c r="P1079"/>
      <c r="Q1079"/>
      <c r="R1079"/>
      <c r="S1079"/>
    </row>
    <row r="1080" spans="1:19" ht="15" x14ac:dyDescent="0.25">
      <c r="A1080"/>
      <c r="B1080"/>
      <c r="C1080"/>
      <c r="D1080"/>
      <c r="E1080"/>
      <c r="F1080"/>
      <c r="G1080"/>
      <c r="H1080"/>
      <c r="I1080"/>
      <c r="J1080"/>
      <c r="K1080"/>
      <c r="L1080"/>
      <c r="M1080"/>
      <c r="N1080"/>
      <c r="O1080"/>
      <c r="P1080"/>
      <c r="Q1080"/>
      <c r="R1080"/>
      <c r="S1080"/>
    </row>
    <row r="1081" spans="1:19" ht="15" x14ac:dyDescent="0.25">
      <c r="A1081"/>
      <c r="B1081"/>
      <c r="C1081"/>
      <c r="D1081"/>
      <c r="E1081"/>
      <c r="F1081"/>
      <c r="G1081"/>
      <c r="H1081"/>
      <c r="I1081"/>
      <c r="J1081"/>
      <c r="K1081"/>
      <c r="L1081"/>
      <c r="M1081"/>
      <c r="N1081"/>
      <c r="O1081"/>
      <c r="P1081"/>
      <c r="Q1081"/>
      <c r="R1081"/>
      <c r="S1081"/>
    </row>
    <row r="1082" spans="1:19" ht="15" x14ac:dyDescent="0.25">
      <c r="A1082"/>
      <c r="B1082"/>
      <c r="C1082"/>
      <c r="D1082"/>
      <c r="E1082"/>
      <c r="F1082"/>
      <c r="G1082"/>
      <c r="H1082"/>
      <c r="I1082"/>
      <c r="J1082"/>
      <c r="K1082"/>
      <c r="L1082"/>
      <c r="M1082"/>
      <c r="N1082"/>
      <c r="O1082"/>
      <c r="P1082"/>
      <c r="Q1082"/>
      <c r="R1082"/>
      <c r="S1082"/>
    </row>
    <row r="1083" spans="1:19" ht="15" x14ac:dyDescent="0.25">
      <c r="A1083"/>
      <c r="B1083"/>
      <c r="C1083"/>
      <c r="D1083"/>
      <c r="E1083"/>
      <c r="F1083"/>
      <c r="G1083"/>
      <c r="H1083"/>
      <c r="I1083"/>
      <c r="J1083"/>
      <c r="K1083"/>
      <c r="L1083"/>
      <c r="M1083"/>
      <c r="N1083"/>
      <c r="O1083"/>
      <c r="P1083"/>
      <c r="Q1083"/>
      <c r="R1083"/>
      <c r="S1083"/>
    </row>
    <row r="1084" spans="1:19" ht="15" x14ac:dyDescent="0.25">
      <c r="A1084"/>
      <c r="B1084"/>
      <c r="C1084"/>
      <c r="D1084"/>
      <c r="E1084"/>
      <c r="F1084"/>
      <c r="G1084"/>
      <c r="H1084"/>
      <c r="I1084"/>
      <c r="J1084"/>
      <c r="K1084"/>
      <c r="L1084"/>
      <c r="M1084"/>
      <c r="N1084"/>
      <c r="O1084"/>
      <c r="P1084"/>
      <c r="Q1084"/>
      <c r="R1084"/>
      <c r="S1084"/>
    </row>
    <row r="1085" spans="1:19" ht="15" x14ac:dyDescent="0.25">
      <c r="A1085"/>
      <c r="B1085"/>
      <c r="C1085"/>
      <c r="D1085"/>
      <c r="E1085"/>
      <c r="F1085"/>
      <c r="G1085"/>
      <c r="H1085"/>
      <c r="I1085"/>
      <c r="J1085"/>
      <c r="K1085"/>
      <c r="L1085"/>
      <c r="M1085"/>
      <c r="N1085"/>
      <c r="O1085"/>
      <c r="P1085"/>
      <c r="Q1085"/>
      <c r="R1085"/>
      <c r="S1085"/>
    </row>
    <row r="1086" spans="1:19" ht="15" x14ac:dyDescent="0.25">
      <c r="A1086"/>
      <c r="B1086"/>
      <c r="C1086"/>
      <c r="D1086"/>
      <c r="E1086"/>
      <c r="F1086"/>
      <c r="G1086"/>
      <c r="H1086"/>
      <c r="I1086"/>
      <c r="J1086"/>
      <c r="K1086"/>
      <c r="L1086"/>
      <c r="M1086"/>
      <c r="N1086"/>
      <c r="O1086"/>
      <c r="P1086"/>
      <c r="Q1086"/>
      <c r="R1086"/>
      <c r="S1086"/>
    </row>
    <row r="1087" spans="1:19" ht="15" x14ac:dyDescent="0.25">
      <c r="A1087"/>
      <c r="B1087"/>
      <c r="C1087"/>
      <c r="D1087"/>
      <c r="E1087"/>
      <c r="F1087"/>
      <c r="G1087"/>
      <c r="H1087"/>
      <c r="I1087"/>
      <c r="J1087"/>
      <c r="K1087"/>
      <c r="L1087"/>
      <c r="M1087"/>
      <c r="N1087"/>
      <c r="O1087"/>
      <c r="P1087"/>
      <c r="Q1087"/>
      <c r="R1087"/>
      <c r="S1087"/>
    </row>
    <row r="1088" spans="1:19" ht="15" x14ac:dyDescent="0.25">
      <c r="A1088"/>
      <c r="B1088"/>
      <c r="C1088"/>
      <c r="D1088"/>
      <c r="E1088"/>
      <c r="F1088"/>
      <c r="G1088"/>
      <c r="H1088"/>
      <c r="I1088"/>
      <c r="J1088"/>
      <c r="K1088"/>
      <c r="L1088"/>
      <c r="M1088"/>
      <c r="N1088"/>
      <c r="O1088"/>
      <c r="P1088"/>
      <c r="Q1088"/>
      <c r="R1088"/>
      <c r="S1088"/>
    </row>
    <row r="1089" spans="1:19" ht="15" x14ac:dyDescent="0.25">
      <c r="A1089"/>
      <c r="B1089"/>
      <c r="C1089"/>
      <c r="D1089"/>
      <c r="E1089"/>
      <c r="F1089"/>
      <c r="G1089"/>
      <c r="H1089"/>
      <c r="I1089"/>
      <c r="J1089"/>
      <c r="K1089"/>
      <c r="L1089"/>
      <c r="M1089"/>
      <c r="N1089"/>
      <c r="O1089"/>
      <c r="P1089"/>
      <c r="Q1089"/>
      <c r="R1089"/>
      <c r="S1089"/>
    </row>
    <row r="1090" spans="1:19" ht="15" x14ac:dyDescent="0.25">
      <c r="A1090"/>
      <c r="B1090"/>
      <c r="C1090"/>
      <c r="D1090"/>
      <c r="E1090"/>
      <c r="F1090"/>
      <c r="G1090"/>
      <c r="H1090"/>
      <c r="I1090"/>
      <c r="J1090"/>
      <c r="K1090"/>
      <c r="L1090"/>
      <c r="M1090"/>
      <c r="N1090"/>
      <c r="O1090"/>
      <c r="P1090"/>
      <c r="Q1090"/>
      <c r="R1090"/>
      <c r="S1090"/>
    </row>
    <row r="1091" spans="1:19" ht="15" x14ac:dyDescent="0.25">
      <c r="A1091"/>
      <c r="B1091"/>
      <c r="C1091"/>
      <c r="D1091"/>
      <c r="E1091"/>
      <c r="F1091"/>
      <c r="G1091"/>
      <c r="H1091"/>
      <c r="I1091"/>
      <c r="J1091"/>
      <c r="K1091"/>
      <c r="L1091"/>
      <c r="M1091"/>
      <c r="N1091"/>
      <c r="O1091"/>
      <c r="P1091"/>
      <c r="Q1091"/>
      <c r="R1091"/>
      <c r="S1091"/>
    </row>
    <row r="1092" spans="1:19" ht="15" x14ac:dyDescent="0.25">
      <c r="A1092"/>
      <c r="B1092"/>
      <c r="C1092"/>
      <c r="D1092"/>
      <c r="E1092"/>
      <c r="F1092"/>
      <c r="G1092"/>
      <c r="H1092"/>
      <c r="I1092"/>
      <c r="J1092"/>
      <c r="K1092"/>
      <c r="L1092"/>
      <c r="M1092"/>
      <c r="N1092"/>
      <c r="O1092"/>
      <c r="P1092"/>
      <c r="Q1092"/>
      <c r="R1092"/>
      <c r="S1092"/>
    </row>
    <row r="1093" spans="1:19" ht="15" x14ac:dyDescent="0.25">
      <c r="A1093"/>
      <c r="B1093"/>
      <c r="C1093"/>
      <c r="D1093"/>
      <c r="E1093"/>
      <c r="F1093"/>
      <c r="G1093"/>
      <c r="H1093"/>
      <c r="I1093"/>
      <c r="J1093"/>
      <c r="K1093"/>
      <c r="L1093"/>
      <c r="M1093"/>
      <c r="N1093"/>
      <c r="O1093"/>
      <c r="P1093"/>
      <c r="Q1093"/>
      <c r="R1093"/>
      <c r="S1093"/>
    </row>
    <row r="1094" spans="1:19" ht="15" x14ac:dyDescent="0.25">
      <c r="A1094"/>
      <c r="B1094"/>
      <c r="C1094"/>
      <c r="D1094"/>
      <c r="E1094"/>
      <c r="F1094"/>
      <c r="G1094"/>
      <c r="H1094"/>
      <c r="I1094"/>
      <c r="J1094"/>
      <c r="K1094"/>
      <c r="L1094"/>
      <c r="M1094"/>
      <c r="N1094"/>
      <c r="O1094"/>
      <c r="P1094"/>
      <c r="Q1094"/>
      <c r="R1094"/>
      <c r="S1094"/>
    </row>
    <row r="1095" spans="1:19" ht="15" x14ac:dyDescent="0.25">
      <c r="A1095"/>
      <c r="B1095"/>
      <c r="C1095"/>
      <c r="D1095"/>
      <c r="E1095"/>
      <c r="F1095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</row>
    <row r="1096" spans="1:19" ht="15" x14ac:dyDescent="0.25">
      <c r="A1096"/>
      <c r="B1096"/>
      <c r="C1096"/>
      <c r="D1096"/>
      <c r="E1096"/>
      <c r="F1096"/>
      <c r="G1096"/>
      <c r="H1096"/>
      <c r="I1096"/>
      <c r="J1096"/>
      <c r="K1096"/>
      <c r="L1096"/>
      <c r="M1096"/>
      <c r="N1096"/>
      <c r="O1096"/>
      <c r="P1096"/>
      <c r="Q1096"/>
      <c r="R1096"/>
      <c r="S1096"/>
    </row>
    <row r="1097" spans="1:19" ht="15" x14ac:dyDescent="0.25">
      <c r="A1097"/>
      <c r="B1097"/>
      <c r="C1097"/>
      <c r="D1097"/>
      <c r="E1097"/>
      <c r="F1097"/>
      <c r="G1097"/>
      <c r="H1097"/>
      <c r="I1097"/>
      <c r="J1097"/>
      <c r="K1097"/>
      <c r="L1097"/>
      <c r="M1097"/>
      <c r="N1097"/>
      <c r="O1097"/>
      <c r="P1097"/>
      <c r="Q1097"/>
      <c r="R1097"/>
      <c r="S1097"/>
    </row>
    <row r="1098" spans="1:19" ht="15" x14ac:dyDescent="0.25">
      <c r="A1098"/>
      <c r="B1098"/>
      <c r="C1098"/>
      <c r="D1098"/>
      <c r="E1098"/>
      <c r="F1098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</row>
    <row r="1099" spans="1:19" ht="15" x14ac:dyDescent="0.25">
      <c r="A1099"/>
      <c r="B1099"/>
      <c r="C1099"/>
      <c r="D1099"/>
      <c r="E1099"/>
      <c r="F1099"/>
      <c r="G1099"/>
      <c r="H1099"/>
      <c r="I1099"/>
      <c r="J1099"/>
      <c r="K1099"/>
      <c r="L1099"/>
      <c r="M1099"/>
      <c r="N1099"/>
      <c r="O1099"/>
      <c r="P1099"/>
      <c r="Q1099"/>
      <c r="R1099"/>
      <c r="S1099"/>
    </row>
    <row r="1100" spans="1:19" ht="15" x14ac:dyDescent="0.25">
      <c r="A1100"/>
      <c r="B1100"/>
      <c r="C1100"/>
      <c r="D1100"/>
      <c r="E1100"/>
      <c r="F1100"/>
      <c r="G1100"/>
      <c r="H1100"/>
      <c r="I1100"/>
      <c r="J1100"/>
      <c r="K1100"/>
      <c r="L1100"/>
      <c r="M1100"/>
      <c r="N1100"/>
      <c r="O1100"/>
      <c r="P1100"/>
      <c r="Q1100"/>
      <c r="R1100"/>
      <c r="S1100"/>
    </row>
    <row r="1101" spans="1:19" ht="15" x14ac:dyDescent="0.25">
      <c r="A1101"/>
      <c r="B1101"/>
      <c r="C1101"/>
      <c r="D1101"/>
      <c r="E1101"/>
      <c r="F1101"/>
      <c r="G1101"/>
      <c r="H1101"/>
      <c r="I1101"/>
      <c r="J1101"/>
      <c r="K1101"/>
      <c r="L1101"/>
      <c r="M1101"/>
      <c r="N1101"/>
      <c r="O1101"/>
      <c r="P1101"/>
      <c r="Q1101"/>
      <c r="R1101"/>
      <c r="S1101"/>
    </row>
    <row r="1102" spans="1:19" ht="15" x14ac:dyDescent="0.25">
      <c r="A1102"/>
      <c r="B1102"/>
      <c r="C1102"/>
      <c r="D1102"/>
      <c r="E1102"/>
      <c r="F1102"/>
      <c r="G1102"/>
      <c r="H1102"/>
      <c r="I1102"/>
      <c r="J1102"/>
      <c r="K1102"/>
      <c r="L1102"/>
      <c r="M1102"/>
      <c r="N1102"/>
      <c r="O1102"/>
      <c r="P1102"/>
      <c r="Q1102"/>
      <c r="R1102"/>
      <c r="S1102"/>
    </row>
    <row r="1103" spans="1:19" ht="15" x14ac:dyDescent="0.25">
      <c r="A1103"/>
      <c r="B1103"/>
      <c r="C1103"/>
      <c r="D1103"/>
      <c r="E1103"/>
      <c r="F1103"/>
      <c r="G1103"/>
      <c r="H1103"/>
      <c r="I1103"/>
      <c r="J1103"/>
      <c r="K1103"/>
      <c r="L1103"/>
      <c r="M1103"/>
      <c r="N1103"/>
      <c r="O1103"/>
      <c r="P1103"/>
      <c r="Q1103"/>
      <c r="R1103"/>
      <c r="S1103"/>
    </row>
    <row r="1104" spans="1:19" ht="15" x14ac:dyDescent="0.25">
      <c r="A1104"/>
      <c r="B1104"/>
      <c r="C1104"/>
      <c r="D1104"/>
      <c r="E1104"/>
      <c r="F1104"/>
      <c r="G1104"/>
      <c r="H1104"/>
      <c r="I1104"/>
      <c r="J1104"/>
      <c r="K1104"/>
      <c r="L1104"/>
      <c r="M1104"/>
      <c r="N1104"/>
      <c r="O1104"/>
      <c r="P1104"/>
      <c r="Q1104"/>
      <c r="R1104"/>
      <c r="S1104"/>
    </row>
    <row r="1105" spans="1:19" ht="15" x14ac:dyDescent="0.25">
      <c r="A1105"/>
      <c r="B1105"/>
      <c r="C1105"/>
      <c r="D1105"/>
      <c r="E1105"/>
      <c r="F1105"/>
      <c r="G1105"/>
      <c r="H1105"/>
      <c r="I1105"/>
      <c r="J1105"/>
      <c r="K1105"/>
      <c r="L1105"/>
      <c r="M1105"/>
      <c r="N1105"/>
      <c r="O1105"/>
      <c r="P1105"/>
      <c r="Q1105"/>
      <c r="R1105"/>
      <c r="S1105"/>
    </row>
    <row r="1106" spans="1:19" ht="15" x14ac:dyDescent="0.25">
      <c r="A1106"/>
      <c r="B1106"/>
      <c r="C1106"/>
      <c r="D1106"/>
      <c r="E1106"/>
      <c r="F1106"/>
      <c r="G1106"/>
      <c r="H1106"/>
      <c r="I1106"/>
      <c r="J1106"/>
      <c r="K1106"/>
      <c r="L1106"/>
      <c r="M1106"/>
      <c r="N1106"/>
      <c r="O1106"/>
      <c r="P1106"/>
      <c r="Q1106"/>
      <c r="R1106"/>
      <c r="S1106"/>
    </row>
    <row r="1107" spans="1:19" ht="15" x14ac:dyDescent="0.25">
      <c r="A1107"/>
      <c r="B1107"/>
      <c r="C1107"/>
      <c r="D1107"/>
      <c r="E1107"/>
      <c r="F1107"/>
      <c r="G1107"/>
      <c r="H1107"/>
      <c r="I1107"/>
      <c r="J1107"/>
      <c r="K1107"/>
      <c r="L1107"/>
      <c r="M1107"/>
      <c r="N1107"/>
      <c r="O1107"/>
      <c r="P1107"/>
      <c r="Q1107"/>
      <c r="R1107"/>
      <c r="S1107"/>
    </row>
    <row r="1108" spans="1:19" ht="15" x14ac:dyDescent="0.25">
      <c r="A1108"/>
      <c r="B1108"/>
      <c r="C1108"/>
      <c r="D1108"/>
      <c r="E1108"/>
      <c r="F1108"/>
      <c r="G1108"/>
      <c r="H1108"/>
      <c r="I1108"/>
      <c r="J1108"/>
      <c r="K1108"/>
      <c r="L1108"/>
      <c r="M1108"/>
      <c r="N1108"/>
      <c r="O1108"/>
      <c r="P1108"/>
      <c r="Q1108"/>
      <c r="R1108"/>
      <c r="S1108"/>
    </row>
    <row r="1109" spans="1:19" ht="15" x14ac:dyDescent="0.25">
      <c r="A1109"/>
      <c r="B1109"/>
      <c r="C1109"/>
      <c r="D1109"/>
      <c r="E1109"/>
      <c r="F1109"/>
      <c r="G1109"/>
      <c r="H1109"/>
      <c r="I1109"/>
      <c r="J1109"/>
      <c r="K1109"/>
      <c r="L1109"/>
      <c r="M1109"/>
      <c r="N1109"/>
      <c r="O1109"/>
      <c r="P1109"/>
      <c r="Q1109"/>
      <c r="R1109"/>
      <c r="S1109"/>
    </row>
    <row r="1110" spans="1:19" ht="15" x14ac:dyDescent="0.25">
      <c r="A1110"/>
      <c r="B1110"/>
      <c r="C1110"/>
      <c r="D1110"/>
      <c r="E1110"/>
      <c r="F1110"/>
      <c r="G1110"/>
      <c r="H1110"/>
      <c r="I1110"/>
      <c r="J1110"/>
      <c r="K1110"/>
      <c r="L1110"/>
      <c r="M1110"/>
      <c r="N1110"/>
      <c r="O1110"/>
      <c r="P1110"/>
      <c r="Q1110"/>
      <c r="R1110"/>
      <c r="S1110"/>
    </row>
    <row r="1111" spans="1:19" ht="15" x14ac:dyDescent="0.25">
      <c r="A1111"/>
      <c r="B1111"/>
      <c r="C1111"/>
      <c r="D1111"/>
      <c r="E1111"/>
      <c r="F1111"/>
      <c r="G1111"/>
      <c r="H1111"/>
      <c r="I1111"/>
      <c r="J1111"/>
      <c r="K1111"/>
      <c r="L1111"/>
      <c r="M1111"/>
      <c r="N1111"/>
      <c r="O1111"/>
      <c r="P1111"/>
      <c r="Q1111"/>
      <c r="R1111"/>
      <c r="S1111"/>
    </row>
    <row r="1112" spans="1:19" ht="15" x14ac:dyDescent="0.25">
      <c r="A1112"/>
      <c r="B1112"/>
      <c r="C1112"/>
      <c r="D1112"/>
      <c r="E1112"/>
      <c r="F1112"/>
      <c r="G1112"/>
      <c r="H1112"/>
      <c r="I1112"/>
      <c r="J1112"/>
      <c r="K1112"/>
      <c r="L1112"/>
      <c r="M1112"/>
      <c r="N1112"/>
      <c r="O1112"/>
      <c r="P1112"/>
      <c r="Q1112"/>
      <c r="R1112"/>
      <c r="S1112"/>
    </row>
    <row r="1113" spans="1:19" ht="15" x14ac:dyDescent="0.25">
      <c r="A1113"/>
      <c r="B1113"/>
      <c r="C1113"/>
      <c r="D1113"/>
      <c r="E1113"/>
      <c r="F1113"/>
      <c r="G1113"/>
      <c r="H1113"/>
      <c r="I1113"/>
      <c r="J1113"/>
      <c r="K1113"/>
      <c r="L1113"/>
      <c r="M1113"/>
      <c r="N1113"/>
      <c r="O1113"/>
      <c r="P1113"/>
      <c r="Q1113"/>
      <c r="R1113"/>
      <c r="S1113"/>
    </row>
    <row r="1114" spans="1:19" ht="15" x14ac:dyDescent="0.25">
      <c r="A1114"/>
      <c r="B1114"/>
      <c r="C1114"/>
      <c r="D1114"/>
      <c r="E1114"/>
      <c r="F1114"/>
      <c r="G1114"/>
      <c r="H1114"/>
      <c r="I1114"/>
      <c r="J1114"/>
      <c r="K1114"/>
      <c r="L1114"/>
      <c r="M1114"/>
      <c r="N1114"/>
      <c r="O1114"/>
      <c r="P1114"/>
      <c r="Q1114"/>
      <c r="R1114"/>
      <c r="S1114"/>
    </row>
    <row r="1115" spans="1:19" ht="15" x14ac:dyDescent="0.25">
      <c r="A1115"/>
      <c r="B1115"/>
      <c r="C1115"/>
      <c r="D1115"/>
      <c r="E1115"/>
      <c r="F1115"/>
      <c r="G1115"/>
      <c r="H1115"/>
      <c r="I1115"/>
      <c r="J1115"/>
      <c r="K1115"/>
      <c r="L1115"/>
      <c r="M1115"/>
      <c r="N1115"/>
      <c r="O1115"/>
      <c r="P1115"/>
      <c r="Q1115"/>
      <c r="R1115"/>
      <c r="S1115"/>
    </row>
    <row r="1116" spans="1:19" ht="15" x14ac:dyDescent="0.25">
      <c r="A1116"/>
      <c r="B1116"/>
      <c r="C1116"/>
      <c r="D1116"/>
      <c r="E1116"/>
      <c r="F1116"/>
      <c r="G1116"/>
      <c r="H1116"/>
      <c r="I1116"/>
      <c r="J1116"/>
      <c r="K1116"/>
      <c r="L1116"/>
      <c r="M1116"/>
      <c r="N1116"/>
      <c r="O1116"/>
      <c r="P1116"/>
      <c r="Q1116"/>
      <c r="R1116"/>
      <c r="S1116"/>
    </row>
    <row r="1117" spans="1:19" ht="15" x14ac:dyDescent="0.25">
      <c r="A1117"/>
      <c r="B1117"/>
      <c r="C1117"/>
      <c r="D1117"/>
      <c r="E1117"/>
      <c r="F1117"/>
      <c r="G1117"/>
      <c r="H1117"/>
      <c r="I1117"/>
      <c r="J1117"/>
      <c r="K1117"/>
      <c r="L1117"/>
      <c r="M1117"/>
      <c r="N1117"/>
      <c r="O1117"/>
      <c r="P1117"/>
      <c r="Q1117"/>
      <c r="R1117"/>
      <c r="S1117"/>
    </row>
    <row r="1118" spans="1:19" ht="15" x14ac:dyDescent="0.25">
      <c r="A1118"/>
      <c r="B1118"/>
      <c r="C1118"/>
      <c r="D1118"/>
      <c r="E1118"/>
      <c r="F1118"/>
      <c r="G1118"/>
      <c r="H1118"/>
      <c r="I1118"/>
      <c r="J1118"/>
      <c r="K1118"/>
      <c r="L1118"/>
      <c r="M1118"/>
      <c r="N1118"/>
      <c r="O1118"/>
      <c r="P1118"/>
      <c r="Q1118"/>
      <c r="R1118"/>
      <c r="S1118"/>
    </row>
    <row r="1119" spans="1:19" ht="15" x14ac:dyDescent="0.25">
      <c r="A1119"/>
      <c r="B1119"/>
      <c r="C1119"/>
      <c r="D1119"/>
      <c r="E1119"/>
      <c r="F1119"/>
      <c r="G1119"/>
      <c r="H1119"/>
      <c r="I1119"/>
      <c r="J1119"/>
      <c r="K1119"/>
      <c r="L1119"/>
      <c r="M1119"/>
      <c r="N1119"/>
      <c r="O1119"/>
      <c r="P1119"/>
      <c r="Q1119"/>
      <c r="R1119"/>
      <c r="S1119"/>
    </row>
    <row r="1120" spans="1:19" ht="15" x14ac:dyDescent="0.25">
      <c r="A1120"/>
      <c r="B1120"/>
      <c r="C1120"/>
      <c r="D1120"/>
      <c r="E1120"/>
      <c r="F1120"/>
      <c r="G1120"/>
      <c r="H1120"/>
      <c r="I1120"/>
      <c r="J1120"/>
      <c r="K1120"/>
      <c r="L1120"/>
      <c r="M1120"/>
      <c r="N1120"/>
      <c r="O1120"/>
      <c r="P1120"/>
      <c r="Q1120"/>
      <c r="R1120"/>
      <c r="S1120"/>
    </row>
    <row r="1121" spans="1:19" ht="15" x14ac:dyDescent="0.25">
      <c r="A1121"/>
      <c r="B1121"/>
      <c r="C1121"/>
      <c r="D1121"/>
      <c r="E1121"/>
      <c r="F1121"/>
      <c r="G1121"/>
      <c r="H1121"/>
      <c r="I1121"/>
      <c r="J1121"/>
      <c r="K1121"/>
      <c r="L1121"/>
      <c r="M1121"/>
      <c r="N1121"/>
      <c r="O1121"/>
      <c r="P1121"/>
      <c r="Q1121"/>
      <c r="R1121"/>
      <c r="S1121"/>
    </row>
    <row r="1122" spans="1:19" ht="15" x14ac:dyDescent="0.25">
      <c r="A1122"/>
      <c r="B1122"/>
      <c r="C1122"/>
      <c r="D1122"/>
      <c r="E1122"/>
      <c r="F1122"/>
      <c r="G1122"/>
      <c r="H1122"/>
      <c r="I1122"/>
      <c r="J1122"/>
      <c r="K1122"/>
      <c r="L1122"/>
      <c r="M1122"/>
      <c r="N1122"/>
      <c r="O1122"/>
      <c r="P1122"/>
      <c r="Q1122"/>
      <c r="R1122"/>
      <c r="S1122"/>
    </row>
    <row r="1123" spans="1:19" ht="15" x14ac:dyDescent="0.25">
      <c r="A1123"/>
      <c r="B1123"/>
      <c r="C1123"/>
      <c r="D1123"/>
      <c r="E1123"/>
      <c r="F1123"/>
      <c r="G1123"/>
      <c r="H1123"/>
      <c r="I1123"/>
      <c r="J1123"/>
      <c r="K1123"/>
      <c r="L1123"/>
      <c r="M1123"/>
      <c r="N1123"/>
      <c r="O1123"/>
      <c r="P1123"/>
      <c r="Q1123"/>
      <c r="R1123"/>
      <c r="S1123"/>
    </row>
    <row r="1124" spans="1:19" ht="15" x14ac:dyDescent="0.25">
      <c r="A1124"/>
      <c r="B1124"/>
      <c r="C1124"/>
      <c r="D1124"/>
      <c r="E1124"/>
      <c r="F1124"/>
      <c r="G1124"/>
      <c r="H1124"/>
      <c r="I1124"/>
      <c r="J1124"/>
      <c r="K1124"/>
      <c r="L1124"/>
      <c r="M1124"/>
      <c r="N1124"/>
      <c r="O1124"/>
      <c r="P1124"/>
      <c r="Q1124"/>
      <c r="R1124"/>
      <c r="S1124"/>
    </row>
    <row r="1125" spans="1:19" ht="15" x14ac:dyDescent="0.25">
      <c r="A1125"/>
      <c r="B1125"/>
      <c r="C1125"/>
      <c r="D1125"/>
      <c r="E1125"/>
      <c r="F1125"/>
      <c r="G1125"/>
      <c r="H1125"/>
      <c r="I1125"/>
      <c r="J1125"/>
      <c r="K1125"/>
      <c r="L1125"/>
      <c r="M1125"/>
      <c r="N1125"/>
      <c r="O1125"/>
      <c r="P1125"/>
      <c r="Q1125"/>
      <c r="R1125"/>
      <c r="S1125"/>
    </row>
    <row r="1126" spans="1:19" ht="15" x14ac:dyDescent="0.25">
      <c r="A1126"/>
      <c r="B1126"/>
      <c r="C1126"/>
      <c r="D1126"/>
      <c r="E1126"/>
      <c r="F1126"/>
      <c r="G1126"/>
      <c r="H1126"/>
      <c r="I1126"/>
      <c r="J1126"/>
      <c r="K1126"/>
      <c r="L1126"/>
      <c r="M1126"/>
      <c r="N1126"/>
      <c r="O1126"/>
      <c r="P1126"/>
      <c r="Q1126"/>
      <c r="R1126"/>
      <c r="S1126"/>
    </row>
    <row r="1127" spans="1:19" ht="15" x14ac:dyDescent="0.25">
      <c r="A1127"/>
      <c r="B1127"/>
      <c r="C1127"/>
      <c r="D1127"/>
      <c r="E1127"/>
      <c r="F1127"/>
      <c r="G1127"/>
      <c r="H1127"/>
      <c r="I1127"/>
      <c r="J1127"/>
      <c r="K1127"/>
      <c r="L1127"/>
      <c r="M1127"/>
      <c r="N1127"/>
      <c r="O1127"/>
      <c r="P1127"/>
      <c r="Q1127"/>
      <c r="R1127"/>
      <c r="S1127"/>
    </row>
    <row r="1128" spans="1:19" ht="15" x14ac:dyDescent="0.25">
      <c r="A1128"/>
      <c r="B1128"/>
      <c r="C1128"/>
      <c r="D1128"/>
      <c r="E1128"/>
      <c r="F1128"/>
      <c r="G1128"/>
      <c r="H1128"/>
      <c r="I1128"/>
      <c r="J1128"/>
      <c r="K1128"/>
      <c r="L1128"/>
      <c r="M1128"/>
      <c r="N1128"/>
      <c r="O1128"/>
      <c r="P1128"/>
      <c r="Q1128"/>
      <c r="R1128"/>
      <c r="S1128"/>
    </row>
    <row r="1129" spans="1:19" ht="15" x14ac:dyDescent="0.25">
      <c r="A1129"/>
      <c r="B1129"/>
      <c r="C1129"/>
      <c r="D1129"/>
      <c r="E1129"/>
      <c r="F1129"/>
      <c r="G1129"/>
      <c r="H1129"/>
      <c r="I1129"/>
      <c r="J1129"/>
      <c r="K1129"/>
      <c r="L1129"/>
      <c r="M1129"/>
      <c r="N1129"/>
      <c r="O1129"/>
      <c r="P1129"/>
      <c r="Q1129"/>
      <c r="R1129"/>
      <c r="S1129"/>
    </row>
    <row r="1130" spans="1:19" ht="15" x14ac:dyDescent="0.25">
      <c r="A1130"/>
      <c r="B1130"/>
      <c r="C1130"/>
      <c r="D1130"/>
      <c r="E1130"/>
      <c r="F1130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</row>
    <row r="1131" spans="1:19" ht="15" x14ac:dyDescent="0.25">
      <c r="A1131"/>
      <c r="B1131"/>
      <c r="C1131"/>
      <c r="D1131"/>
      <c r="E1131"/>
      <c r="F1131"/>
      <c r="G1131"/>
      <c r="H1131"/>
      <c r="I1131"/>
      <c r="J1131"/>
      <c r="K1131"/>
      <c r="L1131"/>
      <c r="M1131"/>
      <c r="N1131"/>
      <c r="O1131"/>
      <c r="P1131"/>
      <c r="Q1131"/>
      <c r="R1131"/>
      <c r="S1131"/>
    </row>
    <row r="1132" spans="1:19" ht="15" x14ac:dyDescent="0.25">
      <c r="A1132"/>
      <c r="B1132"/>
      <c r="C1132"/>
      <c r="D1132"/>
      <c r="E1132"/>
      <c r="F1132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</row>
    <row r="1133" spans="1:19" ht="15" x14ac:dyDescent="0.25">
      <c r="A1133"/>
      <c r="B1133"/>
      <c r="C1133"/>
      <c r="D1133"/>
      <c r="E1133"/>
      <c r="F1133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</row>
    <row r="1134" spans="1:19" ht="15" x14ac:dyDescent="0.25">
      <c r="A1134"/>
      <c r="B1134"/>
      <c r="C1134"/>
      <c r="D1134"/>
      <c r="E1134"/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</row>
    <row r="1135" spans="1:19" ht="15" x14ac:dyDescent="0.25">
      <c r="A1135"/>
      <c r="B1135"/>
      <c r="C1135"/>
      <c r="D1135"/>
      <c r="E1135"/>
      <c r="F1135"/>
      <c r="G1135"/>
      <c r="H1135"/>
      <c r="I1135"/>
      <c r="J1135"/>
      <c r="K1135"/>
      <c r="L1135"/>
      <c r="M1135"/>
      <c r="N1135"/>
      <c r="O1135"/>
      <c r="P1135"/>
      <c r="Q1135"/>
      <c r="R1135"/>
      <c r="S1135"/>
    </row>
    <row r="1136" spans="1:19" ht="15" x14ac:dyDescent="0.25">
      <c r="A1136"/>
      <c r="B1136"/>
      <c r="C1136"/>
      <c r="D1136"/>
      <c r="E1136"/>
      <c r="F1136"/>
      <c r="G1136"/>
      <c r="H1136"/>
      <c r="I1136"/>
      <c r="J1136"/>
      <c r="K1136"/>
      <c r="L1136"/>
      <c r="M1136"/>
      <c r="N1136"/>
      <c r="O1136"/>
      <c r="P1136"/>
      <c r="Q1136"/>
      <c r="R1136"/>
      <c r="S1136"/>
    </row>
    <row r="1137" spans="1:19" ht="15" x14ac:dyDescent="0.25">
      <c r="A1137"/>
      <c r="B1137"/>
      <c r="C1137"/>
      <c r="D1137"/>
      <c r="E1137"/>
      <c r="F1137"/>
      <c r="G1137"/>
      <c r="H1137"/>
      <c r="I1137"/>
      <c r="J1137"/>
      <c r="K1137"/>
      <c r="L1137"/>
      <c r="M1137"/>
      <c r="N1137"/>
      <c r="O1137"/>
      <c r="P1137"/>
      <c r="Q1137"/>
      <c r="R1137"/>
      <c r="S1137"/>
    </row>
    <row r="1138" spans="1:19" ht="15" x14ac:dyDescent="0.25">
      <c r="A1138"/>
      <c r="B1138"/>
      <c r="C1138"/>
      <c r="D1138"/>
      <c r="E1138"/>
      <c r="F1138"/>
      <c r="G1138"/>
      <c r="H1138"/>
      <c r="I1138"/>
      <c r="J1138"/>
      <c r="K1138"/>
      <c r="L1138"/>
      <c r="M1138"/>
      <c r="N1138"/>
      <c r="O1138"/>
      <c r="P1138"/>
      <c r="Q1138"/>
      <c r="R1138"/>
      <c r="S1138"/>
    </row>
    <row r="1139" spans="1:19" ht="15" x14ac:dyDescent="0.25">
      <c r="A1139"/>
      <c r="B1139"/>
      <c r="C1139"/>
      <c r="D1139"/>
      <c r="E1139"/>
      <c r="F1139"/>
      <c r="G1139"/>
      <c r="H1139"/>
      <c r="I1139"/>
      <c r="J1139"/>
      <c r="K1139"/>
      <c r="L1139"/>
      <c r="M1139"/>
      <c r="N1139"/>
      <c r="O1139"/>
      <c r="P1139"/>
      <c r="Q1139"/>
      <c r="R1139"/>
      <c r="S1139"/>
    </row>
    <row r="1140" spans="1:19" ht="15" x14ac:dyDescent="0.25">
      <c r="A1140"/>
      <c r="B1140"/>
      <c r="C1140"/>
      <c r="D1140"/>
      <c r="E1140"/>
      <c r="F1140"/>
      <c r="G1140"/>
      <c r="H1140"/>
      <c r="I1140"/>
      <c r="J1140"/>
      <c r="K1140"/>
      <c r="L1140"/>
      <c r="M1140"/>
      <c r="N1140"/>
      <c r="O1140"/>
      <c r="P1140"/>
      <c r="Q1140"/>
      <c r="R1140"/>
      <c r="S1140"/>
    </row>
    <row r="1141" spans="1:19" ht="15" x14ac:dyDescent="0.25">
      <c r="A1141"/>
      <c r="B1141"/>
      <c r="C1141"/>
      <c r="D1141"/>
      <c r="E1141"/>
      <c r="F1141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</row>
    <row r="1142" spans="1:19" ht="15" x14ac:dyDescent="0.25">
      <c r="A1142"/>
      <c r="B1142"/>
      <c r="C1142"/>
      <c r="D1142"/>
      <c r="E1142"/>
      <c r="F1142"/>
      <c r="G1142"/>
      <c r="H1142"/>
      <c r="I1142"/>
      <c r="J1142"/>
      <c r="K1142"/>
      <c r="L1142"/>
      <c r="M1142"/>
      <c r="N1142"/>
      <c r="O1142"/>
      <c r="P1142"/>
      <c r="Q1142"/>
      <c r="R1142"/>
      <c r="S1142"/>
    </row>
    <row r="1143" spans="1:19" ht="15" x14ac:dyDescent="0.25">
      <c r="A1143"/>
      <c r="B1143"/>
      <c r="C1143"/>
      <c r="D1143"/>
      <c r="E1143"/>
      <c r="F1143"/>
      <c r="G1143"/>
      <c r="H1143"/>
      <c r="I1143"/>
      <c r="J1143"/>
      <c r="K1143"/>
      <c r="L1143"/>
      <c r="M1143"/>
      <c r="N1143"/>
      <c r="O1143"/>
      <c r="P1143"/>
      <c r="Q1143"/>
      <c r="R1143"/>
      <c r="S1143"/>
    </row>
    <row r="1144" spans="1:19" ht="15" x14ac:dyDescent="0.25">
      <c r="A1144"/>
      <c r="B1144"/>
      <c r="C1144"/>
      <c r="D1144"/>
      <c r="E1144"/>
      <c r="F1144"/>
      <c r="G1144"/>
      <c r="H1144"/>
      <c r="I1144"/>
      <c r="J1144"/>
      <c r="K1144"/>
      <c r="L1144"/>
      <c r="M1144"/>
      <c r="N1144"/>
      <c r="O1144"/>
      <c r="P1144"/>
      <c r="Q1144"/>
      <c r="R1144"/>
      <c r="S1144"/>
    </row>
    <row r="1145" spans="1:19" ht="15" x14ac:dyDescent="0.25">
      <c r="A1145"/>
      <c r="B1145"/>
      <c r="C1145"/>
      <c r="D1145"/>
      <c r="E1145"/>
      <c r="F1145"/>
      <c r="G1145"/>
      <c r="H1145"/>
      <c r="I1145"/>
      <c r="J1145"/>
      <c r="K1145"/>
      <c r="L1145"/>
      <c r="M1145"/>
      <c r="N1145"/>
      <c r="O1145"/>
      <c r="P1145"/>
      <c r="Q1145"/>
      <c r="R1145"/>
      <c r="S1145"/>
    </row>
    <row r="1146" spans="1:19" ht="15" x14ac:dyDescent="0.25">
      <c r="A1146"/>
      <c r="B1146"/>
      <c r="C1146"/>
      <c r="D1146"/>
      <c r="E1146"/>
      <c r="F1146"/>
      <c r="G1146"/>
      <c r="H1146"/>
      <c r="I1146"/>
      <c r="J1146"/>
      <c r="K1146"/>
      <c r="L1146"/>
      <c r="M1146"/>
      <c r="N1146"/>
      <c r="O1146"/>
      <c r="P1146"/>
      <c r="Q1146"/>
      <c r="R1146"/>
      <c r="S1146"/>
    </row>
    <row r="1147" spans="1:19" ht="15" x14ac:dyDescent="0.25">
      <c r="A1147"/>
      <c r="B1147"/>
      <c r="C1147"/>
      <c r="D1147"/>
      <c r="E1147"/>
      <c r="F1147"/>
      <c r="G1147"/>
      <c r="H1147"/>
      <c r="I1147"/>
      <c r="J1147"/>
      <c r="K1147"/>
      <c r="L1147"/>
      <c r="M1147"/>
      <c r="N1147"/>
      <c r="O1147"/>
      <c r="P1147"/>
      <c r="Q1147"/>
      <c r="R1147"/>
      <c r="S1147"/>
    </row>
    <row r="1148" spans="1:19" ht="15" x14ac:dyDescent="0.25">
      <c r="A1148"/>
      <c r="B1148"/>
      <c r="C1148"/>
      <c r="D1148"/>
      <c r="E1148"/>
      <c r="F1148"/>
      <c r="G1148"/>
      <c r="H1148"/>
      <c r="I1148"/>
      <c r="J1148"/>
      <c r="K1148"/>
      <c r="L1148"/>
      <c r="M1148"/>
      <c r="N1148"/>
      <c r="O1148"/>
      <c r="P1148"/>
      <c r="Q1148"/>
      <c r="R1148"/>
      <c r="S1148"/>
    </row>
    <row r="1149" spans="1:19" ht="15" x14ac:dyDescent="0.25">
      <c r="A1149"/>
      <c r="B1149"/>
      <c r="C1149"/>
      <c r="D1149"/>
      <c r="E1149"/>
      <c r="F1149"/>
      <c r="G1149"/>
      <c r="H1149"/>
      <c r="I1149"/>
      <c r="J1149"/>
      <c r="K1149"/>
      <c r="L1149"/>
      <c r="M1149"/>
      <c r="N1149"/>
      <c r="O1149"/>
      <c r="P1149"/>
      <c r="Q1149"/>
      <c r="R1149"/>
      <c r="S1149"/>
    </row>
    <row r="1150" spans="1:19" ht="15" x14ac:dyDescent="0.25">
      <c r="A1150"/>
      <c r="B1150"/>
      <c r="C1150"/>
      <c r="D1150"/>
      <c r="E1150"/>
      <c r="F1150"/>
      <c r="G1150"/>
      <c r="H1150"/>
      <c r="I1150"/>
      <c r="J1150"/>
      <c r="K1150"/>
      <c r="L1150"/>
      <c r="M1150"/>
      <c r="N1150"/>
      <c r="O1150"/>
      <c r="P1150"/>
      <c r="Q1150"/>
      <c r="R1150"/>
      <c r="S1150"/>
    </row>
    <row r="1151" spans="1:19" ht="15" x14ac:dyDescent="0.25">
      <c r="A1151"/>
      <c r="B1151"/>
      <c r="C1151"/>
      <c r="D1151"/>
      <c r="E1151"/>
      <c r="F1151"/>
      <c r="G1151"/>
      <c r="H1151"/>
      <c r="I1151"/>
      <c r="J1151"/>
      <c r="K1151"/>
      <c r="L1151"/>
      <c r="M1151"/>
      <c r="N1151"/>
      <c r="O1151"/>
      <c r="P1151"/>
      <c r="Q1151"/>
      <c r="R1151"/>
      <c r="S1151"/>
    </row>
    <row r="1152" spans="1:19" ht="15" x14ac:dyDescent="0.25">
      <c r="A1152"/>
      <c r="B1152"/>
      <c r="C1152"/>
      <c r="D1152"/>
      <c r="E1152"/>
      <c r="F1152"/>
      <c r="G1152"/>
      <c r="H1152"/>
      <c r="I1152"/>
      <c r="J1152"/>
      <c r="K1152"/>
      <c r="L1152"/>
      <c r="M1152"/>
      <c r="N1152"/>
      <c r="O1152"/>
      <c r="P1152"/>
      <c r="Q1152"/>
      <c r="R1152"/>
      <c r="S1152"/>
    </row>
    <row r="1153" spans="1:19" ht="15" x14ac:dyDescent="0.25">
      <c r="A1153"/>
      <c r="B1153"/>
      <c r="C1153"/>
      <c r="D1153"/>
      <c r="E1153"/>
      <c r="F1153"/>
      <c r="G1153"/>
      <c r="H1153"/>
      <c r="I1153"/>
      <c r="J1153"/>
      <c r="K1153"/>
      <c r="L1153"/>
      <c r="M1153"/>
      <c r="N1153"/>
      <c r="O1153"/>
      <c r="P1153"/>
      <c r="Q1153"/>
      <c r="R1153"/>
      <c r="S1153"/>
    </row>
    <row r="1154" spans="1:19" ht="15" x14ac:dyDescent="0.25">
      <c r="A1154"/>
      <c r="B1154"/>
      <c r="C1154"/>
      <c r="D1154"/>
      <c r="E1154"/>
      <c r="F1154"/>
      <c r="G1154"/>
      <c r="H1154"/>
      <c r="I1154"/>
      <c r="J1154"/>
      <c r="K1154"/>
      <c r="L1154"/>
      <c r="M1154"/>
      <c r="N1154"/>
      <c r="O1154"/>
      <c r="P1154"/>
      <c r="Q1154"/>
      <c r="R1154"/>
      <c r="S1154"/>
    </row>
    <row r="1155" spans="1:19" ht="15" x14ac:dyDescent="0.25">
      <c r="A1155"/>
      <c r="B1155"/>
      <c r="C1155"/>
      <c r="D1155"/>
      <c r="E1155"/>
      <c r="F1155"/>
      <c r="G1155"/>
      <c r="H1155"/>
      <c r="I1155"/>
      <c r="J1155"/>
      <c r="K1155"/>
      <c r="L1155"/>
      <c r="M1155"/>
      <c r="N1155"/>
      <c r="O1155"/>
      <c r="P1155"/>
      <c r="Q1155"/>
      <c r="R1155"/>
      <c r="S1155"/>
    </row>
    <row r="1156" spans="1:19" ht="15" x14ac:dyDescent="0.25">
      <c r="A1156"/>
      <c r="B1156"/>
      <c r="C1156"/>
      <c r="D1156"/>
      <c r="E1156"/>
      <c r="F1156"/>
      <c r="G1156"/>
      <c r="H1156"/>
      <c r="I1156"/>
      <c r="J1156"/>
      <c r="K1156"/>
      <c r="L1156"/>
      <c r="M1156"/>
      <c r="N1156"/>
      <c r="O1156"/>
      <c r="P1156"/>
      <c r="Q1156"/>
      <c r="R1156"/>
      <c r="S1156"/>
    </row>
    <row r="1157" spans="1:19" ht="15" x14ac:dyDescent="0.25">
      <c r="A1157"/>
      <c r="B1157"/>
      <c r="C1157"/>
      <c r="D1157"/>
      <c r="E1157"/>
      <c r="F1157"/>
      <c r="G1157"/>
      <c r="H1157"/>
      <c r="I1157"/>
      <c r="J1157"/>
      <c r="K1157"/>
      <c r="L1157"/>
      <c r="M1157"/>
      <c r="N1157"/>
      <c r="O1157"/>
      <c r="P1157"/>
      <c r="Q1157"/>
      <c r="R1157"/>
      <c r="S1157"/>
    </row>
    <row r="1158" spans="1:19" ht="15" x14ac:dyDescent="0.25">
      <c r="A1158"/>
      <c r="B1158"/>
      <c r="C1158"/>
      <c r="D1158"/>
      <c r="E1158"/>
      <c r="F1158"/>
      <c r="G1158"/>
      <c r="H1158"/>
      <c r="I1158"/>
      <c r="J1158"/>
      <c r="K1158"/>
      <c r="L1158"/>
      <c r="M1158"/>
      <c r="N1158"/>
      <c r="O1158"/>
      <c r="P1158"/>
      <c r="Q1158"/>
      <c r="R1158"/>
      <c r="S1158"/>
    </row>
    <row r="1159" spans="1:19" ht="15" x14ac:dyDescent="0.25">
      <c r="A1159"/>
      <c r="B1159"/>
      <c r="C1159"/>
      <c r="D1159"/>
      <c r="E1159"/>
      <c r="F1159"/>
      <c r="G1159"/>
      <c r="H1159"/>
      <c r="I1159"/>
      <c r="J1159"/>
      <c r="K1159"/>
      <c r="L1159"/>
      <c r="M1159"/>
      <c r="N1159"/>
      <c r="O1159"/>
      <c r="P1159"/>
      <c r="Q1159"/>
      <c r="R1159"/>
      <c r="S1159"/>
    </row>
    <row r="1160" spans="1:19" ht="15" x14ac:dyDescent="0.25">
      <c r="A1160"/>
      <c r="B1160"/>
      <c r="C1160"/>
      <c r="D1160"/>
      <c r="E1160"/>
      <c r="F1160"/>
      <c r="G1160"/>
      <c r="H1160"/>
      <c r="I1160"/>
      <c r="J1160"/>
      <c r="K1160"/>
      <c r="L1160"/>
      <c r="M1160"/>
      <c r="N1160"/>
      <c r="O1160"/>
      <c r="P1160"/>
      <c r="Q1160"/>
      <c r="R1160"/>
      <c r="S1160"/>
    </row>
    <row r="1161" spans="1:19" ht="15" x14ac:dyDescent="0.25">
      <c r="A1161"/>
      <c r="B1161"/>
      <c r="C1161"/>
      <c r="D1161"/>
      <c r="E1161"/>
      <c r="F1161"/>
      <c r="G1161"/>
      <c r="H1161"/>
      <c r="I1161"/>
      <c r="J1161"/>
      <c r="K1161"/>
      <c r="L1161"/>
      <c r="M1161"/>
      <c r="N1161"/>
      <c r="O1161"/>
      <c r="P1161"/>
      <c r="Q1161"/>
      <c r="R1161"/>
      <c r="S1161"/>
    </row>
    <row r="1162" spans="1:19" ht="15" x14ac:dyDescent="0.25">
      <c r="A1162"/>
      <c r="B1162"/>
      <c r="C1162"/>
      <c r="D1162"/>
      <c r="E1162"/>
      <c r="F1162"/>
      <c r="G1162"/>
      <c r="H1162"/>
      <c r="I1162"/>
      <c r="J1162"/>
      <c r="K1162"/>
      <c r="L1162"/>
      <c r="M1162"/>
      <c r="N1162"/>
      <c r="O1162"/>
      <c r="P1162"/>
      <c r="Q1162"/>
      <c r="R1162"/>
      <c r="S1162"/>
    </row>
    <row r="1163" spans="1:19" ht="15" x14ac:dyDescent="0.25">
      <c r="A1163"/>
      <c r="B1163"/>
      <c r="C1163"/>
      <c r="D1163"/>
      <c r="E1163"/>
      <c r="F1163"/>
      <c r="G1163"/>
      <c r="H1163"/>
      <c r="I1163"/>
      <c r="J1163"/>
      <c r="K1163"/>
      <c r="L1163"/>
      <c r="M1163"/>
      <c r="N1163"/>
      <c r="O1163"/>
      <c r="P1163"/>
      <c r="Q1163"/>
      <c r="R1163"/>
      <c r="S1163"/>
    </row>
    <row r="1164" spans="1:19" ht="15" x14ac:dyDescent="0.25">
      <c r="A1164"/>
      <c r="B1164"/>
      <c r="C1164"/>
      <c r="D1164"/>
      <c r="E1164"/>
      <c r="F1164"/>
      <c r="G1164"/>
      <c r="H1164"/>
      <c r="I1164"/>
      <c r="J1164"/>
      <c r="K1164"/>
      <c r="L1164"/>
      <c r="M1164"/>
      <c r="N1164"/>
      <c r="O1164"/>
      <c r="P1164"/>
      <c r="Q1164"/>
      <c r="R1164"/>
      <c r="S1164"/>
    </row>
    <row r="1165" spans="1:19" ht="15" x14ac:dyDescent="0.25">
      <c r="A1165"/>
      <c r="B1165"/>
      <c r="C1165"/>
      <c r="D1165"/>
      <c r="E1165"/>
      <c r="F1165"/>
      <c r="G1165"/>
      <c r="H1165"/>
      <c r="I1165"/>
      <c r="J1165"/>
      <c r="K1165"/>
      <c r="L1165"/>
      <c r="M1165"/>
      <c r="N1165"/>
      <c r="O1165"/>
      <c r="P1165"/>
      <c r="Q1165"/>
      <c r="R1165"/>
      <c r="S1165"/>
    </row>
    <row r="1166" spans="1:19" ht="15" x14ac:dyDescent="0.25">
      <c r="A1166"/>
      <c r="B1166"/>
      <c r="C1166"/>
      <c r="D1166"/>
      <c r="E1166"/>
      <c r="F1166"/>
      <c r="G1166"/>
      <c r="H1166"/>
      <c r="I1166"/>
      <c r="J1166"/>
      <c r="K1166"/>
      <c r="L1166"/>
      <c r="M1166"/>
      <c r="N1166"/>
      <c r="O1166"/>
      <c r="P1166"/>
      <c r="Q1166"/>
      <c r="R1166"/>
      <c r="S1166"/>
    </row>
    <row r="1167" spans="1:19" ht="15" x14ac:dyDescent="0.25">
      <c r="A1167"/>
      <c r="B1167"/>
      <c r="C1167"/>
      <c r="D1167"/>
      <c r="E1167"/>
      <c r="F1167"/>
      <c r="G1167"/>
      <c r="H1167"/>
      <c r="I1167"/>
      <c r="J1167"/>
      <c r="K1167"/>
      <c r="L1167"/>
      <c r="M1167"/>
      <c r="N1167"/>
      <c r="O1167"/>
      <c r="P1167"/>
      <c r="Q1167"/>
      <c r="R1167"/>
      <c r="S1167"/>
    </row>
    <row r="1168" spans="1:19" ht="15" x14ac:dyDescent="0.25">
      <c r="A1168"/>
      <c r="B1168"/>
      <c r="C1168"/>
      <c r="D1168"/>
      <c r="E1168"/>
      <c r="F1168"/>
      <c r="G1168"/>
      <c r="H1168"/>
      <c r="I1168"/>
      <c r="J1168"/>
      <c r="K1168"/>
      <c r="L1168"/>
      <c r="M1168"/>
      <c r="N1168"/>
      <c r="O1168"/>
      <c r="P1168"/>
      <c r="Q1168"/>
      <c r="R1168"/>
      <c r="S1168"/>
    </row>
    <row r="1169" spans="1:19" ht="15" x14ac:dyDescent="0.25">
      <c r="A1169"/>
      <c r="B1169"/>
      <c r="C1169"/>
      <c r="D1169"/>
      <c r="E1169"/>
      <c r="F1169"/>
      <c r="G1169"/>
      <c r="H1169"/>
      <c r="I1169"/>
      <c r="J1169"/>
      <c r="K1169"/>
      <c r="L1169"/>
      <c r="M1169"/>
      <c r="N1169"/>
      <c r="O1169"/>
      <c r="P1169"/>
      <c r="Q1169"/>
      <c r="R1169"/>
      <c r="S1169"/>
    </row>
    <row r="1170" spans="1:19" ht="15" x14ac:dyDescent="0.25">
      <c r="A1170"/>
      <c r="B1170"/>
      <c r="C1170"/>
      <c r="D1170"/>
      <c r="E1170"/>
      <c r="F1170"/>
      <c r="G1170"/>
      <c r="H1170"/>
      <c r="I1170"/>
      <c r="J1170"/>
      <c r="K1170"/>
      <c r="L1170"/>
      <c r="M1170"/>
      <c r="N1170"/>
      <c r="O1170"/>
      <c r="P1170"/>
      <c r="Q1170"/>
      <c r="R1170"/>
      <c r="S1170"/>
    </row>
    <row r="1171" spans="1:19" ht="15" x14ac:dyDescent="0.25">
      <c r="A1171"/>
      <c r="B1171"/>
      <c r="C1171"/>
      <c r="D1171"/>
      <c r="E1171"/>
      <c r="F1171"/>
      <c r="G1171"/>
      <c r="H1171"/>
      <c r="I1171"/>
      <c r="J1171"/>
      <c r="K1171"/>
      <c r="L1171"/>
      <c r="M1171"/>
      <c r="N1171"/>
      <c r="O1171"/>
      <c r="P1171"/>
      <c r="Q1171"/>
      <c r="R1171"/>
      <c r="S1171"/>
    </row>
    <row r="1172" spans="1:19" ht="15" x14ac:dyDescent="0.25">
      <c r="A1172"/>
      <c r="B1172"/>
      <c r="C1172"/>
      <c r="D1172"/>
      <c r="E1172"/>
      <c r="F1172"/>
      <c r="G1172"/>
      <c r="H1172"/>
      <c r="I1172"/>
      <c r="J1172"/>
      <c r="K1172"/>
      <c r="L1172"/>
      <c r="M1172"/>
      <c r="N1172"/>
      <c r="O1172"/>
      <c r="P1172"/>
      <c r="Q1172"/>
      <c r="R1172"/>
      <c r="S1172"/>
    </row>
    <row r="1173" spans="1:19" ht="15" x14ac:dyDescent="0.25">
      <c r="A1173"/>
      <c r="B1173"/>
      <c r="C1173"/>
      <c r="D1173"/>
      <c r="E1173"/>
      <c r="F1173"/>
      <c r="G1173"/>
      <c r="H1173"/>
      <c r="I1173"/>
      <c r="J1173"/>
      <c r="K1173"/>
      <c r="L1173"/>
      <c r="M1173"/>
      <c r="N1173"/>
      <c r="O1173"/>
      <c r="P1173"/>
      <c r="Q1173"/>
      <c r="R1173"/>
      <c r="S1173"/>
    </row>
    <row r="1174" spans="1:19" ht="15" x14ac:dyDescent="0.25">
      <c r="A1174"/>
      <c r="B1174"/>
      <c r="C1174"/>
      <c r="D1174"/>
      <c r="E1174"/>
      <c r="F1174"/>
      <c r="G1174"/>
      <c r="H1174"/>
      <c r="I1174"/>
      <c r="J1174"/>
      <c r="K1174"/>
      <c r="L1174"/>
      <c r="M1174"/>
      <c r="N1174"/>
      <c r="O1174"/>
      <c r="P1174"/>
      <c r="Q1174"/>
      <c r="R1174"/>
      <c r="S1174"/>
    </row>
    <row r="1175" spans="1:19" ht="15" x14ac:dyDescent="0.25">
      <c r="A1175"/>
      <c r="B1175"/>
      <c r="C1175"/>
      <c r="D1175"/>
      <c r="E1175"/>
      <c r="F1175"/>
      <c r="G1175"/>
      <c r="H1175"/>
      <c r="I1175"/>
      <c r="J1175"/>
      <c r="K1175"/>
      <c r="L1175"/>
      <c r="M1175"/>
      <c r="N1175"/>
      <c r="O1175"/>
      <c r="P1175"/>
      <c r="Q1175"/>
      <c r="R1175"/>
      <c r="S1175"/>
    </row>
    <row r="1176" spans="1:19" ht="15" x14ac:dyDescent="0.25">
      <c r="A1176"/>
      <c r="B1176"/>
      <c r="C1176"/>
      <c r="D1176"/>
      <c r="E1176"/>
      <c r="F1176"/>
      <c r="G1176"/>
      <c r="H1176"/>
      <c r="I1176"/>
      <c r="J1176"/>
      <c r="K1176"/>
      <c r="L1176"/>
      <c r="M1176"/>
      <c r="N1176"/>
      <c r="O1176"/>
      <c r="P1176"/>
      <c r="Q1176"/>
      <c r="R1176"/>
      <c r="S1176"/>
    </row>
    <row r="1177" spans="1:19" ht="15" x14ac:dyDescent="0.25">
      <c r="A1177"/>
      <c r="B1177"/>
      <c r="C1177"/>
      <c r="D1177"/>
      <c r="E1177"/>
      <c r="F1177"/>
      <c r="G1177"/>
      <c r="H1177"/>
      <c r="I1177"/>
      <c r="J1177"/>
      <c r="K1177"/>
      <c r="L1177"/>
      <c r="M1177"/>
      <c r="N1177"/>
      <c r="O1177"/>
      <c r="P1177"/>
      <c r="Q1177"/>
      <c r="R1177"/>
      <c r="S1177"/>
    </row>
    <row r="1178" spans="1:19" ht="15" x14ac:dyDescent="0.25">
      <c r="A1178"/>
      <c r="B1178"/>
      <c r="C1178"/>
      <c r="D1178"/>
      <c r="E1178"/>
      <c r="F1178"/>
      <c r="G1178"/>
      <c r="H1178"/>
      <c r="I1178"/>
      <c r="J1178"/>
      <c r="K1178"/>
      <c r="L1178"/>
      <c r="M1178"/>
      <c r="N1178"/>
      <c r="O1178"/>
      <c r="P1178"/>
      <c r="Q1178"/>
      <c r="R1178"/>
      <c r="S1178"/>
    </row>
    <row r="1179" spans="1:19" ht="15" x14ac:dyDescent="0.25">
      <c r="A1179"/>
      <c r="B1179"/>
      <c r="C1179"/>
      <c r="D1179"/>
      <c r="E1179"/>
      <c r="F1179"/>
      <c r="G1179"/>
      <c r="H1179"/>
      <c r="I1179"/>
      <c r="J1179"/>
      <c r="K1179"/>
      <c r="L1179"/>
      <c r="M1179"/>
      <c r="N1179"/>
      <c r="O1179"/>
      <c r="P1179"/>
      <c r="Q1179"/>
      <c r="R1179"/>
      <c r="S1179"/>
    </row>
    <row r="1180" spans="1:19" ht="15" x14ac:dyDescent="0.25">
      <c r="A1180"/>
      <c r="B1180"/>
      <c r="C1180"/>
      <c r="D1180"/>
      <c r="E1180"/>
      <c r="F1180"/>
      <c r="G1180"/>
      <c r="H1180"/>
      <c r="I1180"/>
      <c r="J1180"/>
      <c r="K1180"/>
      <c r="L1180"/>
      <c r="M1180"/>
      <c r="N1180"/>
      <c r="O1180"/>
      <c r="P1180"/>
      <c r="Q1180"/>
      <c r="R1180"/>
      <c r="S1180"/>
    </row>
    <row r="1181" spans="1:19" ht="15" x14ac:dyDescent="0.25">
      <c r="A1181"/>
      <c r="B1181"/>
      <c r="C1181"/>
      <c r="D1181"/>
      <c r="E1181"/>
      <c r="F1181"/>
      <c r="G1181"/>
      <c r="H1181"/>
      <c r="I1181"/>
      <c r="J1181"/>
      <c r="K1181"/>
      <c r="L1181"/>
      <c r="M1181"/>
      <c r="N1181"/>
      <c r="O1181"/>
      <c r="P1181"/>
      <c r="Q1181"/>
      <c r="R1181"/>
      <c r="S1181"/>
    </row>
    <row r="1182" spans="1:19" ht="15" x14ac:dyDescent="0.25">
      <c r="A1182"/>
      <c r="B1182"/>
      <c r="C1182"/>
      <c r="D1182"/>
      <c r="E1182"/>
      <c r="F1182"/>
      <c r="G1182"/>
      <c r="H1182"/>
      <c r="I1182"/>
      <c r="J1182"/>
      <c r="K1182"/>
      <c r="L1182"/>
      <c r="M1182"/>
      <c r="N1182"/>
      <c r="O1182"/>
      <c r="P1182"/>
      <c r="Q1182"/>
      <c r="R1182"/>
      <c r="S1182"/>
    </row>
    <row r="1183" spans="1:19" ht="15" x14ac:dyDescent="0.25">
      <c r="A1183"/>
      <c r="B1183"/>
      <c r="C1183"/>
      <c r="D1183"/>
      <c r="E1183"/>
      <c r="F1183"/>
      <c r="G1183"/>
      <c r="H1183"/>
      <c r="I1183"/>
      <c r="J1183"/>
      <c r="K1183"/>
      <c r="L1183"/>
      <c r="M1183"/>
      <c r="N1183"/>
      <c r="O1183"/>
      <c r="P1183"/>
      <c r="Q1183"/>
      <c r="R1183"/>
      <c r="S1183"/>
    </row>
    <row r="1184" spans="1:19" ht="15" x14ac:dyDescent="0.25">
      <c r="A1184"/>
      <c r="B1184"/>
      <c r="C1184"/>
      <c r="D1184"/>
      <c r="E1184"/>
      <c r="F1184"/>
      <c r="G1184"/>
      <c r="H1184"/>
      <c r="I1184"/>
      <c r="J1184"/>
      <c r="K1184"/>
      <c r="L1184"/>
      <c r="M1184"/>
      <c r="N1184"/>
      <c r="O1184"/>
      <c r="P1184"/>
      <c r="Q1184"/>
      <c r="R1184"/>
      <c r="S1184"/>
    </row>
    <row r="1185" spans="1:19" ht="15" x14ac:dyDescent="0.25">
      <c r="A1185"/>
      <c r="B1185"/>
      <c r="C1185"/>
      <c r="D1185"/>
      <c r="E1185"/>
      <c r="F1185"/>
      <c r="G1185"/>
      <c r="H1185"/>
      <c r="I1185"/>
      <c r="J1185"/>
      <c r="K1185"/>
      <c r="L1185"/>
      <c r="M1185"/>
      <c r="N1185"/>
      <c r="O1185"/>
      <c r="P1185"/>
      <c r="Q1185"/>
      <c r="R1185"/>
      <c r="S1185"/>
    </row>
    <row r="1186" spans="1:19" ht="15" x14ac:dyDescent="0.25">
      <c r="A1186"/>
      <c r="B1186"/>
      <c r="C1186"/>
      <c r="D1186"/>
      <c r="E1186"/>
      <c r="F1186"/>
      <c r="G1186"/>
      <c r="H1186"/>
      <c r="I1186"/>
      <c r="J1186"/>
      <c r="K1186"/>
      <c r="L1186"/>
      <c r="M1186"/>
      <c r="N1186"/>
      <c r="O1186"/>
      <c r="P1186"/>
      <c r="Q1186"/>
      <c r="R1186"/>
      <c r="S1186"/>
    </row>
    <row r="1187" spans="1:19" ht="15" x14ac:dyDescent="0.25">
      <c r="A1187"/>
      <c r="B1187"/>
      <c r="C1187"/>
      <c r="D1187"/>
      <c r="E1187"/>
      <c r="F1187"/>
      <c r="G1187"/>
      <c r="H1187"/>
      <c r="I1187"/>
      <c r="J1187"/>
      <c r="K1187"/>
      <c r="L1187"/>
      <c r="M1187"/>
      <c r="N1187"/>
      <c r="O1187"/>
      <c r="P1187"/>
      <c r="Q1187"/>
      <c r="R1187"/>
      <c r="S1187"/>
    </row>
    <row r="1188" spans="1:19" ht="15" x14ac:dyDescent="0.25">
      <c r="A1188"/>
      <c r="B1188"/>
      <c r="C1188"/>
      <c r="D1188"/>
      <c r="E1188"/>
      <c r="F1188"/>
      <c r="G1188"/>
      <c r="H1188"/>
      <c r="I1188"/>
      <c r="J1188"/>
      <c r="K1188"/>
      <c r="L1188"/>
      <c r="M1188"/>
      <c r="N1188"/>
      <c r="O1188"/>
      <c r="P1188"/>
      <c r="Q1188"/>
      <c r="R1188"/>
      <c r="S1188"/>
    </row>
    <row r="1189" spans="1:19" ht="15" x14ac:dyDescent="0.25">
      <c r="A1189"/>
      <c r="B1189"/>
      <c r="C1189"/>
      <c r="D1189"/>
      <c r="E1189"/>
      <c r="F1189"/>
      <c r="G1189"/>
      <c r="H1189"/>
      <c r="I1189"/>
      <c r="J1189"/>
      <c r="K1189"/>
      <c r="L1189"/>
      <c r="M1189"/>
      <c r="N1189"/>
      <c r="O1189"/>
      <c r="P1189"/>
      <c r="Q1189"/>
      <c r="R1189"/>
      <c r="S1189"/>
    </row>
    <row r="1190" spans="1:19" ht="15" x14ac:dyDescent="0.25">
      <c r="A1190"/>
      <c r="B1190"/>
      <c r="C1190"/>
      <c r="D1190"/>
      <c r="E1190"/>
      <c r="F1190"/>
      <c r="G1190"/>
      <c r="H1190"/>
      <c r="I1190"/>
      <c r="J1190"/>
      <c r="K1190"/>
      <c r="L1190"/>
      <c r="M1190"/>
      <c r="N1190"/>
      <c r="O1190"/>
      <c r="P1190"/>
      <c r="Q1190"/>
      <c r="R1190"/>
      <c r="S1190"/>
    </row>
    <row r="1191" spans="1:19" ht="15" x14ac:dyDescent="0.25">
      <c r="A1191"/>
      <c r="B1191"/>
      <c r="C1191"/>
      <c r="D1191"/>
      <c r="E1191"/>
      <c r="F1191"/>
      <c r="G1191"/>
      <c r="H1191"/>
      <c r="I1191"/>
      <c r="J1191"/>
      <c r="K1191"/>
      <c r="L1191"/>
      <c r="M1191"/>
      <c r="N1191"/>
      <c r="O1191"/>
      <c r="P1191"/>
      <c r="Q1191"/>
      <c r="R1191"/>
      <c r="S1191"/>
    </row>
    <row r="1192" spans="1:19" ht="15" x14ac:dyDescent="0.25">
      <c r="A1192"/>
      <c r="B1192"/>
      <c r="C1192"/>
      <c r="D1192"/>
      <c r="E1192"/>
      <c r="F1192"/>
      <c r="G1192"/>
      <c r="H1192"/>
      <c r="I1192"/>
      <c r="J1192"/>
      <c r="K1192"/>
      <c r="L1192"/>
      <c r="M1192"/>
      <c r="N1192"/>
      <c r="O1192"/>
      <c r="P1192"/>
      <c r="Q1192"/>
      <c r="R1192"/>
      <c r="S1192"/>
    </row>
    <row r="1193" spans="1:19" ht="15" x14ac:dyDescent="0.25">
      <c r="A1193"/>
      <c r="B1193"/>
      <c r="C1193"/>
      <c r="D1193"/>
      <c r="E1193"/>
      <c r="F1193"/>
      <c r="G1193"/>
      <c r="H1193"/>
      <c r="I1193"/>
      <c r="J1193"/>
      <c r="K1193"/>
      <c r="L1193"/>
      <c r="M1193"/>
      <c r="N1193"/>
      <c r="O1193"/>
      <c r="P1193"/>
      <c r="Q1193"/>
      <c r="R1193"/>
      <c r="S1193"/>
    </row>
    <row r="1194" spans="1:19" ht="15" x14ac:dyDescent="0.25">
      <c r="A1194"/>
      <c r="B1194"/>
      <c r="C1194"/>
      <c r="D1194"/>
      <c r="E1194"/>
      <c r="F1194"/>
      <c r="G1194"/>
      <c r="H1194"/>
      <c r="I1194"/>
      <c r="J1194"/>
      <c r="K1194"/>
      <c r="L1194"/>
      <c r="M1194"/>
      <c r="N1194"/>
      <c r="O1194"/>
      <c r="P1194"/>
      <c r="Q1194"/>
      <c r="R1194"/>
      <c r="S1194"/>
    </row>
    <row r="1195" spans="1:19" ht="15" x14ac:dyDescent="0.25">
      <c r="A1195"/>
      <c r="B1195"/>
      <c r="C1195"/>
      <c r="D1195"/>
      <c r="E1195"/>
      <c r="F1195"/>
      <c r="G1195"/>
      <c r="H1195"/>
      <c r="I1195"/>
      <c r="J1195"/>
      <c r="K1195"/>
      <c r="L1195"/>
      <c r="M1195"/>
      <c r="N1195"/>
      <c r="O1195"/>
      <c r="P1195"/>
      <c r="Q1195"/>
      <c r="R1195"/>
      <c r="S1195"/>
    </row>
    <row r="1196" spans="1:19" ht="15" x14ac:dyDescent="0.25">
      <c r="A1196"/>
      <c r="B1196"/>
      <c r="C1196"/>
      <c r="D1196"/>
      <c r="E1196"/>
      <c r="F1196"/>
      <c r="G1196"/>
      <c r="H1196"/>
      <c r="I1196"/>
      <c r="J1196"/>
      <c r="K1196"/>
      <c r="L1196"/>
      <c r="M1196"/>
      <c r="N1196"/>
      <c r="O1196"/>
      <c r="P1196"/>
      <c r="Q1196"/>
      <c r="R1196"/>
      <c r="S1196"/>
    </row>
    <row r="1197" spans="1:19" ht="15" x14ac:dyDescent="0.25">
      <c r="A1197"/>
      <c r="B1197"/>
      <c r="C1197"/>
      <c r="D1197"/>
      <c r="E1197"/>
      <c r="F1197"/>
      <c r="G1197"/>
      <c r="H1197"/>
      <c r="I1197"/>
      <c r="J1197"/>
      <c r="K1197"/>
      <c r="L1197"/>
      <c r="M1197"/>
      <c r="N1197"/>
      <c r="O1197"/>
      <c r="P1197"/>
      <c r="Q1197"/>
      <c r="R1197"/>
      <c r="S1197"/>
    </row>
    <row r="1198" spans="1:19" ht="15" x14ac:dyDescent="0.25">
      <c r="A1198"/>
      <c r="B1198"/>
      <c r="C1198"/>
      <c r="D1198"/>
      <c r="E1198"/>
      <c r="F1198"/>
      <c r="G1198"/>
      <c r="H1198"/>
      <c r="I1198"/>
      <c r="J1198"/>
      <c r="K1198"/>
      <c r="L1198"/>
      <c r="M1198"/>
      <c r="N1198"/>
      <c r="O1198"/>
      <c r="P1198"/>
      <c r="Q1198"/>
      <c r="R1198"/>
      <c r="S1198"/>
    </row>
    <row r="1199" spans="1:19" ht="15" x14ac:dyDescent="0.25">
      <c r="A1199"/>
      <c r="B1199"/>
      <c r="C1199"/>
      <c r="D1199"/>
      <c r="E1199"/>
      <c r="F1199"/>
      <c r="G1199"/>
      <c r="H1199"/>
      <c r="I1199"/>
      <c r="J1199"/>
      <c r="K1199"/>
      <c r="L1199"/>
      <c r="M1199"/>
      <c r="N1199"/>
      <c r="O1199"/>
      <c r="P1199"/>
      <c r="Q1199"/>
      <c r="R1199"/>
      <c r="S1199"/>
    </row>
    <row r="1200" spans="1:19" ht="15" x14ac:dyDescent="0.25">
      <c r="A1200"/>
      <c r="B1200"/>
      <c r="C1200"/>
      <c r="D1200"/>
      <c r="E1200"/>
      <c r="F1200"/>
      <c r="G1200"/>
      <c r="H1200"/>
      <c r="I1200"/>
      <c r="J1200"/>
      <c r="K1200"/>
      <c r="L1200"/>
      <c r="M1200"/>
      <c r="N1200"/>
      <c r="O1200"/>
      <c r="P1200"/>
      <c r="Q1200"/>
      <c r="R1200"/>
      <c r="S1200"/>
    </row>
    <row r="1201" spans="1:19" ht="15" x14ac:dyDescent="0.25">
      <c r="A1201"/>
      <c r="B1201"/>
      <c r="C1201"/>
      <c r="D1201"/>
      <c r="E1201"/>
      <c r="F1201"/>
      <c r="G1201"/>
      <c r="H1201"/>
      <c r="I1201"/>
      <c r="J1201"/>
      <c r="K1201"/>
      <c r="L1201"/>
      <c r="M1201"/>
      <c r="N1201"/>
      <c r="O1201"/>
      <c r="P1201"/>
      <c r="Q1201"/>
      <c r="R1201"/>
      <c r="S1201"/>
    </row>
    <row r="1202" spans="1:19" ht="15" x14ac:dyDescent="0.25">
      <c r="A1202"/>
      <c r="B1202"/>
      <c r="C1202"/>
      <c r="D1202"/>
      <c r="E1202"/>
      <c r="F1202"/>
      <c r="G1202"/>
      <c r="H1202"/>
      <c r="I1202"/>
      <c r="J1202"/>
      <c r="K1202"/>
      <c r="L1202"/>
      <c r="M1202"/>
      <c r="N1202"/>
      <c r="O1202"/>
      <c r="P1202"/>
      <c r="Q1202"/>
      <c r="R1202"/>
      <c r="S1202"/>
    </row>
    <row r="1203" spans="1:19" ht="15" x14ac:dyDescent="0.25">
      <c r="A1203"/>
      <c r="B1203"/>
      <c r="C1203"/>
      <c r="D1203"/>
      <c r="E1203"/>
      <c r="F1203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</row>
    <row r="1204" spans="1:19" ht="15" x14ac:dyDescent="0.25">
      <c r="A1204"/>
      <c r="B1204"/>
      <c r="C1204"/>
      <c r="D1204"/>
      <c r="E1204"/>
      <c r="F1204"/>
      <c r="G1204"/>
      <c r="H1204"/>
      <c r="I1204"/>
      <c r="J1204"/>
      <c r="K1204"/>
      <c r="L1204"/>
      <c r="M1204"/>
      <c r="N1204"/>
      <c r="O1204"/>
      <c r="P1204"/>
      <c r="Q1204"/>
      <c r="R1204"/>
      <c r="S1204"/>
    </row>
    <row r="1205" spans="1:19" ht="15" x14ac:dyDescent="0.25">
      <c r="A1205"/>
      <c r="B1205"/>
      <c r="C1205"/>
      <c r="D1205"/>
      <c r="E1205"/>
      <c r="F1205"/>
      <c r="G1205"/>
      <c r="H1205"/>
      <c r="I1205"/>
      <c r="J1205"/>
      <c r="K1205"/>
      <c r="L1205"/>
      <c r="M1205"/>
      <c r="N1205"/>
      <c r="O1205"/>
      <c r="P1205"/>
      <c r="Q1205"/>
      <c r="R1205"/>
      <c r="S1205"/>
    </row>
    <row r="1206" spans="1:19" ht="15" x14ac:dyDescent="0.25">
      <c r="A1206"/>
      <c r="B1206"/>
      <c r="C1206"/>
      <c r="D1206"/>
      <c r="E1206"/>
      <c r="F1206"/>
      <c r="G1206"/>
      <c r="H1206"/>
      <c r="I1206"/>
      <c r="J1206"/>
      <c r="K1206"/>
      <c r="L1206"/>
      <c r="M1206"/>
      <c r="N1206"/>
      <c r="O1206"/>
      <c r="P1206"/>
      <c r="Q1206"/>
      <c r="R1206"/>
      <c r="S1206"/>
    </row>
    <row r="1207" spans="1:19" ht="15" x14ac:dyDescent="0.25">
      <c r="A1207"/>
      <c r="B1207"/>
      <c r="C1207"/>
      <c r="D1207"/>
      <c r="E1207"/>
      <c r="F1207"/>
      <c r="G1207"/>
      <c r="H1207"/>
      <c r="I1207"/>
      <c r="J1207"/>
      <c r="K1207"/>
      <c r="L1207"/>
      <c r="M1207"/>
      <c r="N1207"/>
      <c r="O1207"/>
      <c r="P1207"/>
      <c r="Q1207"/>
      <c r="R1207"/>
      <c r="S1207"/>
    </row>
    <row r="1208" spans="1:19" ht="15" x14ac:dyDescent="0.25">
      <c r="A1208"/>
      <c r="B1208"/>
      <c r="C1208"/>
      <c r="D1208"/>
      <c r="E1208"/>
      <c r="F1208"/>
      <c r="G1208"/>
      <c r="H1208"/>
      <c r="I1208"/>
      <c r="J1208"/>
      <c r="K1208"/>
      <c r="L1208"/>
      <c r="M1208"/>
      <c r="N1208"/>
      <c r="O1208"/>
      <c r="P1208"/>
      <c r="Q1208"/>
      <c r="R1208"/>
      <c r="S1208"/>
    </row>
    <row r="1209" spans="1:19" ht="15" x14ac:dyDescent="0.25">
      <c r="A1209"/>
      <c r="B1209"/>
      <c r="C1209"/>
      <c r="D1209"/>
      <c r="E1209"/>
      <c r="F1209"/>
      <c r="G1209"/>
      <c r="H1209"/>
      <c r="I1209"/>
      <c r="J1209"/>
      <c r="K1209"/>
      <c r="L1209"/>
      <c r="M1209"/>
      <c r="N1209"/>
      <c r="O1209"/>
      <c r="P1209"/>
      <c r="Q1209"/>
      <c r="R1209"/>
      <c r="S1209"/>
    </row>
    <row r="1210" spans="1:19" ht="15" x14ac:dyDescent="0.25">
      <c r="A1210"/>
      <c r="B1210"/>
      <c r="C1210"/>
      <c r="D1210"/>
      <c r="E1210"/>
      <c r="F1210"/>
      <c r="G1210"/>
      <c r="H1210"/>
      <c r="I1210"/>
      <c r="J1210"/>
      <c r="K1210"/>
      <c r="L1210"/>
      <c r="M1210"/>
      <c r="N1210"/>
      <c r="O1210"/>
      <c r="P1210"/>
      <c r="Q1210"/>
      <c r="R1210"/>
      <c r="S1210"/>
    </row>
    <row r="1211" spans="1:19" ht="15" x14ac:dyDescent="0.25">
      <c r="A1211"/>
      <c r="B1211"/>
      <c r="C1211"/>
      <c r="D1211"/>
      <c r="E1211"/>
      <c r="F1211"/>
      <c r="G1211"/>
      <c r="H1211"/>
      <c r="I1211"/>
      <c r="J1211"/>
      <c r="K1211"/>
      <c r="L1211"/>
      <c r="M1211"/>
      <c r="N1211"/>
      <c r="O1211"/>
      <c r="P1211"/>
      <c r="Q1211"/>
      <c r="R1211"/>
      <c r="S1211"/>
    </row>
    <row r="1212" spans="1:19" ht="15" x14ac:dyDescent="0.25">
      <c r="A1212"/>
      <c r="B1212"/>
      <c r="C1212"/>
      <c r="D1212"/>
      <c r="E1212"/>
      <c r="F1212"/>
      <c r="G1212"/>
      <c r="H1212"/>
      <c r="I1212"/>
      <c r="J1212"/>
      <c r="K1212"/>
      <c r="L1212"/>
      <c r="M1212"/>
      <c r="N1212"/>
      <c r="O1212"/>
      <c r="P1212"/>
      <c r="Q1212"/>
      <c r="R1212"/>
      <c r="S1212"/>
    </row>
    <row r="1213" spans="1:19" ht="15" x14ac:dyDescent="0.25">
      <c r="A1213"/>
      <c r="B1213"/>
      <c r="C1213"/>
      <c r="D1213"/>
      <c r="E1213"/>
      <c r="F1213"/>
      <c r="G1213"/>
      <c r="H1213"/>
      <c r="I1213"/>
      <c r="J1213"/>
      <c r="K1213"/>
      <c r="L1213"/>
      <c r="M1213"/>
      <c r="N1213"/>
      <c r="O1213"/>
      <c r="P1213"/>
      <c r="Q1213"/>
      <c r="R1213"/>
      <c r="S1213"/>
    </row>
    <row r="1214" spans="1:19" ht="15" x14ac:dyDescent="0.25">
      <c r="A1214"/>
      <c r="B1214"/>
      <c r="C1214"/>
      <c r="D1214"/>
      <c r="E1214"/>
      <c r="F1214"/>
      <c r="G1214"/>
      <c r="H1214"/>
      <c r="I1214"/>
      <c r="J1214"/>
      <c r="K1214"/>
      <c r="L1214"/>
      <c r="M1214"/>
      <c r="N1214"/>
      <c r="O1214"/>
      <c r="P1214"/>
      <c r="Q1214"/>
      <c r="R1214"/>
      <c r="S1214"/>
    </row>
    <row r="1215" spans="1:19" ht="15" x14ac:dyDescent="0.25">
      <c r="A1215"/>
      <c r="B1215"/>
      <c r="C1215"/>
      <c r="D1215"/>
      <c r="E1215"/>
      <c r="F1215"/>
      <c r="G1215"/>
      <c r="H1215"/>
      <c r="I1215"/>
      <c r="J1215"/>
      <c r="K1215"/>
      <c r="L1215"/>
      <c r="M1215"/>
      <c r="N1215"/>
      <c r="O1215"/>
      <c r="P1215"/>
      <c r="Q1215"/>
      <c r="R1215"/>
      <c r="S1215"/>
    </row>
    <row r="1216" spans="1:19" ht="15" x14ac:dyDescent="0.25">
      <c r="A1216"/>
      <c r="B1216"/>
      <c r="C1216"/>
      <c r="D1216"/>
      <c r="E1216"/>
      <c r="F1216"/>
      <c r="G1216"/>
      <c r="H1216"/>
      <c r="I1216"/>
      <c r="J1216"/>
      <c r="K1216"/>
      <c r="L1216"/>
      <c r="M1216"/>
      <c r="N1216"/>
      <c r="O1216"/>
      <c r="P1216"/>
      <c r="Q1216"/>
      <c r="R1216"/>
      <c r="S1216"/>
    </row>
    <row r="1217" spans="1:19" ht="15" x14ac:dyDescent="0.25">
      <c r="A1217"/>
      <c r="B1217"/>
      <c r="C1217"/>
      <c r="D1217"/>
      <c r="E1217"/>
      <c r="F1217"/>
      <c r="G1217"/>
      <c r="H1217"/>
      <c r="I1217"/>
      <c r="J1217"/>
      <c r="K1217"/>
      <c r="L1217"/>
      <c r="M1217"/>
      <c r="N1217"/>
      <c r="O1217"/>
      <c r="P1217"/>
      <c r="Q1217"/>
      <c r="R1217"/>
      <c r="S1217"/>
    </row>
    <row r="1218" spans="1:19" ht="15" x14ac:dyDescent="0.25">
      <c r="A1218"/>
      <c r="B1218"/>
      <c r="C1218"/>
      <c r="D1218"/>
      <c r="E1218"/>
      <c r="F1218"/>
      <c r="G1218"/>
      <c r="H1218"/>
      <c r="I1218"/>
      <c r="J1218"/>
      <c r="K1218"/>
      <c r="L1218"/>
      <c r="M1218"/>
      <c r="N1218"/>
      <c r="O1218"/>
      <c r="P1218"/>
      <c r="Q1218"/>
      <c r="R1218"/>
      <c r="S1218"/>
    </row>
    <row r="1219" spans="1:19" ht="15" x14ac:dyDescent="0.25">
      <c r="A1219"/>
      <c r="B1219"/>
      <c r="C1219"/>
      <c r="D1219"/>
      <c r="E1219"/>
      <c r="F1219"/>
      <c r="G1219"/>
      <c r="H1219"/>
      <c r="I1219"/>
      <c r="J1219"/>
      <c r="K1219"/>
      <c r="L1219"/>
      <c r="M1219"/>
      <c r="N1219"/>
      <c r="O1219"/>
      <c r="P1219"/>
      <c r="Q1219"/>
      <c r="R1219"/>
      <c r="S1219"/>
    </row>
    <row r="1220" spans="1:19" ht="15" x14ac:dyDescent="0.25">
      <c r="A1220"/>
      <c r="B1220"/>
      <c r="C1220"/>
      <c r="D1220"/>
      <c r="E1220"/>
      <c r="F1220"/>
      <c r="G1220"/>
      <c r="H1220"/>
      <c r="I1220"/>
      <c r="J1220"/>
      <c r="K1220"/>
      <c r="L1220"/>
      <c r="M1220"/>
      <c r="N1220"/>
      <c r="O1220"/>
      <c r="P1220"/>
      <c r="Q1220"/>
      <c r="R1220"/>
      <c r="S1220"/>
    </row>
    <row r="1221" spans="1:19" ht="15" x14ac:dyDescent="0.25">
      <c r="A1221"/>
      <c r="B1221"/>
      <c r="C1221"/>
      <c r="D1221"/>
      <c r="E1221"/>
      <c r="F1221"/>
      <c r="G1221"/>
      <c r="H1221"/>
      <c r="I1221"/>
      <c r="J1221"/>
      <c r="K1221"/>
      <c r="L1221"/>
      <c r="M1221"/>
      <c r="N1221"/>
      <c r="O1221"/>
      <c r="P1221"/>
      <c r="Q1221"/>
      <c r="R1221"/>
      <c r="S1221"/>
    </row>
    <row r="1222" spans="1:19" ht="15" x14ac:dyDescent="0.25">
      <c r="A1222"/>
      <c r="B1222"/>
      <c r="C1222"/>
      <c r="D1222"/>
      <c r="E1222"/>
      <c r="F1222"/>
      <c r="G1222"/>
      <c r="H1222"/>
      <c r="I1222"/>
      <c r="J1222"/>
      <c r="K1222"/>
      <c r="L1222"/>
      <c r="M1222"/>
      <c r="N1222"/>
      <c r="O1222"/>
      <c r="P1222"/>
      <c r="Q1222"/>
      <c r="R1222"/>
      <c r="S1222"/>
    </row>
    <row r="1223" spans="1:19" ht="15" x14ac:dyDescent="0.25">
      <c r="A1223"/>
      <c r="B1223"/>
      <c r="C1223"/>
      <c r="D1223"/>
      <c r="E1223"/>
      <c r="F1223"/>
      <c r="G1223"/>
      <c r="H1223"/>
      <c r="I1223"/>
      <c r="J1223"/>
      <c r="K1223"/>
      <c r="L1223"/>
      <c r="M1223"/>
      <c r="N1223"/>
      <c r="O1223"/>
      <c r="P1223"/>
      <c r="Q1223"/>
      <c r="R1223"/>
      <c r="S1223"/>
    </row>
    <row r="1224" spans="1:19" ht="15" x14ac:dyDescent="0.25">
      <c r="A1224"/>
      <c r="B1224"/>
      <c r="C1224"/>
      <c r="D1224"/>
      <c r="E1224"/>
      <c r="F1224"/>
      <c r="G1224"/>
      <c r="H1224"/>
      <c r="I1224"/>
      <c r="J1224"/>
      <c r="K1224"/>
      <c r="L1224"/>
      <c r="M1224"/>
      <c r="N1224"/>
      <c r="O1224"/>
      <c r="P1224"/>
      <c r="Q1224"/>
      <c r="R1224"/>
      <c r="S1224"/>
    </row>
    <row r="1225" spans="1:19" ht="15" x14ac:dyDescent="0.25">
      <c r="A1225"/>
      <c r="B1225"/>
      <c r="C1225"/>
      <c r="D1225"/>
      <c r="E1225"/>
      <c r="F1225"/>
      <c r="G1225"/>
      <c r="H1225"/>
      <c r="I1225"/>
      <c r="J1225"/>
      <c r="K1225"/>
      <c r="L1225"/>
      <c r="M1225"/>
      <c r="N1225"/>
      <c r="O1225"/>
      <c r="P1225"/>
      <c r="Q1225"/>
      <c r="R1225"/>
      <c r="S1225"/>
    </row>
    <row r="1226" spans="1:19" ht="15" x14ac:dyDescent="0.25">
      <c r="A1226"/>
      <c r="B1226"/>
      <c r="C1226"/>
      <c r="D1226"/>
      <c r="E1226"/>
      <c r="F1226"/>
      <c r="G1226"/>
      <c r="H1226"/>
      <c r="I1226"/>
      <c r="J1226"/>
      <c r="K1226"/>
      <c r="L1226"/>
      <c r="M1226"/>
      <c r="N1226"/>
      <c r="O1226"/>
      <c r="P1226"/>
      <c r="Q1226"/>
      <c r="R1226"/>
      <c r="S1226"/>
    </row>
    <row r="1227" spans="1:19" ht="15" x14ac:dyDescent="0.25">
      <c r="A1227"/>
      <c r="B1227"/>
      <c r="C1227"/>
      <c r="D1227"/>
      <c r="E1227"/>
      <c r="F1227"/>
      <c r="G1227"/>
      <c r="H1227"/>
      <c r="I1227"/>
      <c r="J1227"/>
      <c r="K1227"/>
      <c r="L1227"/>
      <c r="M1227"/>
      <c r="N1227"/>
      <c r="O1227"/>
      <c r="P1227"/>
      <c r="Q1227"/>
      <c r="R1227"/>
      <c r="S1227"/>
    </row>
    <row r="1228" spans="1:19" ht="15" x14ac:dyDescent="0.25">
      <c r="A1228"/>
      <c r="B1228"/>
      <c r="C1228"/>
      <c r="D1228"/>
      <c r="E1228"/>
      <c r="F1228"/>
      <c r="G1228"/>
      <c r="H1228"/>
      <c r="I1228"/>
      <c r="J1228"/>
      <c r="K1228"/>
      <c r="L1228"/>
      <c r="M1228"/>
      <c r="N1228"/>
      <c r="O1228"/>
      <c r="P1228"/>
      <c r="Q1228"/>
      <c r="R1228"/>
      <c r="S1228"/>
    </row>
    <row r="1229" spans="1:19" ht="15" x14ac:dyDescent="0.25">
      <c r="A1229"/>
      <c r="B1229"/>
      <c r="C1229"/>
      <c r="D1229"/>
      <c r="E1229"/>
      <c r="F1229"/>
      <c r="G1229"/>
      <c r="H1229"/>
      <c r="I1229"/>
      <c r="J1229"/>
      <c r="K1229"/>
      <c r="L1229"/>
      <c r="M1229"/>
      <c r="N1229"/>
      <c r="O1229"/>
      <c r="P1229"/>
      <c r="Q1229"/>
      <c r="R1229"/>
      <c r="S1229"/>
    </row>
    <row r="1230" spans="1:19" ht="15" x14ac:dyDescent="0.25">
      <c r="A1230"/>
      <c r="B1230"/>
      <c r="C1230"/>
      <c r="D1230"/>
      <c r="E1230"/>
      <c r="F1230"/>
      <c r="G1230"/>
      <c r="H1230"/>
      <c r="I1230"/>
      <c r="J1230"/>
      <c r="K1230"/>
      <c r="L1230"/>
      <c r="M1230"/>
      <c r="N1230"/>
      <c r="O1230"/>
      <c r="P1230"/>
      <c r="Q1230"/>
      <c r="R1230"/>
      <c r="S1230"/>
    </row>
    <row r="1231" spans="1:19" ht="15" x14ac:dyDescent="0.25">
      <c r="A1231"/>
      <c r="B1231"/>
      <c r="C1231"/>
      <c r="D1231"/>
      <c r="E1231"/>
      <c r="F1231"/>
      <c r="G1231"/>
      <c r="H1231"/>
      <c r="I1231"/>
      <c r="J1231"/>
      <c r="K1231"/>
      <c r="L1231"/>
      <c r="M1231"/>
      <c r="N1231"/>
      <c r="O1231"/>
      <c r="P1231"/>
      <c r="Q1231"/>
      <c r="R1231"/>
      <c r="S1231"/>
    </row>
    <row r="1232" spans="1:19" ht="15" x14ac:dyDescent="0.25">
      <c r="A1232"/>
      <c r="B1232"/>
      <c r="C1232"/>
      <c r="D1232"/>
      <c r="E1232"/>
      <c r="F1232"/>
      <c r="G1232"/>
      <c r="H1232"/>
      <c r="I1232"/>
      <c r="J1232"/>
      <c r="K1232"/>
      <c r="L1232"/>
      <c r="M1232"/>
      <c r="N1232"/>
      <c r="O1232"/>
      <c r="P1232"/>
      <c r="Q1232"/>
      <c r="R1232"/>
      <c r="S1232"/>
    </row>
    <row r="1233" spans="1:19" ht="15" x14ac:dyDescent="0.25">
      <c r="A1233"/>
      <c r="B1233"/>
      <c r="C1233"/>
      <c r="D1233"/>
      <c r="E1233"/>
      <c r="F1233"/>
      <c r="G1233"/>
      <c r="H1233"/>
      <c r="I1233"/>
      <c r="J1233"/>
      <c r="K1233"/>
      <c r="L1233"/>
      <c r="M1233"/>
      <c r="N1233"/>
      <c r="O1233"/>
      <c r="P1233"/>
      <c r="Q1233"/>
      <c r="R1233"/>
      <c r="S1233"/>
    </row>
    <row r="1234" spans="1:19" ht="15" x14ac:dyDescent="0.25">
      <c r="A1234"/>
      <c r="B1234"/>
      <c r="C1234"/>
      <c r="D1234"/>
      <c r="E1234"/>
      <c r="F1234"/>
      <c r="G1234"/>
      <c r="H1234"/>
      <c r="I1234"/>
      <c r="J1234"/>
      <c r="K1234"/>
      <c r="L1234"/>
      <c r="M1234"/>
      <c r="N1234"/>
      <c r="O1234"/>
      <c r="P1234"/>
      <c r="Q1234"/>
      <c r="R1234"/>
      <c r="S1234"/>
    </row>
    <row r="1235" spans="1:19" ht="15" x14ac:dyDescent="0.25">
      <c r="A1235"/>
      <c r="B1235"/>
      <c r="C1235"/>
      <c r="D1235"/>
      <c r="E1235"/>
      <c r="F1235"/>
      <c r="G1235"/>
      <c r="H1235"/>
      <c r="I1235"/>
      <c r="J1235"/>
      <c r="K1235"/>
      <c r="L1235"/>
      <c r="M1235"/>
      <c r="N1235"/>
      <c r="O1235"/>
      <c r="P1235"/>
      <c r="Q1235"/>
      <c r="R1235"/>
      <c r="S1235"/>
    </row>
    <row r="1236" spans="1:19" ht="15" x14ac:dyDescent="0.25">
      <c r="A1236"/>
      <c r="B1236"/>
      <c r="C1236"/>
      <c r="D1236"/>
      <c r="E1236"/>
      <c r="F1236"/>
      <c r="G1236"/>
      <c r="H1236"/>
      <c r="I1236"/>
      <c r="J1236"/>
      <c r="K1236"/>
      <c r="L1236"/>
      <c r="M1236"/>
      <c r="N1236"/>
      <c r="O1236"/>
      <c r="P1236"/>
      <c r="Q1236"/>
      <c r="R1236"/>
      <c r="S1236"/>
    </row>
    <row r="1237" spans="1:19" ht="15" x14ac:dyDescent="0.25">
      <c r="A1237"/>
      <c r="B1237"/>
      <c r="C1237"/>
      <c r="D1237"/>
      <c r="E1237"/>
      <c r="F1237"/>
      <c r="G1237"/>
      <c r="H1237"/>
      <c r="I1237"/>
      <c r="J1237"/>
      <c r="K1237"/>
      <c r="L1237"/>
      <c r="M1237"/>
      <c r="N1237"/>
      <c r="O1237"/>
      <c r="P1237"/>
      <c r="Q1237"/>
      <c r="R1237"/>
      <c r="S1237"/>
    </row>
    <row r="1238" spans="1:19" ht="15" x14ac:dyDescent="0.25">
      <c r="A1238"/>
      <c r="B1238"/>
      <c r="C1238"/>
      <c r="D1238"/>
      <c r="E1238"/>
      <c r="F1238"/>
      <c r="G1238"/>
      <c r="H1238"/>
      <c r="I1238"/>
      <c r="J1238"/>
      <c r="K1238"/>
      <c r="L1238"/>
      <c r="M1238"/>
      <c r="N1238"/>
      <c r="O1238"/>
      <c r="P1238"/>
      <c r="Q1238"/>
      <c r="R1238"/>
      <c r="S1238"/>
    </row>
    <row r="1239" spans="1:19" ht="15" x14ac:dyDescent="0.25">
      <c r="A1239"/>
      <c r="B1239"/>
      <c r="C1239"/>
      <c r="D1239"/>
      <c r="E1239"/>
      <c r="F1239"/>
      <c r="G1239"/>
      <c r="H1239"/>
      <c r="I1239"/>
      <c r="J1239"/>
      <c r="K1239"/>
      <c r="L1239"/>
      <c r="M1239"/>
      <c r="N1239"/>
      <c r="O1239"/>
      <c r="P1239"/>
      <c r="Q1239"/>
      <c r="R1239"/>
      <c r="S1239"/>
    </row>
    <row r="1240" spans="1:19" ht="15" x14ac:dyDescent="0.25">
      <c r="A1240"/>
      <c r="B1240"/>
      <c r="C1240"/>
      <c r="D1240"/>
      <c r="E1240"/>
      <c r="F1240"/>
      <c r="G1240"/>
      <c r="H1240"/>
      <c r="I1240"/>
      <c r="J1240"/>
      <c r="K1240"/>
      <c r="L1240"/>
      <c r="M1240"/>
      <c r="N1240"/>
      <c r="O1240"/>
      <c r="P1240"/>
      <c r="Q1240"/>
      <c r="R1240"/>
      <c r="S1240"/>
    </row>
    <row r="1241" spans="1:19" ht="15" x14ac:dyDescent="0.25">
      <c r="A1241"/>
      <c r="B1241"/>
      <c r="C1241"/>
      <c r="D1241"/>
      <c r="E1241"/>
      <c r="F1241"/>
      <c r="G1241"/>
      <c r="H1241"/>
      <c r="I1241"/>
      <c r="J1241"/>
      <c r="K1241"/>
      <c r="L1241"/>
      <c r="M1241"/>
      <c r="N1241"/>
      <c r="O1241"/>
      <c r="P1241"/>
      <c r="Q1241"/>
      <c r="R1241"/>
      <c r="S1241"/>
    </row>
    <row r="1242" spans="1:19" ht="15" x14ac:dyDescent="0.25">
      <c r="A1242"/>
      <c r="B1242"/>
      <c r="C1242"/>
      <c r="D1242"/>
      <c r="E1242"/>
      <c r="F1242"/>
      <c r="G1242"/>
      <c r="H1242"/>
      <c r="I1242"/>
      <c r="J1242"/>
      <c r="K1242"/>
      <c r="L1242"/>
      <c r="M1242"/>
      <c r="N1242"/>
      <c r="O1242"/>
      <c r="P1242"/>
      <c r="Q1242"/>
      <c r="R1242"/>
      <c r="S1242"/>
    </row>
    <row r="1243" spans="1:19" ht="15" x14ac:dyDescent="0.25">
      <c r="A1243"/>
      <c r="B1243"/>
      <c r="C1243"/>
      <c r="D1243"/>
      <c r="E1243"/>
      <c r="F1243"/>
      <c r="G1243"/>
      <c r="H1243"/>
      <c r="I1243"/>
      <c r="J1243"/>
      <c r="K1243"/>
      <c r="L1243"/>
      <c r="M1243"/>
      <c r="N1243"/>
      <c r="O1243"/>
      <c r="P1243"/>
      <c r="Q1243"/>
      <c r="R1243"/>
      <c r="S1243"/>
    </row>
    <row r="1244" spans="1:19" ht="15" x14ac:dyDescent="0.25">
      <c r="A1244"/>
      <c r="B1244"/>
      <c r="C1244"/>
      <c r="D1244"/>
      <c r="E1244"/>
      <c r="F1244"/>
      <c r="G1244"/>
      <c r="H1244"/>
      <c r="I1244"/>
      <c r="J1244"/>
      <c r="K1244"/>
      <c r="L1244"/>
      <c r="M1244"/>
      <c r="N1244"/>
      <c r="O1244"/>
      <c r="P1244"/>
      <c r="Q1244"/>
      <c r="R1244"/>
      <c r="S1244"/>
    </row>
    <row r="1245" spans="1:19" ht="15" x14ac:dyDescent="0.25">
      <c r="A1245"/>
      <c r="B1245"/>
      <c r="C1245"/>
      <c r="D1245"/>
      <c r="E1245"/>
      <c r="F1245"/>
      <c r="G1245"/>
      <c r="H1245"/>
      <c r="I1245"/>
      <c r="J1245"/>
      <c r="K1245"/>
      <c r="L1245"/>
      <c r="M1245"/>
      <c r="N1245"/>
      <c r="O1245"/>
      <c r="P1245"/>
      <c r="Q1245"/>
      <c r="R1245"/>
      <c r="S1245"/>
    </row>
    <row r="1246" spans="1:19" ht="15" x14ac:dyDescent="0.25">
      <c r="A1246"/>
      <c r="B1246"/>
      <c r="C1246"/>
      <c r="D1246"/>
      <c r="E1246"/>
      <c r="F1246"/>
      <c r="G1246"/>
      <c r="H1246"/>
      <c r="I1246"/>
      <c r="J1246"/>
      <c r="K1246"/>
      <c r="L1246"/>
      <c r="M1246"/>
      <c r="N1246"/>
      <c r="O1246"/>
      <c r="P1246"/>
      <c r="Q1246"/>
      <c r="R1246"/>
      <c r="S1246"/>
    </row>
    <row r="1247" spans="1:19" ht="15" x14ac:dyDescent="0.25">
      <c r="A1247"/>
      <c r="B1247"/>
      <c r="C1247"/>
      <c r="D1247"/>
      <c r="E1247"/>
      <c r="F1247"/>
      <c r="G1247"/>
      <c r="H1247"/>
      <c r="I1247"/>
      <c r="J1247"/>
      <c r="K1247"/>
      <c r="L1247"/>
      <c r="M1247"/>
      <c r="N1247"/>
      <c r="O1247"/>
      <c r="P1247"/>
      <c r="Q1247"/>
      <c r="R1247"/>
      <c r="S1247"/>
    </row>
    <row r="1248" spans="1:19" ht="15" x14ac:dyDescent="0.25">
      <c r="A1248"/>
      <c r="B1248"/>
      <c r="C1248"/>
      <c r="D1248"/>
      <c r="E1248"/>
      <c r="F1248"/>
      <c r="G1248"/>
      <c r="H1248"/>
      <c r="I1248"/>
      <c r="J1248"/>
      <c r="K1248"/>
      <c r="L1248"/>
      <c r="M1248"/>
      <c r="N1248"/>
      <c r="O1248"/>
      <c r="P1248"/>
      <c r="Q1248"/>
      <c r="R1248"/>
      <c r="S1248"/>
    </row>
    <row r="1249" spans="1:19" ht="15" x14ac:dyDescent="0.25">
      <c r="A1249"/>
      <c r="B1249"/>
      <c r="C1249"/>
      <c r="D1249"/>
      <c r="E1249"/>
      <c r="F1249"/>
      <c r="G1249"/>
      <c r="H1249"/>
      <c r="I1249"/>
      <c r="J1249"/>
      <c r="K1249"/>
      <c r="L1249"/>
      <c r="M1249"/>
      <c r="N1249"/>
      <c r="O1249"/>
      <c r="P1249"/>
      <c r="Q1249"/>
      <c r="R1249"/>
      <c r="S1249"/>
    </row>
    <row r="1250" spans="1:19" ht="15" x14ac:dyDescent="0.25">
      <c r="A1250"/>
      <c r="B1250"/>
      <c r="C1250"/>
      <c r="D1250"/>
      <c r="E1250"/>
      <c r="F1250"/>
      <c r="G1250"/>
      <c r="H1250"/>
      <c r="I1250"/>
      <c r="J1250"/>
      <c r="K1250"/>
      <c r="L1250"/>
      <c r="M1250"/>
      <c r="N1250"/>
      <c r="O1250"/>
      <c r="P1250"/>
      <c r="Q1250"/>
      <c r="R1250"/>
      <c r="S1250"/>
    </row>
    <row r="1251" spans="1:19" ht="15" x14ac:dyDescent="0.25">
      <c r="A1251"/>
      <c r="B1251"/>
      <c r="C1251"/>
      <c r="D1251"/>
      <c r="E1251"/>
      <c r="F1251"/>
      <c r="G1251"/>
      <c r="H1251"/>
      <c r="I1251"/>
      <c r="J1251"/>
      <c r="K1251"/>
      <c r="L1251"/>
      <c r="M1251"/>
      <c r="N1251"/>
      <c r="O1251"/>
      <c r="P1251"/>
      <c r="Q1251"/>
      <c r="R1251"/>
      <c r="S1251"/>
    </row>
    <row r="1252" spans="1:19" ht="15" x14ac:dyDescent="0.25">
      <c r="A1252"/>
      <c r="B1252"/>
      <c r="C1252"/>
      <c r="D1252"/>
      <c r="E1252"/>
      <c r="F1252"/>
      <c r="G1252"/>
      <c r="H1252"/>
      <c r="I1252"/>
      <c r="J1252"/>
      <c r="K1252"/>
      <c r="L1252"/>
      <c r="M1252"/>
      <c r="N1252"/>
      <c r="O1252"/>
      <c r="P1252"/>
      <c r="Q1252"/>
      <c r="R1252"/>
      <c r="S1252"/>
    </row>
    <row r="1253" spans="1:19" ht="15" x14ac:dyDescent="0.25">
      <c r="A1253"/>
      <c r="B1253"/>
      <c r="C1253"/>
      <c r="D1253"/>
      <c r="E1253"/>
      <c r="F1253"/>
      <c r="G1253"/>
      <c r="H1253"/>
      <c r="I1253"/>
      <c r="J1253"/>
      <c r="K1253"/>
      <c r="L1253"/>
      <c r="M1253"/>
      <c r="N1253"/>
      <c r="O1253"/>
      <c r="P1253"/>
      <c r="Q1253"/>
      <c r="R1253"/>
      <c r="S1253"/>
    </row>
    <row r="1254" spans="1:19" ht="15" x14ac:dyDescent="0.25">
      <c r="A1254"/>
      <c r="B1254"/>
      <c r="C1254"/>
      <c r="D1254"/>
      <c r="E1254"/>
      <c r="F1254"/>
      <c r="G1254"/>
      <c r="H1254"/>
      <c r="I1254"/>
      <c r="J1254"/>
      <c r="K1254"/>
      <c r="L1254"/>
      <c r="M1254"/>
      <c r="N1254"/>
      <c r="O1254"/>
      <c r="P1254"/>
      <c r="Q1254"/>
      <c r="R1254"/>
      <c r="S1254"/>
    </row>
    <row r="1255" spans="1:19" ht="15" x14ac:dyDescent="0.25">
      <c r="A1255"/>
      <c r="B1255"/>
      <c r="C1255"/>
      <c r="D1255"/>
      <c r="E1255"/>
      <c r="F1255"/>
      <c r="G1255"/>
      <c r="H1255"/>
      <c r="I1255"/>
      <c r="J1255"/>
      <c r="K1255"/>
      <c r="L1255"/>
      <c r="M1255"/>
      <c r="N1255"/>
      <c r="O1255"/>
      <c r="P1255"/>
      <c r="Q1255"/>
      <c r="R1255"/>
      <c r="S1255"/>
    </row>
    <row r="1256" spans="1:19" ht="15" x14ac:dyDescent="0.25">
      <c r="A1256"/>
      <c r="B1256"/>
      <c r="C1256"/>
      <c r="D1256"/>
      <c r="E1256"/>
      <c r="F1256"/>
      <c r="G1256"/>
      <c r="H1256"/>
      <c r="I1256"/>
      <c r="J1256"/>
      <c r="K1256"/>
      <c r="L1256"/>
      <c r="M1256"/>
      <c r="N1256"/>
      <c r="O1256"/>
      <c r="P1256"/>
      <c r="Q1256"/>
      <c r="R1256"/>
      <c r="S1256"/>
    </row>
    <row r="1257" spans="1:19" ht="15" x14ac:dyDescent="0.25">
      <c r="A1257"/>
      <c r="B1257"/>
      <c r="C1257"/>
      <c r="D1257"/>
      <c r="E1257"/>
      <c r="F1257"/>
      <c r="G1257"/>
      <c r="H1257"/>
      <c r="I1257"/>
      <c r="J1257"/>
      <c r="K1257"/>
      <c r="L1257"/>
      <c r="M1257"/>
      <c r="N1257"/>
      <c r="O1257"/>
      <c r="P1257"/>
      <c r="Q1257"/>
      <c r="R1257"/>
      <c r="S1257"/>
    </row>
    <row r="1258" spans="1:19" ht="15" x14ac:dyDescent="0.25">
      <c r="A1258"/>
      <c r="B1258"/>
      <c r="C1258"/>
      <c r="D1258"/>
      <c r="E1258"/>
      <c r="F1258"/>
      <c r="G1258"/>
      <c r="H1258"/>
      <c r="I1258"/>
      <c r="J1258"/>
      <c r="K1258"/>
      <c r="L1258"/>
      <c r="M1258"/>
      <c r="N1258"/>
      <c r="O1258"/>
      <c r="P1258"/>
      <c r="Q1258"/>
      <c r="R1258"/>
      <c r="S1258"/>
    </row>
    <row r="1259" spans="1:19" ht="15" x14ac:dyDescent="0.25">
      <c r="A1259"/>
      <c r="B1259"/>
      <c r="C1259"/>
      <c r="D1259"/>
      <c r="E1259"/>
      <c r="F1259"/>
      <c r="G1259"/>
      <c r="H1259"/>
      <c r="I1259"/>
      <c r="J1259"/>
      <c r="K1259"/>
      <c r="L1259"/>
      <c r="M1259"/>
      <c r="N1259"/>
      <c r="O1259"/>
      <c r="P1259"/>
      <c r="Q1259"/>
      <c r="R1259"/>
      <c r="S1259"/>
    </row>
    <row r="1260" spans="1:19" ht="15" x14ac:dyDescent="0.25">
      <c r="A1260"/>
      <c r="B1260"/>
      <c r="C1260"/>
      <c r="D1260"/>
      <c r="E1260"/>
      <c r="F1260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</row>
    <row r="1261" spans="1:19" ht="15" x14ac:dyDescent="0.25">
      <c r="A1261"/>
      <c r="B1261"/>
      <c r="C1261"/>
      <c r="D1261"/>
      <c r="E1261"/>
      <c r="F1261"/>
      <c r="G1261"/>
      <c r="H1261"/>
      <c r="I1261"/>
      <c r="J1261"/>
      <c r="K1261"/>
      <c r="L1261"/>
      <c r="M1261"/>
      <c r="N1261"/>
      <c r="O1261"/>
      <c r="P1261"/>
      <c r="Q1261"/>
      <c r="R1261"/>
      <c r="S1261"/>
    </row>
    <row r="1262" spans="1:19" ht="15" x14ac:dyDescent="0.25">
      <c r="A1262"/>
      <c r="B1262"/>
      <c r="C1262"/>
      <c r="D1262"/>
      <c r="E1262"/>
      <c r="F1262"/>
      <c r="G1262"/>
      <c r="H1262"/>
      <c r="I1262"/>
      <c r="J1262"/>
      <c r="K1262"/>
      <c r="L1262"/>
      <c r="M1262"/>
      <c r="N1262"/>
      <c r="O1262"/>
      <c r="P1262"/>
      <c r="Q1262"/>
      <c r="R1262"/>
      <c r="S1262"/>
    </row>
    <row r="1263" spans="1:19" ht="15" x14ac:dyDescent="0.25">
      <c r="A1263"/>
      <c r="B1263"/>
      <c r="C1263"/>
      <c r="D1263"/>
      <c r="E1263"/>
      <c r="F1263"/>
      <c r="G1263"/>
      <c r="H1263"/>
      <c r="I1263"/>
      <c r="J1263"/>
      <c r="K1263"/>
      <c r="L1263"/>
      <c r="M1263"/>
      <c r="N1263"/>
      <c r="O1263"/>
      <c r="P1263"/>
      <c r="Q1263"/>
      <c r="R1263"/>
      <c r="S1263"/>
    </row>
    <row r="1264" spans="1:19" ht="15" x14ac:dyDescent="0.25">
      <c r="A1264"/>
      <c r="B1264"/>
      <c r="C1264"/>
      <c r="D1264"/>
      <c r="E1264"/>
      <c r="F1264"/>
      <c r="G1264"/>
      <c r="H1264"/>
      <c r="I1264"/>
      <c r="J1264"/>
      <c r="K1264"/>
      <c r="L1264"/>
      <c r="M1264"/>
      <c r="N1264"/>
      <c r="O1264"/>
      <c r="P1264"/>
      <c r="Q1264"/>
      <c r="R1264"/>
      <c r="S1264"/>
    </row>
    <row r="1265" spans="1:19" ht="15" x14ac:dyDescent="0.25">
      <c r="A1265"/>
      <c r="B1265"/>
      <c r="C1265"/>
      <c r="D1265"/>
      <c r="E1265"/>
      <c r="F1265"/>
      <c r="G1265"/>
      <c r="H1265"/>
      <c r="I1265"/>
      <c r="J1265"/>
      <c r="K1265"/>
      <c r="L1265"/>
      <c r="M1265"/>
      <c r="N1265"/>
      <c r="O1265"/>
      <c r="P1265"/>
      <c r="Q1265"/>
      <c r="R1265"/>
      <c r="S1265"/>
    </row>
    <row r="1266" spans="1:19" ht="15" x14ac:dyDescent="0.25">
      <c r="A1266"/>
      <c r="B1266"/>
      <c r="C1266"/>
      <c r="D1266"/>
      <c r="E1266"/>
      <c r="F1266"/>
      <c r="G1266"/>
      <c r="H1266"/>
      <c r="I1266"/>
      <c r="J1266"/>
      <c r="K1266"/>
      <c r="L1266"/>
      <c r="M1266"/>
      <c r="N1266"/>
      <c r="O1266"/>
      <c r="P1266"/>
      <c r="Q1266"/>
      <c r="R1266"/>
      <c r="S1266"/>
    </row>
    <row r="1267" spans="1:19" ht="15" x14ac:dyDescent="0.25">
      <c r="A1267"/>
      <c r="B1267"/>
      <c r="C1267"/>
      <c r="D1267"/>
      <c r="E1267"/>
      <c r="F1267"/>
      <c r="G1267"/>
      <c r="H1267"/>
      <c r="I1267"/>
      <c r="J1267"/>
      <c r="K1267"/>
      <c r="L1267"/>
      <c r="M1267"/>
      <c r="N1267"/>
      <c r="O1267"/>
      <c r="P1267"/>
      <c r="Q1267"/>
      <c r="R1267"/>
      <c r="S1267"/>
    </row>
    <row r="1268" spans="1:19" ht="15" x14ac:dyDescent="0.25">
      <c r="A1268"/>
      <c r="B1268"/>
      <c r="C1268"/>
      <c r="D1268"/>
      <c r="E1268"/>
      <c r="F1268"/>
      <c r="G1268"/>
      <c r="H1268"/>
      <c r="I1268"/>
      <c r="J1268"/>
      <c r="K1268"/>
      <c r="L1268"/>
      <c r="M1268"/>
      <c r="N1268"/>
      <c r="O1268"/>
      <c r="P1268"/>
      <c r="Q1268"/>
      <c r="R1268"/>
      <c r="S1268"/>
    </row>
    <row r="1269" spans="1:19" ht="15" x14ac:dyDescent="0.25">
      <c r="A1269"/>
      <c r="B1269"/>
      <c r="C1269"/>
      <c r="D1269"/>
      <c r="E1269"/>
      <c r="F1269"/>
      <c r="G1269"/>
      <c r="H1269"/>
      <c r="I1269"/>
      <c r="J1269"/>
      <c r="K1269"/>
      <c r="L1269"/>
      <c r="M1269"/>
      <c r="N1269"/>
      <c r="O1269"/>
      <c r="P1269"/>
      <c r="Q1269"/>
      <c r="R1269"/>
      <c r="S1269"/>
    </row>
    <row r="1270" spans="1:19" ht="15" x14ac:dyDescent="0.25">
      <c r="A1270"/>
      <c r="B1270"/>
      <c r="C1270"/>
      <c r="D1270"/>
      <c r="E1270"/>
      <c r="F1270"/>
      <c r="G1270"/>
      <c r="H1270"/>
      <c r="I1270"/>
      <c r="J1270"/>
      <c r="K1270"/>
      <c r="L1270"/>
      <c r="M1270"/>
      <c r="N1270"/>
      <c r="O1270"/>
      <c r="P1270"/>
      <c r="Q1270"/>
      <c r="R1270"/>
      <c r="S1270"/>
    </row>
    <row r="1271" spans="1:19" ht="15" x14ac:dyDescent="0.25">
      <c r="A1271"/>
      <c r="B1271"/>
      <c r="C1271"/>
      <c r="D1271"/>
      <c r="E1271"/>
      <c r="F1271"/>
      <c r="G1271"/>
      <c r="H1271"/>
      <c r="I1271"/>
      <c r="J1271"/>
      <c r="K1271"/>
      <c r="L1271"/>
      <c r="M1271"/>
      <c r="N1271"/>
      <c r="O1271"/>
      <c r="P1271"/>
      <c r="Q1271"/>
      <c r="R1271"/>
      <c r="S1271"/>
    </row>
    <row r="1272" spans="1:19" ht="15" x14ac:dyDescent="0.25">
      <c r="A1272"/>
      <c r="B1272"/>
      <c r="C1272"/>
      <c r="D1272"/>
      <c r="E1272"/>
      <c r="F1272"/>
      <c r="G1272"/>
      <c r="H1272"/>
      <c r="I1272"/>
      <c r="J1272"/>
      <c r="K1272"/>
      <c r="L1272"/>
      <c r="M1272"/>
      <c r="N1272"/>
      <c r="O1272"/>
      <c r="P1272"/>
      <c r="Q1272"/>
      <c r="R1272"/>
      <c r="S1272"/>
    </row>
    <row r="1273" spans="1:19" ht="15" x14ac:dyDescent="0.25">
      <c r="A1273"/>
      <c r="B1273"/>
      <c r="C1273"/>
      <c r="D1273"/>
      <c r="E1273"/>
      <c r="F1273"/>
      <c r="G1273"/>
      <c r="H1273"/>
      <c r="I1273"/>
      <c r="J1273"/>
      <c r="K1273"/>
      <c r="L1273"/>
      <c r="M1273"/>
      <c r="N1273"/>
      <c r="O1273"/>
      <c r="P1273"/>
      <c r="Q1273"/>
      <c r="R1273"/>
      <c r="S1273"/>
    </row>
    <row r="1274" spans="1:19" ht="15" x14ac:dyDescent="0.25">
      <c r="A1274"/>
      <c r="B1274"/>
      <c r="C1274"/>
      <c r="D1274"/>
      <c r="E1274"/>
      <c r="F1274"/>
      <c r="G1274"/>
      <c r="H1274"/>
      <c r="I1274"/>
      <c r="J1274"/>
      <c r="K1274"/>
      <c r="L1274"/>
      <c r="M1274"/>
      <c r="N1274"/>
      <c r="O1274"/>
      <c r="P1274"/>
      <c r="Q1274"/>
      <c r="R1274"/>
      <c r="S1274"/>
    </row>
    <row r="1275" spans="1:19" ht="15" x14ac:dyDescent="0.25">
      <c r="A1275"/>
      <c r="B1275"/>
      <c r="C1275"/>
      <c r="D1275"/>
      <c r="E1275"/>
      <c r="F1275"/>
      <c r="G1275"/>
      <c r="H1275"/>
      <c r="I1275"/>
      <c r="J1275"/>
      <c r="K1275"/>
      <c r="L1275"/>
      <c r="M1275"/>
      <c r="N1275"/>
      <c r="O1275"/>
      <c r="P1275"/>
      <c r="Q1275"/>
      <c r="R1275"/>
      <c r="S1275"/>
    </row>
    <row r="1276" spans="1:19" ht="15" x14ac:dyDescent="0.25">
      <c r="A1276"/>
      <c r="B1276"/>
      <c r="C1276"/>
      <c r="D1276"/>
      <c r="E1276"/>
      <c r="F1276"/>
      <c r="G1276"/>
      <c r="H1276"/>
      <c r="I1276"/>
      <c r="J1276"/>
      <c r="K1276"/>
      <c r="L1276"/>
      <c r="M1276"/>
      <c r="N1276"/>
      <c r="O1276"/>
      <c r="P1276"/>
      <c r="Q1276"/>
      <c r="R1276"/>
      <c r="S1276"/>
    </row>
    <row r="1277" spans="1:19" ht="15" x14ac:dyDescent="0.25">
      <c r="A1277"/>
      <c r="B1277"/>
      <c r="C1277"/>
      <c r="D1277"/>
      <c r="E1277"/>
      <c r="F1277"/>
      <c r="G1277"/>
      <c r="H1277"/>
      <c r="I1277"/>
      <c r="J1277"/>
      <c r="K1277"/>
      <c r="L1277"/>
      <c r="M1277"/>
      <c r="N1277"/>
      <c r="O1277"/>
      <c r="P1277"/>
      <c r="Q1277"/>
      <c r="R1277"/>
      <c r="S1277"/>
    </row>
    <row r="1278" spans="1:19" ht="15" x14ac:dyDescent="0.25">
      <c r="A1278"/>
      <c r="B1278"/>
      <c r="C1278"/>
      <c r="D1278"/>
      <c r="E1278"/>
      <c r="F1278"/>
      <c r="G1278"/>
      <c r="H1278"/>
      <c r="I1278"/>
      <c r="J1278"/>
      <c r="K1278"/>
      <c r="L1278"/>
      <c r="M1278"/>
      <c r="N1278"/>
      <c r="O1278"/>
      <c r="P1278"/>
      <c r="Q1278"/>
      <c r="R1278"/>
      <c r="S1278"/>
    </row>
    <row r="1279" spans="1:19" ht="15" x14ac:dyDescent="0.25">
      <c r="A1279"/>
      <c r="B1279"/>
      <c r="C1279"/>
      <c r="D1279"/>
      <c r="E1279"/>
      <c r="F1279"/>
      <c r="G1279"/>
      <c r="H1279"/>
      <c r="I1279"/>
      <c r="J1279"/>
      <c r="K1279"/>
      <c r="L1279"/>
      <c r="M1279"/>
      <c r="N1279"/>
      <c r="O1279"/>
      <c r="P1279"/>
      <c r="Q1279"/>
      <c r="R1279"/>
      <c r="S1279"/>
    </row>
    <row r="1280" spans="1:19" ht="15" x14ac:dyDescent="0.25">
      <c r="A1280"/>
      <c r="B1280"/>
      <c r="C1280"/>
      <c r="D1280"/>
      <c r="E1280"/>
      <c r="F1280"/>
      <c r="G1280"/>
      <c r="H1280"/>
      <c r="I1280"/>
      <c r="J1280"/>
      <c r="K1280"/>
      <c r="L1280"/>
      <c r="M1280"/>
      <c r="N1280"/>
      <c r="O1280"/>
      <c r="P1280"/>
      <c r="Q1280"/>
      <c r="R1280"/>
      <c r="S1280"/>
    </row>
    <row r="1281" spans="1:19" ht="15" x14ac:dyDescent="0.25">
      <c r="A1281"/>
      <c r="B1281"/>
      <c r="C1281"/>
      <c r="D1281"/>
      <c r="E1281"/>
      <c r="F1281"/>
      <c r="G1281"/>
      <c r="H1281"/>
      <c r="I1281"/>
      <c r="J1281"/>
      <c r="K1281"/>
      <c r="L1281"/>
      <c r="M1281"/>
      <c r="N1281"/>
      <c r="O1281"/>
      <c r="P1281"/>
      <c r="Q1281"/>
      <c r="R1281"/>
      <c r="S1281"/>
    </row>
    <row r="1282" spans="1:19" ht="15" x14ac:dyDescent="0.25">
      <c r="A1282"/>
      <c r="B1282"/>
      <c r="C1282"/>
      <c r="D1282"/>
      <c r="E1282"/>
      <c r="F1282"/>
      <c r="G1282"/>
      <c r="H1282"/>
      <c r="I1282"/>
      <c r="J1282"/>
      <c r="K1282"/>
      <c r="L1282"/>
      <c r="M1282"/>
      <c r="N1282"/>
      <c r="O1282"/>
      <c r="P1282"/>
      <c r="Q1282"/>
      <c r="R1282"/>
      <c r="S1282"/>
    </row>
    <row r="1283" spans="1:19" ht="15" x14ac:dyDescent="0.25">
      <c r="A1283"/>
      <c r="B1283"/>
      <c r="C1283"/>
      <c r="D1283"/>
      <c r="E1283"/>
      <c r="F1283"/>
      <c r="G1283"/>
      <c r="H1283"/>
      <c r="I1283"/>
      <c r="J1283"/>
      <c r="K1283"/>
      <c r="L1283"/>
      <c r="M1283"/>
      <c r="N1283"/>
      <c r="O1283"/>
      <c r="P1283"/>
      <c r="Q1283"/>
      <c r="R1283"/>
      <c r="S1283"/>
    </row>
    <row r="1284" spans="1:19" ht="15" x14ac:dyDescent="0.25">
      <c r="A1284"/>
      <c r="B1284"/>
      <c r="C1284"/>
      <c r="D1284"/>
      <c r="E1284"/>
      <c r="F1284"/>
      <c r="G1284"/>
      <c r="H1284"/>
      <c r="I1284"/>
      <c r="J1284"/>
      <c r="K1284"/>
      <c r="L1284"/>
      <c r="M1284"/>
      <c r="N1284"/>
      <c r="O1284"/>
      <c r="P1284"/>
      <c r="Q1284"/>
      <c r="R1284"/>
      <c r="S1284"/>
    </row>
    <row r="1285" spans="1:19" ht="15" x14ac:dyDescent="0.25">
      <c r="A1285"/>
      <c r="B1285"/>
      <c r="C1285"/>
      <c r="D1285"/>
      <c r="E1285"/>
      <c r="F1285"/>
      <c r="G1285"/>
      <c r="H1285"/>
      <c r="I1285"/>
      <c r="J1285"/>
      <c r="K1285"/>
      <c r="L1285"/>
      <c r="M1285"/>
      <c r="N1285"/>
      <c r="O1285"/>
      <c r="P1285"/>
      <c r="Q1285"/>
      <c r="R1285"/>
      <c r="S1285"/>
    </row>
    <row r="1286" spans="1:19" ht="15" x14ac:dyDescent="0.25">
      <c r="A1286"/>
      <c r="B1286"/>
      <c r="C1286"/>
      <c r="D1286"/>
      <c r="E1286"/>
      <c r="F1286"/>
      <c r="G1286"/>
      <c r="H1286"/>
      <c r="I1286"/>
      <c r="J1286"/>
      <c r="K1286"/>
      <c r="L1286"/>
      <c r="M1286"/>
      <c r="N1286"/>
      <c r="O1286"/>
      <c r="P1286"/>
      <c r="Q1286"/>
      <c r="R1286"/>
      <c r="S1286"/>
    </row>
    <row r="1287" spans="1:19" ht="15" x14ac:dyDescent="0.25">
      <c r="A1287"/>
      <c r="B1287"/>
      <c r="C1287"/>
      <c r="D1287"/>
      <c r="E1287"/>
      <c r="F1287"/>
      <c r="G1287"/>
      <c r="H1287"/>
      <c r="I1287"/>
      <c r="J1287"/>
      <c r="K1287"/>
      <c r="L1287"/>
      <c r="M1287"/>
      <c r="N1287"/>
      <c r="O1287"/>
      <c r="P1287"/>
      <c r="Q1287"/>
      <c r="R1287"/>
      <c r="S1287"/>
    </row>
    <row r="1288" spans="1:19" ht="15" x14ac:dyDescent="0.25">
      <c r="A1288"/>
      <c r="B1288"/>
      <c r="C1288"/>
      <c r="D1288"/>
      <c r="E1288"/>
      <c r="F1288"/>
      <c r="G1288"/>
      <c r="H1288"/>
      <c r="I1288"/>
      <c r="J1288"/>
      <c r="K1288"/>
      <c r="L1288"/>
      <c r="M1288"/>
      <c r="N1288"/>
      <c r="O1288"/>
      <c r="P1288"/>
      <c r="Q1288"/>
      <c r="R1288"/>
      <c r="S1288"/>
    </row>
    <row r="1289" spans="1:19" ht="15" x14ac:dyDescent="0.25">
      <c r="A1289"/>
      <c r="B1289"/>
      <c r="C1289"/>
      <c r="D1289"/>
      <c r="E1289"/>
      <c r="F1289"/>
      <c r="G1289"/>
      <c r="H1289"/>
      <c r="I1289"/>
      <c r="J1289"/>
      <c r="K1289"/>
      <c r="L1289"/>
      <c r="M1289"/>
      <c r="N1289"/>
      <c r="O1289"/>
      <c r="P1289"/>
      <c r="Q1289"/>
      <c r="R1289"/>
      <c r="S1289"/>
    </row>
    <row r="1290" spans="1:19" ht="15" x14ac:dyDescent="0.25">
      <c r="A1290"/>
      <c r="B1290"/>
      <c r="C1290"/>
      <c r="D1290"/>
      <c r="E1290"/>
      <c r="F1290"/>
      <c r="G1290"/>
      <c r="H1290"/>
      <c r="I1290"/>
      <c r="J1290"/>
      <c r="K1290"/>
      <c r="L1290"/>
      <c r="M1290"/>
      <c r="N1290"/>
      <c r="O1290"/>
      <c r="P1290"/>
      <c r="Q1290"/>
      <c r="R1290"/>
      <c r="S1290"/>
    </row>
    <row r="1291" spans="1:19" ht="15" x14ac:dyDescent="0.25">
      <c r="A1291"/>
      <c r="B1291"/>
      <c r="C1291"/>
      <c r="D1291"/>
      <c r="E1291"/>
      <c r="F1291"/>
      <c r="G1291"/>
      <c r="H1291"/>
      <c r="I1291"/>
      <c r="J1291"/>
      <c r="K1291"/>
      <c r="L1291"/>
      <c r="M1291"/>
      <c r="N1291"/>
      <c r="O1291"/>
      <c r="P1291"/>
      <c r="Q1291"/>
      <c r="R1291"/>
      <c r="S1291"/>
    </row>
    <row r="1292" spans="1:19" ht="15" x14ac:dyDescent="0.25">
      <c r="A1292"/>
      <c r="B1292"/>
      <c r="C1292"/>
      <c r="D1292"/>
      <c r="E1292"/>
      <c r="F1292"/>
      <c r="G1292"/>
      <c r="H1292"/>
      <c r="I1292"/>
      <c r="J1292"/>
      <c r="K1292"/>
      <c r="L1292"/>
      <c r="M1292"/>
      <c r="N1292"/>
      <c r="O1292"/>
      <c r="P1292"/>
      <c r="Q1292"/>
      <c r="R1292"/>
      <c r="S1292"/>
    </row>
    <row r="1293" spans="1:19" ht="15" x14ac:dyDescent="0.25">
      <c r="A1293"/>
      <c r="B1293"/>
      <c r="C1293"/>
      <c r="D1293"/>
      <c r="E1293"/>
      <c r="F1293"/>
      <c r="G1293"/>
      <c r="H1293"/>
      <c r="I1293"/>
      <c r="J1293"/>
      <c r="K1293"/>
      <c r="L1293"/>
      <c r="M1293"/>
      <c r="N1293"/>
      <c r="O1293"/>
      <c r="P1293"/>
      <c r="Q1293"/>
      <c r="R1293"/>
      <c r="S1293"/>
    </row>
    <row r="1294" spans="1:19" ht="15" x14ac:dyDescent="0.25">
      <c r="A1294"/>
      <c r="B1294"/>
      <c r="C1294"/>
      <c r="D1294"/>
      <c r="E1294"/>
      <c r="F1294"/>
      <c r="G1294"/>
      <c r="H1294"/>
      <c r="I1294"/>
      <c r="J1294"/>
      <c r="K1294"/>
      <c r="L1294"/>
      <c r="M1294"/>
      <c r="N1294"/>
      <c r="O1294"/>
      <c r="P1294"/>
      <c r="Q1294"/>
      <c r="R1294"/>
      <c r="S1294"/>
    </row>
    <row r="1295" spans="1:19" ht="15" x14ac:dyDescent="0.25">
      <c r="A1295"/>
      <c r="B1295"/>
      <c r="C1295"/>
      <c r="D1295"/>
      <c r="E1295"/>
      <c r="F1295"/>
      <c r="G1295"/>
      <c r="H1295"/>
      <c r="I1295"/>
      <c r="J1295"/>
      <c r="K1295"/>
      <c r="L1295"/>
      <c r="M1295"/>
      <c r="N1295"/>
      <c r="O1295"/>
      <c r="P1295"/>
      <c r="Q1295"/>
      <c r="R1295"/>
      <c r="S1295"/>
    </row>
    <row r="1296" spans="1:19" ht="15" x14ac:dyDescent="0.25">
      <c r="A1296"/>
      <c r="B1296"/>
      <c r="C1296"/>
      <c r="D1296"/>
      <c r="E1296"/>
      <c r="F1296"/>
      <c r="G1296"/>
      <c r="H1296"/>
      <c r="I1296"/>
      <c r="J1296"/>
      <c r="K1296"/>
      <c r="L1296"/>
      <c r="M1296"/>
      <c r="N1296"/>
      <c r="O1296"/>
      <c r="P1296"/>
      <c r="Q1296"/>
      <c r="R1296"/>
      <c r="S1296"/>
    </row>
    <row r="1297" spans="1:19" ht="15" x14ac:dyDescent="0.25">
      <c r="A1297"/>
      <c r="B1297"/>
      <c r="C1297"/>
      <c r="D1297"/>
      <c r="E1297"/>
      <c r="F1297"/>
      <c r="G1297"/>
      <c r="H1297"/>
      <c r="I1297"/>
      <c r="J1297"/>
      <c r="K1297"/>
      <c r="L1297"/>
      <c r="M1297"/>
      <c r="N1297"/>
      <c r="O1297"/>
      <c r="P1297"/>
      <c r="Q1297"/>
      <c r="R1297"/>
      <c r="S1297"/>
    </row>
    <row r="1298" spans="1:19" ht="15" x14ac:dyDescent="0.25">
      <c r="A1298"/>
      <c r="B1298"/>
      <c r="C1298"/>
      <c r="D1298"/>
      <c r="E1298"/>
      <c r="F1298"/>
      <c r="G1298"/>
      <c r="H1298"/>
      <c r="I1298"/>
      <c r="J1298"/>
      <c r="K1298"/>
      <c r="L1298"/>
      <c r="M1298"/>
      <c r="N1298"/>
      <c r="O1298"/>
      <c r="P1298"/>
      <c r="Q1298"/>
      <c r="R1298"/>
      <c r="S1298"/>
    </row>
    <row r="1299" spans="1:19" ht="15" x14ac:dyDescent="0.25">
      <c r="A1299"/>
      <c r="B1299"/>
      <c r="C1299"/>
      <c r="D1299"/>
      <c r="E1299"/>
      <c r="F1299"/>
      <c r="G1299"/>
      <c r="H1299"/>
      <c r="I1299"/>
      <c r="J1299"/>
      <c r="K1299"/>
      <c r="L1299"/>
      <c r="M1299"/>
      <c r="N1299"/>
      <c r="O1299"/>
      <c r="P1299"/>
      <c r="Q1299"/>
      <c r="R1299"/>
      <c r="S1299"/>
    </row>
    <row r="1300" spans="1:19" ht="15" x14ac:dyDescent="0.25">
      <c r="A1300"/>
      <c r="B1300"/>
      <c r="C1300"/>
      <c r="D1300"/>
      <c r="E1300"/>
      <c r="F1300"/>
      <c r="G1300"/>
      <c r="H1300"/>
      <c r="I1300"/>
      <c r="J1300"/>
      <c r="K1300"/>
      <c r="L1300"/>
      <c r="M1300"/>
      <c r="N1300"/>
      <c r="O1300"/>
      <c r="P1300"/>
      <c r="Q1300"/>
      <c r="R1300"/>
      <c r="S1300"/>
    </row>
    <row r="1301" spans="1:19" ht="15" x14ac:dyDescent="0.25">
      <c r="A1301"/>
      <c r="B1301"/>
      <c r="C1301"/>
      <c r="D1301"/>
      <c r="E1301"/>
      <c r="F1301"/>
      <c r="G1301"/>
      <c r="H1301"/>
      <c r="I1301"/>
      <c r="J1301"/>
      <c r="K1301"/>
      <c r="L1301"/>
      <c r="M1301"/>
      <c r="N1301"/>
      <c r="O1301"/>
      <c r="P1301"/>
      <c r="Q1301"/>
      <c r="R1301"/>
      <c r="S1301"/>
    </row>
    <row r="1302" spans="1:19" ht="15" x14ac:dyDescent="0.25">
      <c r="A1302"/>
      <c r="B1302"/>
      <c r="C1302"/>
      <c r="D1302"/>
      <c r="E1302"/>
      <c r="F1302"/>
      <c r="G1302"/>
      <c r="H1302"/>
      <c r="I1302"/>
      <c r="J1302"/>
      <c r="K1302"/>
      <c r="L1302"/>
      <c r="M1302"/>
      <c r="N1302"/>
      <c r="O1302"/>
      <c r="P1302"/>
      <c r="Q1302"/>
      <c r="R1302"/>
      <c r="S1302"/>
    </row>
    <row r="1303" spans="1:19" ht="15" x14ac:dyDescent="0.25">
      <c r="A1303"/>
      <c r="B1303"/>
      <c r="C1303"/>
      <c r="D1303"/>
      <c r="E1303"/>
      <c r="F1303"/>
      <c r="G1303"/>
      <c r="H1303"/>
      <c r="I1303"/>
      <c r="J1303"/>
      <c r="K1303"/>
      <c r="L1303"/>
      <c r="M1303"/>
      <c r="N1303"/>
      <c r="O1303"/>
      <c r="P1303"/>
      <c r="Q1303"/>
      <c r="R1303"/>
      <c r="S1303"/>
    </row>
    <row r="1304" spans="1:19" ht="15" x14ac:dyDescent="0.25">
      <c r="A1304"/>
      <c r="B1304"/>
      <c r="C1304"/>
      <c r="D1304"/>
      <c r="E1304"/>
      <c r="F1304"/>
      <c r="G1304"/>
      <c r="H1304"/>
      <c r="I1304"/>
      <c r="J1304"/>
      <c r="K1304"/>
      <c r="L1304"/>
      <c r="M1304"/>
      <c r="N1304"/>
      <c r="O1304"/>
      <c r="P1304"/>
      <c r="Q1304"/>
      <c r="R1304"/>
      <c r="S1304"/>
    </row>
    <row r="1305" spans="1:19" ht="15" x14ac:dyDescent="0.25">
      <c r="A1305"/>
      <c r="B1305"/>
      <c r="C1305"/>
      <c r="D1305"/>
      <c r="E1305"/>
      <c r="F1305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</row>
    <row r="1306" spans="1:19" ht="15" x14ac:dyDescent="0.25">
      <c r="A1306"/>
      <c r="B1306"/>
      <c r="C1306"/>
      <c r="D1306"/>
      <c r="E1306"/>
      <c r="F1306"/>
      <c r="G1306"/>
      <c r="H1306"/>
      <c r="I1306"/>
      <c r="J1306"/>
      <c r="K1306"/>
      <c r="L1306"/>
      <c r="M1306"/>
      <c r="N1306"/>
      <c r="O1306"/>
      <c r="P1306"/>
      <c r="Q1306"/>
      <c r="R1306"/>
      <c r="S1306"/>
    </row>
    <row r="1307" spans="1:19" ht="15" x14ac:dyDescent="0.25">
      <c r="A1307"/>
      <c r="B1307"/>
      <c r="C1307"/>
      <c r="D1307"/>
      <c r="E1307"/>
      <c r="F1307"/>
      <c r="G1307"/>
      <c r="H1307"/>
      <c r="I1307"/>
      <c r="J1307"/>
      <c r="K1307"/>
      <c r="L1307"/>
      <c r="M1307"/>
      <c r="N1307"/>
      <c r="O1307"/>
      <c r="P1307"/>
      <c r="Q1307"/>
      <c r="R1307"/>
      <c r="S1307"/>
    </row>
    <row r="1308" spans="1:19" ht="15" x14ac:dyDescent="0.25">
      <c r="A1308"/>
      <c r="B1308"/>
      <c r="C1308"/>
      <c r="D1308"/>
      <c r="E1308"/>
      <c r="F1308"/>
      <c r="G1308"/>
      <c r="H1308"/>
      <c r="I1308"/>
      <c r="J1308"/>
      <c r="K1308"/>
      <c r="L1308"/>
      <c r="M1308"/>
      <c r="N1308"/>
      <c r="O1308"/>
      <c r="P1308"/>
      <c r="Q1308"/>
      <c r="R1308"/>
      <c r="S1308"/>
    </row>
    <row r="1309" spans="1:19" ht="15" x14ac:dyDescent="0.25">
      <c r="A1309"/>
      <c r="B1309"/>
      <c r="C1309"/>
      <c r="D1309"/>
      <c r="E1309"/>
      <c r="F1309"/>
      <c r="G1309"/>
      <c r="H1309"/>
      <c r="I1309"/>
      <c r="J1309"/>
      <c r="K1309"/>
      <c r="L1309"/>
      <c r="M1309"/>
      <c r="N1309"/>
      <c r="O1309"/>
      <c r="P1309"/>
      <c r="Q1309"/>
      <c r="R1309"/>
      <c r="S1309"/>
    </row>
    <row r="1310" spans="1:19" ht="15" x14ac:dyDescent="0.25">
      <c r="A1310"/>
      <c r="B1310"/>
      <c r="C1310"/>
      <c r="D1310"/>
      <c r="E1310"/>
      <c r="F1310"/>
      <c r="G1310"/>
      <c r="H1310"/>
      <c r="I1310"/>
      <c r="J1310"/>
      <c r="K1310"/>
      <c r="L1310"/>
      <c r="M1310"/>
      <c r="N1310"/>
      <c r="O1310"/>
      <c r="P1310"/>
      <c r="Q1310"/>
      <c r="R1310"/>
      <c r="S1310"/>
    </row>
    <row r="1311" spans="1:19" ht="15" x14ac:dyDescent="0.25">
      <c r="A1311"/>
      <c r="B1311"/>
      <c r="C1311"/>
      <c r="D1311"/>
      <c r="E1311"/>
      <c r="F1311"/>
      <c r="G1311"/>
      <c r="H1311"/>
      <c r="I1311"/>
      <c r="J1311"/>
      <c r="K1311"/>
      <c r="L1311"/>
      <c r="M1311"/>
      <c r="N1311"/>
      <c r="O1311"/>
      <c r="P1311"/>
      <c r="Q1311"/>
      <c r="R1311"/>
      <c r="S1311"/>
    </row>
    <row r="1312" spans="1:19" ht="15" x14ac:dyDescent="0.25">
      <c r="A1312"/>
      <c r="B1312"/>
      <c r="C1312"/>
      <c r="D1312"/>
      <c r="E1312"/>
      <c r="F1312"/>
      <c r="G1312"/>
      <c r="H1312"/>
      <c r="I1312"/>
      <c r="J1312"/>
      <c r="K1312"/>
      <c r="L1312"/>
      <c r="M1312"/>
      <c r="N1312"/>
      <c r="O1312"/>
      <c r="P1312"/>
      <c r="Q1312"/>
      <c r="R1312"/>
      <c r="S1312"/>
    </row>
    <row r="1313" spans="1:19" ht="15" x14ac:dyDescent="0.25">
      <c r="A1313"/>
      <c r="B1313"/>
      <c r="C1313"/>
      <c r="D1313"/>
      <c r="E1313"/>
      <c r="F1313"/>
      <c r="G1313"/>
      <c r="H1313"/>
      <c r="I1313"/>
      <c r="J1313"/>
      <c r="K1313"/>
      <c r="L1313"/>
      <c r="M1313"/>
      <c r="N1313"/>
      <c r="O1313"/>
      <c r="P1313"/>
      <c r="Q1313"/>
      <c r="R1313"/>
      <c r="S1313"/>
    </row>
    <row r="1314" spans="1:19" ht="15" x14ac:dyDescent="0.25">
      <c r="A1314"/>
      <c r="B1314"/>
      <c r="C1314"/>
      <c r="D1314"/>
      <c r="E1314"/>
      <c r="F1314"/>
      <c r="G1314"/>
      <c r="H1314"/>
      <c r="I1314"/>
      <c r="J1314"/>
      <c r="K1314"/>
      <c r="L1314"/>
      <c r="M1314"/>
      <c r="N1314"/>
      <c r="O1314"/>
      <c r="P1314"/>
      <c r="Q1314"/>
      <c r="R1314"/>
      <c r="S1314"/>
    </row>
    <row r="1315" spans="1:19" ht="15" x14ac:dyDescent="0.25">
      <c r="A1315"/>
      <c r="B1315"/>
      <c r="C1315"/>
      <c r="D1315"/>
      <c r="E1315"/>
      <c r="F1315"/>
      <c r="G1315"/>
      <c r="H1315"/>
      <c r="I1315"/>
      <c r="J1315"/>
      <c r="K1315"/>
      <c r="L1315"/>
      <c r="M1315"/>
      <c r="N1315"/>
      <c r="O1315"/>
      <c r="P1315"/>
      <c r="Q1315"/>
      <c r="R1315"/>
      <c r="S1315"/>
    </row>
    <row r="1316" spans="1:19" ht="15" x14ac:dyDescent="0.25">
      <c r="A1316"/>
      <c r="B1316"/>
      <c r="C1316"/>
      <c r="D1316"/>
      <c r="E1316"/>
      <c r="F1316"/>
      <c r="G1316"/>
      <c r="H1316"/>
      <c r="I1316"/>
      <c r="J1316"/>
      <c r="K1316"/>
      <c r="L1316"/>
      <c r="M1316"/>
      <c r="N1316"/>
      <c r="O1316"/>
      <c r="P1316"/>
      <c r="Q1316"/>
      <c r="R1316"/>
      <c r="S1316"/>
    </row>
    <row r="1317" spans="1:19" ht="15" x14ac:dyDescent="0.25">
      <c r="A1317"/>
      <c r="B1317"/>
      <c r="C1317"/>
      <c r="D1317"/>
      <c r="E1317"/>
      <c r="F1317"/>
      <c r="G1317"/>
      <c r="H1317"/>
      <c r="I1317"/>
      <c r="J1317"/>
      <c r="K1317"/>
      <c r="L1317"/>
      <c r="M1317"/>
      <c r="N1317"/>
      <c r="O1317"/>
      <c r="P1317"/>
      <c r="Q1317"/>
      <c r="R1317"/>
      <c r="S1317"/>
    </row>
    <row r="1318" spans="1:19" ht="15" x14ac:dyDescent="0.25">
      <c r="A1318"/>
      <c r="B1318"/>
      <c r="C1318"/>
      <c r="D1318"/>
      <c r="E1318"/>
      <c r="F1318"/>
      <c r="G1318"/>
      <c r="H1318"/>
      <c r="I1318"/>
      <c r="J1318"/>
      <c r="K1318"/>
      <c r="L1318"/>
      <c r="M1318"/>
      <c r="N1318"/>
      <c r="O1318"/>
      <c r="P1318"/>
      <c r="Q1318"/>
      <c r="R1318"/>
      <c r="S1318"/>
    </row>
    <row r="1319" spans="1:19" ht="15" x14ac:dyDescent="0.25">
      <c r="A1319"/>
      <c r="B1319"/>
      <c r="C1319"/>
      <c r="D1319"/>
      <c r="E1319"/>
      <c r="F1319"/>
      <c r="G1319"/>
      <c r="H1319"/>
      <c r="I1319"/>
      <c r="J1319"/>
      <c r="K1319"/>
      <c r="L1319"/>
      <c r="M1319"/>
      <c r="N1319"/>
      <c r="O1319"/>
      <c r="P1319"/>
      <c r="Q1319"/>
      <c r="R1319"/>
      <c r="S1319"/>
    </row>
    <row r="1320" spans="1:19" ht="15" x14ac:dyDescent="0.25">
      <c r="A1320"/>
      <c r="B1320"/>
      <c r="C1320"/>
      <c r="D1320"/>
      <c r="E1320"/>
      <c r="F1320"/>
      <c r="G1320"/>
      <c r="H1320"/>
      <c r="I1320"/>
      <c r="J1320"/>
      <c r="K1320"/>
      <c r="L1320"/>
      <c r="M1320"/>
      <c r="N1320"/>
      <c r="O1320"/>
      <c r="P1320"/>
      <c r="Q1320"/>
      <c r="R1320"/>
      <c r="S1320"/>
    </row>
    <row r="1321" spans="1:19" ht="15" x14ac:dyDescent="0.25">
      <c r="A1321"/>
      <c r="B1321"/>
      <c r="C1321"/>
      <c r="D1321"/>
      <c r="E1321"/>
      <c r="F1321"/>
      <c r="G1321"/>
      <c r="H1321"/>
      <c r="I1321"/>
      <c r="J1321"/>
      <c r="K1321"/>
      <c r="L1321"/>
      <c r="M1321"/>
      <c r="N1321"/>
      <c r="O1321"/>
      <c r="P1321"/>
      <c r="Q1321"/>
      <c r="R1321"/>
      <c r="S1321"/>
    </row>
    <row r="1322" spans="1:19" ht="15" x14ac:dyDescent="0.25">
      <c r="A1322"/>
      <c r="B1322"/>
      <c r="C1322"/>
      <c r="D1322"/>
      <c r="E1322"/>
      <c r="F1322"/>
      <c r="G1322"/>
      <c r="H1322"/>
      <c r="I1322"/>
      <c r="J1322"/>
      <c r="K1322"/>
      <c r="L1322"/>
      <c r="M1322"/>
      <c r="N1322"/>
      <c r="O1322"/>
      <c r="P1322"/>
      <c r="Q1322"/>
      <c r="R1322"/>
      <c r="S1322"/>
    </row>
    <row r="1323" spans="1:19" ht="15" x14ac:dyDescent="0.25">
      <c r="A1323"/>
      <c r="B1323"/>
      <c r="C1323"/>
      <c r="D1323"/>
      <c r="E1323"/>
      <c r="F1323"/>
      <c r="G1323"/>
      <c r="H1323"/>
      <c r="I1323"/>
      <c r="J1323"/>
      <c r="K1323"/>
      <c r="L1323"/>
      <c r="M1323"/>
      <c r="N1323"/>
      <c r="O1323"/>
      <c r="P1323"/>
      <c r="Q1323"/>
      <c r="R1323"/>
      <c r="S1323"/>
    </row>
    <row r="1324" spans="1:19" ht="15" x14ac:dyDescent="0.25">
      <c r="A1324"/>
      <c r="B1324"/>
      <c r="C1324"/>
      <c r="D1324"/>
      <c r="E1324"/>
      <c r="F1324"/>
      <c r="G1324"/>
      <c r="H1324"/>
      <c r="I1324"/>
      <c r="J1324"/>
      <c r="K1324"/>
      <c r="L1324"/>
      <c r="M1324"/>
      <c r="N1324"/>
      <c r="O1324"/>
      <c r="P1324"/>
      <c r="Q1324"/>
      <c r="R1324"/>
      <c r="S1324"/>
    </row>
    <row r="1325" spans="1:19" ht="15" x14ac:dyDescent="0.25">
      <c r="A1325"/>
      <c r="B1325"/>
      <c r="C1325"/>
      <c r="D1325"/>
      <c r="E1325"/>
      <c r="F1325"/>
      <c r="G1325"/>
      <c r="H1325"/>
      <c r="I1325"/>
      <c r="J1325"/>
      <c r="K1325"/>
      <c r="L1325"/>
      <c r="M1325"/>
      <c r="N1325"/>
      <c r="O1325"/>
      <c r="P1325"/>
      <c r="Q1325"/>
      <c r="R1325"/>
      <c r="S1325"/>
    </row>
    <row r="1326" spans="1:19" ht="15" x14ac:dyDescent="0.25">
      <c r="A1326"/>
      <c r="B1326"/>
      <c r="C1326"/>
      <c r="D1326"/>
      <c r="E1326"/>
      <c r="F1326"/>
      <c r="G1326"/>
      <c r="H1326"/>
      <c r="I1326"/>
      <c r="J1326"/>
      <c r="K1326"/>
      <c r="L1326"/>
      <c r="M1326"/>
      <c r="N1326"/>
      <c r="O1326"/>
      <c r="P1326"/>
      <c r="Q1326"/>
      <c r="R1326"/>
      <c r="S1326"/>
    </row>
    <row r="1327" spans="1:19" ht="15" x14ac:dyDescent="0.25">
      <c r="A1327"/>
      <c r="B1327"/>
      <c r="C1327"/>
      <c r="D1327"/>
      <c r="E1327"/>
      <c r="F1327"/>
      <c r="G1327"/>
      <c r="H1327"/>
      <c r="I1327"/>
      <c r="J1327"/>
      <c r="K1327"/>
      <c r="L1327"/>
      <c r="M1327"/>
      <c r="N1327"/>
      <c r="O1327"/>
      <c r="P1327"/>
      <c r="Q1327"/>
      <c r="R1327"/>
      <c r="S1327"/>
    </row>
    <row r="1328" spans="1:19" ht="15" x14ac:dyDescent="0.25">
      <c r="A1328"/>
      <c r="B1328"/>
      <c r="C1328"/>
      <c r="D1328"/>
      <c r="E1328"/>
      <c r="F1328"/>
      <c r="G1328"/>
      <c r="H1328"/>
      <c r="I1328"/>
      <c r="J1328"/>
      <c r="K1328"/>
      <c r="L1328"/>
      <c r="M1328"/>
      <c r="N1328"/>
      <c r="O1328"/>
      <c r="P1328"/>
      <c r="Q1328"/>
      <c r="R1328"/>
      <c r="S1328"/>
    </row>
    <row r="1329" spans="1:19" ht="15" x14ac:dyDescent="0.25">
      <c r="A1329"/>
      <c r="B1329"/>
      <c r="C1329"/>
      <c r="D1329"/>
      <c r="E1329"/>
      <c r="F1329"/>
      <c r="G1329"/>
      <c r="H1329"/>
      <c r="I1329"/>
      <c r="J1329"/>
      <c r="K1329"/>
      <c r="L1329"/>
      <c r="M1329"/>
      <c r="N1329"/>
      <c r="O1329"/>
      <c r="P1329"/>
      <c r="Q1329"/>
      <c r="R1329"/>
      <c r="S1329"/>
    </row>
    <row r="1330" spans="1:19" ht="15" x14ac:dyDescent="0.25">
      <c r="A1330"/>
      <c r="B1330"/>
      <c r="C1330"/>
      <c r="D1330"/>
      <c r="E1330"/>
      <c r="F1330"/>
      <c r="G1330"/>
      <c r="H1330"/>
      <c r="I1330"/>
      <c r="J1330"/>
      <c r="K1330"/>
      <c r="L1330"/>
      <c r="M1330"/>
      <c r="N1330"/>
      <c r="O1330"/>
      <c r="P1330"/>
      <c r="Q1330"/>
      <c r="R1330"/>
      <c r="S1330"/>
    </row>
    <row r="1331" spans="1:19" ht="15" x14ac:dyDescent="0.25">
      <c r="A1331"/>
      <c r="B1331"/>
      <c r="C1331"/>
      <c r="D1331"/>
      <c r="E1331"/>
      <c r="F1331"/>
      <c r="G1331"/>
      <c r="H1331"/>
      <c r="I1331"/>
      <c r="J1331"/>
      <c r="K1331"/>
      <c r="L1331"/>
      <c r="M1331"/>
      <c r="N1331"/>
      <c r="O1331"/>
      <c r="P1331"/>
      <c r="Q1331"/>
      <c r="R1331"/>
      <c r="S1331"/>
    </row>
    <row r="1332" spans="1:19" ht="15" x14ac:dyDescent="0.25">
      <c r="A1332"/>
      <c r="B1332"/>
      <c r="C1332"/>
      <c r="D1332"/>
      <c r="E1332"/>
      <c r="F1332"/>
      <c r="G1332"/>
      <c r="H1332"/>
      <c r="I1332"/>
      <c r="J1332"/>
      <c r="K1332"/>
      <c r="L1332"/>
      <c r="M1332"/>
      <c r="N1332"/>
      <c r="O1332"/>
      <c r="P1332"/>
      <c r="Q1332"/>
      <c r="R1332"/>
      <c r="S1332"/>
    </row>
    <row r="1333" spans="1:19" ht="15" x14ac:dyDescent="0.25">
      <c r="A1333"/>
      <c r="B1333"/>
      <c r="C1333"/>
      <c r="D1333"/>
      <c r="E1333"/>
      <c r="F1333"/>
      <c r="G1333"/>
      <c r="H1333"/>
      <c r="I1333"/>
      <c r="J1333"/>
      <c r="K1333"/>
      <c r="L1333"/>
      <c r="M1333"/>
      <c r="N1333"/>
      <c r="O1333"/>
      <c r="P1333"/>
      <c r="Q1333"/>
      <c r="R1333"/>
      <c r="S1333"/>
    </row>
    <row r="1334" spans="1:19" ht="15" x14ac:dyDescent="0.25">
      <c r="A1334"/>
      <c r="B1334"/>
      <c r="C1334"/>
      <c r="D1334"/>
      <c r="E1334"/>
      <c r="F1334"/>
      <c r="G1334"/>
      <c r="H1334"/>
      <c r="I1334"/>
      <c r="J1334"/>
      <c r="K1334"/>
      <c r="L1334"/>
      <c r="M1334"/>
      <c r="N1334"/>
      <c r="O1334"/>
      <c r="P1334"/>
      <c r="Q1334"/>
      <c r="R1334"/>
      <c r="S1334"/>
    </row>
    <row r="1335" spans="1:19" ht="15" x14ac:dyDescent="0.25">
      <c r="A1335"/>
      <c r="B1335"/>
      <c r="C1335"/>
      <c r="D1335"/>
      <c r="E1335"/>
      <c r="F1335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</row>
    <row r="1336" spans="1:19" ht="15" x14ac:dyDescent="0.25">
      <c r="A1336"/>
      <c r="B1336"/>
      <c r="C1336"/>
      <c r="D1336"/>
      <c r="E1336"/>
      <c r="F1336"/>
      <c r="G1336"/>
      <c r="H1336"/>
      <c r="I1336"/>
      <c r="J1336"/>
      <c r="K1336"/>
      <c r="L1336"/>
      <c r="M1336"/>
      <c r="N1336"/>
      <c r="O1336"/>
      <c r="P1336"/>
      <c r="Q1336"/>
      <c r="R1336"/>
      <c r="S1336"/>
    </row>
    <row r="1337" spans="1:19" ht="15" x14ac:dyDescent="0.25">
      <c r="A1337"/>
      <c r="B1337"/>
      <c r="C1337"/>
      <c r="D1337"/>
      <c r="E1337"/>
      <c r="F1337"/>
      <c r="G1337"/>
      <c r="H1337"/>
      <c r="I1337"/>
      <c r="J1337"/>
      <c r="K1337"/>
      <c r="L1337"/>
      <c r="M1337"/>
      <c r="N1337"/>
      <c r="O1337"/>
      <c r="P1337"/>
      <c r="Q1337"/>
      <c r="R1337"/>
      <c r="S1337"/>
    </row>
    <row r="1338" spans="1:19" ht="15" x14ac:dyDescent="0.25">
      <c r="A1338"/>
      <c r="B1338"/>
      <c r="C1338"/>
      <c r="D1338"/>
      <c r="E1338"/>
      <c r="F1338"/>
      <c r="G1338"/>
      <c r="H1338"/>
      <c r="I1338"/>
      <c r="J1338"/>
      <c r="K1338"/>
      <c r="L1338"/>
      <c r="M1338"/>
      <c r="N1338"/>
      <c r="O1338"/>
      <c r="P1338"/>
      <c r="Q1338"/>
      <c r="R1338"/>
      <c r="S1338"/>
    </row>
    <row r="1339" spans="1:19" ht="15" x14ac:dyDescent="0.25">
      <c r="A1339"/>
      <c r="B1339"/>
      <c r="C1339"/>
      <c r="D1339"/>
      <c r="E1339"/>
      <c r="F1339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</row>
    <row r="1340" spans="1:19" ht="15" x14ac:dyDescent="0.25">
      <c r="A1340"/>
      <c r="B1340"/>
      <c r="C1340"/>
      <c r="D1340"/>
      <c r="E1340"/>
      <c r="F1340"/>
      <c r="G1340"/>
      <c r="H1340"/>
      <c r="I1340"/>
      <c r="J1340"/>
      <c r="K1340"/>
      <c r="L1340"/>
      <c r="M1340"/>
      <c r="N1340"/>
      <c r="O1340"/>
      <c r="P1340"/>
      <c r="Q1340"/>
      <c r="R1340"/>
      <c r="S1340"/>
    </row>
    <row r="1341" spans="1:19" ht="15" x14ac:dyDescent="0.25">
      <c r="A1341"/>
      <c r="B1341"/>
      <c r="C1341"/>
      <c r="D1341"/>
      <c r="E1341"/>
      <c r="F1341"/>
      <c r="G1341"/>
      <c r="H1341"/>
      <c r="I1341"/>
      <c r="J1341"/>
      <c r="K1341"/>
      <c r="L1341"/>
      <c r="M1341"/>
      <c r="N1341"/>
      <c r="O1341"/>
      <c r="P1341"/>
      <c r="Q1341"/>
      <c r="R1341"/>
      <c r="S1341"/>
    </row>
    <row r="1342" spans="1:19" ht="15" x14ac:dyDescent="0.25">
      <c r="A1342"/>
      <c r="B1342"/>
      <c r="C1342"/>
      <c r="D1342"/>
      <c r="E1342"/>
      <c r="F1342"/>
      <c r="G1342"/>
      <c r="H1342"/>
      <c r="I1342"/>
      <c r="J1342"/>
      <c r="K1342"/>
      <c r="L1342"/>
      <c r="M1342"/>
      <c r="N1342"/>
      <c r="O1342"/>
      <c r="P1342"/>
      <c r="Q1342"/>
      <c r="R1342"/>
      <c r="S1342"/>
    </row>
    <row r="1343" spans="1:19" ht="15" x14ac:dyDescent="0.25">
      <c r="A1343"/>
      <c r="B1343"/>
      <c r="C1343"/>
      <c r="D1343"/>
      <c r="E1343"/>
      <c r="F1343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</row>
    <row r="1344" spans="1:19" ht="15" x14ac:dyDescent="0.25">
      <c r="A1344"/>
      <c r="B1344"/>
      <c r="C1344"/>
      <c r="D1344"/>
      <c r="E1344"/>
      <c r="F1344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</row>
    <row r="1345" spans="1:19" ht="15" x14ac:dyDescent="0.25">
      <c r="A1345"/>
      <c r="B1345"/>
      <c r="C1345"/>
      <c r="D1345"/>
      <c r="E1345"/>
      <c r="F1345"/>
      <c r="G1345"/>
      <c r="H1345"/>
      <c r="I1345"/>
      <c r="J1345"/>
      <c r="K1345"/>
      <c r="L1345"/>
      <c r="M1345"/>
      <c r="N1345"/>
      <c r="O1345"/>
      <c r="P1345"/>
      <c r="Q1345"/>
      <c r="R1345"/>
      <c r="S1345"/>
    </row>
    <row r="1346" spans="1:19" ht="15" x14ac:dyDescent="0.25">
      <c r="A1346"/>
      <c r="B1346"/>
      <c r="C1346"/>
      <c r="D1346"/>
      <c r="E1346"/>
      <c r="F1346"/>
      <c r="G1346"/>
      <c r="H1346"/>
      <c r="I1346"/>
      <c r="J1346"/>
      <c r="K1346"/>
      <c r="L1346"/>
      <c r="M1346"/>
      <c r="N1346"/>
      <c r="O1346"/>
      <c r="P1346"/>
      <c r="Q1346"/>
      <c r="R1346"/>
      <c r="S1346"/>
    </row>
    <row r="1347" spans="1:19" ht="15" x14ac:dyDescent="0.25">
      <c r="A1347"/>
      <c r="B1347"/>
      <c r="C1347"/>
      <c r="D1347"/>
      <c r="E1347"/>
      <c r="F1347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</row>
    <row r="1348" spans="1:19" ht="15" x14ac:dyDescent="0.25">
      <c r="A1348"/>
      <c r="B1348"/>
      <c r="C1348"/>
      <c r="D1348"/>
      <c r="E1348"/>
      <c r="F1348"/>
      <c r="G1348"/>
      <c r="H1348"/>
      <c r="I1348"/>
      <c r="J1348"/>
      <c r="K1348"/>
      <c r="L1348"/>
      <c r="M1348"/>
      <c r="N1348"/>
      <c r="O1348"/>
      <c r="P1348"/>
      <c r="Q1348"/>
      <c r="R1348"/>
      <c r="S1348"/>
    </row>
    <row r="1349" spans="1:19" ht="15" x14ac:dyDescent="0.25">
      <c r="A1349"/>
      <c r="B1349"/>
      <c r="C1349"/>
      <c r="D1349"/>
      <c r="E1349"/>
      <c r="F1349"/>
      <c r="G1349"/>
      <c r="H1349"/>
      <c r="I1349"/>
      <c r="J1349"/>
      <c r="K1349"/>
      <c r="L1349"/>
      <c r="M1349"/>
      <c r="N1349"/>
      <c r="O1349"/>
      <c r="P1349"/>
      <c r="Q1349"/>
      <c r="R1349"/>
      <c r="S1349"/>
    </row>
    <row r="1350" spans="1:19" ht="15" x14ac:dyDescent="0.25">
      <c r="A1350"/>
      <c r="B1350"/>
      <c r="C1350"/>
      <c r="D1350"/>
      <c r="E1350"/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</row>
    <row r="1351" spans="1:19" ht="15" x14ac:dyDescent="0.25">
      <c r="A1351"/>
      <c r="B1351"/>
      <c r="C1351"/>
      <c r="D1351"/>
      <c r="E1351"/>
      <c r="F1351"/>
      <c r="G1351"/>
      <c r="H1351"/>
      <c r="I1351"/>
      <c r="J1351"/>
      <c r="K1351"/>
      <c r="L1351"/>
      <c r="M1351"/>
      <c r="N1351"/>
      <c r="O1351"/>
      <c r="P1351"/>
      <c r="Q1351"/>
      <c r="R1351"/>
      <c r="S1351"/>
    </row>
    <row r="1352" spans="1:19" ht="15" x14ac:dyDescent="0.25">
      <c r="A1352"/>
      <c r="B1352"/>
      <c r="C1352"/>
      <c r="D1352"/>
      <c r="E1352"/>
      <c r="F1352"/>
      <c r="G1352"/>
      <c r="H1352"/>
      <c r="I1352"/>
      <c r="J1352"/>
      <c r="K1352"/>
      <c r="L1352"/>
      <c r="M1352"/>
      <c r="N1352"/>
      <c r="O1352"/>
      <c r="P1352"/>
      <c r="Q1352"/>
      <c r="R1352"/>
      <c r="S1352"/>
    </row>
    <row r="1353" spans="1:19" ht="15" x14ac:dyDescent="0.25">
      <c r="A1353"/>
      <c r="B1353"/>
      <c r="C1353"/>
      <c r="D1353"/>
      <c r="E1353"/>
      <c r="F1353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</row>
    <row r="1354" spans="1:19" ht="15" x14ac:dyDescent="0.25">
      <c r="A1354"/>
      <c r="B1354"/>
      <c r="C1354"/>
      <c r="D1354"/>
      <c r="E1354"/>
      <c r="F1354"/>
      <c r="G1354"/>
      <c r="H1354"/>
      <c r="I1354"/>
      <c r="J1354"/>
      <c r="K1354"/>
      <c r="L1354"/>
      <c r="M1354"/>
      <c r="N1354"/>
      <c r="O1354"/>
      <c r="P1354"/>
      <c r="Q1354"/>
      <c r="R1354"/>
      <c r="S1354"/>
    </row>
    <row r="1355" spans="1:19" ht="15" x14ac:dyDescent="0.25">
      <c r="A1355"/>
      <c r="B1355"/>
      <c r="C1355"/>
      <c r="D1355"/>
      <c r="E1355"/>
      <c r="F1355"/>
      <c r="G1355"/>
      <c r="H1355"/>
      <c r="I1355"/>
      <c r="J1355"/>
      <c r="K1355"/>
      <c r="L1355"/>
      <c r="M1355"/>
      <c r="N1355"/>
      <c r="O1355"/>
      <c r="P1355"/>
      <c r="Q1355"/>
      <c r="R1355"/>
      <c r="S1355"/>
    </row>
    <row r="1356" spans="1:19" ht="15" x14ac:dyDescent="0.25">
      <c r="A1356"/>
      <c r="B1356"/>
      <c r="C1356"/>
      <c r="D1356"/>
      <c r="E1356"/>
      <c r="F1356"/>
      <c r="G1356"/>
      <c r="H1356"/>
      <c r="I1356"/>
      <c r="J1356"/>
      <c r="K1356"/>
      <c r="L1356"/>
      <c r="M1356"/>
      <c r="N1356"/>
      <c r="O1356"/>
      <c r="P1356"/>
      <c r="Q1356"/>
      <c r="R1356"/>
      <c r="S1356"/>
    </row>
    <row r="1357" spans="1:19" ht="15" x14ac:dyDescent="0.25">
      <c r="A1357"/>
      <c r="B1357"/>
      <c r="C1357"/>
      <c r="D1357"/>
      <c r="E1357"/>
      <c r="F1357"/>
      <c r="G1357"/>
      <c r="H1357"/>
      <c r="I1357"/>
      <c r="J1357"/>
      <c r="K1357"/>
      <c r="L1357"/>
      <c r="M1357"/>
      <c r="N1357"/>
      <c r="O1357"/>
      <c r="P1357"/>
      <c r="Q1357"/>
      <c r="R1357"/>
      <c r="S1357"/>
    </row>
    <row r="1358" spans="1:19" ht="15" x14ac:dyDescent="0.25">
      <c r="A1358"/>
      <c r="B1358"/>
      <c r="C1358"/>
      <c r="D1358"/>
      <c r="E1358"/>
      <c r="F1358"/>
      <c r="G1358"/>
      <c r="H1358"/>
      <c r="I1358"/>
      <c r="J1358"/>
      <c r="K1358"/>
      <c r="L1358"/>
      <c r="M1358"/>
      <c r="N1358"/>
      <c r="O1358"/>
      <c r="P1358"/>
      <c r="Q1358"/>
      <c r="R1358"/>
      <c r="S1358"/>
    </row>
    <row r="1359" spans="1:19" ht="15" x14ac:dyDescent="0.25">
      <c r="A1359"/>
      <c r="B1359"/>
      <c r="C1359"/>
      <c r="D1359"/>
      <c r="E1359"/>
      <c r="F1359"/>
      <c r="G1359"/>
      <c r="H1359"/>
      <c r="I1359"/>
      <c r="J1359"/>
      <c r="K1359"/>
      <c r="L1359"/>
      <c r="M1359"/>
      <c r="N1359"/>
      <c r="O1359"/>
      <c r="P1359"/>
      <c r="Q1359"/>
      <c r="R1359"/>
      <c r="S1359"/>
    </row>
    <row r="1360" spans="1:19" ht="15" x14ac:dyDescent="0.25">
      <c r="A1360"/>
      <c r="B1360"/>
      <c r="C1360"/>
      <c r="D1360"/>
      <c r="E1360"/>
      <c r="F1360"/>
      <c r="G1360"/>
      <c r="H1360"/>
      <c r="I1360"/>
      <c r="J1360"/>
      <c r="K1360"/>
      <c r="L1360"/>
      <c r="M1360"/>
      <c r="N1360"/>
      <c r="O1360"/>
      <c r="P1360"/>
      <c r="Q1360"/>
      <c r="R1360"/>
      <c r="S1360"/>
    </row>
    <row r="1361" spans="1:19" ht="15" x14ac:dyDescent="0.25">
      <c r="A1361"/>
      <c r="B1361"/>
      <c r="C1361"/>
      <c r="D1361"/>
      <c r="E1361"/>
      <c r="F1361"/>
      <c r="G1361"/>
      <c r="H1361"/>
      <c r="I1361"/>
      <c r="J1361"/>
      <c r="K1361"/>
      <c r="L1361"/>
      <c r="M1361"/>
      <c r="N1361"/>
      <c r="O1361"/>
      <c r="P1361"/>
      <c r="Q1361"/>
      <c r="R1361"/>
      <c r="S1361"/>
    </row>
    <row r="1362" spans="1:19" ht="15" x14ac:dyDescent="0.25">
      <c r="A1362"/>
      <c r="B1362"/>
      <c r="C1362"/>
      <c r="D1362"/>
      <c r="E1362"/>
      <c r="F1362"/>
      <c r="G1362"/>
      <c r="H1362"/>
      <c r="I1362"/>
      <c r="J1362"/>
      <c r="K1362"/>
      <c r="L1362"/>
      <c r="M1362"/>
      <c r="N1362"/>
      <c r="O1362"/>
      <c r="P1362"/>
      <c r="Q1362"/>
      <c r="R1362"/>
      <c r="S1362"/>
    </row>
    <row r="1363" spans="1:19" ht="15" x14ac:dyDescent="0.25">
      <c r="A1363"/>
      <c r="B1363"/>
      <c r="C1363"/>
      <c r="D1363"/>
      <c r="E1363"/>
      <c r="F1363"/>
      <c r="G1363"/>
      <c r="H1363"/>
      <c r="I1363"/>
      <c r="J1363"/>
      <c r="K1363"/>
      <c r="L1363"/>
      <c r="M1363"/>
      <c r="N1363"/>
      <c r="O1363"/>
      <c r="P1363"/>
      <c r="Q1363"/>
      <c r="R1363"/>
      <c r="S1363"/>
    </row>
    <row r="1364" spans="1:19" ht="15" x14ac:dyDescent="0.25">
      <c r="A1364"/>
      <c r="B1364"/>
      <c r="C1364"/>
      <c r="D1364"/>
      <c r="E1364"/>
      <c r="F1364"/>
      <c r="G1364"/>
      <c r="H1364"/>
      <c r="I1364"/>
      <c r="J1364"/>
      <c r="K1364"/>
      <c r="L1364"/>
      <c r="M1364"/>
      <c r="N1364"/>
      <c r="O1364"/>
      <c r="P1364"/>
      <c r="Q1364"/>
      <c r="R1364"/>
      <c r="S1364"/>
    </row>
    <row r="1365" spans="1:19" ht="15" x14ac:dyDescent="0.25">
      <c r="A1365"/>
      <c r="B1365"/>
      <c r="C1365"/>
      <c r="D1365"/>
      <c r="E1365"/>
      <c r="F1365"/>
      <c r="G1365"/>
      <c r="H1365"/>
      <c r="I1365"/>
      <c r="J1365"/>
      <c r="K1365"/>
      <c r="L1365"/>
      <c r="M1365"/>
      <c r="N1365"/>
      <c r="O1365"/>
      <c r="P1365"/>
      <c r="Q1365"/>
      <c r="R1365"/>
      <c r="S1365"/>
    </row>
    <row r="1366" spans="1:19" ht="15" x14ac:dyDescent="0.25">
      <c r="A1366"/>
      <c r="B1366"/>
      <c r="C1366"/>
      <c r="D1366"/>
      <c r="E1366"/>
      <c r="F1366"/>
      <c r="G1366"/>
      <c r="H1366"/>
      <c r="I1366"/>
      <c r="J1366"/>
      <c r="K1366"/>
      <c r="L1366"/>
      <c r="M1366"/>
      <c r="N1366"/>
      <c r="O1366"/>
      <c r="P1366"/>
      <c r="Q1366"/>
      <c r="R1366"/>
      <c r="S1366"/>
    </row>
    <row r="1367" spans="1:19" ht="15" x14ac:dyDescent="0.25">
      <c r="A1367"/>
      <c r="B1367"/>
      <c r="C1367"/>
      <c r="D1367"/>
      <c r="E1367"/>
      <c r="F1367"/>
      <c r="G1367"/>
      <c r="H1367"/>
      <c r="I1367"/>
      <c r="J1367"/>
      <c r="K1367"/>
      <c r="L1367"/>
      <c r="M1367"/>
      <c r="N1367"/>
      <c r="O1367"/>
      <c r="P1367"/>
      <c r="Q1367"/>
      <c r="R1367"/>
      <c r="S1367"/>
    </row>
    <row r="1368" spans="1:19" ht="15" x14ac:dyDescent="0.25">
      <c r="A1368"/>
      <c r="B1368"/>
      <c r="C1368"/>
      <c r="D1368"/>
      <c r="E1368"/>
      <c r="F1368"/>
      <c r="G1368"/>
      <c r="H1368"/>
      <c r="I1368"/>
      <c r="J1368"/>
      <c r="K1368"/>
      <c r="L1368"/>
      <c r="M1368"/>
      <c r="N1368"/>
      <c r="O1368"/>
      <c r="P1368"/>
      <c r="Q1368"/>
      <c r="R1368"/>
      <c r="S1368"/>
    </row>
    <row r="1369" spans="1:19" ht="15" x14ac:dyDescent="0.25">
      <c r="A1369"/>
      <c r="B1369"/>
      <c r="C1369"/>
      <c r="D1369"/>
      <c r="E1369"/>
      <c r="F1369"/>
      <c r="G1369"/>
      <c r="H1369"/>
      <c r="I1369"/>
      <c r="J1369"/>
      <c r="K1369"/>
      <c r="L1369"/>
      <c r="M1369"/>
      <c r="N1369"/>
      <c r="O1369"/>
      <c r="P1369"/>
      <c r="Q1369"/>
      <c r="R1369"/>
      <c r="S1369"/>
    </row>
    <row r="1370" spans="1:19" ht="15" x14ac:dyDescent="0.25">
      <c r="A1370"/>
      <c r="B1370"/>
      <c r="C1370"/>
      <c r="D1370"/>
      <c r="E1370"/>
      <c r="F1370"/>
      <c r="G1370"/>
      <c r="H1370"/>
      <c r="I1370"/>
      <c r="J1370"/>
      <c r="K1370"/>
      <c r="L1370"/>
      <c r="M1370"/>
      <c r="N1370"/>
      <c r="O1370"/>
      <c r="P1370"/>
      <c r="Q1370"/>
      <c r="R1370"/>
      <c r="S1370"/>
    </row>
    <row r="1371" spans="1:19" ht="15" x14ac:dyDescent="0.25">
      <c r="A1371"/>
      <c r="B1371"/>
      <c r="C1371"/>
      <c r="D1371"/>
      <c r="E1371"/>
      <c r="F1371"/>
      <c r="G1371"/>
      <c r="H1371"/>
      <c r="I1371"/>
      <c r="J1371"/>
      <c r="K1371"/>
      <c r="L1371"/>
      <c r="M1371"/>
      <c r="N1371"/>
      <c r="O1371"/>
      <c r="P1371"/>
      <c r="Q1371"/>
      <c r="R1371"/>
      <c r="S1371"/>
    </row>
    <row r="1372" spans="1:19" ht="15" x14ac:dyDescent="0.25">
      <c r="A1372"/>
      <c r="B1372"/>
      <c r="C1372"/>
      <c r="D1372"/>
      <c r="E1372"/>
      <c r="F1372"/>
      <c r="G1372"/>
      <c r="H1372"/>
      <c r="I1372"/>
      <c r="J1372"/>
      <c r="K1372"/>
      <c r="L1372"/>
      <c r="M1372"/>
      <c r="N1372"/>
      <c r="O1372"/>
      <c r="P1372"/>
      <c r="Q1372"/>
      <c r="R1372"/>
      <c r="S1372"/>
    </row>
    <row r="1373" spans="1:19" ht="15" x14ac:dyDescent="0.25">
      <c r="A1373"/>
      <c r="B1373"/>
      <c r="C1373"/>
      <c r="D1373"/>
      <c r="E1373"/>
      <c r="F1373"/>
      <c r="G1373"/>
      <c r="H1373"/>
      <c r="I1373"/>
      <c r="J1373"/>
      <c r="K1373"/>
      <c r="L1373"/>
      <c r="M1373"/>
      <c r="N1373"/>
      <c r="O1373"/>
      <c r="P1373"/>
      <c r="Q1373"/>
      <c r="R1373"/>
      <c r="S1373"/>
    </row>
    <row r="1374" spans="1:19" ht="15" x14ac:dyDescent="0.25">
      <c r="A1374"/>
      <c r="B1374"/>
      <c r="C1374"/>
      <c r="D1374"/>
      <c r="E1374"/>
      <c r="F1374"/>
      <c r="G1374"/>
      <c r="H1374"/>
      <c r="I1374"/>
      <c r="J1374"/>
      <c r="K1374"/>
      <c r="L1374"/>
      <c r="M1374"/>
      <c r="N1374"/>
      <c r="O1374"/>
      <c r="P1374"/>
      <c r="Q1374"/>
      <c r="R1374"/>
      <c r="S1374"/>
    </row>
    <row r="1375" spans="1:19" ht="15" x14ac:dyDescent="0.25">
      <c r="A1375"/>
      <c r="B1375"/>
      <c r="C1375"/>
      <c r="D1375"/>
      <c r="E1375"/>
      <c r="F1375"/>
      <c r="G1375"/>
      <c r="H1375"/>
      <c r="I1375"/>
      <c r="J1375"/>
      <c r="K1375"/>
      <c r="L1375"/>
      <c r="M1375"/>
      <c r="N1375"/>
      <c r="O1375"/>
      <c r="P1375"/>
      <c r="Q1375"/>
      <c r="R1375"/>
      <c r="S1375"/>
    </row>
    <row r="1376" spans="1:19" ht="15" x14ac:dyDescent="0.25">
      <c r="A1376"/>
      <c r="B1376"/>
      <c r="C1376"/>
      <c r="D1376"/>
      <c r="E1376"/>
      <c r="F1376"/>
      <c r="G1376"/>
      <c r="H1376"/>
      <c r="I1376"/>
      <c r="J1376"/>
      <c r="K1376"/>
      <c r="L1376"/>
      <c r="M1376"/>
      <c r="N1376"/>
      <c r="O1376"/>
      <c r="P1376"/>
      <c r="Q1376"/>
      <c r="R1376"/>
      <c r="S1376"/>
    </row>
    <row r="1377" spans="1:19" ht="15" x14ac:dyDescent="0.25">
      <c r="A1377"/>
      <c r="B1377"/>
      <c r="C1377"/>
      <c r="D1377"/>
      <c r="E1377"/>
      <c r="F1377"/>
      <c r="G1377"/>
      <c r="H1377"/>
      <c r="I1377"/>
      <c r="J1377"/>
      <c r="K1377"/>
      <c r="L1377"/>
      <c r="M1377"/>
      <c r="N1377"/>
      <c r="O1377"/>
      <c r="P1377"/>
      <c r="Q1377"/>
      <c r="R1377"/>
      <c r="S1377"/>
    </row>
    <row r="1378" spans="1:19" ht="15" x14ac:dyDescent="0.25">
      <c r="A1378"/>
      <c r="B1378"/>
      <c r="C1378"/>
      <c r="D1378"/>
      <c r="E1378"/>
      <c r="F1378"/>
      <c r="G1378"/>
      <c r="H1378"/>
      <c r="I1378"/>
      <c r="J1378"/>
      <c r="K1378"/>
      <c r="L1378"/>
      <c r="M1378"/>
      <c r="N1378"/>
      <c r="O1378"/>
      <c r="P1378"/>
      <c r="Q1378"/>
      <c r="R1378"/>
      <c r="S1378"/>
    </row>
    <row r="1379" spans="1:19" ht="15" x14ac:dyDescent="0.25">
      <c r="A1379"/>
      <c r="B1379"/>
      <c r="C1379"/>
      <c r="D1379"/>
      <c r="E1379"/>
      <c r="F1379"/>
      <c r="G1379"/>
      <c r="H1379"/>
      <c r="I1379"/>
      <c r="J1379"/>
      <c r="K1379"/>
      <c r="L1379"/>
      <c r="M1379"/>
      <c r="N1379"/>
      <c r="O1379"/>
      <c r="P1379"/>
      <c r="Q1379"/>
      <c r="R1379"/>
      <c r="S1379"/>
    </row>
    <row r="1380" spans="1:19" ht="15" x14ac:dyDescent="0.25">
      <c r="A1380"/>
      <c r="B1380"/>
      <c r="C1380"/>
      <c r="D1380"/>
      <c r="E1380"/>
      <c r="F1380"/>
      <c r="G1380"/>
      <c r="H1380"/>
      <c r="I1380"/>
      <c r="J1380"/>
      <c r="K1380"/>
      <c r="L1380"/>
      <c r="M1380"/>
      <c r="N1380"/>
      <c r="O1380"/>
      <c r="P1380"/>
      <c r="Q1380"/>
      <c r="R1380"/>
      <c r="S1380"/>
    </row>
    <row r="1381" spans="1:19" ht="15" x14ac:dyDescent="0.25">
      <c r="A1381"/>
      <c r="B1381"/>
      <c r="C1381"/>
      <c r="D1381"/>
      <c r="E1381"/>
      <c r="F1381"/>
      <c r="G1381"/>
      <c r="H1381"/>
      <c r="I1381"/>
      <c r="J1381"/>
      <c r="K1381"/>
      <c r="L1381"/>
      <c r="M1381"/>
      <c r="N1381"/>
      <c r="O1381"/>
      <c r="P1381"/>
      <c r="Q1381"/>
      <c r="R1381"/>
      <c r="S1381"/>
    </row>
    <row r="1382" spans="1:19" ht="15" x14ac:dyDescent="0.25">
      <c r="A1382"/>
      <c r="B1382"/>
      <c r="C1382"/>
      <c r="D1382"/>
      <c r="E1382"/>
      <c r="F1382"/>
      <c r="G1382"/>
      <c r="H1382"/>
      <c r="I1382"/>
      <c r="J1382"/>
      <c r="K1382"/>
      <c r="L1382"/>
      <c r="M1382"/>
      <c r="N1382"/>
      <c r="O1382"/>
      <c r="P1382"/>
      <c r="Q1382"/>
      <c r="R1382"/>
      <c r="S1382"/>
    </row>
    <row r="1383" spans="1:19" ht="15" x14ac:dyDescent="0.25">
      <c r="A1383"/>
      <c r="B1383"/>
      <c r="C1383"/>
      <c r="D1383"/>
      <c r="E1383"/>
      <c r="F1383"/>
      <c r="G1383"/>
      <c r="H1383"/>
      <c r="I1383"/>
      <c r="J1383"/>
      <c r="K1383"/>
      <c r="L1383"/>
      <c r="M1383"/>
      <c r="N1383"/>
      <c r="O1383"/>
      <c r="P1383"/>
      <c r="Q1383"/>
      <c r="R1383"/>
      <c r="S1383"/>
    </row>
    <row r="1384" spans="1:19" ht="15" x14ac:dyDescent="0.25">
      <c r="A1384"/>
      <c r="B1384"/>
      <c r="C1384"/>
      <c r="D1384"/>
      <c r="E1384"/>
      <c r="F1384"/>
      <c r="G1384"/>
      <c r="H1384"/>
      <c r="I1384"/>
      <c r="J1384"/>
      <c r="K1384"/>
      <c r="L1384"/>
      <c r="M1384"/>
      <c r="N1384"/>
      <c r="O1384"/>
      <c r="P1384"/>
      <c r="Q1384"/>
      <c r="R1384"/>
      <c r="S1384"/>
    </row>
    <row r="1385" spans="1:19" ht="15" x14ac:dyDescent="0.25">
      <c r="A1385"/>
      <c r="B1385"/>
      <c r="C1385"/>
      <c r="D1385"/>
      <c r="E1385"/>
      <c r="F1385"/>
      <c r="G1385"/>
      <c r="H1385"/>
      <c r="I1385"/>
      <c r="J1385"/>
      <c r="K1385"/>
      <c r="L1385"/>
      <c r="M1385"/>
      <c r="N1385"/>
      <c r="O1385"/>
      <c r="P1385"/>
      <c r="Q1385"/>
      <c r="R1385"/>
      <c r="S1385"/>
    </row>
    <row r="1386" spans="1:19" ht="15" x14ac:dyDescent="0.25">
      <c r="A1386"/>
      <c r="B1386"/>
      <c r="C1386"/>
      <c r="D1386"/>
      <c r="E1386"/>
      <c r="F1386"/>
      <c r="G1386"/>
      <c r="H1386"/>
      <c r="I1386"/>
      <c r="J1386"/>
      <c r="K1386"/>
      <c r="L1386"/>
      <c r="M1386"/>
      <c r="N1386"/>
      <c r="O1386"/>
      <c r="P1386"/>
      <c r="Q1386"/>
      <c r="R1386"/>
      <c r="S1386"/>
    </row>
    <row r="1387" spans="1:19" ht="15" x14ac:dyDescent="0.25">
      <c r="A1387"/>
      <c r="B1387"/>
      <c r="C1387"/>
      <c r="D1387"/>
      <c r="E1387"/>
      <c r="F1387"/>
      <c r="G1387"/>
      <c r="H1387"/>
      <c r="I1387"/>
      <c r="J1387"/>
      <c r="K1387"/>
      <c r="L1387"/>
      <c r="M1387"/>
      <c r="N1387"/>
      <c r="O1387"/>
      <c r="P1387"/>
      <c r="Q1387"/>
      <c r="R1387"/>
      <c r="S1387"/>
    </row>
    <row r="1388" spans="1:19" ht="15" x14ac:dyDescent="0.25">
      <c r="A1388"/>
      <c r="B1388"/>
      <c r="C1388"/>
      <c r="D1388"/>
      <c r="E1388"/>
      <c r="F1388"/>
      <c r="G1388"/>
      <c r="H1388"/>
      <c r="I1388"/>
      <c r="J1388"/>
      <c r="K1388"/>
      <c r="L1388"/>
      <c r="M1388"/>
      <c r="N1388"/>
      <c r="O1388"/>
      <c r="P1388"/>
      <c r="Q1388"/>
      <c r="R1388"/>
      <c r="S1388"/>
    </row>
    <row r="1389" spans="1:19" ht="15" x14ac:dyDescent="0.25">
      <c r="A1389"/>
      <c r="B1389"/>
      <c r="C1389"/>
      <c r="D1389"/>
      <c r="E1389"/>
      <c r="F1389"/>
      <c r="G1389"/>
      <c r="H1389"/>
      <c r="I1389"/>
      <c r="J1389"/>
      <c r="K1389"/>
      <c r="L1389"/>
      <c r="M1389"/>
      <c r="N1389"/>
      <c r="O1389"/>
      <c r="P1389"/>
      <c r="Q1389"/>
      <c r="R1389"/>
      <c r="S1389"/>
    </row>
    <row r="1390" spans="1:19" ht="15" x14ac:dyDescent="0.25">
      <c r="A1390"/>
      <c r="B1390"/>
      <c r="C1390"/>
      <c r="D1390"/>
      <c r="E1390"/>
      <c r="F1390"/>
      <c r="G1390"/>
      <c r="H1390"/>
      <c r="I1390"/>
      <c r="J1390"/>
      <c r="K1390"/>
      <c r="L1390"/>
      <c r="M1390"/>
      <c r="N1390"/>
      <c r="O1390"/>
      <c r="P1390"/>
      <c r="Q1390"/>
      <c r="R1390"/>
      <c r="S1390"/>
    </row>
    <row r="1391" spans="1:19" ht="15" x14ac:dyDescent="0.25">
      <c r="A1391"/>
      <c r="B1391"/>
      <c r="C1391"/>
      <c r="D1391"/>
      <c r="E1391"/>
      <c r="F1391"/>
      <c r="G1391"/>
      <c r="H1391"/>
      <c r="I1391"/>
      <c r="J1391"/>
      <c r="K1391"/>
      <c r="L1391"/>
      <c r="M1391"/>
      <c r="N1391"/>
      <c r="O1391"/>
      <c r="P1391"/>
      <c r="Q1391"/>
      <c r="R1391"/>
      <c r="S1391"/>
    </row>
    <row r="1392" spans="1:19" ht="15" x14ac:dyDescent="0.25">
      <c r="A1392"/>
      <c r="B1392"/>
      <c r="C1392"/>
      <c r="D1392"/>
      <c r="E1392"/>
      <c r="F1392"/>
      <c r="G1392"/>
      <c r="H1392"/>
      <c r="I1392"/>
      <c r="J1392"/>
      <c r="K1392"/>
      <c r="L1392"/>
      <c r="M1392"/>
      <c r="N1392"/>
      <c r="O1392"/>
      <c r="P1392"/>
      <c r="Q1392"/>
      <c r="R1392"/>
      <c r="S1392"/>
    </row>
    <row r="1393" spans="1:19" ht="15" x14ac:dyDescent="0.25">
      <c r="A1393"/>
      <c r="B1393"/>
      <c r="C1393"/>
      <c r="D1393"/>
      <c r="E1393"/>
      <c r="F1393"/>
      <c r="G1393"/>
      <c r="H1393"/>
      <c r="I1393"/>
      <c r="J1393"/>
      <c r="K1393"/>
      <c r="L1393"/>
      <c r="M1393"/>
      <c r="N1393"/>
      <c r="O1393"/>
      <c r="P1393"/>
      <c r="Q1393"/>
      <c r="R1393"/>
      <c r="S1393"/>
    </row>
    <row r="1394" spans="1:19" ht="15" x14ac:dyDescent="0.25">
      <c r="A1394"/>
      <c r="B1394"/>
      <c r="C1394"/>
      <c r="D1394"/>
      <c r="E1394"/>
      <c r="F1394"/>
      <c r="G1394"/>
      <c r="H1394"/>
      <c r="I1394"/>
      <c r="J1394"/>
      <c r="K1394"/>
      <c r="L1394"/>
      <c r="M1394"/>
      <c r="N1394"/>
      <c r="O1394"/>
      <c r="P1394"/>
      <c r="Q1394"/>
      <c r="R1394"/>
      <c r="S1394"/>
    </row>
    <row r="1395" spans="1:19" ht="15" x14ac:dyDescent="0.25">
      <c r="A1395"/>
      <c r="B1395"/>
      <c r="C1395"/>
      <c r="D1395"/>
      <c r="E1395"/>
      <c r="F1395"/>
      <c r="G1395"/>
      <c r="H1395"/>
      <c r="I1395"/>
      <c r="J1395"/>
      <c r="K1395"/>
      <c r="L1395"/>
      <c r="M1395"/>
      <c r="N1395"/>
      <c r="O1395"/>
      <c r="P1395"/>
      <c r="Q1395"/>
      <c r="R1395"/>
      <c r="S1395"/>
    </row>
    <row r="1396" spans="1:19" ht="15" x14ac:dyDescent="0.25">
      <c r="A1396"/>
      <c r="B1396"/>
      <c r="C1396"/>
      <c r="D1396"/>
      <c r="E1396"/>
      <c r="F1396"/>
      <c r="G1396"/>
      <c r="H1396"/>
      <c r="I1396"/>
      <c r="J1396"/>
      <c r="K1396"/>
      <c r="L1396"/>
      <c r="M1396"/>
      <c r="N1396"/>
      <c r="O1396"/>
      <c r="P1396"/>
      <c r="Q1396"/>
      <c r="R1396"/>
      <c r="S1396"/>
    </row>
    <row r="1397" spans="1:19" ht="15" x14ac:dyDescent="0.25">
      <c r="A1397"/>
      <c r="B1397"/>
      <c r="C1397"/>
      <c r="D1397"/>
      <c r="E1397"/>
      <c r="F1397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</row>
    <row r="1398" spans="1:19" ht="15" x14ac:dyDescent="0.25">
      <c r="A1398"/>
      <c r="B1398"/>
      <c r="C1398"/>
      <c r="D1398"/>
      <c r="E1398"/>
      <c r="F1398"/>
      <c r="G1398"/>
      <c r="H1398"/>
      <c r="I1398"/>
      <c r="J1398"/>
      <c r="K1398"/>
      <c r="L1398"/>
      <c r="M1398"/>
      <c r="N1398"/>
      <c r="O1398"/>
      <c r="P1398"/>
      <c r="Q1398"/>
      <c r="R1398"/>
      <c r="S1398"/>
    </row>
    <row r="1399" spans="1:19" ht="15" x14ac:dyDescent="0.25">
      <c r="A1399"/>
      <c r="B1399"/>
      <c r="C1399"/>
      <c r="D1399"/>
      <c r="E1399"/>
      <c r="F1399"/>
      <c r="G1399"/>
      <c r="H1399"/>
      <c r="I1399"/>
      <c r="J1399"/>
      <c r="K1399"/>
      <c r="L1399"/>
      <c r="M1399"/>
      <c r="N1399"/>
      <c r="O1399"/>
      <c r="P1399"/>
      <c r="Q1399"/>
      <c r="R1399"/>
      <c r="S1399"/>
    </row>
    <row r="1400" spans="1:19" ht="15" x14ac:dyDescent="0.25">
      <c r="A1400"/>
      <c r="B1400"/>
      <c r="C1400"/>
      <c r="D1400"/>
      <c r="E1400"/>
      <c r="F1400"/>
      <c r="G1400"/>
      <c r="H1400"/>
      <c r="I1400"/>
      <c r="J1400"/>
      <c r="K1400"/>
      <c r="L1400"/>
      <c r="M1400"/>
      <c r="N1400"/>
      <c r="O1400"/>
      <c r="P1400"/>
      <c r="Q1400"/>
      <c r="R1400"/>
      <c r="S1400"/>
    </row>
    <row r="1401" spans="1:19" ht="15" x14ac:dyDescent="0.25">
      <c r="A1401"/>
      <c r="B1401"/>
      <c r="C1401"/>
      <c r="D1401"/>
      <c r="E1401"/>
      <c r="F1401"/>
      <c r="G1401"/>
      <c r="H1401"/>
      <c r="I1401"/>
      <c r="J1401"/>
      <c r="K1401"/>
      <c r="L1401"/>
      <c r="M1401"/>
      <c r="N1401"/>
      <c r="O1401"/>
      <c r="P1401"/>
      <c r="Q1401"/>
      <c r="R1401"/>
      <c r="S1401"/>
    </row>
    <row r="1402" spans="1:19" ht="15" x14ac:dyDescent="0.25">
      <c r="A1402"/>
      <c r="B1402"/>
      <c r="C1402"/>
      <c r="D1402"/>
      <c r="E1402"/>
      <c r="F1402"/>
      <c r="G1402"/>
      <c r="H1402"/>
      <c r="I1402"/>
      <c r="J1402"/>
      <c r="K1402"/>
      <c r="L1402"/>
      <c r="M1402"/>
      <c r="N1402"/>
      <c r="O1402"/>
      <c r="P1402"/>
      <c r="Q1402"/>
      <c r="R1402"/>
      <c r="S1402"/>
    </row>
    <row r="1403" spans="1:19" ht="15" x14ac:dyDescent="0.25">
      <c r="A1403"/>
      <c r="B1403"/>
      <c r="C1403"/>
      <c r="D1403"/>
      <c r="E1403"/>
      <c r="F1403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</row>
    <row r="1404" spans="1:19" ht="15" x14ac:dyDescent="0.25">
      <c r="A1404"/>
      <c r="B1404"/>
      <c r="C1404"/>
      <c r="D1404"/>
      <c r="E1404"/>
      <c r="F1404"/>
      <c r="G1404"/>
      <c r="H1404"/>
      <c r="I1404"/>
      <c r="J1404"/>
      <c r="K1404"/>
      <c r="L1404"/>
      <c r="M1404"/>
      <c r="N1404"/>
      <c r="O1404"/>
      <c r="P1404"/>
      <c r="Q1404"/>
      <c r="R1404"/>
      <c r="S1404"/>
    </row>
    <row r="1405" spans="1:19" ht="15" x14ac:dyDescent="0.25">
      <c r="A1405"/>
      <c r="B1405"/>
      <c r="C1405"/>
      <c r="D1405"/>
      <c r="E1405"/>
      <c r="F1405"/>
      <c r="G1405"/>
      <c r="H1405"/>
      <c r="I1405"/>
      <c r="J1405"/>
      <c r="K1405"/>
      <c r="L1405"/>
      <c r="M1405"/>
      <c r="N1405"/>
      <c r="O1405"/>
      <c r="P1405"/>
      <c r="Q1405"/>
      <c r="R1405"/>
      <c r="S1405"/>
    </row>
    <row r="1406" spans="1:19" ht="15" x14ac:dyDescent="0.25">
      <c r="A1406"/>
      <c r="B1406"/>
      <c r="C1406"/>
      <c r="D1406"/>
      <c r="E1406"/>
      <c r="F1406"/>
      <c r="G1406"/>
      <c r="H1406"/>
      <c r="I1406"/>
      <c r="J1406"/>
      <c r="K1406"/>
      <c r="L1406"/>
      <c r="M1406"/>
      <c r="N1406"/>
      <c r="O1406"/>
      <c r="P1406"/>
      <c r="Q1406"/>
      <c r="R1406"/>
      <c r="S1406"/>
    </row>
    <row r="1407" spans="1:19" ht="15" x14ac:dyDescent="0.25">
      <c r="A1407"/>
      <c r="B1407"/>
      <c r="C1407"/>
      <c r="D1407"/>
      <c r="E1407"/>
      <c r="F1407"/>
      <c r="G1407"/>
      <c r="H1407"/>
      <c r="I1407"/>
      <c r="J1407"/>
      <c r="K1407"/>
      <c r="L1407"/>
      <c r="M1407"/>
      <c r="N1407"/>
      <c r="O1407"/>
      <c r="P1407"/>
      <c r="Q1407"/>
      <c r="R1407"/>
      <c r="S1407"/>
    </row>
    <row r="1408" spans="1:19" ht="15" x14ac:dyDescent="0.25">
      <c r="A1408"/>
      <c r="B1408"/>
      <c r="C1408"/>
      <c r="D1408"/>
      <c r="E1408"/>
      <c r="F1408"/>
      <c r="G1408"/>
      <c r="H1408"/>
      <c r="I1408"/>
      <c r="J1408"/>
      <c r="K1408"/>
      <c r="L1408"/>
      <c r="M1408"/>
      <c r="N1408"/>
      <c r="O1408"/>
      <c r="P1408"/>
      <c r="Q1408"/>
      <c r="R1408"/>
      <c r="S1408"/>
    </row>
    <row r="1409" spans="1:19" ht="15" x14ac:dyDescent="0.25">
      <c r="A1409"/>
      <c r="B1409"/>
      <c r="C1409"/>
      <c r="D1409"/>
      <c r="E1409"/>
      <c r="F1409"/>
      <c r="G1409"/>
      <c r="H1409"/>
      <c r="I1409"/>
      <c r="J1409"/>
      <c r="K1409"/>
      <c r="L1409"/>
      <c r="M1409"/>
      <c r="N1409"/>
      <c r="O1409"/>
      <c r="P1409"/>
      <c r="Q1409"/>
      <c r="R1409"/>
      <c r="S1409"/>
    </row>
    <row r="1410" spans="1:19" ht="15" x14ac:dyDescent="0.25">
      <c r="A1410"/>
      <c r="B1410"/>
      <c r="C1410"/>
      <c r="D1410"/>
      <c r="E1410"/>
      <c r="F1410"/>
      <c r="G1410"/>
      <c r="H1410"/>
      <c r="I1410"/>
      <c r="J1410"/>
      <c r="K1410"/>
      <c r="L1410"/>
      <c r="M1410"/>
      <c r="N1410"/>
      <c r="O1410"/>
      <c r="P1410"/>
      <c r="Q1410"/>
      <c r="R1410"/>
      <c r="S1410"/>
    </row>
    <row r="1411" spans="1:19" ht="15" x14ac:dyDescent="0.25">
      <c r="A1411"/>
      <c r="B1411"/>
      <c r="C1411"/>
      <c r="D1411"/>
      <c r="E1411"/>
      <c r="F1411"/>
      <c r="G1411"/>
      <c r="H1411"/>
      <c r="I1411"/>
      <c r="J1411"/>
      <c r="K1411"/>
      <c r="L1411"/>
      <c r="M1411"/>
      <c r="N1411"/>
      <c r="O1411"/>
      <c r="P1411"/>
      <c r="Q1411"/>
      <c r="R1411"/>
      <c r="S1411"/>
    </row>
    <row r="1412" spans="1:19" ht="15" x14ac:dyDescent="0.25">
      <c r="A1412"/>
      <c r="B1412"/>
      <c r="C1412"/>
      <c r="D1412"/>
      <c r="E1412"/>
      <c r="F1412"/>
      <c r="G1412"/>
      <c r="H1412"/>
      <c r="I1412"/>
      <c r="J1412"/>
      <c r="K1412"/>
      <c r="L1412"/>
      <c r="M1412"/>
      <c r="N1412"/>
      <c r="O1412"/>
      <c r="P1412"/>
      <c r="Q1412"/>
      <c r="R1412"/>
      <c r="S1412"/>
    </row>
    <row r="1413" spans="1:19" ht="15" x14ac:dyDescent="0.25">
      <c r="A1413"/>
      <c r="B1413"/>
      <c r="C1413"/>
      <c r="D1413"/>
      <c r="E1413"/>
      <c r="F1413"/>
      <c r="G1413"/>
      <c r="H1413"/>
      <c r="I1413"/>
      <c r="J1413"/>
      <c r="K1413"/>
      <c r="L1413"/>
      <c r="M1413"/>
      <c r="N1413"/>
      <c r="O1413"/>
      <c r="P1413"/>
      <c r="Q1413"/>
      <c r="R1413"/>
      <c r="S1413"/>
    </row>
    <row r="1414" spans="1:19" ht="15" x14ac:dyDescent="0.25">
      <c r="A1414"/>
      <c r="B1414"/>
      <c r="C1414"/>
      <c r="D1414"/>
      <c r="E1414"/>
      <c r="F1414"/>
      <c r="G1414"/>
      <c r="H1414"/>
      <c r="I1414"/>
      <c r="J1414"/>
      <c r="K1414"/>
      <c r="L1414"/>
      <c r="M1414"/>
      <c r="N1414"/>
      <c r="O1414"/>
      <c r="P1414"/>
      <c r="Q1414"/>
      <c r="R1414"/>
      <c r="S1414"/>
    </row>
    <row r="1415" spans="1:19" ht="15" x14ac:dyDescent="0.25">
      <c r="A1415"/>
      <c r="B1415"/>
      <c r="C1415"/>
      <c r="D1415"/>
      <c r="E1415"/>
      <c r="F1415"/>
      <c r="G1415"/>
      <c r="H1415"/>
      <c r="I1415"/>
      <c r="J1415"/>
      <c r="K1415"/>
      <c r="L1415"/>
      <c r="M1415"/>
      <c r="N1415"/>
      <c r="O1415"/>
      <c r="P1415"/>
      <c r="Q1415"/>
      <c r="R1415"/>
      <c r="S1415"/>
    </row>
    <row r="1416" spans="1:19" ht="15" x14ac:dyDescent="0.25">
      <c r="A1416"/>
      <c r="B1416"/>
      <c r="C1416"/>
      <c r="D1416"/>
      <c r="E1416"/>
      <c r="F1416"/>
      <c r="G1416"/>
      <c r="H1416"/>
      <c r="I1416"/>
      <c r="J1416"/>
      <c r="K1416"/>
      <c r="L1416"/>
      <c r="M1416"/>
      <c r="N1416"/>
      <c r="O1416"/>
      <c r="P1416"/>
      <c r="Q1416"/>
      <c r="R1416"/>
      <c r="S1416"/>
    </row>
    <row r="1417" spans="1:19" ht="15" x14ac:dyDescent="0.25">
      <c r="A1417"/>
      <c r="B1417"/>
      <c r="C1417"/>
      <c r="D1417"/>
      <c r="E1417"/>
      <c r="F1417"/>
      <c r="G1417"/>
      <c r="H1417"/>
      <c r="I1417"/>
      <c r="J1417"/>
      <c r="K1417"/>
      <c r="L1417"/>
      <c r="M1417"/>
      <c r="N1417"/>
      <c r="O1417"/>
      <c r="P1417"/>
      <c r="Q1417"/>
      <c r="R1417"/>
      <c r="S1417"/>
    </row>
    <row r="1418" spans="1:19" ht="15" x14ac:dyDescent="0.25">
      <c r="A1418"/>
      <c r="B1418"/>
      <c r="C1418"/>
      <c r="D1418"/>
      <c r="E1418"/>
      <c r="F1418"/>
      <c r="G1418"/>
      <c r="H1418"/>
      <c r="I1418"/>
      <c r="J1418"/>
      <c r="K1418"/>
      <c r="L1418"/>
      <c r="M1418"/>
      <c r="N1418"/>
      <c r="O1418"/>
      <c r="P1418"/>
      <c r="Q1418"/>
      <c r="R1418"/>
      <c r="S1418"/>
    </row>
    <row r="1419" spans="1:19" ht="15" x14ac:dyDescent="0.25">
      <c r="A1419"/>
      <c r="B1419"/>
      <c r="C1419"/>
      <c r="D1419"/>
      <c r="E1419"/>
      <c r="F1419"/>
      <c r="G1419"/>
      <c r="H1419"/>
      <c r="I1419"/>
      <c r="J1419"/>
      <c r="K1419"/>
      <c r="L1419"/>
      <c r="M1419"/>
      <c r="N1419"/>
      <c r="O1419"/>
      <c r="P1419"/>
      <c r="Q1419"/>
      <c r="R1419"/>
      <c r="S1419"/>
    </row>
    <row r="1420" spans="1:19" ht="15" x14ac:dyDescent="0.25">
      <c r="A1420"/>
      <c r="B1420"/>
      <c r="C1420"/>
      <c r="D1420"/>
      <c r="E1420"/>
      <c r="F1420"/>
      <c r="G1420"/>
      <c r="H1420"/>
      <c r="I1420"/>
      <c r="J1420"/>
      <c r="K1420"/>
      <c r="L1420"/>
      <c r="M1420"/>
      <c r="N1420"/>
      <c r="O1420"/>
      <c r="P1420"/>
      <c r="Q1420"/>
      <c r="R1420"/>
      <c r="S1420"/>
    </row>
    <row r="1421" spans="1:19" ht="15" x14ac:dyDescent="0.25">
      <c r="A1421"/>
      <c r="B1421"/>
      <c r="C1421"/>
      <c r="D1421"/>
      <c r="E1421"/>
      <c r="F1421"/>
      <c r="G1421"/>
      <c r="H1421"/>
      <c r="I1421"/>
      <c r="J1421"/>
      <c r="K1421"/>
      <c r="L1421"/>
      <c r="M1421"/>
      <c r="N1421"/>
      <c r="O1421"/>
      <c r="P1421"/>
      <c r="Q1421"/>
      <c r="R1421"/>
      <c r="S1421"/>
    </row>
    <row r="1422" spans="1:19" ht="15" x14ac:dyDescent="0.25">
      <c r="A1422"/>
      <c r="B1422"/>
      <c r="C1422"/>
      <c r="D1422"/>
      <c r="E1422"/>
      <c r="F1422"/>
      <c r="G1422"/>
      <c r="H1422"/>
      <c r="I1422"/>
      <c r="J1422"/>
      <c r="K1422"/>
      <c r="L1422"/>
      <c r="M1422"/>
      <c r="N1422"/>
      <c r="O1422"/>
      <c r="P1422"/>
      <c r="Q1422"/>
      <c r="R1422"/>
      <c r="S1422"/>
    </row>
    <row r="1423" spans="1:19" ht="15" x14ac:dyDescent="0.25">
      <c r="A1423"/>
      <c r="B1423"/>
      <c r="C1423"/>
      <c r="D1423"/>
      <c r="E1423"/>
      <c r="F1423"/>
      <c r="G1423"/>
      <c r="H1423"/>
      <c r="I1423"/>
      <c r="J1423"/>
      <c r="K1423"/>
      <c r="L1423"/>
      <c r="M1423"/>
      <c r="N1423"/>
      <c r="O1423"/>
      <c r="P1423"/>
      <c r="Q1423"/>
      <c r="R1423"/>
      <c r="S1423"/>
    </row>
    <row r="1424" spans="1:19" ht="15" x14ac:dyDescent="0.25">
      <c r="A1424"/>
      <c r="B1424"/>
      <c r="C1424"/>
      <c r="D1424"/>
      <c r="E1424"/>
      <c r="F1424"/>
      <c r="G1424"/>
      <c r="H1424"/>
      <c r="I1424"/>
      <c r="J1424"/>
      <c r="K1424"/>
      <c r="L1424"/>
      <c r="M1424"/>
      <c r="N1424"/>
      <c r="O1424"/>
      <c r="P1424"/>
      <c r="Q1424"/>
      <c r="R1424"/>
      <c r="S1424"/>
    </row>
    <row r="1425" spans="1:19" ht="15" x14ac:dyDescent="0.25">
      <c r="A1425"/>
      <c r="B1425"/>
      <c r="C1425"/>
      <c r="D1425"/>
      <c r="E1425"/>
      <c r="F1425"/>
      <c r="G1425"/>
      <c r="H1425"/>
      <c r="I1425"/>
      <c r="J1425"/>
      <c r="K1425"/>
      <c r="L1425"/>
      <c r="M1425"/>
      <c r="N1425"/>
      <c r="O1425"/>
      <c r="P1425"/>
      <c r="Q1425"/>
      <c r="R1425"/>
      <c r="S1425"/>
    </row>
    <row r="1426" spans="1:19" ht="15" x14ac:dyDescent="0.25">
      <c r="A1426"/>
      <c r="B1426"/>
      <c r="C1426"/>
      <c r="D1426"/>
      <c r="E1426"/>
      <c r="F1426"/>
      <c r="G1426"/>
      <c r="H1426"/>
      <c r="I1426"/>
      <c r="J1426"/>
      <c r="K1426"/>
      <c r="L1426"/>
      <c r="M1426"/>
      <c r="N1426"/>
      <c r="O1426"/>
      <c r="P1426"/>
      <c r="Q1426"/>
      <c r="R1426"/>
      <c r="S1426"/>
    </row>
    <row r="1427" spans="1:19" ht="15" x14ac:dyDescent="0.25">
      <c r="A1427"/>
      <c r="B1427"/>
      <c r="C1427"/>
      <c r="D1427"/>
      <c r="E1427"/>
      <c r="F1427"/>
      <c r="G1427"/>
      <c r="H1427"/>
      <c r="I1427"/>
      <c r="J1427"/>
      <c r="K1427"/>
      <c r="L1427"/>
      <c r="M1427"/>
      <c r="N1427"/>
      <c r="O1427"/>
      <c r="P1427"/>
      <c r="Q1427"/>
      <c r="R1427"/>
      <c r="S1427"/>
    </row>
    <row r="1428" spans="1:19" ht="15" x14ac:dyDescent="0.25">
      <c r="A1428"/>
      <c r="B1428"/>
      <c r="C1428"/>
      <c r="D1428"/>
      <c r="E1428"/>
      <c r="F1428"/>
      <c r="G1428"/>
      <c r="H1428"/>
      <c r="I1428"/>
      <c r="J1428"/>
      <c r="K1428"/>
      <c r="L1428"/>
      <c r="M1428"/>
      <c r="N1428"/>
      <c r="O1428"/>
      <c r="P1428"/>
      <c r="Q1428"/>
      <c r="R1428"/>
      <c r="S1428"/>
    </row>
    <row r="1429" spans="1:19" ht="15" x14ac:dyDescent="0.25">
      <c r="A1429"/>
      <c r="B1429"/>
      <c r="C1429"/>
      <c r="D1429"/>
      <c r="E1429"/>
      <c r="F1429"/>
      <c r="G1429"/>
      <c r="H1429"/>
      <c r="I1429"/>
      <c r="J1429"/>
      <c r="K1429"/>
      <c r="L1429"/>
      <c r="M1429"/>
      <c r="N1429"/>
      <c r="O1429"/>
      <c r="P1429"/>
      <c r="Q1429"/>
      <c r="R1429"/>
      <c r="S1429"/>
    </row>
    <row r="1430" spans="1:19" ht="15" x14ac:dyDescent="0.25">
      <c r="A1430"/>
      <c r="B1430"/>
      <c r="C1430"/>
      <c r="D1430"/>
      <c r="E1430"/>
      <c r="F1430"/>
      <c r="G1430"/>
      <c r="H1430"/>
      <c r="I1430"/>
      <c r="J1430"/>
      <c r="K1430"/>
      <c r="L1430"/>
      <c r="M1430"/>
      <c r="N1430"/>
      <c r="O1430"/>
      <c r="P1430"/>
      <c r="Q1430"/>
      <c r="R1430"/>
      <c r="S1430"/>
    </row>
    <row r="1431" spans="1:19" ht="15" x14ac:dyDescent="0.25">
      <c r="A1431"/>
      <c r="B1431"/>
      <c r="C1431"/>
      <c r="D1431"/>
      <c r="E1431"/>
      <c r="F1431"/>
      <c r="G1431"/>
      <c r="H1431"/>
      <c r="I1431"/>
      <c r="J1431"/>
      <c r="K1431"/>
      <c r="L1431"/>
      <c r="M1431"/>
      <c r="N1431"/>
      <c r="O1431"/>
      <c r="P1431"/>
      <c r="Q1431"/>
      <c r="R1431"/>
      <c r="S1431"/>
    </row>
    <row r="1432" spans="1:19" ht="15" x14ac:dyDescent="0.25">
      <c r="A1432"/>
      <c r="B1432"/>
      <c r="C1432"/>
      <c r="D1432"/>
      <c r="E1432"/>
      <c r="F1432"/>
      <c r="G1432"/>
      <c r="H1432"/>
      <c r="I1432"/>
      <c r="J1432"/>
      <c r="K1432"/>
      <c r="L1432"/>
      <c r="M1432"/>
      <c r="N1432"/>
      <c r="O1432"/>
      <c r="P1432"/>
      <c r="Q1432"/>
      <c r="R1432"/>
      <c r="S1432"/>
    </row>
    <row r="1433" spans="1:19" ht="15" x14ac:dyDescent="0.25">
      <c r="A1433"/>
      <c r="B1433"/>
      <c r="C1433"/>
      <c r="D1433"/>
      <c r="E1433"/>
      <c r="F1433"/>
      <c r="G1433"/>
      <c r="H1433"/>
      <c r="I1433"/>
      <c r="J1433"/>
      <c r="K1433"/>
      <c r="L1433"/>
      <c r="M1433"/>
      <c r="N1433"/>
      <c r="O1433"/>
      <c r="P1433"/>
      <c r="Q1433"/>
      <c r="R1433"/>
      <c r="S1433"/>
    </row>
    <row r="1434" spans="1:19" ht="15" x14ac:dyDescent="0.25">
      <c r="A1434"/>
      <c r="B1434"/>
      <c r="C1434"/>
      <c r="D1434"/>
      <c r="E1434"/>
      <c r="F1434"/>
      <c r="G1434"/>
      <c r="H1434"/>
      <c r="I1434"/>
      <c r="J1434"/>
      <c r="K1434"/>
      <c r="L1434"/>
      <c r="M1434"/>
      <c r="N1434"/>
      <c r="O1434"/>
      <c r="P1434"/>
      <c r="Q1434"/>
      <c r="R1434"/>
      <c r="S1434"/>
    </row>
    <row r="1435" spans="1:19" ht="15" x14ac:dyDescent="0.25">
      <c r="A1435"/>
      <c r="B1435"/>
      <c r="C1435"/>
      <c r="D1435"/>
      <c r="E1435"/>
      <c r="F1435"/>
      <c r="G1435"/>
      <c r="H1435"/>
      <c r="I1435"/>
      <c r="J1435"/>
      <c r="K1435"/>
      <c r="L1435"/>
      <c r="M1435"/>
      <c r="N1435"/>
      <c r="O1435"/>
      <c r="P1435"/>
      <c r="Q1435"/>
      <c r="R1435"/>
      <c r="S1435"/>
    </row>
    <row r="1436" spans="1:19" ht="15" x14ac:dyDescent="0.25">
      <c r="A1436"/>
      <c r="B1436"/>
      <c r="C1436"/>
      <c r="D1436"/>
      <c r="E1436"/>
      <c r="F1436"/>
      <c r="G1436"/>
      <c r="H1436"/>
      <c r="I1436"/>
      <c r="J1436"/>
      <c r="K1436"/>
      <c r="L1436"/>
      <c r="M1436"/>
      <c r="N1436"/>
      <c r="O1436"/>
      <c r="P1436"/>
      <c r="Q1436"/>
      <c r="R1436"/>
      <c r="S1436"/>
    </row>
    <row r="1437" spans="1:19" ht="15" x14ac:dyDescent="0.25">
      <c r="A1437"/>
      <c r="B1437"/>
      <c r="C1437"/>
      <c r="D1437"/>
      <c r="E1437"/>
      <c r="F1437"/>
      <c r="G1437"/>
      <c r="H1437"/>
      <c r="I1437"/>
      <c r="J1437"/>
      <c r="K1437"/>
      <c r="L1437"/>
      <c r="M1437"/>
      <c r="N1437"/>
      <c r="O1437"/>
      <c r="P1437"/>
      <c r="Q1437"/>
      <c r="R1437"/>
      <c r="S1437"/>
    </row>
    <row r="1438" spans="1:19" ht="15" x14ac:dyDescent="0.25">
      <c r="A1438"/>
      <c r="B1438"/>
      <c r="C1438"/>
      <c r="D1438"/>
      <c r="E1438"/>
      <c r="F1438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</row>
    <row r="1439" spans="1:19" ht="15" x14ac:dyDescent="0.25">
      <c r="A1439"/>
      <c r="B1439"/>
      <c r="C1439"/>
      <c r="D1439"/>
      <c r="E1439"/>
      <c r="F1439"/>
      <c r="G1439"/>
      <c r="H1439"/>
      <c r="I1439"/>
      <c r="J1439"/>
      <c r="K1439"/>
      <c r="L1439"/>
      <c r="M1439"/>
      <c r="N1439"/>
      <c r="O1439"/>
      <c r="P1439"/>
      <c r="Q1439"/>
      <c r="R1439"/>
      <c r="S1439"/>
    </row>
    <row r="1440" spans="1:19" ht="15" x14ac:dyDescent="0.25">
      <c r="A1440"/>
      <c r="B1440"/>
      <c r="C1440"/>
      <c r="D1440"/>
      <c r="E1440"/>
      <c r="F1440"/>
      <c r="G1440"/>
      <c r="H1440"/>
      <c r="I1440"/>
      <c r="J1440"/>
      <c r="K1440"/>
      <c r="L1440"/>
      <c r="M1440"/>
      <c r="N1440"/>
      <c r="O1440"/>
      <c r="P1440"/>
      <c r="Q1440"/>
      <c r="R1440"/>
      <c r="S1440"/>
    </row>
    <row r="1441" spans="1:19" ht="15" x14ac:dyDescent="0.25">
      <c r="A1441"/>
      <c r="B1441"/>
      <c r="C1441"/>
      <c r="D1441"/>
      <c r="E1441"/>
      <c r="F1441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</row>
    <row r="1442" spans="1:19" ht="15" x14ac:dyDescent="0.25">
      <c r="A1442"/>
      <c r="B1442"/>
      <c r="C1442"/>
      <c r="D1442"/>
      <c r="E1442"/>
      <c r="F1442"/>
      <c r="G1442"/>
      <c r="H1442"/>
      <c r="I1442"/>
      <c r="J1442"/>
      <c r="K1442"/>
      <c r="L1442"/>
      <c r="M1442"/>
      <c r="N1442"/>
      <c r="O1442"/>
      <c r="P1442"/>
      <c r="Q1442"/>
      <c r="R1442"/>
      <c r="S1442"/>
    </row>
    <row r="1443" spans="1:19" ht="15" x14ac:dyDescent="0.25">
      <c r="A1443"/>
      <c r="B1443"/>
      <c r="C1443"/>
      <c r="D1443"/>
      <c r="E1443"/>
      <c r="F1443"/>
      <c r="G1443"/>
      <c r="H1443"/>
      <c r="I1443"/>
      <c r="J1443"/>
      <c r="K1443"/>
      <c r="L1443"/>
      <c r="M1443"/>
      <c r="N1443"/>
      <c r="O1443"/>
      <c r="P1443"/>
      <c r="Q1443"/>
      <c r="R1443"/>
      <c r="S1443"/>
    </row>
    <row r="1444" spans="1:19" ht="15" x14ac:dyDescent="0.25">
      <c r="A1444"/>
      <c r="B1444"/>
      <c r="C1444"/>
      <c r="D1444"/>
      <c r="E1444"/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</row>
    <row r="1445" spans="1:19" ht="15" x14ac:dyDescent="0.25">
      <c r="A1445"/>
      <c r="B1445"/>
      <c r="C1445"/>
      <c r="D1445"/>
      <c r="E1445"/>
      <c r="F1445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</row>
    <row r="1446" spans="1:19" ht="15" x14ac:dyDescent="0.25">
      <c r="A1446"/>
      <c r="B1446"/>
      <c r="C1446"/>
      <c r="D1446"/>
      <c r="E1446"/>
      <c r="F1446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</row>
    <row r="1447" spans="1:19" ht="15" x14ac:dyDescent="0.25">
      <c r="A1447"/>
      <c r="B1447"/>
      <c r="C1447"/>
      <c r="D1447"/>
      <c r="E1447"/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</row>
    <row r="1448" spans="1:19" ht="15" x14ac:dyDescent="0.25">
      <c r="A1448"/>
      <c r="B1448"/>
      <c r="C1448"/>
      <c r="D1448"/>
      <c r="E1448"/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</row>
    <row r="1449" spans="1:19" ht="15" x14ac:dyDescent="0.25">
      <c r="A1449"/>
      <c r="B1449"/>
      <c r="C1449"/>
      <c r="D1449"/>
      <c r="E1449"/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</row>
    <row r="1450" spans="1:19" ht="15" x14ac:dyDescent="0.25">
      <c r="A1450"/>
      <c r="B1450"/>
      <c r="C1450"/>
      <c r="D1450"/>
      <c r="E1450"/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</row>
    <row r="1451" spans="1:19" ht="15" x14ac:dyDescent="0.25">
      <c r="A1451"/>
      <c r="B1451"/>
      <c r="C1451"/>
      <c r="D1451"/>
      <c r="E1451"/>
      <c r="F1451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</row>
    <row r="1452" spans="1:19" ht="15" x14ac:dyDescent="0.25">
      <c r="A1452"/>
      <c r="B1452"/>
      <c r="C1452"/>
      <c r="D1452"/>
      <c r="E1452"/>
      <c r="F1452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</row>
    <row r="1453" spans="1:19" ht="15" x14ac:dyDescent="0.25">
      <c r="A1453"/>
      <c r="B1453"/>
      <c r="C1453"/>
      <c r="D1453"/>
      <c r="E1453"/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</row>
    <row r="1454" spans="1:19" ht="15" x14ac:dyDescent="0.25">
      <c r="A1454"/>
      <c r="B1454"/>
      <c r="C1454"/>
      <c r="D1454"/>
      <c r="E1454"/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</row>
    <row r="1455" spans="1:19" ht="15" x14ac:dyDescent="0.25">
      <c r="A1455"/>
      <c r="B1455"/>
      <c r="C1455"/>
      <c r="D1455"/>
      <c r="E1455"/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</row>
    <row r="1456" spans="1:19" ht="15" x14ac:dyDescent="0.25">
      <c r="A1456"/>
      <c r="B1456"/>
      <c r="C1456"/>
      <c r="D1456"/>
      <c r="E1456"/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</row>
    <row r="1457" spans="1:19" ht="15" x14ac:dyDescent="0.25">
      <c r="A1457"/>
      <c r="B1457"/>
      <c r="C1457"/>
      <c r="D1457"/>
      <c r="E1457"/>
      <c r="F1457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</row>
    <row r="1458" spans="1:19" ht="15" x14ac:dyDescent="0.25">
      <c r="A1458"/>
      <c r="B1458"/>
      <c r="C1458"/>
      <c r="D1458"/>
      <c r="E1458"/>
      <c r="F1458"/>
      <c r="G1458"/>
      <c r="H1458"/>
      <c r="I1458"/>
      <c r="J1458"/>
      <c r="K1458"/>
      <c r="L1458"/>
      <c r="M1458"/>
      <c r="N1458"/>
      <c r="O1458"/>
      <c r="P1458"/>
      <c r="Q1458"/>
      <c r="R1458"/>
      <c r="S1458"/>
    </row>
    <row r="1459" spans="1:19" ht="15" x14ac:dyDescent="0.25">
      <c r="A1459"/>
      <c r="B1459"/>
      <c r="C1459"/>
      <c r="D1459"/>
      <c r="E1459"/>
      <c r="F1459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</row>
    <row r="1460" spans="1:19" ht="15" x14ac:dyDescent="0.25">
      <c r="A1460"/>
      <c r="B1460"/>
      <c r="C1460"/>
      <c r="D1460"/>
      <c r="E1460"/>
      <c r="F146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</row>
    <row r="1461" spans="1:19" ht="15" x14ac:dyDescent="0.25">
      <c r="A1461"/>
      <c r="B1461"/>
      <c r="C1461"/>
      <c r="D1461"/>
      <c r="E1461"/>
      <c r="F1461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</row>
    <row r="1462" spans="1:19" ht="15" x14ac:dyDescent="0.25">
      <c r="A1462"/>
      <c r="B1462"/>
      <c r="C1462"/>
      <c r="D1462"/>
      <c r="E1462"/>
      <c r="F1462"/>
      <c r="G1462"/>
      <c r="H1462"/>
      <c r="I1462"/>
      <c r="J1462"/>
      <c r="K1462"/>
      <c r="L1462"/>
      <c r="M1462"/>
      <c r="N1462"/>
      <c r="O1462"/>
      <c r="P1462"/>
      <c r="Q1462"/>
      <c r="R1462"/>
      <c r="S1462"/>
    </row>
    <row r="1463" spans="1:19" ht="15" x14ac:dyDescent="0.25">
      <c r="A1463"/>
      <c r="B1463"/>
      <c r="C1463"/>
      <c r="D1463"/>
      <c r="E1463"/>
      <c r="F1463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</row>
    <row r="1464" spans="1:19" ht="15" x14ac:dyDescent="0.25">
      <c r="A1464"/>
      <c r="B1464"/>
      <c r="C1464"/>
      <c r="D1464"/>
      <c r="E1464"/>
      <c r="F1464"/>
      <c r="G1464"/>
      <c r="H1464"/>
      <c r="I1464"/>
      <c r="J1464"/>
      <c r="K1464"/>
      <c r="L1464"/>
      <c r="M1464"/>
      <c r="N1464"/>
      <c r="O1464"/>
      <c r="P1464"/>
      <c r="Q1464"/>
      <c r="R1464"/>
      <c r="S1464"/>
    </row>
    <row r="1465" spans="1:19" ht="15" x14ac:dyDescent="0.25">
      <c r="A1465"/>
      <c r="B1465"/>
      <c r="C1465"/>
      <c r="D1465"/>
      <c r="E1465"/>
      <c r="F1465"/>
      <c r="G1465"/>
      <c r="H1465"/>
      <c r="I1465"/>
      <c r="J1465"/>
      <c r="K1465"/>
      <c r="L1465"/>
      <c r="M1465"/>
      <c r="N1465"/>
      <c r="O1465"/>
      <c r="P1465"/>
      <c r="Q1465"/>
      <c r="R1465"/>
      <c r="S1465"/>
    </row>
    <row r="1466" spans="1:19" ht="15" x14ac:dyDescent="0.25">
      <c r="A1466"/>
      <c r="B1466"/>
      <c r="C1466"/>
      <c r="D1466"/>
      <c r="E1466"/>
      <c r="F1466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</row>
    <row r="1467" spans="1:19" ht="15" x14ac:dyDescent="0.25">
      <c r="A1467"/>
      <c r="B1467"/>
      <c r="C1467"/>
      <c r="D1467"/>
      <c r="E1467"/>
      <c r="F1467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</row>
    <row r="1468" spans="1:19" ht="15" x14ac:dyDescent="0.25">
      <c r="A1468"/>
      <c r="B1468"/>
      <c r="C1468"/>
      <c r="D1468"/>
      <c r="E1468"/>
      <c r="F1468"/>
      <c r="G1468"/>
      <c r="H1468"/>
      <c r="I1468"/>
      <c r="J1468"/>
      <c r="K1468"/>
      <c r="L1468"/>
      <c r="M1468"/>
      <c r="N1468"/>
      <c r="O1468"/>
      <c r="P1468"/>
      <c r="Q1468"/>
      <c r="R1468"/>
      <c r="S1468"/>
    </row>
    <row r="1469" spans="1:19" ht="15" x14ac:dyDescent="0.25">
      <c r="A1469"/>
      <c r="B1469"/>
      <c r="C1469"/>
      <c r="D1469"/>
      <c r="E1469"/>
      <c r="F1469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</row>
    <row r="1470" spans="1:19" ht="15" x14ac:dyDescent="0.25">
      <c r="A1470"/>
      <c r="B1470"/>
      <c r="C1470"/>
      <c r="D1470"/>
      <c r="E1470"/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</row>
    <row r="1471" spans="1:19" ht="15" x14ac:dyDescent="0.25">
      <c r="A1471"/>
      <c r="B1471"/>
      <c r="C1471"/>
      <c r="D1471"/>
      <c r="E1471"/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</row>
    <row r="1472" spans="1:19" ht="15" x14ac:dyDescent="0.25">
      <c r="A1472"/>
      <c r="B1472"/>
      <c r="C1472"/>
      <c r="D1472"/>
      <c r="E1472"/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</row>
    <row r="1473" spans="1:19" ht="15" x14ac:dyDescent="0.25">
      <c r="A1473"/>
      <c r="B1473"/>
      <c r="C1473"/>
      <c r="D1473"/>
      <c r="E1473"/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</row>
    <row r="1474" spans="1:19" ht="15" x14ac:dyDescent="0.25">
      <c r="A1474"/>
      <c r="B1474"/>
      <c r="C1474"/>
      <c r="D1474"/>
      <c r="E1474"/>
      <c r="F1474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</row>
    <row r="1475" spans="1:19" ht="15" x14ac:dyDescent="0.25">
      <c r="A1475"/>
      <c r="B1475"/>
      <c r="C1475"/>
      <c r="D1475"/>
      <c r="E1475"/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</row>
    <row r="1476" spans="1:19" ht="15" x14ac:dyDescent="0.25">
      <c r="A1476"/>
      <c r="B1476"/>
      <c r="C1476"/>
      <c r="D1476"/>
      <c r="E1476"/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</row>
    <row r="1477" spans="1:19" ht="15" x14ac:dyDescent="0.25">
      <c r="A1477"/>
      <c r="B1477"/>
      <c r="C1477"/>
      <c r="D1477"/>
      <c r="E1477"/>
      <c r="F1477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</row>
    <row r="1478" spans="1:19" ht="15" x14ac:dyDescent="0.25">
      <c r="A1478"/>
      <c r="B1478"/>
      <c r="C1478"/>
      <c r="D1478"/>
      <c r="E1478"/>
      <c r="F1478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</row>
    <row r="1479" spans="1:19" ht="15" x14ac:dyDescent="0.25">
      <c r="A1479"/>
      <c r="B1479"/>
      <c r="C1479"/>
      <c r="D1479"/>
      <c r="E1479"/>
      <c r="F1479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</row>
    <row r="1480" spans="1:19" ht="15" x14ac:dyDescent="0.25">
      <c r="A1480"/>
      <c r="B1480"/>
      <c r="C1480"/>
      <c r="D1480"/>
      <c r="E1480"/>
      <c r="F148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</row>
    <row r="1481" spans="1:19" ht="15" x14ac:dyDescent="0.25">
      <c r="A1481"/>
      <c r="B1481"/>
      <c r="C1481"/>
      <c r="D1481"/>
      <c r="E1481"/>
      <c r="F1481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</row>
    <row r="1482" spans="1:19" ht="15" x14ac:dyDescent="0.25">
      <c r="A1482"/>
      <c r="B1482"/>
      <c r="C1482"/>
      <c r="D1482"/>
      <c r="E1482"/>
      <c r="F1482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</row>
    <row r="1483" spans="1:19" ht="15" x14ac:dyDescent="0.25">
      <c r="A1483"/>
      <c r="B1483"/>
      <c r="C1483"/>
      <c r="D1483"/>
      <c r="E1483"/>
      <c r="F1483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</row>
    <row r="1484" spans="1:19" ht="15" x14ac:dyDescent="0.25">
      <c r="A1484"/>
      <c r="B1484"/>
      <c r="C1484"/>
      <c r="D1484"/>
      <c r="E1484"/>
      <c r="F1484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</row>
    <row r="1485" spans="1:19" ht="15" x14ac:dyDescent="0.25">
      <c r="A1485"/>
      <c r="B1485"/>
      <c r="C1485"/>
      <c r="D1485"/>
      <c r="E1485"/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</row>
    <row r="1486" spans="1:19" ht="15" x14ac:dyDescent="0.25">
      <c r="A1486"/>
      <c r="B1486"/>
      <c r="C1486"/>
      <c r="D1486"/>
      <c r="E1486"/>
      <c r="F1486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</row>
    <row r="1487" spans="1:19" ht="15" x14ac:dyDescent="0.25">
      <c r="A1487"/>
      <c r="B1487"/>
      <c r="C1487"/>
      <c r="D1487"/>
      <c r="E1487"/>
      <c r="F1487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</row>
    <row r="1488" spans="1:19" ht="15" x14ac:dyDescent="0.25">
      <c r="A1488"/>
      <c r="B1488"/>
      <c r="C1488"/>
      <c r="D1488"/>
      <c r="E1488"/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</row>
    <row r="1489" spans="1:19" ht="15" x14ac:dyDescent="0.25">
      <c r="A1489"/>
      <c r="B1489"/>
      <c r="C1489"/>
      <c r="D1489"/>
      <c r="E1489"/>
      <c r="F1489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</row>
    <row r="1490" spans="1:19" ht="15" x14ac:dyDescent="0.25">
      <c r="A1490"/>
      <c r="B1490"/>
      <c r="C1490"/>
      <c r="D1490"/>
      <c r="E1490"/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</row>
    <row r="1491" spans="1:19" ht="15" x14ac:dyDescent="0.25">
      <c r="A1491"/>
      <c r="B1491"/>
      <c r="C1491"/>
      <c r="D1491"/>
      <c r="E1491"/>
      <c r="F1491"/>
      <c r="G1491"/>
      <c r="H1491"/>
      <c r="I1491"/>
      <c r="J1491"/>
      <c r="K1491"/>
      <c r="L1491"/>
      <c r="M1491"/>
      <c r="N1491"/>
      <c r="O1491"/>
      <c r="P1491"/>
      <c r="Q1491"/>
      <c r="R1491"/>
      <c r="S1491"/>
    </row>
    <row r="1492" spans="1:19" ht="15" x14ac:dyDescent="0.25">
      <c r="A1492"/>
      <c r="B1492"/>
      <c r="C1492"/>
      <c r="D1492"/>
      <c r="E1492"/>
      <c r="F1492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</row>
    <row r="1493" spans="1:19" ht="15" x14ac:dyDescent="0.25">
      <c r="A1493"/>
      <c r="B1493"/>
      <c r="C1493"/>
      <c r="D1493"/>
      <c r="E1493"/>
      <c r="F1493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</row>
    <row r="1494" spans="1:19" ht="15" x14ac:dyDescent="0.25">
      <c r="A1494"/>
      <c r="B1494"/>
      <c r="C1494"/>
      <c r="D1494"/>
      <c r="E1494"/>
      <c r="F1494"/>
      <c r="G1494"/>
      <c r="H1494"/>
      <c r="I1494"/>
      <c r="J1494"/>
      <c r="K1494"/>
      <c r="L1494"/>
      <c r="M1494"/>
      <c r="N1494"/>
      <c r="O1494"/>
      <c r="P1494"/>
      <c r="Q1494"/>
      <c r="R1494"/>
      <c r="S1494"/>
    </row>
    <row r="1495" spans="1:19" ht="15" x14ac:dyDescent="0.25">
      <c r="A1495"/>
      <c r="B1495"/>
      <c r="C1495"/>
      <c r="D1495"/>
      <c r="E1495"/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</row>
    <row r="1496" spans="1:19" ht="15" x14ac:dyDescent="0.25">
      <c r="A1496"/>
      <c r="B1496"/>
      <c r="C1496"/>
      <c r="D1496"/>
      <c r="E1496"/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</row>
    <row r="1497" spans="1:19" ht="15" x14ac:dyDescent="0.25">
      <c r="A1497"/>
      <c r="B1497"/>
      <c r="C1497"/>
      <c r="D1497"/>
      <c r="E1497"/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</row>
    <row r="1498" spans="1:19" ht="15" x14ac:dyDescent="0.25">
      <c r="A1498"/>
      <c r="B1498"/>
      <c r="C1498"/>
      <c r="D1498"/>
      <c r="E1498"/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</row>
    <row r="1499" spans="1:19" ht="15" x14ac:dyDescent="0.25">
      <c r="A1499"/>
      <c r="B1499"/>
      <c r="C1499"/>
      <c r="D1499"/>
      <c r="E1499"/>
      <c r="F1499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</row>
    <row r="1500" spans="1:19" ht="15" x14ac:dyDescent="0.25">
      <c r="A1500"/>
      <c r="B1500"/>
      <c r="C1500"/>
      <c r="D1500"/>
      <c r="E1500"/>
      <c r="F1500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</row>
    <row r="1501" spans="1:19" ht="15" x14ac:dyDescent="0.25">
      <c r="A1501"/>
      <c r="B1501"/>
      <c r="C1501"/>
      <c r="D1501"/>
      <c r="E1501"/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</row>
    <row r="1502" spans="1:19" ht="15" x14ac:dyDescent="0.25">
      <c r="A1502"/>
      <c r="B1502"/>
      <c r="C1502"/>
      <c r="D1502"/>
      <c r="E1502"/>
      <c r="F1502"/>
      <c r="G1502"/>
      <c r="H1502"/>
      <c r="I1502"/>
      <c r="J1502"/>
      <c r="K1502"/>
      <c r="L1502"/>
      <c r="M1502"/>
      <c r="N1502"/>
      <c r="O1502"/>
      <c r="P1502"/>
      <c r="Q1502"/>
      <c r="R1502"/>
      <c r="S1502"/>
    </row>
    <row r="1503" spans="1:19" ht="15" x14ac:dyDescent="0.25">
      <c r="A1503"/>
      <c r="B1503"/>
      <c r="C1503"/>
      <c r="D1503"/>
      <c r="E1503"/>
      <c r="F1503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</row>
    <row r="1504" spans="1:19" ht="15" x14ac:dyDescent="0.25">
      <c r="A1504"/>
      <c r="B1504"/>
      <c r="C1504"/>
      <c r="D1504"/>
      <c r="E1504"/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</row>
    <row r="1505" spans="1:19" ht="15" x14ac:dyDescent="0.25">
      <c r="A1505"/>
      <c r="B1505"/>
      <c r="C1505"/>
      <c r="D1505"/>
      <c r="E1505"/>
      <c r="F1505"/>
      <c r="G1505"/>
      <c r="H1505"/>
      <c r="I1505"/>
      <c r="J1505"/>
      <c r="K1505"/>
      <c r="L1505"/>
      <c r="M1505"/>
      <c r="N1505"/>
      <c r="O1505"/>
      <c r="P1505"/>
      <c r="Q1505"/>
      <c r="R1505"/>
      <c r="S1505"/>
    </row>
    <row r="1506" spans="1:19" ht="15" x14ac:dyDescent="0.25">
      <c r="A1506"/>
      <c r="B1506"/>
      <c r="C1506"/>
      <c r="D1506"/>
      <c r="E1506"/>
      <c r="F1506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</row>
    <row r="1507" spans="1:19" ht="15" x14ac:dyDescent="0.25">
      <c r="A1507"/>
      <c r="B1507"/>
      <c r="C1507"/>
      <c r="D1507"/>
      <c r="E1507"/>
      <c r="F1507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</row>
    <row r="1508" spans="1:19" ht="15" x14ac:dyDescent="0.25">
      <c r="A1508"/>
      <c r="B1508"/>
      <c r="C1508"/>
      <c r="D1508"/>
      <c r="E1508"/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</row>
    <row r="1509" spans="1:19" ht="15" x14ac:dyDescent="0.25">
      <c r="A1509"/>
      <c r="B1509"/>
      <c r="C1509"/>
      <c r="D1509"/>
      <c r="E1509"/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</row>
    <row r="1510" spans="1:19" ht="15" x14ac:dyDescent="0.25">
      <c r="A1510"/>
      <c r="B1510"/>
      <c r="C1510"/>
      <c r="D1510"/>
      <c r="E1510"/>
      <c r="F151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</row>
    <row r="1511" spans="1:19" ht="15" x14ac:dyDescent="0.25">
      <c r="A1511"/>
      <c r="B1511"/>
      <c r="C1511"/>
      <c r="D1511"/>
      <c r="E1511"/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</row>
    <row r="1512" spans="1:19" ht="15" x14ac:dyDescent="0.25">
      <c r="A1512"/>
      <c r="B1512"/>
      <c r="C1512"/>
      <c r="D1512"/>
      <c r="E1512"/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</row>
    <row r="1513" spans="1:19" ht="15" x14ac:dyDescent="0.25">
      <c r="A1513"/>
      <c r="B1513"/>
      <c r="C1513"/>
      <c r="D1513"/>
      <c r="E1513"/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</row>
    <row r="1514" spans="1:19" ht="15" x14ac:dyDescent="0.25">
      <c r="A1514"/>
      <c r="B1514"/>
      <c r="C1514"/>
      <c r="D1514"/>
      <c r="E1514"/>
      <c r="F1514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</row>
    <row r="1515" spans="1:19" ht="15" x14ac:dyDescent="0.25">
      <c r="A1515"/>
      <c r="B1515"/>
      <c r="C1515"/>
      <c r="D1515"/>
      <c r="E1515"/>
      <c r="F1515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</row>
    <row r="1516" spans="1:19" ht="15" x14ac:dyDescent="0.25">
      <c r="A1516"/>
      <c r="B1516"/>
      <c r="C1516"/>
      <c r="D1516"/>
      <c r="E1516"/>
      <c r="F1516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</row>
    <row r="1517" spans="1:19" ht="15" x14ac:dyDescent="0.25">
      <c r="A1517"/>
      <c r="B1517"/>
      <c r="C1517"/>
      <c r="D1517"/>
      <c r="E1517"/>
      <c r="F1517"/>
      <c r="G1517"/>
      <c r="H1517"/>
      <c r="I1517"/>
      <c r="J1517"/>
      <c r="K1517"/>
      <c r="L1517"/>
      <c r="M1517"/>
      <c r="N1517"/>
      <c r="O1517"/>
      <c r="P1517"/>
      <c r="Q1517"/>
      <c r="R1517"/>
      <c r="S1517"/>
    </row>
    <row r="1518" spans="1:19" ht="15" x14ac:dyDescent="0.25">
      <c r="A1518"/>
      <c r="B1518"/>
      <c r="C1518"/>
      <c r="D1518"/>
      <c r="E1518"/>
      <c r="F1518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</row>
    <row r="1519" spans="1:19" ht="15" x14ac:dyDescent="0.25">
      <c r="A1519"/>
      <c r="B1519"/>
      <c r="C1519"/>
      <c r="D1519"/>
      <c r="E1519"/>
      <c r="F1519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</row>
    <row r="1520" spans="1:19" ht="15" x14ac:dyDescent="0.25">
      <c r="A1520"/>
      <c r="B1520"/>
      <c r="C1520"/>
      <c r="D1520"/>
      <c r="E1520"/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</row>
    <row r="1521" spans="1:19" ht="15" x14ac:dyDescent="0.25">
      <c r="A1521"/>
      <c r="B1521"/>
      <c r="C1521"/>
      <c r="D1521"/>
      <c r="E1521"/>
      <c r="F1521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</row>
    <row r="1522" spans="1:19" ht="15" x14ac:dyDescent="0.25">
      <c r="A1522"/>
      <c r="B1522"/>
      <c r="C1522"/>
      <c r="D1522"/>
      <c r="E1522"/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</row>
    <row r="1523" spans="1:19" ht="15" x14ac:dyDescent="0.25">
      <c r="A1523"/>
      <c r="B1523"/>
      <c r="C1523"/>
      <c r="D1523"/>
      <c r="E1523"/>
      <c r="F1523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</row>
    <row r="1524" spans="1:19" ht="15" x14ac:dyDescent="0.25">
      <c r="A1524"/>
      <c r="B1524"/>
      <c r="C1524"/>
      <c r="D1524"/>
      <c r="E1524"/>
      <c r="F1524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</row>
    <row r="1525" spans="1:19" ht="15" x14ac:dyDescent="0.25">
      <c r="A1525"/>
      <c r="B1525"/>
      <c r="C1525"/>
      <c r="D1525"/>
      <c r="E1525"/>
      <c r="F1525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</row>
    <row r="1526" spans="1:19" ht="15" x14ac:dyDescent="0.25">
      <c r="A1526"/>
      <c r="B1526"/>
      <c r="C1526"/>
      <c r="D1526"/>
      <c r="E1526"/>
      <c r="F1526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</row>
    <row r="1527" spans="1:19" ht="15" x14ac:dyDescent="0.25">
      <c r="A1527"/>
      <c r="B1527"/>
      <c r="C1527"/>
      <c r="D1527"/>
      <c r="E1527"/>
      <c r="F1527"/>
      <c r="G1527"/>
      <c r="H1527"/>
      <c r="I1527"/>
      <c r="J1527"/>
      <c r="K1527"/>
      <c r="L1527"/>
      <c r="M1527"/>
      <c r="N1527"/>
      <c r="O1527"/>
      <c r="P1527"/>
      <c r="Q1527"/>
      <c r="R1527"/>
      <c r="S1527"/>
    </row>
    <row r="1528" spans="1:19" ht="15" x14ac:dyDescent="0.25">
      <c r="A1528"/>
      <c r="B1528"/>
      <c r="C1528"/>
      <c r="D1528"/>
      <c r="E1528"/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</row>
    <row r="1529" spans="1:19" ht="15" x14ac:dyDescent="0.25">
      <c r="A1529"/>
      <c r="B1529"/>
      <c r="C1529"/>
      <c r="D1529"/>
      <c r="E1529"/>
      <c r="F1529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</row>
    <row r="1530" spans="1:19" ht="15" x14ac:dyDescent="0.25">
      <c r="A1530"/>
      <c r="B1530"/>
      <c r="C1530"/>
      <c r="D1530"/>
      <c r="E1530"/>
      <c r="F1530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</row>
    <row r="1531" spans="1:19" ht="15" x14ac:dyDescent="0.25">
      <c r="A1531"/>
      <c r="B1531"/>
      <c r="C1531"/>
      <c r="D1531"/>
      <c r="E1531"/>
      <c r="F1531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</row>
    <row r="1532" spans="1:19" ht="15" x14ac:dyDescent="0.25">
      <c r="A1532"/>
      <c r="B1532"/>
      <c r="C1532"/>
      <c r="D1532"/>
      <c r="E1532"/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</row>
    <row r="1533" spans="1:19" ht="15" x14ac:dyDescent="0.25">
      <c r="A1533"/>
      <c r="B1533"/>
      <c r="C1533"/>
      <c r="D1533"/>
      <c r="E1533"/>
      <c r="F1533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</row>
    <row r="1534" spans="1:19" ht="15" x14ac:dyDescent="0.25">
      <c r="A1534"/>
      <c r="B1534"/>
      <c r="C1534"/>
      <c r="D1534"/>
      <c r="E1534"/>
      <c r="F1534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</row>
    <row r="1535" spans="1:19" ht="15" x14ac:dyDescent="0.25">
      <c r="A1535"/>
      <c r="B1535"/>
      <c r="C1535"/>
      <c r="D1535"/>
      <c r="E1535"/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</row>
    <row r="1536" spans="1:19" ht="15" x14ac:dyDescent="0.25">
      <c r="A1536"/>
      <c r="B1536"/>
      <c r="C1536"/>
      <c r="D1536"/>
      <c r="E1536"/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</row>
    <row r="1537" spans="1:19" ht="15" x14ac:dyDescent="0.25">
      <c r="A1537"/>
      <c r="B1537"/>
      <c r="C1537"/>
      <c r="D1537"/>
      <c r="E1537"/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</row>
    <row r="1538" spans="1:19" ht="15" x14ac:dyDescent="0.25">
      <c r="A1538"/>
      <c r="B1538"/>
      <c r="C1538"/>
      <c r="D1538"/>
      <c r="E1538"/>
      <c r="F1538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</row>
    <row r="1539" spans="1:19" ht="15" x14ac:dyDescent="0.25">
      <c r="A1539"/>
      <c r="B1539"/>
      <c r="C1539"/>
      <c r="D1539"/>
      <c r="E1539"/>
      <c r="F1539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</row>
    <row r="1540" spans="1:19" ht="15" x14ac:dyDescent="0.25">
      <c r="A1540"/>
      <c r="B1540"/>
      <c r="C1540"/>
      <c r="D1540"/>
      <c r="E1540"/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</row>
    <row r="1541" spans="1:19" ht="15" x14ac:dyDescent="0.25">
      <c r="A1541"/>
      <c r="B1541"/>
      <c r="C1541"/>
      <c r="D1541"/>
      <c r="E1541"/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</row>
    <row r="1542" spans="1:19" ht="15" x14ac:dyDescent="0.25">
      <c r="A1542"/>
      <c r="B1542"/>
      <c r="C1542"/>
      <c r="D1542"/>
      <c r="E1542"/>
      <c r="F1542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</row>
    <row r="1543" spans="1:19" ht="15" x14ac:dyDescent="0.25">
      <c r="A1543"/>
      <c r="B1543"/>
      <c r="C1543"/>
      <c r="D1543"/>
      <c r="E1543"/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</row>
    <row r="1544" spans="1:19" ht="15" x14ac:dyDescent="0.25">
      <c r="A1544"/>
      <c r="B1544"/>
      <c r="C1544"/>
      <c r="D1544"/>
      <c r="E1544"/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</row>
    <row r="1545" spans="1:19" ht="15" x14ac:dyDescent="0.25">
      <c r="A1545"/>
      <c r="B1545"/>
      <c r="C1545"/>
      <c r="D1545"/>
      <c r="E1545"/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</row>
    <row r="1546" spans="1:19" ht="15" x14ac:dyDescent="0.25">
      <c r="A1546"/>
      <c r="B1546"/>
      <c r="C1546"/>
      <c r="D1546"/>
      <c r="E1546"/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</row>
    <row r="1547" spans="1:19" ht="15" x14ac:dyDescent="0.25">
      <c r="A1547"/>
      <c r="B1547"/>
      <c r="C1547"/>
      <c r="D1547"/>
      <c r="E1547"/>
      <c r="F1547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</row>
    <row r="1548" spans="1:19" ht="15" x14ac:dyDescent="0.25">
      <c r="A1548"/>
      <c r="B1548"/>
      <c r="C1548"/>
      <c r="D1548"/>
      <c r="E1548"/>
      <c r="F1548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</row>
    <row r="1549" spans="1:19" ht="15" x14ac:dyDescent="0.25">
      <c r="A1549"/>
      <c r="B1549"/>
      <c r="C1549"/>
      <c r="D1549"/>
      <c r="E1549"/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</row>
    <row r="1550" spans="1:19" ht="15" x14ac:dyDescent="0.25">
      <c r="A1550"/>
      <c r="B1550"/>
      <c r="C1550"/>
      <c r="D1550"/>
      <c r="E1550"/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</row>
    <row r="1551" spans="1:19" ht="15" x14ac:dyDescent="0.25">
      <c r="A1551"/>
      <c r="B1551"/>
      <c r="C1551"/>
      <c r="D1551"/>
      <c r="E1551"/>
      <c r="F1551"/>
      <c r="G1551"/>
      <c r="H1551"/>
      <c r="I1551"/>
      <c r="J1551"/>
      <c r="K1551"/>
      <c r="L1551"/>
      <c r="M1551"/>
      <c r="N1551"/>
      <c r="O1551"/>
      <c r="P1551"/>
      <c r="Q1551"/>
      <c r="R1551"/>
      <c r="S1551"/>
    </row>
    <row r="1552" spans="1:19" ht="15" x14ac:dyDescent="0.25">
      <c r="A1552"/>
      <c r="B1552"/>
      <c r="C1552"/>
      <c r="D1552"/>
      <c r="E1552"/>
      <c r="F1552"/>
      <c r="G1552"/>
      <c r="H1552"/>
      <c r="I1552"/>
      <c r="J1552"/>
      <c r="K1552"/>
      <c r="L1552"/>
      <c r="M1552"/>
      <c r="N1552"/>
      <c r="O1552"/>
      <c r="P1552"/>
      <c r="Q1552"/>
      <c r="R1552"/>
      <c r="S1552"/>
    </row>
    <row r="1553" spans="1:19" ht="15" x14ac:dyDescent="0.25">
      <c r="A1553"/>
      <c r="B1553"/>
      <c r="C1553"/>
      <c r="D1553"/>
      <c r="E1553"/>
      <c r="F1553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</row>
    <row r="1554" spans="1:19" ht="15" x14ac:dyDescent="0.25">
      <c r="A1554"/>
      <c r="B1554"/>
      <c r="C1554"/>
      <c r="D1554"/>
      <c r="E1554"/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</row>
    <row r="1555" spans="1:19" ht="15" x14ac:dyDescent="0.25">
      <c r="A1555"/>
      <c r="B1555"/>
      <c r="C1555"/>
      <c r="D1555"/>
      <c r="E1555"/>
      <c r="F1555"/>
      <c r="G1555"/>
      <c r="H1555"/>
      <c r="I1555"/>
      <c r="J1555"/>
      <c r="K1555"/>
      <c r="L1555"/>
      <c r="M1555"/>
      <c r="N1555"/>
      <c r="O1555"/>
      <c r="P1555"/>
      <c r="Q1555"/>
      <c r="R1555"/>
      <c r="S1555"/>
    </row>
    <row r="1556" spans="1:19" ht="15" x14ac:dyDescent="0.25">
      <c r="A1556"/>
      <c r="B1556"/>
      <c r="C1556"/>
      <c r="D1556"/>
      <c r="E1556"/>
      <c r="F1556"/>
      <c r="G1556"/>
      <c r="H1556"/>
      <c r="I1556"/>
      <c r="J1556"/>
      <c r="K1556"/>
      <c r="L1556"/>
      <c r="M1556"/>
      <c r="N1556"/>
      <c r="O1556"/>
      <c r="P1556"/>
      <c r="Q1556"/>
      <c r="R1556"/>
      <c r="S1556"/>
    </row>
    <row r="1557" spans="1:19" ht="15" x14ac:dyDescent="0.25">
      <c r="A1557"/>
      <c r="B1557"/>
      <c r="C1557"/>
      <c r="D1557"/>
      <c r="E1557"/>
      <c r="F1557"/>
      <c r="G1557"/>
      <c r="H1557"/>
      <c r="I1557"/>
      <c r="J1557"/>
      <c r="K1557"/>
      <c r="L1557"/>
      <c r="M1557"/>
      <c r="N1557"/>
      <c r="O1557"/>
      <c r="P1557"/>
      <c r="Q1557"/>
      <c r="R1557"/>
      <c r="S1557"/>
    </row>
    <row r="1558" spans="1:19" ht="15" x14ac:dyDescent="0.25">
      <c r="A1558"/>
      <c r="B1558"/>
      <c r="C1558"/>
      <c r="D1558"/>
      <c r="E1558"/>
      <c r="F1558"/>
      <c r="G1558"/>
      <c r="H1558"/>
      <c r="I1558"/>
      <c r="J1558"/>
      <c r="K1558"/>
      <c r="L1558"/>
      <c r="M1558"/>
      <c r="N1558"/>
      <c r="O1558"/>
      <c r="P1558"/>
      <c r="Q1558"/>
      <c r="R1558"/>
      <c r="S1558"/>
    </row>
    <row r="1559" spans="1:19" ht="15" x14ac:dyDescent="0.25">
      <c r="A1559"/>
      <c r="B1559"/>
      <c r="C1559"/>
      <c r="D1559"/>
      <c r="E1559"/>
      <c r="F1559"/>
      <c r="G1559"/>
      <c r="H1559"/>
      <c r="I1559"/>
      <c r="J1559"/>
      <c r="K1559"/>
      <c r="L1559"/>
      <c r="M1559"/>
      <c r="N1559"/>
      <c r="O1559"/>
      <c r="P1559"/>
      <c r="Q1559"/>
      <c r="R1559"/>
      <c r="S1559"/>
    </row>
    <row r="1560" spans="1:19" ht="15" x14ac:dyDescent="0.25">
      <c r="A1560"/>
      <c r="B1560"/>
      <c r="C1560"/>
      <c r="D1560"/>
      <c r="E1560"/>
      <c r="F1560"/>
      <c r="G1560"/>
      <c r="H1560"/>
      <c r="I1560"/>
      <c r="J1560"/>
      <c r="K1560"/>
      <c r="L1560"/>
      <c r="M1560"/>
      <c r="N1560"/>
      <c r="O1560"/>
      <c r="P1560"/>
      <c r="Q1560"/>
      <c r="R1560"/>
      <c r="S1560"/>
    </row>
    <row r="1561" spans="1:19" ht="15" x14ac:dyDescent="0.25">
      <c r="A1561"/>
      <c r="B1561"/>
      <c r="C1561"/>
      <c r="D1561"/>
      <c r="E1561"/>
      <c r="F1561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</row>
    <row r="1562" spans="1:19" ht="15" x14ac:dyDescent="0.25">
      <c r="A1562"/>
      <c r="B1562"/>
      <c r="C1562"/>
      <c r="D1562"/>
      <c r="E1562"/>
      <c r="F1562"/>
      <c r="G1562"/>
      <c r="H1562"/>
      <c r="I1562"/>
      <c r="J1562"/>
      <c r="K1562"/>
      <c r="L1562"/>
      <c r="M1562"/>
      <c r="N1562"/>
      <c r="O1562"/>
      <c r="P1562"/>
      <c r="Q1562"/>
      <c r="R1562"/>
      <c r="S1562"/>
    </row>
    <row r="1563" spans="1:19" ht="15" x14ac:dyDescent="0.25">
      <c r="A1563"/>
      <c r="B1563"/>
      <c r="C1563"/>
      <c r="D1563"/>
      <c r="E1563"/>
      <c r="F1563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</row>
    <row r="1564" spans="1:19" ht="15" x14ac:dyDescent="0.25">
      <c r="A1564"/>
      <c r="B1564"/>
      <c r="C1564"/>
      <c r="D1564"/>
      <c r="E1564"/>
      <c r="F1564"/>
      <c r="G1564"/>
      <c r="H1564"/>
      <c r="I1564"/>
      <c r="J1564"/>
      <c r="K1564"/>
      <c r="L1564"/>
      <c r="M1564"/>
      <c r="N1564"/>
      <c r="O1564"/>
      <c r="P1564"/>
      <c r="Q1564"/>
      <c r="R1564"/>
      <c r="S1564"/>
    </row>
    <row r="1565" spans="1:19" ht="15" x14ac:dyDescent="0.25">
      <c r="A1565"/>
      <c r="B1565"/>
      <c r="C1565"/>
      <c r="D1565"/>
      <c r="E1565"/>
      <c r="F1565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</row>
    <row r="1566" spans="1:19" ht="15" x14ac:dyDescent="0.25">
      <c r="A1566"/>
      <c r="B1566"/>
      <c r="C1566"/>
      <c r="D1566"/>
      <c r="E1566"/>
      <c r="F1566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</row>
    <row r="1567" spans="1:19" ht="15" x14ac:dyDescent="0.25">
      <c r="A1567"/>
      <c r="B1567"/>
      <c r="C1567"/>
      <c r="D1567"/>
      <c r="E1567"/>
      <c r="F1567"/>
      <c r="G1567"/>
      <c r="H1567"/>
      <c r="I1567"/>
      <c r="J1567"/>
      <c r="K1567"/>
      <c r="L1567"/>
      <c r="M1567"/>
      <c r="N1567"/>
      <c r="O1567"/>
      <c r="P1567"/>
      <c r="Q1567"/>
      <c r="R1567"/>
      <c r="S1567"/>
    </row>
    <row r="1568" spans="1:19" ht="15" x14ac:dyDescent="0.25">
      <c r="A1568"/>
      <c r="B1568"/>
      <c r="C1568"/>
      <c r="D1568"/>
      <c r="E1568"/>
      <c r="F1568"/>
      <c r="G1568"/>
      <c r="H1568"/>
      <c r="I1568"/>
      <c r="J1568"/>
      <c r="K1568"/>
      <c r="L1568"/>
      <c r="M1568"/>
      <c r="N1568"/>
      <c r="O1568"/>
      <c r="P1568"/>
      <c r="Q1568"/>
      <c r="R1568"/>
      <c r="S1568"/>
    </row>
    <row r="1569" spans="1:19" ht="15" x14ac:dyDescent="0.25">
      <c r="A1569"/>
      <c r="B1569"/>
      <c r="C1569"/>
      <c r="D1569"/>
      <c r="E1569"/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</row>
    <row r="1570" spans="1:19" ht="15" x14ac:dyDescent="0.25">
      <c r="A1570"/>
      <c r="B1570"/>
      <c r="C1570"/>
      <c r="D1570"/>
      <c r="E1570"/>
      <c r="F157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</row>
    <row r="1571" spans="1:19" ht="15" x14ac:dyDescent="0.25">
      <c r="A1571"/>
      <c r="B1571"/>
      <c r="C1571"/>
      <c r="D1571"/>
      <c r="E1571"/>
      <c r="F1571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</row>
    <row r="1572" spans="1:19" ht="15" x14ac:dyDescent="0.25">
      <c r="A1572"/>
      <c r="B1572"/>
      <c r="C1572"/>
      <c r="D1572"/>
      <c r="E1572"/>
      <c r="F1572"/>
      <c r="G1572"/>
      <c r="H1572"/>
      <c r="I1572"/>
      <c r="J1572"/>
      <c r="K1572"/>
      <c r="L1572"/>
      <c r="M1572"/>
      <c r="N1572"/>
      <c r="O1572"/>
      <c r="P1572"/>
      <c r="Q1572"/>
      <c r="R1572"/>
      <c r="S1572"/>
    </row>
    <row r="1573" spans="1:19" ht="15" x14ac:dyDescent="0.25">
      <c r="A1573"/>
      <c r="B1573"/>
      <c r="C1573"/>
      <c r="D1573"/>
      <c r="E1573"/>
      <c r="F1573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</row>
    <row r="1574" spans="1:19" ht="15" x14ac:dyDescent="0.25">
      <c r="A1574"/>
      <c r="B1574"/>
      <c r="C1574"/>
      <c r="D1574"/>
      <c r="E1574"/>
      <c r="F1574"/>
      <c r="G1574"/>
      <c r="H1574"/>
      <c r="I1574"/>
      <c r="J1574"/>
      <c r="K1574"/>
      <c r="L1574"/>
      <c r="M1574"/>
      <c r="N1574"/>
      <c r="O1574"/>
      <c r="P1574"/>
      <c r="Q1574"/>
      <c r="R1574"/>
      <c r="S1574"/>
    </row>
    <row r="1575" spans="1:19" ht="15" x14ac:dyDescent="0.25">
      <c r="A1575"/>
      <c r="B1575"/>
      <c r="C1575"/>
      <c r="D1575"/>
      <c r="E1575"/>
      <c r="F1575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</row>
    <row r="1576" spans="1:19" ht="15" x14ac:dyDescent="0.25">
      <c r="A1576"/>
      <c r="B1576"/>
      <c r="C1576"/>
      <c r="D1576"/>
      <c r="E1576"/>
      <c r="F1576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</row>
    <row r="1577" spans="1:19" ht="15" x14ac:dyDescent="0.25">
      <c r="A1577"/>
      <c r="B1577"/>
      <c r="C1577"/>
      <c r="D1577"/>
      <c r="E1577"/>
      <c r="F1577"/>
      <c r="G1577"/>
      <c r="H1577"/>
      <c r="I1577"/>
      <c r="J1577"/>
      <c r="K1577"/>
      <c r="L1577"/>
      <c r="M1577"/>
      <c r="N1577"/>
      <c r="O1577"/>
      <c r="P1577"/>
      <c r="Q1577"/>
      <c r="R1577"/>
      <c r="S1577"/>
    </row>
    <row r="1578" spans="1:19" ht="15" x14ac:dyDescent="0.25">
      <c r="A1578"/>
      <c r="B1578"/>
      <c r="C1578"/>
      <c r="D1578"/>
      <c r="E1578"/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</row>
    <row r="1579" spans="1:19" ht="15" x14ac:dyDescent="0.25">
      <c r="A1579"/>
      <c r="B1579"/>
      <c r="C1579"/>
      <c r="D1579"/>
      <c r="E1579"/>
      <c r="F1579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</row>
    <row r="1580" spans="1:19" ht="15" x14ac:dyDescent="0.25">
      <c r="A1580"/>
      <c r="B1580"/>
      <c r="C1580"/>
      <c r="D1580"/>
      <c r="E1580"/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</row>
    <row r="1581" spans="1:19" ht="15" x14ac:dyDescent="0.25">
      <c r="A1581"/>
      <c r="B1581"/>
      <c r="C1581"/>
      <c r="D1581"/>
      <c r="E1581"/>
      <c r="F1581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</row>
    <row r="1582" spans="1:19" ht="15" x14ac:dyDescent="0.25">
      <c r="A1582"/>
      <c r="B1582"/>
      <c r="C1582"/>
      <c r="D1582"/>
      <c r="E1582"/>
      <c r="F1582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</row>
    <row r="1583" spans="1:19" ht="15" x14ac:dyDescent="0.25">
      <c r="A1583"/>
      <c r="B1583"/>
      <c r="C1583"/>
      <c r="D1583"/>
      <c r="E1583"/>
      <c r="F1583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</row>
    <row r="1584" spans="1:19" ht="15" x14ac:dyDescent="0.25">
      <c r="A1584"/>
      <c r="B1584"/>
      <c r="C1584"/>
      <c r="D1584"/>
      <c r="E1584"/>
      <c r="F1584"/>
      <c r="G1584"/>
      <c r="H1584"/>
      <c r="I1584"/>
      <c r="J1584"/>
      <c r="K1584"/>
      <c r="L1584"/>
      <c r="M1584"/>
      <c r="N1584"/>
      <c r="O1584"/>
      <c r="P1584"/>
      <c r="Q1584"/>
      <c r="R1584"/>
      <c r="S1584"/>
    </row>
    <row r="1585" spans="1:19" ht="15" x14ac:dyDescent="0.25">
      <c r="A1585"/>
      <c r="B1585"/>
      <c r="C1585"/>
      <c r="D1585"/>
      <c r="E1585"/>
      <c r="F1585"/>
      <c r="G1585"/>
      <c r="H1585"/>
      <c r="I1585"/>
      <c r="J1585"/>
      <c r="K1585"/>
      <c r="L1585"/>
      <c r="M1585"/>
      <c r="N1585"/>
      <c r="O1585"/>
      <c r="P1585"/>
      <c r="Q1585"/>
      <c r="R1585"/>
      <c r="S1585"/>
    </row>
    <row r="1586" spans="1:19" ht="15" x14ac:dyDescent="0.25">
      <c r="A1586"/>
      <c r="B1586"/>
      <c r="C1586"/>
      <c r="D1586"/>
      <c r="E1586"/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</row>
    <row r="1587" spans="1:19" ht="15" x14ac:dyDescent="0.25">
      <c r="A1587"/>
      <c r="B1587"/>
      <c r="C1587"/>
      <c r="D1587"/>
      <c r="E1587"/>
      <c r="F1587"/>
      <c r="G1587"/>
      <c r="H1587"/>
      <c r="I1587"/>
      <c r="J1587"/>
      <c r="K1587"/>
      <c r="L1587"/>
      <c r="M1587"/>
      <c r="N1587"/>
      <c r="O1587"/>
      <c r="P1587"/>
      <c r="Q1587"/>
      <c r="R1587"/>
      <c r="S1587"/>
    </row>
    <row r="1588" spans="1:19" ht="15" x14ac:dyDescent="0.25">
      <c r="A1588"/>
      <c r="B1588"/>
      <c r="C1588"/>
      <c r="D1588"/>
      <c r="E1588"/>
      <c r="F1588"/>
      <c r="G1588"/>
      <c r="H1588"/>
      <c r="I1588"/>
      <c r="J1588"/>
      <c r="K1588"/>
      <c r="L1588"/>
      <c r="M1588"/>
      <c r="N1588"/>
      <c r="O1588"/>
      <c r="P1588"/>
      <c r="Q1588"/>
      <c r="R1588"/>
      <c r="S1588"/>
    </row>
    <row r="1589" spans="1:19" ht="15" x14ac:dyDescent="0.25">
      <c r="A1589"/>
      <c r="B1589"/>
      <c r="C1589"/>
      <c r="D1589"/>
      <c r="E1589"/>
      <c r="F1589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</row>
    <row r="1590" spans="1:19" ht="15" x14ac:dyDescent="0.25">
      <c r="A1590"/>
      <c r="B1590"/>
      <c r="C1590"/>
      <c r="D1590"/>
      <c r="E1590"/>
      <c r="F1590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</row>
    <row r="1591" spans="1:19" ht="15" x14ac:dyDescent="0.25">
      <c r="A1591"/>
      <c r="B1591"/>
      <c r="C1591"/>
      <c r="D1591"/>
      <c r="E1591"/>
      <c r="F1591"/>
      <c r="G1591"/>
      <c r="H1591"/>
      <c r="I1591"/>
      <c r="J1591"/>
      <c r="K1591"/>
      <c r="L1591"/>
      <c r="M1591"/>
      <c r="N1591"/>
      <c r="O1591"/>
      <c r="P1591"/>
      <c r="Q1591"/>
      <c r="R1591"/>
      <c r="S1591"/>
    </row>
    <row r="1592" spans="1:19" ht="15" x14ac:dyDescent="0.25">
      <c r="A1592"/>
      <c r="B1592"/>
      <c r="C1592"/>
      <c r="D1592"/>
      <c r="E1592"/>
      <c r="F1592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</row>
    <row r="1593" spans="1:19" ht="15" x14ac:dyDescent="0.25">
      <c r="A1593"/>
      <c r="B1593"/>
      <c r="C1593"/>
      <c r="D1593"/>
      <c r="E1593"/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</row>
    <row r="1594" spans="1:19" ht="15" x14ac:dyDescent="0.25">
      <c r="A1594"/>
      <c r="B1594"/>
      <c r="C1594"/>
      <c r="D1594"/>
      <c r="E1594"/>
      <c r="F1594"/>
      <c r="G1594"/>
      <c r="H1594"/>
      <c r="I1594"/>
      <c r="J1594"/>
      <c r="K1594"/>
      <c r="L1594"/>
      <c r="M1594"/>
      <c r="N1594"/>
      <c r="O1594"/>
      <c r="P1594"/>
      <c r="Q1594"/>
      <c r="R1594"/>
      <c r="S1594"/>
    </row>
    <row r="1595" spans="1:19" ht="15" x14ac:dyDescent="0.25">
      <c r="A1595"/>
      <c r="B1595"/>
      <c r="C1595"/>
      <c r="D1595"/>
      <c r="E1595"/>
      <c r="F1595"/>
      <c r="G1595"/>
      <c r="H1595"/>
      <c r="I1595"/>
      <c r="J1595"/>
      <c r="K1595"/>
      <c r="L1595"/>
      <c r="M1595"/>
      <c r="N1595"/>
      <c r="O1595"/>
      <c r="P1595"/>
      <c r="Q1595"/>
      <c r="R1595"/>
      <c r="S1595"/>
    </row>
    <row r="1596" spans="1:19" ht="15" x14ac:dyDescent="0.25">
      <c r="A1596"/>
      <c r="B1596"/>
      <c r="C1596"/>
      <c r="D1596"/>
      <c r="E1596"/>
      <c r="F1596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</row>
    <row r="1597" spans="1:19" ht="15" x14ac:dyDescent="0.25">
      <c r="A1597"/>
      <c r="B1597"/>
      <c r="C1597"/>
      <c r="D1597"/>
      <c r="E1597"/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</row>
    <row r="1598" spans="1:19" ht="15" x14ac:dyDescent="0.25">
      <c r="A1598"/>
      <c r="B1598"/>
      <c r="C1598"/>
      <c r="D1598"/>
      <c r="E1598"/>
      <c r="F1598"/>
      <c r="G1598"/>
      <c r="H1598"/>
      <c r="I1598"/>
      <c r="J1598"/>
      <c r="K1598"/>
      <c r="L1598"/>
      <c r="M1598"/>
      <c r="N1598"/>
      <c r="O1598"/>
      <c r="P1598"/>
      <c r="Q1598"/>
      <c r="R1598"/>
      <c r="S1598"/>
    </row>
    <row r="1599" spans="1:19" ht="15" x14ac:dyDescent="0.25">
      <c r="A1599"/>
      <c r="B1599"/>
      <c r="C1599"/>
      <c r="D1599"/>
      <c r="E1599"/>
      <c r="F1599"/>
      <c r="G1599"/>
      <c r="H1599"/>
      <c r="I1599"/>
      <c r="J1599"/>
      <c r="K1599"/>
      <c r="L1599"/>
      <c r="M1599"/>
      <c r="N1599"/>
      <c r="O1599"/>
      <c r="P1599"/>
      <c r="Q1599"/>
      <c r="R1599"/>
      <c r="S1599"/>
    </row>
    <row r="1600" spans="1:19" ht="15" x14ac:dyDescent="0.25">
      <c r="A1600"/>
      <c r="B1600"/>
      <c r="C1600"/>
      <c r="D1600"/>
      <c r="E1600"/>
      <c r="F1600"/>
      <c r="G1600"/>
      <c r="H1600"/>
      <c r="I1600"/>
      <c r="J1600"/>
      <c r="K1600"/>
      <c r="L1600"/>
      <c r="M1600"/>
      <c r="N1600"/>
      <c r="O1600"/>
      <c r="P1600"/>
      <c r="Q1600"/>
      <c r="R1600"/>
      <c r="S1600"/>
    </row>
    <row r="1601" spans="1:19" ht="15" x14ac:dyDescent="0.25">
      <c r="A1601"/>
      <c r="B1601"/>
      <c r="C1601"/>
      <c r="D1601"/>
      <c r="E1601"/>
      <c r="F1601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</row>
    <row r="1602" spans="1:19" ht="15" x14ac:dyDescent="0.25">
      <c r="A1602"/>
      <c r="B1602"/>
      <c r="C1602"/>
      <c r="D1602"/>
      <c r="E1602"/>
      <c r="F1602"/>
      <c r="G1602"/>
      <c r="H1602"/>
      <c r="I1602"/>
      <c r="J1602"/>
      <c r="K1602"/>
      <c r="L1602"/>
      <c r="M1602"/>
      <c r="N1602"/>
      <c r="O1602"/>
      <c r="P1602"/>
      <c r="Q1602"/>
      <c r="R1602"/>
      <c r="S1602"/>
    </row>
    <row r="1603" spans="1:19" ht="15" x14ac:dyDescent="0.25">
      <c r="A1603"/>
      <c r="B1603"/>
      <c r="C1603"/>
      <c r="D1603"/>
      <c r="E1603"/>
      <c r="F1603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</row>
    <row r="1604" spans="1:19" ht="15" x14ac:dyDescent="0.25">
      <c r="A1604"/>
      <c r="B1604"/>
      <c r="C1604"/>
      <c r="D1604"/>
      <c r="E1604"/>
      <c r="F1604"/>
      <c r="G1604"/>
      <c r="H1604"/>
      <c r="I1604"/>
      <c r="J1604"/>
      <c r="K1604"/>
      <c r="L1604"/>
      <c r="M1604"/>
      <c r="N1604"/>
      <c r="O1604"/>
      <c r="P1604"/>
      <c r="Q1604"/>
      <c r="R1604"/>
      <c r="S1604"/>
    </row>
    <row r="1605" spans="1:19" ht="15" x14ac:dyDescent="0.25">
      <c r="A1605"/>
      <c r="B1605"/>
      <c r="C1605"/>
      <c r="D1605"/>
      <c r="E1605"/>
      <c r="F1605"/>
      <c r="G1605"/>
      <c r="H1605"/>
      <c r="I1605"/>
      <c r="J1605"/>
      <c r="K1605"/>
      <c r="L1605"/>
      <c r="M1605"/>
      <c r="N1605"/>
      <c r="O1605"/>
      <c r="P1605"/>
      <c r="Q1605"/>
      <c r="R1605"/>
      <c r="S1605"/>
    </row>
    <row r="1606" spans="1:19" ht="15" x14ac:dyDescent="0.25">
      <c r="A1606"/>
      <c r="B1606"/>
      <c r="C1606"/>
      <c r="D1606"/>
      <c r="E1606"/>
      <c r="F1606"/>
      <c r="G1606"/>
      <c r="H1606"/>
      <c r="I1606"/>
      <c r="J1606"/>
      <c r="K1606"/>
      <c r="L1606"/>
      <c r="M1606"/>
      <c r="N1606"/>
      <c r="O1606"/>
      <c r="P1606"/>
      <c r="Q1606"/>
      <c r="R1606"/>
      <c r="S1606"/>
    </row>
    <row r="1607" spans="1:19" ht="15" x14ac:dyDescent="0.25">
      <c r="A1607"/>
      <c r="B1607"/>
      <c r="C1607"/>
      <c r="D1607"/>
      <c r="E1607"/>
      <c r="F1607"/>
      <c r="G1607"/>
      <c r="H1607"/>
      <c r="I1607"/>
      <c r="J1607"/>
      <c r="K1607"/>
      <c r="L1607"/>
      <c r="M1607"/>
      <c r="N1607"/>
      <c r="O1607"/>
      <c r="P1607"/>
      <c r="Q1607"/>
      <c r="R1607"/>
      <c r="S1607"/>
    </row>
    <row r="1608" spans="1:19" ht="15" x14ac:dyDescent="0.25">
      <c r="A1608"/>
      <c r="B1608"/>
      <c r="C1608"/>
      <c r="D1608"/>
      <c r="E1608"/>
      <c r="F1608"/>
      <c r="G1608"/>
      <c r="H1608"/>
      <c r="I1608"/>
      <c r="J1608"/>
      <c r="K1608"/>
      <c r="L1608"/>
      <c r="M1608"/>
      <c r="N1608"/>
      <c r="O1608"/>
      <c r="P1608"/>
      <c r="Q1608"/>
      <c r="R1608"/>
      <c r="S1608"/>
    </row>
    <row r="1609" spans="1:19" ht="15" x14ac:dyDescent="0.25">
      <c r="A1609"/>
      <c r="B1609"/>
      <c r="C1609"/>
      <c r="D1609"/>
      <c r="E1609"/>
      <c r="F1609"/>
      <c r="G1609"/>
      <c r="H1609"/>
      <c r="I1609"/>
      <c r="J1609"/>
      <c r="K1609"/>
      <c r="L1609"/>
      <c r="M1609"/>
      <c r="N1609"/>
      <c r="O1609"/>
      <c r="P1609"/>
      <c r="Q1609"/>
      <c r="R1609"/>
      <c r="S1609"/>
    </row>
    <row r="1610" spans="1:19" ht="15" x14ac:dyDescent="0.25">
      <c r="A1610"/>
      <c r="B1610"/>
      <c r="C1610"/>
      <c r="D1610"/>
      <c r="E1610"/>
      <c r="F1610"/>
      <c r="G1610"/>
      <c r="H1610"/>
      <c r="I1610"/>
      <c r="J1610"/>
      <c r="K1610"/>
      <c r="L1610"/>
      <c r="M1610"/>
      <c r="N1610"/>
      <c r="O1610"/>
      <c r="P1610"/>
      <c r="Q1610"/>
      <c r="R1610"/>
      <c r="S1610"/>
    </row>
    <row r="1611" spans="1:19" ht="15" x14ac:dyDescent="0.25">
      <c r="A1611"/>
      <c r="B1611"/>
      <c r="C1611"/>
      <c r="D1611"/>
      <c r="E1611"/>
      <c r="F1611"/>
      <c r="G1611"/>
      <c r="H1611"/>
      <c r="I1611"/>
      <c r="J1611"/>
      <c r="K1611"/>
      <c r="L1611"/>
      <c r="M1611"/>
      <c r="N1611"/>
      <c r="O1611"/>
      <c r="P1611"/>
      <c r="Q1611"/>
      <c r="R1611"/>
      <c r="S1611"/>
    </row>
    <row r="1612" spans="1:19" ht="15" x14ac:dyDescent="0.25">
      <c r="A1612"/>
      <c r="B1612"/>
      <c r="C1612"/>
      <c r="D1612"/>
      <c r="E1612"/>
      <c r="F1612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</row>
    <row r="1613" spans="1:19" ht="15" x14ac:dyDescent="0.25">
      <c r="A1613"/>
      <c r="B1613"/>
      <c r="C1613"/>
      <c r="D1613"/>
      <c r="E1613"/>
      <c r="F1613"/>
      <c r="G1613"/>
      <c r="H1613"/>
      <c r="I1613"/>
      <c r="J1613"/>
      <c r="K1613"/>
      <c r="L1613"/>
      <c r="M1613"/>
      <c r="N1613"/>
      <c r="O1613"/>
      <c r="P1613"/>
      <c r="Q1613"/>
      <c r="R1613"/>
      <c r="S1613"/>
    </row>
    <row r="1614" spans="1:19" ht="15" x14ac:dyDescent="0.25">
      <c r="A1614"/>
      <c r="B1614"/>
      <c r="C1614"/>
      <c r="D1614"/>
      <c r="E1614"/>
      <c r="F1614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</row>
    <row r="1615" spans="1:19" ht="15" x14ac:dyDescent="0.25">
      <c r="A1615"/>
      <c r="B1615"/>
      <c r="C1615"/>
      <c r="D1615"/>
      <c r="E1615"/>
      <c r="F1615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</row>
    <row r="1616" spans="1:19" ht="15" x14ac:dyDescent="0.25">
      <c r="A1616"/>
      <c r="B1616"/>
      <c r="C1616"/>
      <c r="D1616"/>
      <c r="E1616"/>
      <c r="F1616"/>
      <c r="G1616"/>
      <c r="H1616"/>
      <c r="I1616"/>
      <c r="J1616"/>
      <c r="K1616"/>
      <c r="L1616"/>
      <c r="M1616"/>
      <c r="N1616"/>
      <c r="O1616"/>
      <c r="P1616"/>
      <c r="Q1616"/>
      <c r="R1616"/>
      <c r="S1616"/>
    </row>
    <row r="1617" spans="1:19" ht="15" x14ac:dyDescent="0.25">
      <c r="A1617"/>
      <c r="B1617"/>
      <c r="C1617"/>
      <c r="D1617"/>
      <c r="E1617"/>
      <c r="F1617"/>
      <c r="G1617"/>
      <c r="H1617"/>
      <c r="I1617"/>
      <c r="J1617"/>
      <c r="K1617"/>
      <c r="L1617"/>
      <c r="M1617"/>
      <c r="N1617"/>
      <c r="O1617"/>
      <c r="P1617"/>
      <c r="Q1617"/>
      <c r="R1617"/>
      <c r="S1617"/>
    </row>
    <row r="1618" spans="1:19" ht="15" x14ac:dyDescent="0.25">
      <c r="A1618"/>
      <c r="B1618"/>
      <c r="C1618"/>
      <c r="D1618"/>
      <c r="E1618"/>
      <c r="F1618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</row>
    <row r="1619" spans="1:19" ht="15" x14ac:dyDescent="0.25">
      <c r="A1619"/>
      <c r="B1619"/>
      <c r="C1619"/>
      <c r="D1619"/>
      <c r="E1619"/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</row>
    <row r="1620" spans="1:19" ht="15" x14ac:dyDescent="0.25">
      <c r="A1620"/>
      <c r="B1620"/>
      <c r="C1620"/>
      <c r="D1620"/>
      <c r="E1620"/>
      <c r="F1620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</row>
    <row r="1621" spans="1:19" ht="15" x14ac:dyDescent="0.25">
      <c r="A1621"/>
      <c r="B1621"/>
      <c r="C1621"/>
      <c r="D1621"/>
      <c r="E1621"/>
      <c r="F1621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</row>
    <row r="1622" spans="1:19" ht="15" x14ac:dyDescent="0.25">
      <c r="A1622"/>
      <c r="B1622"/>
      <c r="C1622"/>
      <c r="D1622"/>
      <c r="E1622"/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</row>
    <row r="1623" spans="1:19" ht="15" x14ac:dyDescent="0.25">
      <c r="A1623"/>
      <c r="B1623"/>
      <c r="C1623"/>
      <c r="D1623"/>
      <c r="E1623"/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</row>
    <row r="1624" spans="1:19" ht="15" x14ac:dyDescent="0.25">
      <c r="A1624"/>
      <c r="B1624"/>
      <c r="C1624"/>
      <c r="D1624"/>
      <c r="E1624"/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</row>
    <row r="1625" spans="1:19" ht="15" x14ac:dyDescent="0.25">
      <c r="A1625"/>
      <c r="B1625"/>
      <c r="C1625"/>
      <c r="D1625"/>
      <c r="E1625"/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</row>
    <row r="1626" spans="1:19" ht="15" x14ac:dyDescent="0.25">
      <c r="A1626"/>
      <c r="B1626"/>
      <c r="C1626"/>
      <c r="D1626"/>
      <c r="E1626"/>
      <c r="F1626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</row>
    <row r="1627" spans="1:19" ht="15" x14ac:dyDescent="0.25">
      <c r="A1627"/>
      <c r="B1627"/>
      <c r="C1627"/>
      <c r="D1627"/>
      <c r="E1627"/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</row>
    <row r="1628" spans="1:19" ht="15" x14ac:dyDescent="0.25">
      <c r="A1628"/>
      <c r="B1628"/>
      <c r="C1628"/>
      <c r="D1628"/>
      <c r="E1628"/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</row>
    <row r="1629" spans="1:19" ht="15" x14ac:dyDescent="0.25">
      <c r="A1629"/>
      <c r="B1629"/>
      <c r="C1629"/>
      <c r="D1629"/>
      <c r="E1629"/>
      <c r="F1629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</row>
    <row r="1630" spans="1:19" ht="15" x14ac:dyDescent="0.25">
      <c r="A1630"/>
      <c r="B1630"/>
      <c r="C1630"/>
      <c r="D1630"/>
      <c r="E1630"/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</row>
    <row r="1631" spans="1:19" ht="15" x14ac:dyDescent="0.25">
      <c r="A1631"/>
      <c r="B1631"/>
      <c r="C1631"/>
      <c r="D1631"/>
      <c r="E1631"/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</row>
    <row r="1632" spans="1:19" ht="15" x14ac:dyDescent="0.25">
      <c r="A1632"/>
      <c r="B1632"/>
      <c r="C1632"/>
      <c r="D1632"/>
      <c r="E1632"/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</row>
    <row r="1633" spans="1:19" ht="15" x14ac:dyDescent="0.25">
      <c r="A1633"/>
      <c r="B1633"/>
      <c r="C1633"/>
      <c r="D1633"/>
      <c r="E1633"/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</row>
    <row r="1634" spans="1:19" ht="15" x14ac:dyDescent="0.25">
      <c r="A1634"/>
      <c r="B1634"/>
      <c r="C1634"/>
      <c r="D1634"/>
      <c r="E1634"/>
      <c r="F1634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</row>
    <row r="1635" spans="1:19" ht="15" x14ac:dyDescent="0.25">
      <c r="A1635"/>
      <c r="B1635"/>
      <c r="C1635"/>
      <c r="D1635"/>
      <c r="E1635"/>
      <c r="F1635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</row>
    <row r="1636" spans="1:19" ht="15" x14ac:dyDescent="0.25">
      <c r="A1636"/>
      <c r="B1636"/>
      <c r="C1636"/>
      <c r="D1636"/>
      <c r="E1636"/>
      <c r="F1636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</row>
    <row r="1637" spans="1:19" ht="15" x14ac:dyDescent="0.25">
      <c r="A1637"/>
      <c r="B1637"/>
      <c r="C1637"/>
      <c r="D1637"/>
      <c r="E1637"/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</row>
    <row r="1638" spans="1:19" ht="15" x14ac:dyDescent="0.25">
      <c r="A1638"/>
      <c r="B1638"/>
      <c r="C1638"/>
      <c r="D1638"/>
      <c r="E1638"/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</row>
    <row r="1639" spans="1:19" ht="15" x14ac:dyDescent="0.25">
      <c r="A1639"/>
      <c r="B1639"/>
      <c r="C1639"/>
      <c r="D1639"/>
      <c r="E1639"/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</row>
    <row r="1640" spans="1:19" ht="15" x14ac:dyDescent="0.25">
      <c r="A1640"/>
      <c r="B1640"/>
      <c r="C1640"/>
      <c r="D1640"/>
      <c r="E1640"/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</row>
    <row r="1641" spans="1:19" ht="15" x14ac:dyDescent="0.25">
      <c r="A1641"/>
      <c r="B1641"/>
      <c r="C1641"/>
      <c r="D1641"/>
      <c r="E1641"/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</row>
    <row r="1642" spans="1:19" ht="15" x14ac:dyDescent="0.25">
      <c r="A1642"/>
      <c r="B1642"/>
      <c r="C1642"/>
      <c r="D1642"/>
      <c r="E1642"/>
      <c r="F1642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</row>
    <row r="1643" spans="1:19" ht="15" x14ac:dyDescent="0.25">
      <c r="A1643"/>
      <c r="B1643"/>
      <c r="C1643"/>
      <c r="D1643"/>
      <c r="E1643"/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</row>
    <row r="1644" spans="1:19" ht="15" x14ac:dyDescent="0.25">
      <c r="A1644"/>
      <c r="B1644"/>
      <c r="C1644"/>
      <c r="D1644"/>
      <c r="E1644"/>
      <c r="F1644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</row>
    <row r="1645" spans="1:19" ht="15" x14ac:dyDescent="0.25">
      <c r="A1645"/>
      <c r="B1645"/>
      <c r="C1645"/>
      <c r="D1645"/>
      <c r="E1645"/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</row>
    <row r="1646" spans="1:19" ht="15" x14ac:dyDescent="0.25">
      <c r="A1646"/>
      <c r="B1646"/>
      <c r="C1646"/>
      <c r="D1646"/>
      <c r="E1646"/>
      <c r="F1646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</row>
    <row r="1647" spans="1:19" ht="15" x14ac:dyDescent="0.25">
      <c r="A1647"/>
      <c r="B1647"/>
      <c r="C1647"/>
      <c r="D1647"/>
      <c r="E1647"/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</row>
    <row r="1648" spans="1:19" ht="15" x14ac:dyDescent="0.25">
      <c r="A1648"/>
      <c r="B1648"/>
      <c r="C1648"/>
      <c r="D1648"/>
      <c r="E1648"/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</row>
    <row r="1649" spans="1:19" ht="15" x14ac:dyDescent="0.25">
      <c r="A1649"/>
      <c r="B1649"/>
      <c r="C1649"/>
      <c r="D1649"/>
      <c r="E1649"/>
      <c r="F1649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</row>
    <row r="1650" spans="1:19" ht="15" x14ac:dyDescent="0.25">
      <c r="A1650"/>
      <c r="B1650"/>
      <c r="C1650"/>
      <c r="D1650"/>
      <c r="E1650"/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</row>
    <row r="1651" spans="1:19" ht="15" x14ac:dyDescent="0.25">
      <c r="A1651"/>
      <c r="B1651"/>
      <c r="C1651"/>
      <c r="D1651"/>
      <c r="E1651"/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</row>
    <row r="1652" spans="1:19" ht="15" x14ac:dyDescent="0.25">
      <c r="A1652"/>
      <c r="B1652"/>
      <c r="C1652"/>
      <c r="D1652"/>
      <c r="E1652"/>
      <c r="F1652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</row>
    <row r="1653" spans="1:19" ht="15" x14ac:dyDescent="0.25">
      <c r="A1653"/>
      <c r="B1653"/>
      <c r="C1653"/>
      <c r="D1653"/>
      <c r="E1653"/>
      <c r="F1653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</row>
    <row r="1654" spans="1:19" ht="15" x14ac:dyDescent="0.25">
      <c r="A1654"/>
      <c r="B1654"/>
      <c r="C1654"/>
      <c r="D1654"/>
      <c r="E1654"/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</row>
    <row r="1655" spans="1:19" ht="15" x14ac:dyDescent="0.25">
      <c r="A1655"/>
      <c r="B1655"/>
      <c r="C1655"/>
      <c r="D1655"/>
      <c r="E1655"/>
      <c r="F1655"/>
      <c r="G1655"/>
      <c r="H1655"/>
      <c r="I1655"/>
      <c r="J1655"/>
      <c r="K1655"/>
      <c r="L1655"/>
      <c r="M1655"/>
      <c r="N1655"/>
      <c r="O1655"/>
      <c r="P1655"/>
      <c r="Q1655"/>
      <c r="R1655"/>
      <c r="S1655"/>
    </row>
    <row r="1656" spans="1:19" ht="15" x14ac:dyDescent="0.25">
      <c r="A1656"/>
      <c r="B1656"/>
      <c r="C1656"/>
      <c r="D1656"/>
      <c r="E1656"/>
      <c r="F1656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</row>
    <row r="1657" spans="1:19" ht="15" x14ac:dyDescent="0.25">
      <c r="A1657"/>
      <c r="B1657"/>
      <c r="C1657"/>
      <c r="D1657"/>
      <c r="E1657"/>
      <c r="F1657"/>
      <c r="G1657"/>
      <c r="H1657"/>
      <c r="I1657"/>
      <c r="J1657"/>
      <c r="K1657"/>
      <c r="L1657"/>
      <c r="M1657"/>
      <c r="N1657"/>
      <c r="O1657"/>
      <c r="P1657"/>
      <c r="Q1657"/>
      <c r="R1657"/>
      <c r="S1657"/>
    </row>
    <row r="1658" spans="1:19" ht="15" x14ac:dyDescent="0.25">
      <c r="A1658"/>
      <c r="B1658"/>
      <c r="C1658"/>
      <c r="D1658"/>
      <c r="E1658"/>
      <c r="F1658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</row>
    <row r="1659" spans="1:19" ht="15" x14ac:dyDescent="0.25">
      <c r="A1659"/>
      <c r="B1659"/>
      <c r="C1659"/>
      <c r="D1659"/>
      <c r="E1659"/>
      <c r="F1659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</row>
    <row r="1660" spans="1:19" ht="15" x14ac:dyDescent="0.25">
      <c r="A1660"/>
      <c r="B1660"/>
      <c r="C1660"/>
      <c r="D1660"/>
      <c r="E1660"/>
      <c r="F1660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</row>
    <row r="1661" spans="1:19" ht="15" x14ac:dyDescent="0.25">
      <c r="A1661"/>
      <c r="B1661"/>
      <c r="C1661"/>
      <c r="D1661"/>
      <c r="E1661"/>
      <c r="F1661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</row>
    <row r="1662" spans="1:19" ht="15" x14ac:dyDescent="0.25">
      <c r="A1662"/>
      <c r="B1662"/>
      <c r="C1662"/>
      <c r="D1662"/>
      <c r="E1662"/>
      <c r="F1662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</row>
    <row r="1663" spans="1:19" ht="15" x14ac:dyDescent="0.25">
      <c r="A1663"/>
      <c r="B1663"/>
      <c r="C1663"/>
      <c r="D1663"/>
      <c r="E1663"/>
      <c r="F1663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</row>
    <row r="1664" spans="1:19" ht="15" x14ac:dyDescent="0.25">
      <c r="A1664"/>
      <c r="B1664"/>
      <c r="C1664"/>
      <c r="D1664"/>
      <c r="E1664"/>
      <c r="F1664"/>
      <c r="G1664"/>
      <c r="H1664"/>
      <c r="I1664"/>
      <c r="J1664"/>
      <c r="K1664"/>
      <c r="L1664"/>
      <c r="M1664"/>
      <c r="N1664"/>
      <c r="O1664"/>
      <c r="P1664"/>
      <c r="Q1664"/>
      <c r="R1664"/>
      <c r="S1664"/>
    </row>
    <row r="1665" spans="1:19" ht="15" x14ac:dyDescent="0.25">
      <c r="A1665"/>
      <c r="B1665"/>
      <c r="C1665"/>
      <c r="D1665"/>
      <c r="E1665"/>
      <c r="F1665"/>
      <c r="G1665"/>
      <c r="H1665"/>
      <c r="I1665"/>
      <c r="J1665"/>
      <c r="K1665"/>
      <c r="L1665"/>
      <c r="M1665"/>
      <c r="N1665"/>
      <c r="O1665"/>
      <c r="P1665"/>
      <c r="Q1665"/>
      <c r="R1665"/>
      <c r="S1665"/>
    </row>
    <row r="1666" spans="1:19" ht="15" x14ac:dyDescent="0.25">
      <c r="A1666"/>
      <c r="B1666"/>
      <c r="C1666"/>
      <c r="D1666"/>
      <c r="E1666"/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</row>
    <row r="1667" spans="1:19" ht="15" x14ac:dyDescent="0.25">
      <c r="A1667"/>
      <c r="B1667"/>
      <c r="C1667"/>
      <c r="D1667"/>
      <c r="E1667"/>
      <c r="F1667"/>
      <c r="G1667"/>
      <c r="H1667"/>
      <c r="I1667"/>
      <c r="J1667"/>
      <c r="K1667"/>
      <c r="L1667"/>
      <c r="M1667"/>
      <c r="N1667"/>
      <c r="O1667"/>
      <c r="P1667"/>
      <c r="Q1667"/>
      <c r="R1667"/>
      <c r="S1667"/>
    </row>
    <row r="1668" spans="1:19" ht="15" x14ac:dyDescent="0.25">
      <c r="A1668"/>
      <c r="B1668"/>
      <c r="C1668"/>
      <c r="D1668"/>
      <c r="E1668"/>
      <c r="F1668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</row>
    <row r="1669" spans="1:19" ht="15" x14ac:dyDescent="0.25">
      <c r="A1669"/>
      <c r="B1669"/>
      <c r="C1669"/>
      <c r="D1669"/>
      <c r="E1669"/>
      <c r="F1669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</row>
    <row r="1670" spans="1:19" ht="15" x14ac:dyDescent="0.25">
      <c r="A1670"/>
      <c r="B1670"/>
      <c r="C1670"/>
      <c r="D1670"/>
      <c r="E1670"/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</row>
    <row r="1671" spans="1:19" ht="15" x14ac:dyDescent="0.25">
      <c r="A1671"/>
      <c r="B1671"/>
      <c r="C1671"/>
      <c r="D1671"/>
      <c r="E1671"/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</row>
    <row r="1672" spans="1:19" ht="15" x14ac:dyDescent="0.25">
      <c r="A1672"/>
      <c r="B1672"/>
      <c r="C1672"/>
      <c r="D1672"/>
      <c r="E1672"/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</row>
    <row r="1673" spans="1:19" ht="15" x14ac:dyDescent="0.25">
      <c r="A1673"/>
      <c r="B1673"/>
      <c r="C1673"/>
      <c r="D1673"/>
      <c r="E1673"/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</row>
    <row r="1674" spans="1:19" ht="15" x14ac:dyDescent="0.25">
      <c r="A1674"/>
      <c r="B1674"/>
      <c r="C1674"/>
      <c r="D1674"/>
      <c r="E1674"/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</row>
    <row r="1675" spans="1:19" ht="15" x14ac:dyDescent="0.25">
      <c r="A1675"/>
      <c r="B1675"/>
      <c r="C1675"/>
      <c r="D1675"/>
      <c r="E1675"/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</row>
    <row r="1676" spans="1:19" ht="15" x14ac:dyDescent="0.25">
      <c r="A1676"/>
      <c r="B1676"/>
      <c r="C1676"/>
      <c r="D1676"/>
      <c r="E1676"/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</row>
    <row r="1677" spans="1:19" ht="15" x14ac:dyDescent="0.25">
      <c r="A1677"/>
      <c r="B1677"/>
      <c r="C1677"/>
      <c r="D1677"/>
      <c r="E1677"/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</row>
    <row r="1678" spans="1:19" ht="15" x14ac:dyDescent="0.25">
      <c r="A1678"/>
      <c r="B1678"/>
      <c r="C1678"/>
      <c r="D1678"/>
      <c r="E1678"/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</row>
    <row r="1679" spans="1:19" ht="15" x14ac:dyDescent="0.25">
      <c r="A1679"/>
      <c r="B1679"/>
      <c r="C1679"/>
      <c r="D1679"/>
      <c r="E1679"/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</row>
    <row r="1680" spans="1:19" ht="15" x14ac:dyDescent="0.25">
      <c r="A1680"/>
      <c r="B1680"/>
      <c r="C1680"/>
      <c r="D1680"/>
      <c r="E1680"/>
      <c r="F168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</row>
    <row r="1681" spans="1:19" ht="15" x14ac:dyDescent="0.25">
      <c r="A1681"/>
      <c r="B1681"/>
      <c r="C1681"/>
      <c r="D1681"/>
      <c r="E1681"/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</row>
    <row r="1682" spans="1:19" ht="15" x14ac:dyDescent="0.25">
      <c r="A1682"/>
      <c r="B1682"/>
      <c r="C1682"/>
      <c r="D1682"/>
      <c r="E1682"/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</row>
    <row r="1683" spans="1:19" ht="15" x14ac:dyDescent="0.25">
      <c r="A1683"/>
      <c r="B1683"/>
      <c r="C1683"/>
      <c r="D1683"/>
      <c r="E1683"/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</row>
    <row r="1684" spans="1:19" ht="15" x14ac:dyDescent="0.25">
      <c r="A1684"/>
      <c r="B1684"/>
      <c r="C1684"/>
      <c r="D1684"/>
      <c r="E1684"/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</row>
    <row r="1685" spans="1:19" ht="15" x14ac:dyDescent="0.25">
      <c r="A1685"/>
      <c r="B1685"/>
      <c r="C1685"/>
      <c r="D1685"/>
      <c r="E1685"/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</row>
    <row r="1686" spans="1:19" ht="15" x14ac:dyDescent="0.25">
      <c r="A1686"/>
      <c r="B1686"/>
      <c r="C1686"/>
      <c r="D1686"/>
      <c r="E1686"/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</row>
    <row r="1687" spans="1:19" ht="15" x14ac:dyDescent="0.25">
      <c r="A1687"/>
      <c r="B1687"/>
      <c r="C1687"/>
      <c r="D1687"/>
      <c r="E1687"/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</row>
    <row r="1688" spans="1:19" ht="15" x14ac:dyDescent="0.25">
      <c r="A1688"/>
      <c r="B1688"/>
      <c r="C1688"/>
      <c r="D1688"/>
      <c r="E1688"/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</row>
    <row r="1689" spans="1:19" ht="15" x14ac:dyDescent="0.25">
      <c r="A1689"/>
      <c r="B1689"/>
      <c r="C1689"/>
      <c r="D1689"/>
      <c r="E1689"/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</row>
    <row r="1690" spans="1:19" ht="15" x14ac:dyDescent="0.25">
      <c r="A1690"/>
      <c r="B1690"/>
      <c r="C1690"/>
      <c r="D1690"/>
      <c r="E1690"/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</row>
    <row r="1691" spans="1:19" ht="15" x14ac:dyDescent="0.25">
      <c r="A1691"/>
      <c r="B1691"/>
      <c r="C1691"/>
      <c r="D1691"/>
      <c r="E1691"/>
      <c r="F1691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</row>
    <row r="1692" spans="1:19" ht="15" x14ac:dyDescent="0.25">
      <c r="A1692"/>
      <c r="B1692"/>
      <c r="C1692"/>
      <c r="D1692"/>
      <c r="E1692"/>
      <c r="F1692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</row>
    <row r="1693" spans="1:19" ht="15" x14ac:dyDescent="0.25">
      <c r="A1693"/>
      <c r="B1693"/>
      <c r="C1693"/>
      <c r="D1693"/>
      <c r="E1693"/>
      <c r="F1693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</row>
    <row r="1694" spans="1:19" ht="15" x14ac:dyDescent="0.25">
      <c r="A1694"/>
      <c r="B1694"/>
      <c r="C1694"/>
      <c r="D1694"/>
      <c r="E1694"/>
      <c r="F1694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</row>
    <row r="1695" spans="1:19" ht="15" x14ac:dyDescent="0.25">
      <c r="A1695"/>
      <c r="B1695"/>
      <c r="C1695"/>
      <c r="D1695"/>
      <c r="E1695"/>
      <c r="F1695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</row>
    <row r="1696" spans="1:19" ht="15" x14ac:dyDescent="0.25">
      <c r="A1696"/>
      <c r="B1696"/>
      <c r="C1696"/>
      <c r="D1696"/>
      <c r="E1696"/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</row>
    <row r="1697" spans="1:19" ht="15" x14ac:dyDescent="0.25">
      <c r="A1697"/>
      <c r="B1697"/>
      <c r="C1697"/>
      <c r="D1697"/>
      <c r="E1697"/>
      <c r="F1697"/>
      <c r="G1697"/>
      <c r="H1697"/>
      <c r="I1697"/>
      <c r="J1697"/>
      <c r="K1697"/>
      <c r="L1697"/>
      <c r="M1697"/>
      <c r="N1697"/>
      <c r="O1697"/>
      <c r="P1697"/>
      <c r="Q1697"/>
      <c r="R1697"/>
      <c r="S1697"/>
    </row>
    <row r="1698" spans="1:19" ht="15" x14ac:dyDescent="0.25">
      <c r="A1698"/>
      <c r="B1698"/>
      <c r="C1698"/>
      <c r="D1698"/>
      <c r="E1698"/>
      <c r="F1698"/>
      <c r="G1698"/>
      <c r="H1698"/>
      <c r="I1698"/>
      <c r="J1698"/>
      <c r="K1698"/>
      <c r="L1698"/>
      <c r="M1698"/>
      <c r="N1698"/>
      <c r="O1698"/>
      <c r="P1698"/>
      <c r="Q1698"/>
      <c r="R1698"/>
      <c r="S1698"/>
    </row>
    <row r="1699" spans="1:19" ht="15" x14ac:dyDescent="0.25">
      <c r="A1699"/>
      <c r="B1699"/>
      <c r="C1699"/>
      <c r="D1699"/>
      <c r="E1699"/>
      <c r="F1699"/>
      <c r="G1699"/>
      <c r="H1699"/>
      <c r="I1699"/>
      <c r="J1699"/>
      <c r="K1699"/>
      <c r="L1699"/>
      <c r="M1699"/>
      <c r="N1699"/>
      <c r="O1699"/>
      <c r="P1699"/>
      <c r="Q1699"/>
      <c r="R1699"/>
      <c r="S1699"/>
    </row>
    <row r="1700" spans="1:19" ht="15" x14ac:dyDescent="0.25">
      <c r="A1700"/>
      <c r="B1700"/>
      <c r="C1700"/>
      <c r="D1700"/>
      <c r="E1700"/>
      <c r="F1700"/>
      <c r="G1700"/>
      <c r="H1700"/>
      <c r="I1700"/>
      <c r="J1700"/>
      <c r="K1700"/>
      <c r="L1700"/>
      <c r="M1700"/>
      <c r="N1700"/>
      <c r="O1700"/>
      <c r="P1700"/>
      <c r="Q1700"/>
      <c r="R1700"/>
      <c r="S1700"/>
    </row>
    <row r="1701" spans="1:19" ht="15" x14ac:dyDescent="0.25">
      <c r="A1701"/>
      <c r="B1701"/>
      <c r="C1701"/>
      <c r="D1701"/>
      <c r="E1701"/>
      <c r="F1701"/>
      <c r="G1701"/>
      <c r="H1701"/>
      <c r="I1701"/>
      <c r="J1701"/>
      <c r="K1701"/>
      <c r="L1701"/>
      <c r="M1701"/>
      <c r="N1701"/>
      <c r="O1701"/>
      <c r="P1701"/>
      <c r="Q1701"/>
      <c r="R1701"/>
      <c r="S1701"/>
    </row>
    <row r="1702" spans="1:19" ht="15" x14ac:dyDescent="0.25">
      <c r="A1702"/>
      <c r="B1702"/>
      <c r="C1702"/>
      <c r="D1702"/>
      <c r="E1702"/>
      <c r="F1702"/>
      <c r="G1702"/>
      <c r="H1702"/>
      <c r="I1702"/>
      <c r="J1702"/>
      <c r="K1702"/>
      <c r="L1702"/>
      <c r="M1702"/>
      <c r="N1702"/>
      <c r="O1702"/>
      <c r="P1702"/>
      <c r="Q1702"/>
      <c r="R1702"/>
      <c r="S1702"/>
    </row>
    <row r="1703" spans="1:19" ht="15" x14ac:dyDescent="0.25">
      <c r="A1703"/>
      <c r="B1703"/>
      <c r="C1703"/>
      <c r="D1703"/>
      <c r="E1703"/>
      <c r="F1703"/>
      <c r="G1703"/>
      <c r="H1703"/>
      <c r="I1703"/>
      <c r="J1703"/>
      <c r="K1703"/>
      <c r="L1703"/>
      <c r="M1703"/>
      <c r="N1703"/>
      <c r="O1703"/>
      <c r="P1703"/>
      <c r="Q1703"/>
      <c r="R1703"/>
      <c r="S1703"/>
    </row>
    <row r="1704" spans="1:19" ht="15" x14ac:dyDescent="0.25">
      <c r="A1704"/>
      <c r="B1704"/>
      <c r="C1704"/>
      <c r="D1704"/>
      <c r="E1704"/>
      <c r="F1704"/>
      <c r="G1704"/>
      <c r="H1704"/>
      <c r="I1704"/>
      <c r="J1704"/>
      <c r="K1704"/>
      <c r="L1704"/>
      <c r="M1704"/>
      <c r="N1704"/>
      <c r="O1704"/>
      <c r="P1704"/>
      <c r="Q1704"/>
      <c r="R1704"/>
      <c r="S1704"/>
    </row>
    <row r="1705" spans="1:19" ht="15" x14ac:dyDescent="0.25">
      <c r="A1705"/>
      <c r="B1705"/>
      <c r="C1705"/>
      <c r="D1705"/>
      <c r="E1705"/>
      <c r="F1705"/>
      <c r="G1705"/>
      <c r="H1705"/>
      <c r="I1705"/>
      <c r="J1705"/>
      <c r="K1705"/>
      <c r="L1705"/>
      <c r="M1705"/>
      <c r="N1705"/>
      <c r="O1705"/>
      <c r="P1705"/>
      <c r="Q1705"/>
      <c r="R1705"/>
      <c r="S1705"/>
    </row>
    <row r="1706" spans="1:19" ht="15" x14ac:dyDescent="0.25">
      <c r="A1706"/>
      <c r="B1706"/>
      <c r="C1706"/>
      <c r="D1706"/>
      <c r="E1706"/>
      <c r="F1706"/>
      <c r="G1706"/>
      <c r="H1706"/>
      <c r="I1706"/>
      <c r="J1706"/>
      <c r="K1706"/>
      <c r="L1706"/>
      <c r="M1706"/>
      <c r="N1706"/>
      <c r="O1706"/>
      <c r="P1706"/>
      <c r="Q1706"/>
      <c r="R1706"/>
      <c r="S1706"/>
    </row>
    <row r="1707" spans="1:19" ht="15" x14ac:dyDescent="0.25">
      <c r="A1707"/>
      <c r="B1707"/>
      <c r="C1707"/>
      <c r="D1707"/>
      <c r="E1707"/>
      <c r="F1707"/>
      <c r="G1707"/>
      <c r="H1707"/>
      <c r="I1707"/>
      <c r="J1707"/>
      <c r="K1707"/>
      <c r="L1707"/>
      <c r="M1707"/>
      <c r="N1707"/>
      <c r="O1707"/>
      <c r="P1707"/>
      <c r="Q1707"/>
      <c r="R1707"/>
      <c r="S1707"/>
    </row>
    <row r="1708" spans="1:19" ht="15" x14ac:dyDescent="0.25">
      <c r="A1708"/>
      <c r="B1708"/>
      <c r="C1708"/>
      <c r="D1708"/>
      <c r="E1708"/>
      <c r="F1708"/>
      <c r="G1708"/>
      <c r="H1708"/>
      <c r="I1708"/>
      <c r="J1708"/>
      <c r="K1708"/>
      <c r="L1708"/>
      <c r="M1708"/>
      <c r="N1708"/>
      <c r="O1708"/>
      <c r="P1708"/>
      <c r="Q1708"/>
      <c r="R1708"/>
      <c r="S1708"/>
    </row>
    <row r="1709" spans="1:19" ht="15" x14ac:dyDescent="0.25">
      <c r="A1709"/>
      <c r="B1709"/>
      <c r="C1709"/>
      <c r="D1709"/>
      <c r="E1709"/>
      <c r="F1709"/>
      <c r="G1709"/>
      <c r="H1709"/>
      <c r="I1709"/>
      <c r="J1709"/>
      <c r="K1709"/>
      <c r="L1709"/>
      <c r="M1709"/>
      <c r="N1709"/>
      <c r="O1709"/>
      <c r="P1709"/>
      <c r="Q1709"/>
      <c r="R1709"/>
      <c r="S1709"/>
    </row>
    <row r="1710" spans="1:19" ht="15" x14ac:dyDescent="0.25">
      <c r="A1710"/>
      <c r="B1710"/>
      <c r="C1710"/>
      <c r="D1710"/>
      <c r="E1710"/>
      <c r="F1710"/>
      <c r="G1710"/>
      <c r="H1710"/>
      <c r="I1710"/>
      <c r="J1710"/>
      <c r="K1710"/>
      <c r="L1710"/>
      <c r="M1710"/>
      <c r="N1710"/>
      <c r="O1710"/>
      <c r="P1710"/>
      <c r="Q1710"/>
      <c r="R1710"/>
      <c r="S1710"/>
    </row>
    <row r="1711" spans="1:19" ht="15" x14ac:dyDescent="0.25">
      <c r="A1711"/>
      <c r="B1711"/>
      <c r="C1711"/>
      <c r="D1711"/>
      <c r="E1711"/>
      <c r="F1711"/>
      <c r="G1711"/>
      <c r="H1711"/>
      <c r="I1711"/>
      <c r="J1711"/>
      <c r="K1711"/>
      <c r="L1711"/>
      <c r="M1711"/>
      <c r="N1711"/>
      <c r="O1711"/>
      <c r="P1711"/>
      <c r="Q1711"/>
      <c r="R1711"/>
      <c r="S1711"/>
    </row>
    <row r="1712" spans="1:19" ht="15" x14ac:dyDescent="0.25">
      <c r="A1712"/>
      <c r="B1712"/>
      <c r="C1712"/>
      <c r="D1712"/>
      <c r="E1712"/>
      <c r="F1712"/>
      <c r="G1712"/>
      <c r="H1712"/>
      <c r="I1712"/>
      <c r="J1712"/>
      <c r="K1712"/>
      <c r="L1712"/>
      <c r="M1712"/>
      <c r="N1712"/>
      <c r="O1712"/>
      <c r="P1712"/>
      <c r="Q1712"/>
      <c r="R1712"/>
      <c r="S1712"/>
    </row>
    <row r="1713" spans="1:19" ht="15" x14ac:dyDescent="0.25">
      <c r="A1713"/>
      <c r="B1713"/>
      <c r="C1713"/>
      <c r="D1713"/>
      <c r="E1713"/>
      <c r="F1713"/>
      <c r="G1713"/>
      <c r="H1713"/>
      <c r="I1713"/>
      <c r="J1713"/>
      <c r="K1713"/>
      <c r="L1713"/>
      <c r="M1713"/>
      <c r="N1713"/>
      <c r="O1713"/>
      <c r="P1713"/>
      <c r="Q1713"/>
      <c r="R1713"/>
      <c r="S1713"/>
    </row>
    <row r="1714" spans="1:19" ht="15" x14ac:dyDescent="0.25">
      <c r="A1714"/>
      <c r="B1714"/>
      <c r="C1714"/>
      <c r="D1714"/>
      <c r="E1714"/>
      <c r="F1714"/>
      <c r="G1714"/>
      <c r="H1714"/>
      <c r="I1714"/>
      <c r="J1714"/>
      <c r="K1714"/>
      <c r="L1714"/>
      <c r="M1714"/>
      <c r="N1714"/>
      <c r="O1714"/>
      <c r="P1714"/>
      <c r="Q1714"/>
      <c r="R1714"/>
      <c r="S1714"/>
    </row>
    <row r="1715" spans="1:19" ht="15" x14ac:dyDescent="0.25">
      <c r="A1715"/>
      <c r="B1715"/>
      <c r="C1715"/>
      <c r="D1715"/>
      <c r="E1715"/>
      <c r="F1715"/>
      <c r="G1715"/>
      <c r="H1715"/>
      <c r="I1715"/>
      <c r="J1715"/>
      <c r="K1715"/>
      <c r="L1715"/>
      <c r="M1715"/>
      <c r="N1715"/>
      <c r="O1715"/>
      <c r="P1715"/>
      <c r="Q1715"/>
      <c r="R1715"/>
      <c r="S1715"/>
    </row>
    <row r="1716" spans="1:19" ht="15" x14ac:dyDescent="0.25">
      <c r="A1716"/>
      <c r="B1716"/>
      <c r="C1716"/>
      <c r="D1716"/>
      <c r="E1716"/>
      <c r="F1716"/>
      <c r="G1716"/>
      <c r="H1716"/>
      <c r="I1716"/>
      <c r="J1716"/>
      <c r="K1716"/>
      <c r="L1716"/>
      <c r="M1716"/>
      <c r="N1716"/>
      <c r="O1716"/>
      <c r="P1716"/>
      <c r="Q1716"/>
      <c r="R1716"/>
      <c r="S1716"/>
    </row>
    <row r="1717" spans="1:19" ht="15" x14ac:dyDescent="0.25">
      <c r="A1717"/>
      <c r="B1717"/>
      <c r="C1717"/>
      <c r="D1717"/>
      <c r="E1717"/>
      <c r="F1717"/>
      <c r="G1717"/>
      <c r="H1717"/>
      <c r="I1717"/>
      <c r="J1717"/>
      <c r="K1717"/>
      <c r="L1717"/>
      <c r="M1717"/>
      <c r="N1717"/>
      <c r="O1717"/>
      <c r="P1717"/>
      <c r="Q1717"/>
      <c r="R1717"/>
      <c r="S1717"/>
    </row>
    <row r="1718" spans="1:19" ht="15" x14ac:dyDescent="0.25">
      <c r="A1718"/>
      <c r="B1718"/>
      <c r="C1718"/>
      <c r="D1718"/>
      <c r="E1718"/>
      <c r="F1718"/>
      <c r="G1718"/>
      <c r="H1718"/>
      <c r="I1718"/>
      <c r="J1718"/>
      <c r="K1718"/>
      <c r="L1718"/>
      <c r="M1718"/>
      <c r="N1718"/>
      <c r="O1718"/>
      <c r="P1718"/>
      <c r="Q1718"/>
      <c r="R1718"/>
      <c r="S1718"/>
    </row>
    <row r="1719" spans="1:19" ht="15" x14ac:dyDescent="0.25">
      <c r="A1719"/>
      <c r="B1719"/>
      <c r="C1719"/>
      <c r="D1719"/>
      <c r="E1719"/>
      <c r="F1719"/>
      <c r="G1719"/>
      <c r="H1719"/>
      <c r="I1719"/>
      <c r="J1719"/>
      <c r="K1719"/>
      <c r="L1719"/>
      <c r="M1719"/>
      <c r="N1719"/>
      <c r="O1719"/>
      <c r="P1719"/>
      <c r="Q1719"/>
      <c r="R1719"/>
      <c r="S1719"/>
    </row>
    <row r="1720" spans="1:19" ht="15" x14ac:dyDescent="0.25">
      <c r="A1720"/>
      <c r="B1720"/>
      <c r="C1720"/>
      <c r="D1720"/>
      <c r="E1720"/>
      <c r="F1720"/>
      <c r="G1720"/>
      <c r="H1720"/>
      <c r="I1720"/>
      <c r="J1720"/>
      <c r="K1720"/>
      <c r="L1720"/>
      <c r="M1720"/>
      <c r="N1720"/>
      <c r="O1720"/>
      <c r="P1720"/>
      <c r="Q1720"/>
      <c r="R1720"/>
      <c r="S1720"/>
    </row>
    <row r="1721" spans="1:19" ht="15" x14ac:dyDescent="0.25">
      <c r="A1721"/>
      <c r="B1721"/>
      <c r="C1721"/>
      <c r="D1721"/>
      <c r="E1721"/>
      <c r="F1721"/>
      <c r="G1721"/>
      <c r="H1721"/>
      <c r="I1721"/>
      <c r="J1721"/>
      <c r="K1721"/>
      <c r="L1721"/>
      <c r="M1721"/>
      <c r="N1721"/>
      <c r="O1721"/>
      <c r="P1721"/>
      <c r="Q1721"/>
      <c r="R1721"/>
      <c r="S1721"/>
    </row>
    <row r="1722" spans="1:19" ht="15" x14ac:dyDescent="0.25">
      <c r="A1722"/>
      <c r="B1722"/>
      <c r="C1722"/>
      <c r="D1722"/>
      <c r="E1722"/>
      <c r="F1722"/>
      <c r="G1722"/>
      <c r="H1722"/>
      <c r="I1722"/>
      <c r="J1722"/>
      <c r="K1722"/>
      <c r="L1722"/>
      <c r="M1722"/>
      <c r="N1722"/>
      <c r="O1722"/>
      <c r="P1722"/>
      <c r="Q1722"/>
      <c r="R1722"/>
      <c r="S1722"/>
    </row>
    <row r="1723" spans="1:19" ht="15" x14ac:dyDescent="0.25">
      <c r="A1723"/>
      <c r="B1723"/>
      <c r="C1723"/>
      <c r="D1723"/>
      <c r="E1723"/>
      <c r="F1723"/>
      <c r="G1723"/>
      <c r="H1723"/>
      <c r="I1723"/>
      <c r="J1723"/>
      <c r="K1723"/>
      <c r="L1723"/>
      <c r="M1723"/>
      <c r="N1723"/>
      <c r="O1723"/>
      <c r="P1723"/>
      <c r="Q1723"/>
      <c r="R1723"/>
      <c r="S1723"/>
    </row>
    <row r="1724" spans="1:19" ht="15" x14ac:dyDescent="0.25">
      <c r="A1724"/>
      <c r="B1724"/>
      <c r="C1724"/>
      <c r="D1724"/>
      <c r="E1724"/>
      <c r="F1724"/>
      <c r="G1724"/>
      <c r="H1724"/>
      <c r="I1724"/>
      <c r="J1724"/>
      <c r="K1724"/>
      <c r="L1724"/>
      <c r="M1724"/>
      <c r="N1724"/>
      <c r="O1724"/>
      <c r="P1724"/>
      <c r="Q1724"/>
      <c r="R1724"/>
      <c r="S1724"/>
    </row>
    <row r="1725" spans="1:19" ht="15" x14ac:dyDescent="0.25">
      <c r="A1725"/>
      <c r="B1725"/>
      <c r="C1725"/>
      <c r="D1725"/>
      <c r="E1725"/>
      <c r="F1725"/>
      <c r="G1725"/>
      <c r="H1725"/>
      <c r="I1725"/>
      <c r="J1725"/>
      <c r="K1725"/>
      <c r="L1725"/>
      <c r="M1725"/>
      <c r="N1725"/>
      <c r="O1725"/>
      <c r="P1725"/>
      <c r="Q1725"/>
      <c r="R1725"/>
      <c r="S1725"/>
    </row>
    <row r="1726" spans="1:19" ht="15" x14ac:dyDescent="0.25">
      <c r="A1726"/>
      <c r="B1726"/>
      <c r="C1726"/>
      <c r="D1726"/>
      <c r="E1726"/>
      <c r="F1726"/>
      <c r="G1726"/>
      <c r="H1726"/>
      <c r="I1726"/>
      <c r="J1726"/>
      <c r="K1726"/>
      <c r="L1726"/>
      <c r="M1726"/>
      <c r="N1726"/>
      <c r="O1726"/>
      <c r="P1726"/>
      <c r="Q1726"/>
      <c r="R1726"/>
      <c r="S1726"/>
    </row>
    <row r="1727" spans="1:19" ht="15" x14ac:dyDescent="0.25">
      <c r="A1727"/>
      <c r="B1727"/>
      <c r="C1727"/>
      <c r="D1727"/>
      <c r="E1727"/>
      <c r="F1727"/>
      <c r="G1727"/>
      <c r="H1727"/>
      <c r="I1727"/>
      <c r="J1727"/>
      <c r="K1727"/>
      <c r="L1727"/>
      <c r="M1727"/>
      <c r="N1727"/>
      <c r="O1727"/>
      <c r="P1727"/>
      <c r="Q1727"/>
      <c r="R1727"/>
      <c r="S1727"/>
    </row>
    <row r="1728" spans="1:19" ht="15" x14ac:dyDescent="0.25">
      <c r="A1728"/>
      <c r="B1728"/>
      <c r="C1728"/>
      <c r="D1728"/>
      <c r="E1728"/>
      <c r="F1728"/>
      <c r="G1728"/>
      <c r="H1728"/>
      <c r="I1728"/>
      <c r="J1728"/>
      <c r="K1728"/>
      <c r="L1728"/>
      <c r="M1728"/>
      <c r="N1728"/>
      <c r="O1728"/>
      <c r="P1728"/>
      <c r="Q1728"/>
      <c r="R1728"/>
      <c r="S1728"/>
    </row>
    <row r="1729" spans="1:19" ht="15" x14ac:dyDescent="0.25">
      <c r="A1729"/>
      <c r="B1729"/>
      <c r="C1729"/>
      <c r="D1729"/>
      <c r="E1729"/>
      <c r="F1729"/>
      <c r="G1729"/>
      <c r="H1729"/>
      <c r="I1729"/>
      <c r="J1729"/>
      <c r="K1729"/>
      <c r="L1729"/>
      <c r="M1729"/>
      <c r="N1729"/>
      <c r="O1729"/>
      <c r="P1729"/>
      <c r="Q1729"/>
      <c r="R1729"/>
      <c r="S1729"/>
    </row>
    <row r="1730" spans="1:19" ht="15" x14ac:dyDescent="0.25">
      <c r="A1730"/>
      <c r="B1730"/>
      <c r="C1730"/>
      <c r="D1730"/>
      <c r="E1730"/>
      <c r="F1730"/>
      <c r="G1730"/>
      <c r="H1730"/>
      <c r="I1730"/>
      <c r="J1730"/>
      <c r="K1730"/>
      <c r="L1730"/>
      <c r="M1730"/>
      <c r="N1730"/>
      <c r="O1730"/>
      <c r="P1730"/>
      <c r="Q1730"/>
      <c r="R1730"/>
      <c r="S1730"/>
    </row>
    <row r="1731" spans="1:19" ht="15" x14ac:dyDescent="0.25">
      <c r="A1731"/>
      <c r="B1731"/>
      <c r="C1731"/>
      <c r="D1731"/>
      <c r="E1731"/>
      <c r="F1731"/>
      <c r="G1731"/>
      <c r="H1731"/>
      <c r="I1731"/>
      <c r="J1731"/>
      <c r="K1731"/>
      <c r="L1731"/>
      <c r="M1731"/>
      <c r="N1731"/>
      <c r="O1731"/>
      <c r="P1731"/>
      <c r="Q1731"/>
      <c r="R1731"/>
      <c r="S1731"/>
    </row>
    <row r="1732" spans="1:19" ht="15" x14ac:dyDescent="0.25">
      <c r="A1732"/>
      <c r="B1732"/>
      <c r="C1732"/>
      <c r="D1732"/>
      <c r="E1732"/>
      <c r="F1732"/>
      <c r="G1732"/>
      <c r="H1732"/>
      <c r="I1732"/>
      <c r="J1732"/>
      <c r="K1732"/>
      <c r="L1732"/>
      <c r="M1732"/>
      <c r="N1732"/>
      <c r="O1732"/>
      <c r="P1732"/>
      <c r="Q1732"/>
      <c r="R1732"/>
      <c r="S1732"/>
    </row>
    <row r="1733" spans="1:19" ht="15" x14ac:dyDescent="0.25">
      <c r="A1733"/>
      <c r="B1733"/>
      <c r="C1733"/>
      <c r="D1733"/>
      <c r="E1733"/>
      <c r="F1733"/>
      <c r="G1733"/>
      <c r="H1733"/>
      <c r="I1733"/>
      <c r="J1733"/>
      <c r="K1733"/>
      <c r="L1733"/>
      <c r="M1733"/>
      <c r="N1733"/>
      <c r="O1733"/>
      <c r="P1733"/>
      <c r="Q1733"/>
      <c r="R1733"/>
      <c r="S1733"/>
    </row>
    <row r="1734" spans="1:19" ht="15" x14ac:dyDescent="0.25">
      <c r="A1734"/>
      <c r="B1734"/>
      <c r="C1734"/>
      <c r="D1734"/>
      <c r="E1734"/>
      <c r="F1734"/>
      <c r="G1734"/>
      <c r="H1734"/>
      <c r="I1734"/>
      <c r="J1734"/>
      <c r="K1734"/>
      <c r="L1734"/>
      <c r="M1734"/>
      <c r="N1734"/>
      <c r="O1734"/>
      <c r="P1734"/>
      <c r="Q1734"/>
      <c r="R1734"/>
      <c r="S1734"/>
    </row>
    <row r="1735" spans="1:19" ht="15" x14ac:dyDescent="0.25">
      <c r="A1735"/>
      <c r="B1735"/>
      <c r="C1735"/>
      <c r="D1735"/>
      <c r="E1735"/>
      <c r="F1735"/>
      <c r="G1735"/>
      <c r="H1735"/>
      <c r="I1735"/>
      <c r="J1735"/>
      <c r="K1735"/>
      <c r="L1735"/>
      <c r="M1735"/>
      <c r="N1735"/>
      <c r="O1735"/>
      <c r="P1735"/>
      <c r="Q1735"/>
      <c r="R1735"/>
      <c r="S1735"/>
    </row>
    <row r="1736" spans="1:19" ht="15" x14ac:dyDescent="0.25">
      <c r="A1736"/>
      <c r="B1736"/>
      <c r="C1736"/>
      <c r="D1736"/>
      <c r="E1736"/>
      <c r="F1736"/>
      <c r="G1736"/>
      <c r="H1736"/>
      <c r="I1736"/>
      <c r="J1736"/>
      <c r="K1736"/>
      <c r="L1736"/>
      <c r="M1736"/>
      <c r="N1736"/>
      <c r="O1736"/>
      <c r="P1736"/>
      <c r="Q1736"/>
      <c r="R1736"/>
      <c r="S1736"/>
    </row>
    <row r="1737" spans="1:19" ht="15" x14ac:dyDescent="0.25">
      <c r="A1737"/>
      <c r="B1737"/>
      <c r="C1737"/>
      <c r="D1737"/>
      <c r="E1737"/>
      <c r="F1737"/>
      <c r="G1737"/>
      <c r="H1737"/>
      <c r="I1737"/>
      <c r="J1737"/>
      <c r="K1737"/>
      <c r="L1737"/>
      <c r="M1737"/>
      <c r="N1737"/>
      <c r="O1737"/>
      <c r="P1737"/>
      <c r="Q1737"/>
      <c r="R1737"/>
      <c r="S1737"/>
    </row>
    <row r="1738" spans="1:19" ht="15" x14ac:dyDescent="0.25">
      <c r="A1738"/>
      <c r="B1738"/>
      <c r="C1738"/>
      <c r="D1738"/>
      <c r="E1738"/>
      <c r="F1738"/>
      <c r="G1738"/>
      <c r="H1738"/>
      <c r="I1738"/>
      <c r="J1738"/>
      <c r="K1738"/>
      <c r="L1738"/>
      <c r="M1738"/>
      <c r="N1738"/>
      <c r="O1738"/>
      <c r="P1738"/>
      <c r="Q1738"/>
      <c r="R1738"/>
      <c r="S1738"/>
    </row>
    <row r="1739" spans="1:19" ht="15" x14ac:dyDescent="0.25">
      <c r="A1739"/>
      <c r="B1739"/>
      <c r="C1739"/>
      <c r="D1739"/>
      <c r="E1739"/>
      <c r="F1739"/>
      <c r="G1739"/>
      <c r="H1739"/>
      <c r="I1739"/>
      <c r="J1739"/>
      <c r="K1739"/>
      <c r="L1739"/>
      <c r="M1739"/>
      <c r="N1739"/>
      <c r="O1739"/>
      <c r="P1739"/>
      <c r="Q1739"/>
      <c r="R1739"/>
      <c r="S1739"/>
    </row>
    <row r="1740" spans="1:19" ht="15" x14ac:dyDescent="0.25">
      <c r="A1740"/>
      <c r="B1740"/>
      <c r="C1740"/>
      <c r="D1740"/>
      <c r="E1740"/>
      <c r="F1740"/>
      <c r="G1740"/>
      <c r="H1740"/>
      <c r="I1740"/>
      <c r="J1740"/>
      <c r="K1740"/>
      <c r="L1740"/>
      <c r="M1740"/>
      <c r="N1740"/>
      <c r="O1740"/>
      <c r="P1740"/>
      <c r="Q1740"/>
      <c r="R1740"/>
      <c r="S1740"/>
    </row>
    <row r="1741" spans="1:19" ht="15" x14ac:dyDescent="0.25">
      <c r="A1741"/>
      <c r="B1741"/>
      <c r="C1741"/>
      <c r="D1741"/>
      <c r="E1741"/>
      <c r="F1741"/>
      <c r="G1741"/>
      <c r="H1741"/>
      <c r="I1741"/>
      <c r="J1741"/>
      <c r="K1741"/>
      <c r="L1741"/>
      <c r="M1741"/>
      <c r="N1741"/>
      <c r="O1741"/>
      <c r="P1741"/>
      <c r="Q1741"/>
      <c r="R1741"/>
      <c r="S1741"/>
    </row>
    <row r="1742" spans="1:19" ht="15" x14ac:dyDescent="0.25">
      <c r="A1742"/>
      <c r="B1742"/>
      <c r="C1742"/>
      <c r="D1742"/>
      <c r="E1742"/>
      <c r="F1742"/>
      <c r="G1742"/>
      <c r="H1742"/>
      <c r="I1742"/>
      <c r="J1742"/>
      <c r="K1742"/>
      <c r="L1742"/>
      <c r="M1742"/>
      <c r="N1742"/>
      <c r="O1742"/>
      <c r="P1742"/>
      <c r="Q1742"/>
      <c r="R1742"/>
      <c r="S1742"/>
    </row>
    <row r="1743" spans="1:19" ht="15" x14ac:dyDescent="0.25">
      <c r="A1743"/>
      <c r="B1743"/>
      <c r="C1743"/>
      <c r="D1743"/>
      <c r="E1743"/>
      <c r="F1743"/>
      <c r="G1743"/>
      <c r="H1743"/>
      <c r="I1743"/>
      <c r="J1743"/>
      <c r="K1743"/>
      <c r="L1743"/>
      <c r="M1743"/>
      <c r="N1743"/>
      <c r="O1743"/>
      <c r="P1743"/>
      <c r="Q1743"/>
      <c r="R1743"/>
      <c r="S1743"/>
    </row>
    <row r="1744" spans="1:19" ht="15" x14ac:dyDescent="0.25">
      <c r="A1744"/>
      <c r="B1744"/>
      <c r="C1744"/>
      <c r="D1744"/>
      <c r="E1744"/>
      <c r="F1744"/>
      <c r="G1744"/>
      <c r="H1744"/>
      <c r="I1744"/>
      <c r="J1744"/>
      <c r="K1744"/>
      <c r="L1744"/>
      <c r="M1744"/>
      <c r="N1744"/>
      <c r="O1744"/>
      <c r="P1744"/>
      <c r="Q1744"/>
      <c r="R1744"/>
      <c r="S1744"/>
    </row>
    <row r="1745" spans="1:19" ht="15" x14ac:dyDescent="0.25">
      <c r="A1745"/>
      <c r="B1745"/>
      <c r="C1745"/>
      <c r="D1745"/>
      <c r="E1745"/>
      <c r="F1745"/>
      <c r="G1745"/>
      <c r="H1745"/>
      <c r="I1745"/>
      <c r="J1745"/>
      <c r="K1745"/>
      <c r="L1745"/>
      <c r="M1745"/>
      <c r="N1745"/>
      <c r="O1745"/>
      <c r="P1745"/>
      <c r="Q1745"/>
      <c r="R1745"/>
      <c r="S1745"/>
    </row>
    <row r="1746" spans="1:19" ht="15" x14ac:dyDescent="0.25">
      <c r="A1746"/>
      <c r="B1746"/>
      <c r="C1746"/>
      <c r="D1746"/>
      <c r="E1746"/>
      <c r="F1746"/>
      <c r="G1746"/>
      <c r="H1746"/>
      <c r="I1746"/>
      <c r="J1746"/>
      <c r="K1746"/>
      <c r="L1746"/>
      <c r="M1746"/>
      <c r="N1746"/>
      <c r="O1746"/>
      <c r="P1746"/>
      <c r="Q1746"/>
      <c r="R1746"/>
      <c r="S1746"/>
    </row>
    <row r="1747" spans="1:19" ht="15" x14ac:dyDescent="0.25">
      <c r="A1747"/>
      <c r="B1747"/>
      <c r="C1747"/>
      <c r="D1747"/>
      <c r="E1747"/>
      <c r="F1747"/>
      <c r="G1747"/>
      <c r="H1747"/>
      <c r="I1747"/>
      <c r="J1747"/>
      <c r="K1747"/>
      <c r="L1747"/>
      <c r="M1747"/>
      <c r="N1747"/>
      <c r="O1747"/>
      <c r="P1747"/>
      <c r="Q1747"/>
      <c r="R1747"/>
      <c r="S1747"/>
    </row>
    <row r="1748" spans="1:19" ht="15" x14ac:dyDescent="0.25">
      <c r="A1748"/>
      <c r="B1748"/>
      <c r="C1748"/>
      <c r="D1748"/>
      <c r="E1748"/>
      <c r="F1748"/>
      <c r="G1748"/>
      <c r="H1748"/>
      <c r="I1748"/>
      <c r="J1748"/>
      <c r="K1748"/>
      <c r="L1748"/>
      <c r="M1748"/>
      <c r="N1748"/>
      <c r="O1748"/>
      <c r="P1748"/>
      <c r="Q1748"/>
      <c r="R1748"/>
      <c r="S1748"/>
    </row>
    <row r="1749" spans="1:19" ht="15" x14ac:dyDescent="0.25">
      <c r="A1749"/>
      <c r="B1749"/>
      <c r="C1749"/>
      <c r="D1749"/>
      <c r="E1749"/>
      <c r="F1749"/>
      <c r="G1749"/>
      <c r="H1749"/>
      <c r="I1749"/>
      <c r="J1749"/>
      <c r="K1749"/>
      <c r="L1749"/>
      <c r="M1749"/>
      <c r="N1749"/>
      <c r="O1749"/>
      <c r="P1749"/>
      <c r="Q1749"/>
      <c r="R1749"/>
      <c r="S1749"/>
    </row>
    <row r="1750" spans="1:19" ht="15" x14ac:dyDescent="0.25">
      <c r="A1750"/>
      <c r="B1750"/>
      <c r="C1750"/>
      <c r="D1750"/>
      <c r="E1750"/>
      <c r="F1750"/>
      <c r="G1750"/>
      <c r="H1750"/>
      <c r="I1750"/>
      <c r="J1750"/>
      <c r="K1750"/>
      <c r="L1750"/>
      <c r="M1750"/>
      <c r="N1750"/>
      <c r="O1750"/>
      <c r="P1750"/>
      <c r="Q1750"/>
      <c r="R1750"/>
      <c r="S1750"/>
    </row>
    <row r="1751" spans="1:19" ht="15" x14ac:dyDescent="0.25">
      <c r="A1751"/>
      <c r="B1751"/>
      <c r="C1751"/>
      <c r="D1751"/>
      <c r="E1751"/>
      <c r="F1751"/>
      <c r="G1751"/>
      <c r="H1751"/>
      <c r="I1751"/>
      <c r="J1751"/>
      <c r="K1751"/>
      <c r="L1751"/>
      <c r="M1751"/>
      <c r="N1751"/>
      <c r="O1751"/>
      <c r="P1751"/>
      <c r="Q1751"/>
      <c r="R1751"/>
      <c r="S1751"/>
    </row>
    <row r="1752" spans="1:19" ht="15" x14ac:dyDescent="0.25">
      <c r="A1752"/>
      <c r="B1752"/>
      <c r="C1752"/>
      <c r="D1752"/>
      <c r="E1752"/>
      <c r="F1752"/>
      <c r="G1752"/>
      <c r="H1752"/>
      <c r="I1752"/>
      <c r="J1752"/>
      <c r="K1752"/>
      <c r="L1752"/>
      <c r="M1752"/>
      <c r="N1752"/>
      <c r="O1752"/>
      <c r="P1752"/>
      <c r="Q1752"/>
      <c r="R1752"/>
      <c r="S1752"/>
    </row>
    <row r="1753" spans="1:19" ht="15" x14ac:dyDescent="0.25">
      <c r="A1753"/>
      <c r="B1753"/>
      <c r="C1753"/>
      <c r="D1753"/>
      <c r="E1753"/>
      <c r="F1753"/>
      <c r="G1753"/>
      <c r="H1753"/>
      <c r="I1753"/>
      <c r="J1753"/>
      <c r="K1753"/>
      <c r="L1753"/>
      <c r="M1753"/>
      <c r="N1753"/>
      <c r="O1753"/>
      <c r="P1753"/>
      <c r="Q1753"/>
      <c r="R1753"/>
      <c r="S1753"/>
    </row>
    <row r="1754" spans="1:19" ht="15" x14ac:dyDescent="0.25">
      <c r="A1754"/>
      <c r="B1754"/>
      <c r="C1754"/>
      <c r="D1754"/>
      <c r="E1754"/>
      <c r="F1754"/>
      <c r="G1754"/>
      <c r="H1754"/>
      <c r="I1754"/>
      <c r="J1754"/>
      <c r="K1754"/>
      <c r="L1754"/>
      <c r="M1754"/>
      <c r="N1754"/>
      <c r="O1754"/>
      <c r="P1754"/>
      <c r="Q1754"/>
      <c r="R1754"/>
      <c r="S1754"/>
    </row>
    <row r="1755" spans="1:19" ht="15" x14ac:dyDescent="0.25">
      <c r="A1755"/>
      <c r="B1755"/>
      <c r="C1755"/>
      <c r="D1755"/>
      <c r="E1755"/>
      <c r="F1755"/>
      <c r="G1755"/>
      <c r="H1755"/>
      <c r="I1755"/>
      <c r="J1755"/>
      <c r="K1755"/>
      <c r="L1755"/>
      <c r="M1755"/>
      <c r="N1755"/>
      <c r="O1755"/>
      <c r="P1755"/>
      <c r="Q1755"/>
      <c r="R1755"/>
      <c r="S1755"/>
    </row>
    <row r="1756" spans="1:19" ht="15" x14ac:dyDescent="0.25">
      <c r="A1756"/>
      <c r="B1756"/>
      <c r="C1756"/>
      <c r="D1756"/>
      <c r="E1756"/>
      <c r="F1756"/>
      <c r="G1756"/>
      <c r="H1756"/>
      <c r="I1756"/>
      <c r="J1756"/>
      <c r="K1756"/>
      <c r="L1756"/>
      <c r="M1756"/>
      <c r="N1756"/>
      <c r="O1756"/>
      <c r="P1756"/>
      <c r="Q1756"/>
      <c r="R1756"/>
      <c r="S1756"/>
    </row>
    <row r="1757" spans="1:19" ht="15" x14ac:dyDescent="0.25">
      <c r="A1757"/>
      <c r="B1757"/>
      <c r="C1757"/>
      <c r="D1757"/>
      <c r="E1757"/>
      <c r="F1757"/>
      <c r="G1757"/>
      <c r="H1757"/>
      <c r="I1757"/>
      <c r="J1757"/>
      <c r="K1757"/>
      <c r="L1757"/>
      <c r="M1757"/>
      <c r="N1757"/>
      <c r="O1757"/>
      <c r="P1757"/>
      <c r="Q1757"/>
      <c r="R1757"/>
      <c r="S1757"/>
    </row>
    <row r="1758" spans="1:19" ht="15" x14ac:dyDescent="0.25">
      <c r="A1758"/>
      <c r="B1758"/>
      <c r="C1758"/>
      <c r="D1758"/>
      <c r="E1758"/>
      <c r="F1758"/>
      <c r="G1758"/>
      <c r="H1758"/>
      <c r="I1758"/>
      <c r="J1758"/>
      <c r="K1758"/>
      <c r="L1758"/>
      <c r="M1758"/>
      <c r="N1758"/>
      <c r="O1758"/>
      <c r="P1758"/>
      <c r="Q1758"/>
      <c r="R1758"/>
      <c r="S1758"/>
    </row>
    <row r="1759" spans="1:19" ht="15" x14ac:dyDescent="0.25">
      <c r="A1759"/>
      <c r="B1759"/>
      <c r="C1759"/>
      <c r="D1759"/>
      <c r="E1759"/>
      <c r="F1759"/>
      <c r="G1759"/>
      <c r="H1759"/>
      <c r="I1759"/>
      <c r="J1759"/>
      <c r="K1759"/>
      <c r="L1759"/>
      <c r="M1759"/>
      <c r="N1759"/>
      <c r="O1759"/>
      <c r="P1759"/>
      <c r="Q1759"/>
      <c r="R1759"/>
      <c r="S1759"/>
    </row>
    <row r="1760" spans="1:19" ht="15" x14ac:dyDescent="0.25">
      <c r="A1760"/>
      <c r="B1760"/>
      <c r="C1760"/>
      <c r="D1760"/>
      <c r="E1760"/>
      <c r="F1760"/>
      <c r="G1760"/>
      <c r="H1760"/>
      <c r="I1760"/>
      <c r="J1760"/>
      <c r="K1760"/>
      <c r="L1760"/>
      <c r="M1760"/>
      <c r="N1760"/>
      <c r="O1760"/>
      <c r="P1760"/>
      <c r="Q1760"/>
      <c r="R1760"/>
      <c r="S1760"/>
    </row>
    <row r="1761" spans="1:19" ht="15" x14ac:dyDescent="0.25">
      <c r="A1761"/>
      <c r="B1761"/>
      <c r="C1761"/>
      <c r="D1761"/>
      <c r="E1761"/>
      <c r="F1761"/>
      <c r="G1761"/>
      <c r="H1761"/>
      <c r="I1761"/>
      <c r="J1761"/>
      <c r="K1761"/>
      <c r="L1761"/>
      <c r="M1761"/>
      <c r="N1761"/>
      <c r="O1761"/>
      <c r="P1761"/>
      <c r="Q1761"/>
      <c r="R1761"/>
      <c r="S1761"/>
    </row>
    <row r="1762" spans="1:19" ht="15" x14ac:dyDescent="0.25">
      <c r="A1762"/>
      <c r="B1762"/>
      <c r="C1762"/>
      <c r="D1762"/>
      <c r="E1762"/>
      <c r="F1762"/>
      <c r="G1762"/>
      <c r="H1762"/>
      <c r="I1762"/>
      <c r="J1762"/>
      <c r="K1762"/>
      <c r="L1762"/>
      <c r="M1762"/>
      <c r="N1762"/>
      <c r="O1762"/>
      <c r="P1762"/>
      <c r="Q1762"/>
      <c r="R1762"/>
      <c r="S1762"/>
    </row>
    <row r="1763" spans="1:19" ht="15" x14ac:dyDescent="0.25">
      <c r="A1763"/>
      <c r="B1763"/>
      <c r="C1763"/>
      <c r="D1763"/>
      <c r="E1763"/>
      <c r="F1763"/>
      <c r="G1763"/>
      <c r="H1763"/>
      <c r="I1763"/>
      <c r="J1763"/>
      <c r="K1763"/>
      <c r="L1763"/>
      <c r="M1763"/>
      <c r="N1763"/>
      <c r="O1763"/>
      <c r="P1763"/>
      <c r="Q1763"/>
      <c r="R1763"/>
      <c r="S1763"/>
    </row>
    <row r="1764" spans="1:19" ht="15" x14ac:dyDescent="0.25">
      <c r="A1764"/>
      <c r="B1764"/>
      <c r="C1764"/>
      <c r="D1764"/>
      <c r="E1764"/>
      <c r="F1764"/>
      <c r="G1764"/>
      <c r="H1764"/>
      <c r="I1764"/>
      <c r="J1764"/>
      <c r="K1764"/>
      <c r="L1764"/>
      <c r="M1764"/>
      <c r="N1764"/>
      <c r="O1764"/>
      <c r="P1764"/>
      <c r="Q1764"/>
      <c r="R1764"/>
      <c r="S1764"/>
    </row>
    <row r="1765" spans="1:19" ht="15" x14ac:dyDescent="0.25">
      <c r="A1765"/>
      <c r="B1765"/>
      <c r="C1765"/>
      <c r="D1765"/>
      <c r="E1765"/>
      <c r="F1765"/>
      <c r="G1765"/>
      <c r="H1765"/>
      <c r="I1765"/>
      <c r="J1765"/>
      <c r="K1765"/>
      <c r="L1765"/>
      <c r="M1765"/>
      <c r="N1765"/>
      <c r="O1765"/>
      <c r="P1765"/>
      <c r="Q1765"/>
      <c r="R1765"/>
      <c r="S1765"/>
    </row>
    <row r="1766" spans="1:19" ht="15" x14ac:dyDescent="0.25">
      <c r="A1766"/>
      <c r="B1766"/>
      <c r="C1766"/>
      <c r="D1766"/>
      <c r="E1766"/>
      <c r="F1766"/>
      <c r="G1766"/>
      <c r="H1766"/>
      <c r="I1766"/>
      <c r="J1766"/>
      <c r="K1766"/>
      <c r="L1766"/>
      <c r="M1766"/>
      <c r="N1766"/>
      <c r="O1766"/>
      <c r="P1766"/>
      <c r="Q1766"/>
      <c r="R1766"/>
      <c r="S1766"/>
    </row>
    <row r="1767" spans="1:19" ht="15" x14ac:dyDescent="0.25">
      <c r="A1767"/>
      <c r="B1767"/>
      <c r="C1767"/>
      <c r="D1767"/>
      <c r="E1767"/>
      <c r="F1767"/>
      <c r="G1767"/>
      <c r="H1767"/>
      <c r="I1767"/>
      <c r="J1767"/>
      <c r="K1767"/>
      <c r="L1767"/>
      <c r="M1767"/>
      <c r="N1767"/>
      <c r="O1767"/>
      <c r="P1767"/>
      <c r="Q1767"/>
      <c r="R1767"/>
      <c r="S1767"/>
    </row>
    <row r="1768" spans="1:19" ht="15" x14ac:dyDescent="0.25">
      <c r="A1768"/>
      <c r="B1768"/>
      <c r="C1768"/>
      <c r="D1768"/>
      <c r="E1768"/>
      <c r="F1768"/>
      <c r="G1768"/>
      <c r="H1768"/>
      <c r="I1768"/>
      <c r="J1768"/>
      <c r="K1768"/>
      <c r="L1768"/>
      <c r="M1768"/>
      <c r="N1768"/>
      <c r="O1768"/>
      <c r="P1768"/>
      <c r="Q1768"/>
      <c r="R1768"/>
      <c r="S1768"/>
    </row>
    <row r="1769" spans="1:19" ht="15" x14ac:dyDescent="0.25">
      <c r="A1769"/>
      <c r="B1769"/>
      <c r="C1769"/>
      <c r="D1769"/>
      <c r="E1769"/>
      <c r="F1769"/>
      <c r="G1769"/>
      <c r="H1769"/>
      <c r="I1769"/>
      <c r="J1769"/>
      <c r="K1769"/>
      <c r="L1769"/>
      <c r="M1769"/>
      <c r="N1769"/>
      <c r="O1769"/>
      <c r="P1769"/>
      <c r="Q1769"/>
      <c r="R1769"/>
      <c r="S1769"/>
    </row>
    <row r="1770" spans="1:19" ht="15" x14ac:dyDescent="0.25">
      <c r="A1770"/>
      <c r="B1770"/>
      <c r="C1770"/>
      <c r="D1770"/>
      <c r="E1770"/>
      <c r="F1770"/>
      <c r="G1770"/>
      <c r="H1770"/>
      <c r="I1770"/>
      <c r="J1770"/>
      <c r="K1770"/>
      <c r="L1770"/>
      <c r="M1770"/>
      <c r="N1770"/>
      <c r="O1770"/>
      <c r="P1770"/>
      <c r="Q1770"/>
      <c r="R1770"/>
      <c r="S1770"/>
    </row>
    <row r="1771" spans="1:19" ht="15" x14ac:dyDescent="0.25">
      <c r="A1771"/>
      <c r="B1771"/>
      <c r="C1771"/>
      <c r="D1771"/>
      <c r="E1771"/>
      <c r="F1771"/>
      <c r="G1771"/>
      <c r="H1771"/>
      <c r="I1771"/>
      <c r="J1771"/>
      <c r="K1771"/>
      <c r="L1771"/>
      <c r="M1771"/>
      <c r="N1771"/>
      <c r="O1771"/>
      <c r="P1771"/>
      <c r="Q1771"/>
      <c r="R1771"/>
      <c r="S1771"/>
    </row>
    <row r="1772" spans="1:19" ht="15" x14ac:dyDescent="0.25">
      <c r="A1772"/>
      <c r="B1772"/>
      <c r="C1772"/>
      <c r="D1772"/>
      <c r="E1772"/>
      <c r="F1772"/>
      <c r="G1772"/>
      <c r="H1772"/>
      <c r="I1772"/>
      <c r="J1772"/>
      <c r="K1772"/>
      <c r="L1772"/>
      <c r="M1772"/>
      <c r="N1772"/>
      <c r="O1772"/>
      <c r="P1772"/>
      <c r="Q1772"/>
      <c r="R1772"/>
      <c r="S1772"/>
    </row>
    <row r="1773" spans="1:19" ht="15" x14ac:dyDescent="0.25">
      <c r="A1773"/>
      <c r="B1773"/>
      <c r="C1773"/>
      <c r="D1773"/>
      <c r="E1773"/>
      <c r="F1773"/>
      <c r="G1773"/>
      <c r="H1773"/>
      <c r="I1773"/>
      <c r="J1773"/>
      <c r="K1773"/>
      <c r="L1773"/>
      <c r="M1773"/>
      <c r="N1773"/>
      <c r="O1773"/>
      <c r="P1773"/>
      <c r="Q1773"/>
      <c r="R1773"/>
      <c r="S1773"/>
    </row>
    <row r="1774" spans="1:19" ht="15" x14ac:dyDescent="0.25">
      <c r="A1774"/>
      <c r="B1774"/>
      <c r="C1774"/>
      <c r="D1774"/>
      <c r="E1774"/>
      <c r="F1774"/>
      <c r="G1774"/>
      <c r="H1774"/>
      <c r="I1774"/>
      <c r="J1774"/>
      <c r="K1774"/>
      <c r="L1774"/>
      <c r="M1774"/>
      <c r="N1774"/>
      <c r="O1774"/>
      <c r="P1774"/>
      <c r="Q1774"/>
      <c r="R1774"/>
      <c r="S1774"/>
    </row>
    <row r="1775" spans="1:19" ht="15" x14ac:dyDescent="0.25">
      <c r="A1775"/>
      <c r="B1775"/>
      <c r="C1775"/>
      <c r="D1775"/>
      <c r="E1775"/>
      <c r="F1775"/>
      <c r="G1775"/>
      <c r="H1775"/>
      <c r="I1775"/>
      <c r="J1775"/>
      <c r="K1775"/>
      <c r="L1775"/>
      <c r="M1775"/>
      <c r="N1775"/>
      <c r="O1775"/>
      <c r="P1775"/>
      <c r="Q1775"/>
      <c r="R1775"/>
      <c r="S1775"/>
    </row>
    <row r="1776" spans="1:19" ht="15" x14ac:dyDescent="0.25">
      <c r="A1776"/>
      <c r="B1776"/>
      <c r="C1776"/>
      <c r="D1776"/>
      <c r="E1776"/>
      <c r="F1776"/>
      <c r="G1776"/>
      <c r="H1776"/>
      <c r="I1776"/>
      <c r="J1776"/>
      <c r="K1776"/>
      <c r="L1776"/>
      <c r="M1776"/>
      <c r="N1776"/>
      <c r="O1776"/>
      <c r="P1776"/>
      <c r="Q1776"/>
      <c r="R1776"/>
      <c r="S1776"/>
    </row>
    <row r="1777" spans="1:19" ht="15" x14ac:dyDescent="0.25">
      <c r="A1777"/>
      <c r="B1777"/>
      <c r="C1777"/>
      <c r="D1777"/>
      <c r="E1777"/>
      <c r="F1777"/>
      <c r="G1777"/>
      <c r="H1777"/>
      <c r="I1777"/>
      <c r="J1777"/>
      <c r="K1777"/>
      <c r="L1777"/>
      <c r="M1777"/>
      <c r="N1777"/>
      <c r="O1777"/>
      <c r="P1777"/>
      <c r="Q1777"/>
      <c r="R1777"/>
      <c r="S1777"/>
    </row>
    <row r="1778" spans="1:19" ht="15" x14ac:dyDescent="0.25">
      <c r="A1778"/>
      <c r="B1778"/>
      <c r="C1778"/>
      <c r="D1778"/>
      <c r="E1778"/>
      <c r="F1778"/>
      <c r="G1778"/>
      <c r="H1778"/>
      <c r="I1778"/>
      <c r="J1778"/>
      <c r="K1778"/>
      <c r="L1778"/>
      <c r="M1778"/>
      <c r="N1778"/>
      <c r="O1778"/>
      <c r="P1778"/>
      <c r="Q1778"/>
      <c r="R1778"/>
      <c r="S1778"/>
    </row>
    <row r="1779" spans="1:19" ht="15" x14ac:dyDescent="0.25">
      <c r="A1779"/>
      <c r="B1779"/>
      <c r="C1779"/>
      <c r="D1779"/>
      <c r="E1779"/>
      <c r="F1779"/>
      <c r="G1779"/>
      <c r="H1779"/>
      <c r="I1779"/>
      <c r="J1779"/>
      <c r="K1779"/>
      <c r="L1779"/>
      <c r="M1779"/>
      <c r="N1779"/>
      <c r="O1779"/>
      <c r="P1779"/>
      <c r="Q1779"/>
      <c r="R1779"/>
      <c r="S1779"/>
    </row>
    <row r="1780" spans="1:19" ht="15" x14ac:dyDescent="0.25">
      <c r="A1780"/>
      <c r="B1780"/>
      <c r="C1780"/>
      <c r="D1780"/>
      <c r="E1780"/>
      <c r="F1780"/>
      <c r="G1780"/>
      <c r="H1780"/>
      <c r="I1780"/>
      <c r="J1780"/>
      <c r="K1780"/>
      <c r="L1780"/>
      <c r="M1780"/>
      <c r="N1780"/>
      <c r="O1780"/>
      <c r="P1780"/>
      <c r="Q1780"/>
      <c r="R1780"/>
      <c r="S1780"/>
    </row>
    <row r="1781" spans="1:19" ht="15" x14ac:dyDescent="0.25">
      <c r="A1781"/>
      <c r="B1781"/>
      <c r="C1781"/>
      <c r="D1781"/>
      <c r="E1781"/>
      <c r="F1781"/>
      <c r="G1781"/>
      <c r="H1781"/>
      <c r="I1781"/>
      <c r="J1781"/>
      <c r="K1781"/>
      <c r="L1781"/>
      <c r="M1781"/>
      <c r="N1781"/>
      <c r="O1781"/>
      <c r="P1781"/>
      <c r="Q1781"/>
      <c r="R1781"/>
      <c r="S1781"/>
    </row>
    <row r="1782" spans="1:19" ht="15" x14ac:dyDescent="0.25">
      <c r="A1782"/>
      <c r="B1782"/>
      <c r="C1782"/>
      <c r="D1782"/>
      <c r="E1782"/>
      <c r="F1782"/>
      <c r="G1782"/>
      <c r="H1782"/>
      <c r="I1782"/>
      <c r="J1782"/>
      <c r="K1782"/>
      <c r="L1782"/>
      <c r="M1782"/>
      <c r="N1782"/>
      <c r="O1782"/>
      <c r="P1782"/>
      <c r="Q1782"/>
      <c r="R1782"/>
      <c r="S1782"/>
    </row>
    <row r="1783" spans="1:19" ht="15" x14ac:dyDescent="0.25">
      <c r="A1783"/>
      <c r="B1783"/>
      <c r="C1783"/>
      <c r="D1783"/>
      <c r="E1783"/>
      <c r="F1783"/>
      <c r="G1783"/>
      <c r="H1783"/>
      <c r="I1783"/>
      <c r="J1783"/>
      <c r="K1783"/>
      <c r="L1783"/>
      <c r="M1783"/>
      <c r="N1783"/>
      <c r="O1783"/>
      <c r="P1783"/>
      <c r="Q1783"/>
      <c r="R1783"/>
      <c r="S1783"/>
    </row>
    <row r="1784" spans="1:19" ht="15" x14ac:dyDescent="0.25">
      <c r="A1784"/>
      <c r="B1784"/>
      <c r="C1784"/>
      <c r="D1784"/>
      <c r="E1784"/>
      <c r="F1784"/>
      <c r="G1784"/>
      <c r="H1784"/>
      <c r="I1784"/>
      <c r="J1784"/>
      <c r="K1784"/>
      <c r="L1784"/>
      <c r="M1784"/>
      <c r="N1784"/>
      <c r="O1784"/>
      <c r="P1784"/>
      <c r="Q1784"/>
      <c r="R1784"/>
      <c r="S1784"/>
    </row>
    <row r="1785" spans="1:19" ht="15" x14ac:dyDescent="0.25">
      <c r="A1785"/>
      <c r="B1785"/>
      <c r="C1785"/>
      <c r="D1785"/>
      <c r="E1785"/>
      <c r="F1785"/>
      <c r="G1785"/>
      <c r="H1785"/>
      <c r="I1785"/>
      <c r="J1785"/>
      <c r="K1785"/>
      <c r="L1785"/>
      <c r="M1785"/>
      <c r="N1785"/>
      <c r="O1785"/>
      <c r="P1785"/>
      <c r="Q1785"/>
      <c r="R1785"/>
      <c r="S1785"/>
    </row>
    <row r="1786" spans="1:19" ht="15" x14ac:dyDescent="0.25">
      <c r="A1786"/>
      <c r="B1786"/>
      <c r="C1786"/>
      <c r="D1786"/>
      <c r="E1786"/>
      <c r="F1786"/>
      <c r="G1786"/>
      <c r="H1786"/>
      <c r="I1786"/>
      <c r="J1786"/>
      <c r="K1786"/>
      <c r="L1786"/>
      <c r="M1786"/>
      <c r="N1786"/>
      <c r="O1786"/>
      <c r="P1786"/>
      <c r="Q1786"/>
      <c r="R1786"/>
      <c r="S1786"/>
    </row>
    <row r="1787" spans="1:19" ht="15" x14ac:dyDescent="0.25">
      <c r="A1787"/>
      <c r="B1787"/>
      <c r="C1787"/>
      <c r="D1787"/>
      <c r="E1787"/>
      <c r="F1787"/>
      <c r="G1787"/>
      <c r="H1787"/>
      <c r="I1787"/>
      <c r="J1787"/>
      <c r="K1787"/>
      <c r="L1787"/>
      <c r="M1787"/>
      <c r="N1787"/>
      <c r="O1787"/>
      <c r="P1787"/>
      <c r="Q1787"/>
      <c r="R1787"/>
      <c r="S1787"/>
    </row>
    <row r="1788" spans="1:19" ht="15" x14ac:dyDescent="0.25">
      <c r="A1788"/>
      <c r="B1788"/>
      <c r="C1788"/>
      <c r="D1788"/>
      <c r="E1788"/>
      <c r="F1788"/>
      <c r="G1788"/>
      <c r="H1788"/>
      <c r="I1788"/>
      <c r="J1788"/>
      <c r="K1788"/>
      <c r="L1788"/>
      <c r="M1788"/>
      <c r="N1788"/>
      <c r="O1788"/>
      <c r="P1788"/>
      <c r="Q1788"/>
      <c r="R1788"/>
      <c r="S1788"/>
    </row>
    <row r="1789" spans="1:19" ht="15" x14ac:dyDescent="0.25">
      <c r="A1789"/>
      <c r="B1789"/>
      <c r="C1789"/>
      <c r="D1789"/>
      <c r="E1789"/>
      <c r="F1789"/>
      <c r="G1789"/>
      <c r="H1789"/>
      <c r="I1789"/>
      <c r="J1789"/>
      <c r="K1789"/>
      <c r="L1789"/>
      <c r="M1789"/>
      <c r="N1789"/>
      <c r="O1789"/>
      <c r="P1789"/>
      <c r="Q1789"/>
      <c r="R1789"/>
      <c r="S1789"/>
    </row>
    <row r="1790" spans="1:19" ht="15" x14ac:dyDescent="0.25">
      <c r="A1790"/>
      <c r="B1790"/>
      <c r="C1790"/>
      <c r="D1790"/>
      <c r="E1790"/>
      <c r="F1790"/>
      <c r="G1790"/>
      <c r="H1790"/>
      <c r="I1790"/>
      <c r="J1790"/>
      <c r="K1790"/>
      <c r="L1790"/>
      <c r="M1790"/>
      <c r="N1790"/>
      <c r="O1790"/>
      <c r="P1790"/>
      <c r="Q1790"/>
      <c r="R1790"/>
      <c r="S1790"/>
    </row>
    <row r="1791" spans="1:19" ht="15" x14ac:dyDescent="0.25">
      <c r="A1791"/>
      <c r="B1791"/>
      <c r="C1791"/>
      <c r="D1791"/>
      <c r="E1791"/>
      <c r="F1791"/>
      <c r="G1791"/>
      <c r="H1791"/>
      <c r="I1791"/>
      <c r="J1791"/>
      <c r="K1791"/>
      <c r="L1791"/>
      <c r="M1791"/>
      <c r="N1791"/>
      <c r="O1791"/>
      <c r="P1791"/>
      <c r="Q1791"/>
      <c r="R1791"/>
      <c r="S1791"/>
    </row>
    <row r="1792" spans="1:19" ht="15" x14ac:dyDescent="0.25">
      <c r="A1792"/>
      <c r="B1792"/>
      <c r="C1792"/>
      <c r="D1792"/>
      <c r="E1792"/>
      <c r="F1792"/>
      <c r="G1792"/>
      <c r="H1792"/>
      <c r="I1792"/>
      <c r="J1792"/>
      <c r="K1792"/>
      <c r="L1792"/>
      <c r="M1792"/>
      <c r="N1792"/>
      <c r="O1792"/>
      <c r="P1792"/>
      <c r="Q1792"/>
      <c r="R1792"/>
      <c r="S1792"/>
    </row>
    <row r="1793" spans="1:19" ht="15" x14ac:dyDescent="0.25">
      <c r="A1793"/>
      <c r="B1793"/>
      <c r="C1793"/>
      <c r="D1793"/>
      <c r="E1793"/>
      <c r="F1793"/>
      <c r="G1793"/>
      <c r="H1793"/>
      <c r="I1793"/>
      <c r="J1793"/>
      <c r="K1793"/>
      <c r="L1793"/>
      <c r="M1793"/>
      <c r="N1793"/>
      <c r="O1793"/>
      <c r="P1793"/>
      <c r="Q1793"/>
      <c r="R1793"/>
      <c r="S1793"/>
    </row>
    <row r="1794" spans="1:19" ht="15" x14ac:dyDescent="0.25">
      <c r="A1794"/>
      <c r="B1794"/>
      <c r="C1794"/>
      <c r="D1794"/>
      <c r="E1794"/>
      <c r="F1794"/>
      <c r="G1794"/>
      <c r="H1794"/>
      <c r="I1794"/>
      <c r="J1794"/>
      <c r="K1794"/>
      <c r="L1794"/>
      <c r="M1794"/>
      <c r="N1794"/>
      <c r="O1794"/>
      <c r="P1794"/>
      <c r="Q1794"/>
      <c r="R1794"/>
      <c r="S1794"/>
    </row>
    <row r="1795" spans="1:19" ht="15" x14ac:dyDescent="0.25">
      <c r="A1795"/>
      <c r="B1795"/>
      <c r="C1795"/>
      <c r="D1795"/>
      <c r="E1795"/>
      <c r="F1795"/>
      <c r="G1795"/>
      <c r="H1795"/>
      <c r="I1795"/>
      <c r="J1795"/>
      <c r="K1795"/>
      <c r="L1795"/>
      <c r="M1795"/>
      <c r="N1795"/>
      <c r="O1795"/>
      <c r="P1795"/>
      <c r="Q1795"/>
      <c r="R1795"/>
      <c r="S1795"/>
    </row>
    <row r="1796" spans="1:19" ht="15" x14ac:dyDescent="0.25">
      <c r="A1796"/>
      <c r="B1796"/>
      <c r="C1796"/>
      <c r="D1796"/>
      <c r="E1796"/>
      <c r="F1796"/>
      <c r="G1796"/>
      <c r="H1796"/>
      <c r="I1796"/>
      <c r="J1796"/>
      <c r="K1796"/>
      <c r="L1796"/>
      <c r="M1796"/>
      <c r="N1796"/>
      <c r="O1796"/>
      <c r="P1796"/>
      <c r="Q1796"/>
      <c r="R1796"/>
      <c r="S1796"/>
    </row>
    <row r="1797" spans="1:19" ht="15" x14ac:dyDescent="0.25">
      <c r="A1797"/>
      <c r="B1797"/>
      <c r="C1797"/>
      <c r="D1797"/>
      <c r="E1797"/>
      <c r="F1797"/>
      <c r="G1797"/>
      <c r="H1797"/>
      <c r="I1797"/>
      <c r="J1797"/>
      <c r="K1797"/>
      <c r="L1797"/>
      <c r="M1797"/>
      <c r="N1797"/>
      <c r="O1797"/>
      <c r="P1797"/>
      <c r="Q1797"/>
      <c r="R1797"/>
      <c r="S1797"/>
    </row>
    <row r="1798" spans="1:19" ht="15" x14ac:dyDescent="0.25">
      <c r="A1798"/>
      <c r="B1798"/>
      <c r="C1798"/>
      <c r="D1798"/>
      <c r="E1798"/>
      <c r="F1798"/>
      <c r="G1798"/>
      <c r="H1798"/>
      <c r="I1798"/>
      <c r="J1798"/>
      <c r="K1798"/>
      <c r="L1798"/>
      <c r="M1798"/>
      <c r="N1798"/>
      <c r="O1798"/>
      <c r="P1798"/>
      <c r="Q1798"/>
      <c r="R1798"/>
      <c r="S1798"/>
    </row>
    <row r="1799" spans="1:19" ht="15" x14ac:dyDescent="0.25">
      <c r="A1799"/>
      <c r="B1799"/>
      <c r="C1799"/>
      <c r="D1799"/>
      <c r="E1799"/>
      <c r="F1799"/>
      <c r="G1799"/>
      <c r="H1799"/>
      <c r="I1799"/>
      <c r="J1799"/>
      <c r="K1799"/>
      <c r="L1799"/>
      <c r="M1799"/>
      <c r="N1799"/>
      <c r="O1799"/>
      <c r="P1799"/>
      <c r="Q1799"/>
      <c r="R1799"/>
      <c r="S1799"/>
    </row>
    <row r="1800" spans="1:19" ht="15" x14ac:dyDescent="0.25">
      <c r="A1800"/>
      <c r="B1800"/>
      <c r="C1800"/>
      <c r="D1800"/>
      <c r="E1800"/>
      <c r="F1800"/>
      <c r="G1800"/>
      <c r="H1800"/>
      <c r="I1800"/>
      <c r="J1800"/>
      <c r="K1800"/>
      <c r="L1800"/>
      <c r="M1800"/>
      <c r="N1800"/>
      <c r="O1800"/>
      <c r="P1800"/>
      <c r="Q1800"/>
      <c r="R1800"/>
      <c r="S1800"/>
    </row>
    <row r="1801" spans="1:19" ht="15" x14ac:dyDescent="0.25">
      <c r="A1801"/>
      <c r="B1801"/>
      <c r="C1801"/>
      <c r="D1801"/>
      <c r="E1801"/>
      <c r="F1801"/>
      <c r="G1801"/>
      <c r="H1801"/>
      <c r="I1801"/>
      <c r="J1801"/>
      <c r="K1801"/>
      <c r="L1801"/>
      <c r="M1801"/>
      <c r="N1801"/>
      <c r="O1801"/>
      <c r="P1801"/>
      <c r="Q1801"/>
      <c r="R1801"/>
      <c r="S1801"/>
    </row>
    <row r="1802" spans="1:19" ht="15" x14ac:dyDescent="0.25">
      <c r="A1802"/>
      <c r="B1802"/>
      <c r="C1802"/>
      <c r="D1802"/>
      <c r="E1802"/>
      <c r="F1802"/>
      <c r="G1802"/>
      <c r="H1802"/>
      <c r="I1802"/>
      <c r="J1802"/>
      <c r="K1802"/>
      <c r="L1802"/>
      <c r="M1802"/>
      <c r="N1802"/>
      <c r="O1802"/>
      <c r="P1802"/>
      <c r="Q1802"/>
      <c r="R1802"/>
      <c r="S1802"/>
    </row>
    <row r="1803" spans="1:19" ht="15" x14ac:dyDescent="0.25">
      <c r="A1803"/>
      <c r="B1803"/>
      <c r="C1803"/>
      <c r="D1803"/>
      <c r="E1803"/>
      <c r="F1803"/>
      <c r="G1803"/>
      <c r="H1803"/>
      <c r="I1803"/>
      <c r="J1803"/>
      <c r="K1803"/>
      <c r="L1803"/>
      <c r="M1803"/>
      <c r="N1803"/>
      <c r="O1803"/>
      <c r="P1803"/>
      <c r="Q1803"/>
      <c r="R1803"/>
      <c r="S1803"/>
    </row>
    <row r="1804" spans="1:19" ht="15" x14ac:dyDescent="0.25">
      <c r="A1804"/>
      <c r="B1804"/>
      <c r="C1804"/>
      <c r="D1804"/>
      <c r="E1804"/>
      <c r="F1804"/>
      <c r="G1804"/>
      <c r="H1804"/>
      <c r="I1804"/>
      <c r="J1804"/>
      <c r="K1804"/>
      <c r="L1804"/>
      <c r="M1804"/>
      <c r="N1804"/>
      <c r="O1804"/>
      <c r="P1804"/>
      <c r="Q1804"/>
      <c r="R1804"/>
      <c r="S1804"/>
    </row>
    <row r="1805" spans="1:19" ht="15" x14ac:dyDescent="0.25">
      <c r="A1805"/>
      <c r="B1805"/>
      <c r="C1805"/>
      <c r="D1805"/>
      <c r="E1805"/>
      <c r="F1805"/>
      <c r="G1805"/>
      <c r="H1805"/>
      <c r="I1805"/>
      <c r="J1805"/>
      <c r="K1805"/>
      <c r="L1805"/>
      <c r="M1805"/>
      <c r="N1805"/>
      <c r="O1805"/>
      <c r="P1805"/>
      <c r="Q1805"/>
      <c r="R1805"/>
      <c r="S1805"/>
    </row>
    <row r="1806" spans="1:19" ht="15" x14ac:dyDescent="0.25">
      <c r="A1806"/>
      <c r="B1806"/>
      <c r="C1806"/>
      <c r="D1806"/>
      <c r="E1806"/>
      <c r="F1806"/>
      <c r="G1806"/>
      <c r="H1806"/>
      <c r="I1806"/>
      <c r="J1806"/>
      <c r="K1806"/>
      <c r="L1806"/>
      <c r="M1806"/>
      <c r="N1806"/>
      <c r="O1806"/>
      <c r="P1806"/>
      <c r="Q1806"/>
      <c r="R1806"/>
      <c r="S1806"/>
    </row>
    <row r="1807" spans="1:19" ht="15" x14ac:dyDescent="0.25">
      <c r="A1807"/>
      <c r="B1807"/>
      <c r="C1807"/>
      <c r="D1807"/>
      <c r="E1807"/>
      <c r="F1807"/>
      <c r="G1807"/>
      <c r="H1807"/>
      <c r="I1807"/>
      <c r="J1807"/>
      <c r="K1807"/>
      <c r="L1807"/>
      <c r="M1807"/>
      <c r="N1807"/>
      <c r="O1807"/>
      <c r="P1807"/>
      <c r="Q1807"/>
      <c r="R1807"/>
      <c r="S1807"/>
    </row>
    <row r="1808" spans="1:19" ht="15" x14ac:dyDescent="0.25">
      <c r="A1808"/>
      <c r="B1808"/>
      <c r="C1808"/>
      <c r="D1808"/>
      <c r="E1808"/>
      <c r="F1808"/>
      <c r="G1808"/>
      <c r="H1808"/>
      <c r="I1808"/>
      <c r="J1808"/>
      <c r="K1808"/>
      <c r="L1808"/>
      <c r="M1808"/>
      <c r="N1808"/>
      <c r="O1808"/>
      <c r="P1808"/>
      <c r="Q1808"/>
      <c r="R1808"/>
      <c r="S1808"/>
    </row>
    <row r="1809" spans="1:19" ht="15" x14ac:dyDescent="0.25">
      <c r="A1809"/>
      <c r="B1809"/>
      <c r="C1809"/>
      <c r="D1809"/>
      <c r="E1809"/>
      <c r="F1809"/>
      <c r="G1809"/>
      <c r="H1809"/>
      <c r="I1809"/>
      <c r="J1809"/>
      <c r="K1809"/>
      <c r="L1809"/>
      <c r="M1809"/>
      <c r="N1809"/>
      <c r="O1809"/>
      <c r="P1809"/>
      <c r="Q1809"/>
      <c r="R1809"/>
      <c r="S1809"/>
    </row>
    <row r="1810" spans="1:19" ht="15" x14ac:dyDescent="0.25">
      <c r="A1810"/>
      <c r="B1810"/>
      <c r="C1810"/>
      <c r="D1810"/>
      <c r="E1810"/>
      <c r="F1810"/>
      <c r="G1810"/>
      <c r="H1810"/>
      <c r="I1810"/>
      <c r="J1810"/>
      <c r="K1810"/>
      <c r="L1810"/>
      <c r="M1810"/>
      <c r="N1810"/>
      <c r="O1810"/>
      <c r="P1810"/>
      <c r="Q1810"/>
      <c r="R1810"/>
      <c r="S1810"/>
    </row>
    <row r="1811" spans="1:19" ht="15" x14ac:dyDescent="0.25">
      <c r="A1811"/>
      <c r="B1811"/>
      <c r="C1811"/>
      <c r="D1811"/>
      <c r="E1811"/>
      <c r="F1811"/>
      <c r="G1811"/>
      <c r="H1811"/>
      <c r="I1811"/>
      <c r="J1811"/>
      <c r="K1811"/>
      <c r="L1811"/>
      <c r="M1811"/>
      <c r="N1811"/>
      <c r="O1811"/>
      <c r="P1811"/>
      <c r="Q1811"/>
      <c r="R1811"/>
      <c r="S1811"/>
    </row>
    <row r="1812" spans="1:19" ht="15" x14ac:dyDescent="0.25">
      <c r="A1812"/>
      <c r="B1812"/>
      <c r="C1812"/>
      <c r="D1812"/>
      <c r="E1812"/>
      <c r="F1812"/>
      <c r="G1812"/>
      <c r="H1812"/>
      <c r="I1812"/>
      <c r="J1812"/>
      <c r="K1812"/>
      <c r="L1812"/>
      <c r="M1812"/>
      <c r="N1812"/>
      <c r="O1812"/>
      <c r="P1812"/>
      <c r="Q1812"/>
      <c r="R1812"/>
      <c r="S1812"/>
    </row>
    <row r="1813" spans="1:19" ht="15" x14ac:dyDescent="0.25">
      <c r="A1813"/>
      <c r="B1813"/>
      <c r="C1813"/>
      <c r="D1813"/>
      <c r="E1813"/>
      <c r="F1813"/>
      <c r="G1813"/>
      <c r="H1813"/>
      <c r="I1813"/>
      <c r="J1813"/>
      <c r="K1813"/>
      <c r="L1813"/>
      <c r="M1813"/>
      <c r="N1813"/>
      <c r="O1813"/>
      <c r="P1813"/>
      <c r="Q1813"/>
      <c r="R1813"/>
      <c r="S1813"/>
    </row>
    <row r="1814" spans="1:19" ht="15" x14ac:dyDescent="0.25">
      <c r="A1814"/>
      <c r="B1814"/>
      <c r="C1814"/>
      <c r="D1814"/>
      <c r="E1814"/>
      <c r="F1814"/>
      <c r="G1814"/>
      <c r="H1814"/>
      <c r="I1814"/>
      <c r="J1814"/>
      <c r="K1814"/>
      <c r="L1814"/>
      <c r="M1814"/>
      <c r="N1814"/>
      <c r="O1814"/>
      <c r="P1814"/>
      <c r="Q1814"/>
      <c r="R1814"/>
      <c r="S1814"/>
    </row>
    <row r="1815" spans="1:19" ht="15" x14ac:dyDescent="0.25">
      <c r="A1815"/>
      <c r="B1815"/>
      <c r="C1815"/>
      <c r="D1815"/>
      <c r="E1815"/>
      <c r="F1815"/>
      <c r="G1815"/>
      <c r="H1815"/>
      <c r="I1815"/>
      <c r="J1815"/>
      <c r="K1815"/>
      <c r="L1815"/>
      <c r="M1815"/>
      <c r="N1815"/>
      <c r="O1815"/>
      <c r="P1815"/>
      <c r="Q1815"/>
      <c r="R1815"/>
      <c r="S1815"/>
    </row>
    <row r="1816" spans="1:19" ht="15" x14ac:dyDescent="0.25">
      <c r="A1816"/>
      <c r="B1816"/>
      <c r="C1816"/>
      <c r="D1816"/>
      <c r="E1816"/>
      <c r="F1816"/>
      <c r="G1816"/>
      <c r="H1816"/>
      <c r="I1816"/>
      <c r="J1816"/>
      <c r="K1816"/>
      <c r="L1816"/>
      <c r="M1816"/>
      <c r="N1816"/>
      <c r="O1816"/>
      <c r="P1816"/>
      <c r="Q1816"/>
      <c r="R1816"/>
      <c r="S1816"/>
    </row>
    <row r="1817" spans="1:19" ht="15" x14ac:dyDescent="0.25">
      <c r="A1817"/>
      <c r="B1817"/>
      <c r="C1817"/>
      <c r="D1817"/>
      <c r="E1817"/>
      <c r="F1817"/>
      <c r="G1817"/>
      <c r="H1817"/>
      <c r="I1817"/>
      <c r="J1817"/>
      <c r="K1817"/>
      <c r="L1817"/>
      <c r="M1817"/>
      <c r="N1817"/>
      <c r="O1817"/>
      <c r="P1817"/>
      <c r="Q1817"/>
      <c r="R1817"/>
      <c r="S1817"/>
    </row>
    <row r="1818" spans="1:19" ht="15" x14ac:dyDescent="0.25">
      <c r="A1818"/>
      <c r="B1818"/>
      <c r="C1818"/>
      <c r="D1818"/>
      <c r="E1818"/>
      <c r="F1818"/>
      <c r="G1818"/>
      <c r="H1818"/>
      <c r="I1818"/>
      <c r="J1818"/>
      <c r="K1818"/>
      <c r="L1818"/>
      <c r="M1818"/>
      <c r="N1818"/>
      <c r="O1818"/>
      <c r="P1818"/>
      <c r="Q1818"/>
      <c r="R1818"/>
      <c r="S1818"/>
    </row>
    <row r="1819" spans="1:19" ht="15" x14ac:dyDescent="0.25">
      <c r="A1819"/>
      <c r="B1819"/>
      <c r="C1819"/>
      <c r="D1819"/>
      <c r="E1819"/>
      <c r="F1819"/>
      <c r="G1819"/>
      <c r="H1819"/>
      <c r="I1819"/>
      <c r="J1819"/>
      <c r="K1819"/>
      <c r="L1819"/>
      <c r="M1819"/>
      <c r="N1819"/>
      <c r="O1819"/>
      <c r="P1819"/>
      <c r="Q1819"/>
      <c r="R1819"/>
      <c r="S1819"/>
    </row>
    <row r="1820" spans="1:19" ht="15" x14ac:dyDescent="0.25">
      <c r="A1820"/>
      <c r="B1820"/>
      <c r="C1820"/>
      <c r="D1820"/>
      <c r="E1820"/>
      <c r="F1820"/>
      <c r="G1820"/>
      <c r="H1820"/>
      <c r="I1820"/>
      <c r="J1820"/>
      <c r="K1820"/>
      <c r="L1820"/>
      <c r="M1820"/>
      <c r="N1820"/>
      <c r="O1820"/>
      <c r="P1820"/>
      <c r="Q1820"/>
      <c r="R1820"/>
      <c r="S1820"/>
    </row>
    <row r="1821" spans="1:19" ht="15" x14ac:dyDescent="0.25">
      <c r="A1821"/>
      <c r="B1821"/>
      <c r="C1821"/>
      <c r="D1821"/>
      <c r="E1821"/>
      <c r="F1821"/>
      <c r="G1821"/>
      <c r="H1821"/>
      <c r="I1821"/>
      <c r="J1821"/>
      <c r="K1821"/>
      <c r="L1821"/>
      <c r="M1821"/>
      <c r="N1821"/>
      <c r="O1821"/>
      <c r="P1821"/>
      <c r="Q1821"/>
      <c r="R1821"/>
      <c r="S1821"/>
    </row>
    <row r="1822" spans="1:19" ht="15" x14ac:dyDescent="0.25">
      <c r="A1822"/>
      <c r="B1822"/>
      <c r="C1822"/>
      <c r="D1822"/>
      <c r="E1822"/>
      <c r="F1822"/>
      <c r="G1822"/>
      <c r="H1822"/>
      <c r="I1822"/>
      <c r="J1822"/>
      <c r="K1822"/>
      <c r="L1822"/>
      <c r="M1822"/>
      <c r="N1822"/>
      <c r="O1822"/>
      <c r="P1822"/>
      <c r="Q1822"/>
      <c r="R1822"/>
      <c r="S1822"/>
    </row>
    <row r="1823" spans="1:19" ht="15" x14ac:dyDescent="0.25">
      <c r="A1823"/>
      <c r="B1823"/>
      <c r="C1823"/>
      <c r="D1823"/>
      <c r="E1823"/>
      <c r="F1823"/>
      <c r="G1823"/>
      <c r="H1823"/>
      <c r="I1823"/>
      <c r="J1823"/>
      <c r="K1823"/>
      <c r="L1823"/>
      <c r="M1823"/>
      <c r="N1823"/>
      <c r="O1823"/>
      <c r="P1823"/>
      <c r="Q1823"/>
      <c r="R1823"/>
      <c r="S1823"/>
    </row>
    <row r="1824" spans="1:19" ht="15" x14ac:dyDescent="0.25">
      <c r="A1824"/>
      <c r="B1824"/>
      <c r="C1824"/>
      <c r="D1824"/>
      <c r="E1824"/>
      <c r="F1824"/>
      <c r="G1824"/>
      <c r="H1824"/>
      <c r="I1824"/>
      <c r="J1824"/>
      <c r="K1824"/>
      <c r="L1824"/>
      <c r="M1824"/>
      <c r="N1824"/>
      <c r="O1824"/>
      <c r="P1824"/>
      <c r="Q1824"/>
      <c r="R1824"/>
      <c r="S1824"/>
    </row>
    <row r="1825" spans="1:19" ht="15" x14ac:dyDescent="0.25">
      <c r="A1825"/>
      <c r="B1825"/>
      <c r="C1825"/>
      <c r="D1825"/>
      <c r="E1825"/>
      <c r="F1825"/>
      <c r="G1825"/>
      <c r="H1825"/>
      <c r="I1825"/>
      <c r="J1825"/>
      <c r="K1825"/>
      <c r="L1825"/>
      <c r="M1825"/>
      <c r="N1825"/>
      <c r="O1825"/>
      <c r="P1825"/>
      <c r="Q1825"/>
      <c r="R1825"/>
      <c r="S1825"/>
    </row>
    <row r="1826" spans="1:19" ht="15" x14ac:dyDescent="0.25">
      <c r="A1826"/>
      <c r="B1826"/>
      <c r="C1826"/>
      <c r="D1826"/>
      <c r="E1826"/>
      <c r="F1826"/>
      <c r="G1826"/>
      <c r="H1826"/>
      <c r="I1826"/>
      <c r="J1826"/>
      <c r="K1826"/>
      <c r="L1826"/>
      <c r="M1826"/>
      <c r="N1826"/>
      <c r="O1826"/>
      <c r="P1826"/>
      <c r="Q1826"/>
      <c r="R1826"/>
      <c r="S1826"/>
    </row>
    <row r="1827" spans="1:19" ht="15" x14ac:dyDescent="0.25">
      <c r="A1827"/>
      <c r="B1827"/>
      <c r="C1827"/>
      <c r="D1827"/>
      <c r="E1827"/>
      <c r="F1827"/>
      <c r="G1827"/>
      <c r="H1827"/>
      <c r="I1827"/>
      <c r="J1827"/>
      <c r="K1827"/>
      <c r="L1827"/>
      <c r="M1827"/>
      <c r="N1827"/>
      <c r="O1827"/>
      <c r="P1827"/>
      <c r="Q1827"/>
      <c r="R1827"/>
      <c r="S1827"/>
    </row>
    <row r="1828" spans="1:19" ht="15" x14ac:dyDescent="0.25">
      <c r="A1828"/>
      <c r="B1828"/>
      <c r="C1828"/>
      <c r="D1828"/>
      <c r="E1828"/>
      <c r="F1828"/>
      <c r="G1828"/>
      <c r="H1828"/>
      <c r="I1828"/>
      <c r="J1828"/>
      <c r="K1828"/>
      <c r="L1828"/>
      <c r="M1828"/>
      <c r="N1828"/>
      <c r="O1828"/>
      <c r="P1828"/>
      <c r="Q1828"/>
      <c r="R1828"/>
      <c r="S1828"/>
    </row>
    <row r="1829" spans="1:19" ht="15" x14ac:dyDescent="0.25">
      <c r="A1829"/>
      <c r="B1829"/>
      <c r="C1829"/>
      <c r="D1829"/>
      <c r="E1829"/>
      <c r="F1829"/>
      <c r="G1829"/>
      <c r="H1829"/>
      <c r="I1829"/>
      <c r="J1829"/>
      <c r="K1829"/>
      <c r="L1829"/>
      <c r="M1829"/>
      <c r="N1829"/>
      <c r="O1829"/>
      <c r="P1829"/>
      <c r="Q1829"/>
      <c r="R1829"/>
      <c r="S1829"/>
    </row>
    <row r="1830" spans="1:19" ht="15" x14ac:dyDescent="0.25">
      <c r="A1830"/>
      <c r="B1830"/>
      <c r="C1830"/>
      <c r="D1830"/>
      <c r="E1830"/>
      <c r="F1830"/>
      <c r="G1830"/>
      <c r="H1830"/>
      <c r="I1830"/>
      <c r="J1830"/>
      <c r="K1830"/>
      <c r="L1830"/>
      <c r="M1830"/>
      <c r="N1830"/>
      <c r="O1830"/>
      <c r="P1830"/>
      <c r="Q1830"/>
      <c r="R1830"/>
      <c r="S1830"/>
    </row>
    <row r="1831" spans="1:19" ht="15" x14ac:dyDescent="0.25">
      <c r="A1831"/>
      <c r="B1831"/>
      <c r="C1831"/>
      <c r="D1831"/>
      <c r="E1831"/>
      <c r="F1831"/>
      <c r="G1831"/>
      <c r="H1831"/>
      <c r="I1831"/>
      <c r="J1831"/>
      <c r="K1831"/>
      <c r="L1831"/>
      <c r="M1831"/>
      <c r="N1831"/>
      <c r="O1831"/>
      <c r="P1831"/>
      <c r="Q1831"/>
      <c r="R1831"/>
      <c r="S1831"/>
    </row>
    <row r="1832" spans="1:19" ht="15" x14ac:dyDescent="0.25">
      <c r="A1832"/>
      <c r="B1832"/>
      <c r="C1832"/>
      <c r="D1832"/>
      <c r="E1832"/>
      <c r="F1832"/>
      <c r="G1832"/>
      <c r="H1832"/>
      <c r="I1832"/>
      <c r="J1832"/>
      <c r="K1832"/>
      <c r="L1832"/>
      <c r="M1832"/>
      <c r="N1832"/>
      <c r="O1832"/>
      <c r="P1832"/>
      <c r="Q1832"/>
      <c r="R1832"/>
      <c r="S1832"/>
    </row>
    <row r="1833" spans="1:19" ht="15" x14ac:dyDescent="0.25">
      <c r="A1833"/>
      <c r="B1833"/>
      <c r="C1833"/>
      <c r="D1833"/>
      <c r="E1833"/>
      <c r="F1833"/>
      <c r="G1833"/>
      <c r="H1833"/>
      <c r="I1833"/>
      <c r="J1833"/>
      <c r="K1833"/>
      <c r="L1833"/>
      <c r="M1833"/>
      <c r="N1833"/>
      <c r="O1833"/>
      <c r="P1833"/>
      <c r="Q1833"/>
      <c r="R1833"/>
      <c r="S1833"/>
    </row>
    <row r="1834" spans="1:19" ht="15" x14ac:dyDescent="0.25">
      <c r="A1834"/>
      <c r="B1834"/>
      <c r="C1834"/>
      <c r="D1834"/>
      <c r="E1834"/>
      <c r="F1834"/>
      <c r="G1834"/>
      <c r="H1834"/>
      <c r="I1834"/>
      <c r="J1834"/>
      <c r="K1834"/>
      <c r="L1834"/>
      <c r="M1834"/>
      <c r="N1834"/>
      <c r="O1834"/>
      <c r="P1834"/>
      <c r="Q1834"/>
      <c r="R1834"/>
      <c r="S1834"/>
    </row>
    <row r="1835" spans="1:19" ht="15" x14ac:dyDescent="0.25">
      <c r="A1835"/>
      <c r="B1835"/>
      <c r="C1835"/>
      <c r="D1835"/>
      <c r="E1835"/>
      <c r="F1835"/>
      <c r="G1835"/>
      <c r="H1835"/>
      <c r="I1835"/>
      <c r="J1835"/>
      <c r="K1835"/>
      <c r="L1835"/>
      <c r="M1835"/>
      <c r="N1835"/>
      <c r="O1835"/>
      <c r="P1835"/>
      <c r="Q1835"/>
      <c r="R1835"/>
      <c r="S1835"/>
    </row>
    <row r="1836" spans="1:19" ht="15" x14ac:dyDescent="0.25">
      <c r="A1836"/>
      <c r="B1836"/>
      <c r="C1836"/>
      <c r="D1836"/>
      <c r="E1836"/>
      <c r="F1836"/>
      <c r="G1836"/>
      <c r="H1836"/>
      <c r="I1836"/>
      <c r="J1836"/>
      <c r="K1836"/>
      <c r="L1836"/>
      <c r="M1836"/>
      <c r="N1836"/>
      <c r="O1836"/>
      <c r="P1836"/>
      <c r="Q1836"/>
      <c r="R1836"/>
      <c r="S1836"/>
    </row>
    <row r="1837" spans="1:19" ht="15" x14ac:dyDescent="0.25">
      <c r="A1837"/>
      <c r="B1837"/>
      <c r="C1837"/>
      <c r="D1837"/>
      <c r="E1837"/>
      <c r="F1837"/>
      <c r="G1837"/>
      <c r="H1837"/>
      <c r="I1837"/>
      <c r="J1837"/>
      <c r="K1837"/>
      <c r="L1837"/>
      <c r="M1837"/>
      <c r="N1837"/>
      <c r="O1837"/>
      <c r="P1837"/>
      <c r="Q1837"/>
      <c r="R1837"/>
      <c r="S1837"/>
    </row>
    <row r="1838" spans="1:19" ht="15" x14ac:dyDescent="0.25">
      <c r="A1838"/>
      <c r="B1838"/>
      <c r="C1838"/>
      <c r="D1838"/>
      <c r="E1838"/>
      <c r="F1838"/>
      <c r="G1838"/>
      <c r="H1838"/>
      <c r="I1838"/>
      <c r="J1838"/>
      <c r="K1838"/>
      <c r="L1838"/>
      <c r="M1838"/>
      <c r="N1838"/>
      <c r="O1838"/>
      <c r="P1838"/>
      <c r="Q1838"/>
      <c r="R1838"/>
      <c r="S1838"/>
    </row>
    <row r="1839" spans="1:19" ht="15" x14ac:dyDescent="0.25">
      <c r="A1839"/>
      <c r="B1839"/>
      <c r="C1839"/>
      <c r="D1839"/>
      <c r="E1839"/>
      <c r="F1839"/>
      <c r="G1839"/>
      <c r="H1839"/>
      <c r="I1839"/>
      <c r="J1839"/>
      <c r="K1839"/>
      <c r="L1839"/>
      <c r="M1839"/>
      <c r="N1839"/>
      <c r="O1839"/>
      <c r="P1839"/>
      <c r="Q1839"/>
      <c r="R1839"/>
      <c r="S1839"/>
    </row>
    <row r="1840" spans="1:19" ht="15" x14ac:dyDescent="0.25">
      <c r="A1840"/>
      <c r="B1840"/>
      <c r="C1840"/>
      <c r="D1840"/>
      <c r="E1840"/>
      <c r="F1840"/>
      <c r="G1840"/>
      <c r="H1840"/>
      <c r="I1840"/>
      <c r="J1840"/>
      <c r="K1840"/>
      <c r="L1840"/>
      <c r="M1840"/>
      <c r="N1840"/>
      <c r="O1840"/>
      <c r="P1840"/>
      <c r="Q1840"/>
      <c r="R1840"/>
      <c r="S1840"/>
    </row>
    <row r="1841" spans="1:19" ht="15" x14ac:dyDescent="0.25">
      <c r="A1841"/>
      <c r="B1841"/>
      <c r="C1841"/>
      <c r="D1841"/>
      <c r="E1841"/>
      <c r="F1841"/>
      <c r="G1841"/>
      <c r="H1841"/>
      <c r="I1841"/>
      <c r="J1841"/>
      <c r="K1841"/>
      <c r="L1841"/>
      <c r="M1841"/>
      <c r="N1841"/>
      <c r="O1841"/>
      <c r="P1841"/>
      <c r="Q1841"/>
      <c r="R1841"/>
      <c r="S1841"/>
    </row>
    <row r="1842" spans="1:19" ht="15" x14ac:dyDescent="0.25">
      <c r="A1842"/>
      <c r="B1842"/>
      <c r="C1842"/>
      <c r="D1842"/>
      <c r="E1842"/>
      <c r="F1842"/>
      <c r="G1842"/>
      <c r="H1842"/>
      <c r="I1842"/>
      <c r="J1842"/>
      <c r="K1842"/>
      <c r="L1842"/>
      <c r="M1842"/>
      <c r="N1842"/>
      <c r="O1842"/>
      <c r="P1842"/>
      <c r="Q1842"/>
      <c r="R1842"/>
      <c r="S1842"/>
    </row>
    <row r="1843" spans="1:19" ht="15" x14ac:dyDescent="0.25">
      <c r="A1843"/>
      <c r="B1843"/>
      <c r="C1843"/>
      <c r="D1843"/>
      <c r="E1843"/>
      <c r="F1843"/>
      <c r="G1843"/>
      <c r="H1843"/>
      <c r="I1843"/>
      <c r="J1843"/>
      <c r="K1843"/>
      <c r="L1843"/>
      <c r="M1843"/>
      <c r="N1843"/>
      <c r="O1843"/>
      <c r="P1843"/>
      <c r="Q1843"/>
      <c r="R1843"/>
      <c r="S1843"/>
    </row>
    <row r="1844" spans="1:19" ht="15" x14ac:dyDescent="0.25">
      <c r="A1844"/>
      <c r="B1844"/>
      <c r="C1844"/>
      <c r="D1844"/>
      <c r="E1844"/>
      <c r="F1844"/>
      <c r="G1844"/>
      <c r="H1844"/>
      <c r="I1844"/>
      <c r="J1844"/>
      <c r="K1844"/>
      <c r="L1844"/>
      <c r="M1844"/>
      <c r="N1844"/>
      <c r="O1844"/>
      <c r="P1844"/>
      <c r="Q1844"/>
      <c r="R1844"/>
      <c r="S1844"/>
    </row>
    <row r="1845" spans="1:19" ht="15" x14ac:dyDescent="0.25">
      <c r="A1845"/>
      <c r="B1845"/>
      <c r="C1845"/>
      <c r="D1845"/>
      <c r="E1845"/>
      <c r="F1845"/>
      <c r="G1845"/>
      <c r="H1845"/>
      <c r="I1845"/>
      <c r="J1845"/>
      <c r="K1845"/>
      <c r="L1845"/>
      <c r="M1845"/>
      <c r="N1845"/>
      <c r="O1845"/>
      <c r="P1845"/>
      <c r="Q1845"/>
      <c r="R1845"/>
      <c r="S1845"/>
    </row>
    <row r="1846" spans="1:19" ht="15" x14ac:dyDescent="0.25">
      <c r="A1846"/>
      <c r="B1846"/>
      <c r="C1846"/>
      <c r="D1846"/>
      <c r="E1846"/>
      <c r="F1846"/>
      <c r="G1846"/>
      <c r="H1846"/>
      <c r="I1846"/>
      <c r="J1846"/>
      <c r="K1846"/>
      <c r="L1846"/>
      <c r="M1846"/>
      <c r="N1846"/>
      <c r="O1846"/>
      <c r="P1846"/>
      <c r="Q1846"/>
      <c r="R1846"/>
      <c r="S1846"/>
    </row>
    <row r="1847" spans="1:19" ht="15" x14ac:dyDescent="0.25">
      <c r="A1847"/>
      <c r="B1847"/>
      <c r="C1847"/>
      <c r="D1847"/>
      <c r="E1847"/>
      <c r="F1847"/>
      <c r="G1847"/>
      <c r="H1847"/>
      <c r="I1847"/>
      <c r="J1847"/>
      <c r="K1847"/>
      <c r="L1847"/>
      <c r="M1847"/>
      <c r="N1847"/>
      <c r="O1847"/>
      <c r="P1847"/>
      <c r="Q1847"/>
      <c r="R1847"/>
      <c r="S1847"/>
    </row>
    <row r="1848" spans="1:19" ht="15" x14ac:dyDescent="0.25">
      <c r="A1848"/>
      <c r="B1848"/>
      <c r="C1848"/>
      <c r="D1848"/>
      <c r="E1848"/>
      <c r="F1848"/>
      <c r="G1848"/>
      <c r="H1848"/>
      <c r="I1848"/>
      <c r="J1848"/>
      <c r="K1848"/>
      <c r="L1848"/>
      <c r="M1848"/>
      <c r="N1848"/>
      <c r="O1848"/>
      <c r="P1848"/>
      <c r="Q1848"/>
      <c r="R1848"/>
      <c r="S1848"/>
    </row>
    <row r="1849" spans="1:19" ht="15" x14ac:dyDescent="0.25">
      <c r="A1849"/>
      <c r="B1849"/>
      <c r="C1849"/>
      <c r="D1849"/>
      <c r="E1849"/>
      <c r="F1849"/>
      <c r="G1849"/>
      <c r="H1849"/>
      <c r="I1849"/>
      <c r="J1849"/>
      <c r="K1849"/>
      <c r="L1849"/>
      <c r="M1849"/>
      <c r="N1849"/>
      <c r="O1849"/>
      <c r="P1849"/>
      <c r="Q1849"/>
      <c r="R1849"/>
      <c r="S1849"/>
    </row>
    <row r="1850" spans="1:19" ht="15" x14ac:dyDescent="0.25">
      <c r="A1850"/>
      <c r="B1850"/>
      <c r="C1850"/>
      <c r="D1850"/>
      <c r="E1850"/>
      <c r="F1850"/>
      <c r="G1850"/>
      <c r="H1850"/>
      <c r="I1850"/>
      <c r="J1850"/>
      <c r="K1850"/>
      <c r="L1850"/>
      <c r="M1850"/>
      <c r="N1850"/>
      <c r="O1850"/>
      <c r="P1850"/>
      <c r="Q1850"/>
      <c r="R1850"/>
      <c r="S1850"/>
    </row>
    <row r="1851" spans="1:19" ht="15" x14ac:dyDescent="0.25">
      <c r="A1851"/>
      <c r="B1851"/>
      <c r="C1851"/>
      <c r="D1851"/>
      <c r="E1851"/>
      <c r="F1851"/>
      <c r="G1851"/>
      <c r="H1851"/>
      <c r="I1851"/>
      <c r="J1851"/>
      <c r="K1851"/>
      <c r="L1851"/>
      <c r="M1851"/>
      <c r="N1851"/>
      <c r="O1851"/>
      <c r="P1851"/>
      <c r="Q1851"/>
      <c r="R1851"/>
      <c r="S1851"/>
    </row>
    <row r="1852" spans="1:19" ht="15" x14ac:dyDescent="0.25">
      <c r="A1852"/>
      <c r="B1852"/>
      <c r="C1852"/>
      <c r="D1852"/>
      <c r="E1852"/>
      <c r="F1852"/>
      <c r="G1852"/>
      <c r="H1852"/>
      <c r="I1852"/>
      <c r="J1852"/>
      <c r="K1852"/>
      <c r="L1852"/>
      <c r="M1852"/>
      <c r="N1852"/>
      <c r="O1852"/>
      <c r="P1852"/>
      <c r="Q1852"/>
      <c r="R1852"/>
      <c r="S1852"/>
    </row>
    <row r="1853" spans="1:19" ht="15" x14ac:dyDescent="0.25">
      <c r="A1853"/>
      <c r="B1853"/>
      <c r="C1853"/>
      <c r="D1853"/>
      <c r="E1853"/>
      <c r="F1853"/>
      <c r="G1853"/>
      <c r="H1853"/>
      <c r="I1853"/>
      <c r="J1853"/>
      <c r="K1853"/>
      <c r="L1853"/>
      <c r="M1853"/>
      <c r="N1853"/>
      <c r="O1853"/>
      <c r="P1853"/>
      <c r="Q1853"/>
      <c r="R1853"/>
      <c r="S1853"/>
    </row>
    <row r="1854" spans="1:19" ht="15" x14ac:dyDescent="0.25">
      <c r="A1854"/>
      <c r="B1854"/>
      <c r="C1854"/>
      <c r="D1854"/>
      <c r="E1854"/>
      <c r="F1854"/>
      <c r="G1854"/>
      <c r="H1854"/>
      <c r="I1854"/>
      <c r="J1854"/>
      <c r="K1854"/>
      <c r="L1854"/>
      <c r="M1854"/>
      <c r="N1854"/>
      <c r="O1854"/>
      <c r="P1854"/>
      <c r="Q1854"/>
      <c r="R1854"/>
      <c r="S1854"/>
    </row>
    <row r="1855" spans="1:19" ht="15" x14ac:dyDescent="0.25">
      <c r="A1855"/>
      <c r="B1855"/>
      <c r="C1855"/>
      <c r="D1855"/>
      <c r="E1855"/>
      <c r="F1855"/>
      <c r="G1855"/>
      <c r="H1855"/>
      <c r="I1855"/>
      <c r="J1855"/>
      <c r="K1855"/>
      <c r="L1855"/>
      <c r="M1855"/>
      <c r="N1855"/>
      <c r="O1855"/>
      <c r="P1855"/>
      <c r="Q1855"/>
      <c r="R1855"/>
      <c r="S1855"/>
    </row>
    <row r="1856" spans="1:19" ht="15" x14ac:dyDescent="0.25">
      <c r="A1856"/>
      <c r="B1856"/>
      <c r="C1856"/>
      <c r="D1856"/>
      <c r="E1856"/>
      <c r="F1856"/>
      <c r="G1856"/>
      <c r="H1856"/>
      <c r="I1856"/>
      <c r="J1856"/>
      <c r="K1856"/>
      <c r="L1856"/>
      <c r="M1856"/>
      <c r="N1856"/>
      <c r="O1856"/>
      <c r="P1856"/>
      <c r="Q1856"/>
      <c r="R1856"/>
      <c r="S1856"/>
    </row>
    <row r="1857" spans="1:19" ht="15" x14ac:dyDescent="0.25">
      <c r="A1857"/>
      <c r="B1857"/>
      <c r="C1857"/>
      <c r="D1857"/>
      <c r="E1857"/>
      <c r="F1857"/>
      <c r="G1857"/>
      <c r="H1857"/>
      <c r="I1857"/>
      <c r="J1857"/>
      <c r="K1857"/>
      <c r="L1857"/>
      <c r="M1857"/>
      <c r="N1857"/>
      <c r="O1857"/>
      <c r="P1857"/>
      <c r="Q1857"/>
      <c r="R1857"/>
      <c r="S1857"/>
    </row>
    <row r="1858" spans="1:19" ht="15" x14ac:dyDescent="0.25">
      <c r="A1858"/>
      <c r="B1858"/>
      <c r="C1858"/>
      <c r="D1858"/>
      <c r="E1858"/>
      <c r="F1858"/>
      <c r="G1858"/>
      <c r="H1858"/>
      <c r="I1858"/>
      <c r="J1858"/>
      <c r="K1858"/>
      <c r="L1858"/>
      <c r="M1858"/>
      <c r="N1858"/>
      <c r="O1858"/>
      <c r="P1858"/>
      <c r="Q1858"/>
      <c r="R1858"/>
      <c r="S1858"/>
    </row>
    <row r="1859" spans="1:19" ht="15" x14ac:dyDescent="0.25">
      <c r="A1859"/>
      <c r="B1859"/>
      <c r="C1859"/>
      <c r="D1859"/>
      <c r="E1859"/>
      <c r="F1859"/>
      <c r="G1859"/>
      <c r="H1859"/>
      <c r="I1859"/>
      <c r="J1859"/>
      <c r="K1859"/>
      <c r="L1859"/>
      <c r="M1859"/>
      <c r="N1859"/>
      <c r="O1859"/>
      <c r="P1859"/>
      <c r="Q1859"/>
      <c r="R1859"/>
      <c r="S1859"/>
    </row>
    <row r="1860" spans="1:19" ht="15" x14ac:dyDescent="0.25">
      <c r="A1860"/>
      <c r="B1860"/>
      <c r="C1860"/>
      <c r="D1860"/>
      <c r="E1860"/>
      <c r="F1860"/>
      <c r="G1860"/>
      <c r="H1860"/>
      <c r="I1860"/>
      <c r="J1860"/>
      <c r="K1860"/>
      <c r="L1860"/>
      <c r="M1860"/>
      <c r="N1860"/>
      <c r="O1860"/>
      <c r="P1860"/>
      <c r="Q1860"/>
      <c r="R1860"/>
      <c r="S1860"/>
    </row>
    <row r="1861" spans="1:19" ht="15" x14ac:dyDescent="0.25">
      <c r="A1861"/>
      <c r="B1861"/>
      <c r="C1861"/>
      <c r="D1861"/>
      <c r="E1861"/>
      <c r="F1861"/>
      <c r="G1861"/>
      <c r="H1861"/>
      <c r="I1861"/>
      <c r="J1861"/>
      <c r="K1861"/>
      <c r="L1861"/>
      <c r="M1861"/>
      <c r="N1861"/>
      <c r="O1861"/>
      <c r="P1861"/>
      <c r="Q1861"/>
      <c r="R1861"/>
      <c r="S1861"/>
    </row>
    <row r="1862" spans="1:19" ht="15" x14ac:dyDescent="0.25">
      <c r="A1862"/>
      <c r="B1862"/>
      <c r="C1862"/>
      <c r="D1862"/>
      <c r="E1862"/>
      <c r="F1862"/>
      <c r="G1862"/>
      <c r="H1862"/>
      <c r="I1862"/>
      <c r="J1862"/>
      <c r="K1862"/>
      <c r="L1862"/>
      <c r="M1862"/>
      <c r="N1862"/>
      <c r="O1862"/>
      <c r="P1862"/>
      <c r="Q1862"/>
      <c r="R1862"/>
      <c r="S1862"/>
    </row>
    <row r="1863" spans="1:19" ht="15" x14ac:dyDescent="0.25">
      <c r="A1863"/>
      <c r="B1863"/>
      <c r="C1863"/>
      <c r="D1863"/>
      <c r="E1863"/>
      <c r="F1863"/>
      <c r="G1863"/>
      <c r="H1863"/>
      <c r="I1863"/>
      <c r="J1863"/>
      <c r="K1863"/>
      <c r="L1863"/>
      <c r="M1863"/>
      <c r="N1863"/>
      <c r="O1863"/>
      <c r="P1863"/>
      <c r="Q1863"/>
      <c r="R1863"/>
      <c r="S1863"/>
    </row>
    <row r="1864" spans="1:19" ht="15" x14ac:dyDescent="0.25">
      <c r="A1864"/>
      <c r="B1864"/>
      <c r="C1864"/>
      <c r="D1864"/>
      <c r="E1864"/>
      <c r="F1864"/>
      <c r="G1864"/>
      <c r="H1864"/>
      <c r="I1864"/>
      <c r="J1864"/>
      <c r="K1864"/>
      <c r="L1864"/>
      <c r="M1864"/>
      <c r="N1864"/>
      <c r="O1864"/>
      <c r="P1864"/>
      <c r="Q1864"/>
      <c r="R1864"/>
      <c r="S1864"/>
    </row>
    <row r="1865" spans="1:19" ht="15" x14ac:dyDescent="0.25">
      <c r="A1865"/>
      <c r="B1865"/>
      <c r="C1865"/>
      <c r="D1865"/>
      <c r="E1865"/>
      <c r="F1865"/>
      <c r="G1865"/>
      <c r="H1865"/>
      <c r="I1865"/>
      <c r="J1865"/>
      <c r="K1865"/>
      <c r="L1865"/>
      <c r="M1865"/>
      <c r="N1865"/>
      <c r="O1865"/>
      <c r="P1865"/>
      <c r="Q1865"/>
      <c r="R1865"/>
      <c r="S1865"/>
    </row>
    <row r="1866" spans="1:19" ht="15" x14ac:dyDescent="0.25">
      <c r="A1866"/>
      <c r="B1866"/>
      <c r="C1866"/>
      <c r="D1866"/>
      <c r="E1866"/>
      <c r="F1866"/>
      <c r="G1866"/>
      <c r="H1866"/>
      <c r="I1866"/>
      <c r="J1866"/>
      <c r="K1866"/>
      <c r="L1866"/>
      <c r="M1866"/>
      <c r="N1866"/>
      <c r="O1866"/>
      <c r="P1866"/>
      <c r="Q1866"/>
      <c r="R1866"/>
      <c r="S1866"/>
    </row>
    <row r="1867" spans="1:19" ht="15" x14ac:dyDescent="0.25">
      <c r="A1867"/>
      <c r="B1867"/>
      <c r="C1867"/>
      <c r="D1867"/>
      <c r="E1867"/>
      <c r="F1867"/>
      <c r="G1867"/>
      <c r="H1867"/>
      <c r="I1867"/>
      <c r="J1867"/>
      <c r="K1867"/>
      <c r="L1867"/>
      <c r="M1867"/>
      <c r="N1867"/>
      <c r="O1867"/>
      <c r="P1867"/>
      <c r="Q1867"/>
      <c r="R1867"/>
      <c r="S1867"/>
    </row>
    <row r="1868" spans="1:19" ht="15" x14ac:dyDescent="0.25">
      <c r="A1868"/>
      <c r="B1868"/>
      <c r="C1868"/>
      <c r="D1868"/>
      <c r="E1868"/>
      <c r="F1868"/>
      <c r="G1868"/>
      <c r="H1868"/>
      <c r="I1868"/>
      <c r="J1868"/>
      <c r="K1868"/>
      <c r="L1868"/>
      <c r="M1868"/>
      <c r="N1868"/>
      <c r="O1868"/>
      <c r="P1868"/>
      <c r="Q1868"/>
      <c r="R1868"/>
      <c r="S1868"/>
    </row>
    <row r="1869" spans="1:19" ht="15" x14ac:dyDescent="0.25">
      <c r="A1869"/>
      <c r="B1869"/>
      <c r="C1869"/>
      <c r="D1869"/>
      <c r="E1869"/>
      <c r="F1869"/>
      <c r="G1869"/>
      <c r="H1869"/>
      <c r="I1869"/>
      <c r="J1869"/>
      <c r="K1869"/>
      <c r="L1869"/>
      <c r="M1869"/>
      <c r="N1869"/>
      <c r="O1869"/>
      <c r="P1869"/>
      <c r="Q1869"/>
      <c r="R1869"/>
      <c r="S1869"/>
    </row>
    <row r="1870" spans="1:19" ht="15" x14ac:dyDescent="0.25">
      <c r="A1870"/>
      <c r="B1870"/>
      <c r="C1870"/>
      <c r="D1870"/>
      <c r="E1870"/>
      <c r="F1870"/>
      <c r="G1870"/>
      <c r="H1870"/>
      <c r="I1870"/>
      <c r="J1870"/>
      <c r="K1870"/>
      <c r="L1870"/>
      <c r="M1870"/>
      <c r="N1870"/>
      <c r="O1870"/>
      <c r="P1870"/>
      <c r="Q1870"/>
      <c r="R1870"/>
      <c r="S1870"/>
    </row>
    <row r="1871" spans="1:19" ht="15" x14ac:dyDescent="0.25">
      <c r="A1871"/>
      <c r="B1871"/>
      <c r="C1871"/>
      <c r="D1871"/>
      <c r="E1871"/>
      <c r="F1871"/>
      <c r="G1871"/>
      <c r="H1871"/>
      <c r="I1871"/>
      <c r="J1871"/>
      <c r="K1871"/>
      <c r="L1871"/>
      <c r="M1871"/>
      <c r="N1871"/>
      <c r="O1871"/>
      <c r="P1871"/>
      <c r="Q1871"/>
      <c r="R1871"/>
      <c r="S1871"/>
    </row>
    <row r="1872" spans="1:19" ht="15" x14ac:dyDescent="0.25">
      <c r="A1872"/>
      <c r="B1872"/>
      <c r="C1872"/>
      <c r="D1872"/>
      <c r="E1872"/>
      <c r="F1872"/>
      <c r="G1872"/>
      <c r="H1872"/>
      <c r="I1872"/>
      <c r="J1872"/>
      <c r="K1872"/>
      <c r="L1872"/>
      <c r="M1872"/>
      <c r="N1872"/>
      <c r="O1872"/>
      <c r="P1872"/>
      <c r="Q1872"/>
      <c r="R1872"/>
      <c r="S1872"/>
    </row>
    <row r="1873" spans="1:19" ht="15" x14ac:dyDescent="0.25">
      <c r="A1873"/>
      <c r="B1873"/>
      <c r="C1873"/>
      <c r="D1873"/>
      <c r="E1873"/>
      <c r="F1873"/>
      <c r="G1873"/>
      <c r="H1873"/>
      <c r="I1873"/>
      <c r="J1873"/>
      <c r="K1873"/>
      <c r="L1873"/>
      <c r="M1873"/>
      <c r="N1873"/>
      <c r="O1873"/>
      <c r="P1873"/>
      <c r="Q1873"/>
      <c r="R1873"/>
      <c r="S1873"/>
    </row>
    <row r="1874" spans="1:19" ht="15" x14ac:dyDescent="0.25">
      <c r="A1874"/>
      <c r="B1874"/>
      <c r="C1874"/>
      <c r="D1874"/>
      <c r="E1874"/>
      <c r="F1874"/>
      <c r="G1874"/>
      <c r="H1874"/>
      <c r="I1874"/>
      <c r="J1874"/>
      <c r="K1874"/>
      <c r="L1874"/>
      <c r="M1874"/>
      <c r="N1874"/>
      <c r="O1874"/>
      <c r="P1874"/>
      <c r="Q1874"/>
      <c r="R1874"/>
      <c r="S1874"/>
    </row>
    <row r="1875" spans="1:19" ht="15" x14ac:dyDescent="0.25">
      <c r="A1875"/>
      <c r="B1875"/>
      <c r="C1875"/>
      <c r="D1875"/>
      <c r="E1875"/>
      <c r="F1875"/>
      <c r="G1875"/>
      <c r="H1875"/>
      <c r="I1875"/>
      <c r="J1875"/>
      <c r="K1875"/>
      <c r="L1875"/>
      <c r="M1875"/>
      <c r="N1875"/>
      <c r="O1875"/>
      <c r="P1875"/>
      <c r="Q1875"/>
      <c r="R1875"/>
      <c r="S1875"/>
    </row>
    <row r="1876" spans="1:19" ht="15" x14ac:dyDescent="0.25">
      <c r="A1876"/>
      <c r="B1876"/>
      <c r="C1876"/>
      <c r="D1876"/>
      <c r="E1876"/>
      <c r="F1876"/>
      <c r="G1876"/>
      <c r="H1876"/>
      <c r="I1876"/>
      <c r="J1876"/>
      <c r="K1876"/>
      <c r="L1876"/>
      <c r="M1876"/>
      <c r="N1876"/>
      <c r="O1876"/>
      <c r="P1876"/>
      <c r="Q1876"/>
      <c r="R1876"/>
      <c r="S1876"/>
    </row>
    <row r="1877" spans="1:19" ht="15" x14ac:dyDescent="0.25">
      <c r="A1877"/>
      <c r="B1877"/>
      <c r="C1877"/>
      <c r="D1877"/>
      <c r="E1877"/>
      <c r="F1877"/>
      <c r="G1877"/>
      <c r="H1877"/>
      <c r="I1877"/>
      <c r="J1877"/>
      <c r="K1877"/>
      <c r="L1877"/>
      <c r="M1877"/>
      <c r="N1877"/>
      <c r="O1877"/>
      <c r="P1877"/>
      <c r="Q1877"/>
      <c r="R1877"/>
      <c r="S1877"/>
    </row>
    <row r="1878" spans="1:19" ht="15" x14ac:dyDescent="0.25">
      <c r="A1878"/>
      <c r="B1878"/>
      <c r="C1878"/>
      <c r="D1878"/>
      <c r="E1878"/>
      <c r="F1878"/>
      <c r="G1878"/>
      <c r="H1878"/>
      <c r="I1878"/>
      <c r="J1878"/>
      <c r="K1878"/>
      <c r="L1878"/>
      <c r="M1878"/>
      <c r="N1878"/>
      <c r="O1878"/>
      <c r="P1878"/>
      <c r="Q1878"/>
      <c r="R1878"/>
      <c r="S1878"/>
    </row>
    <row r="1879" spans="1:19" ht="15" x14ac:dyDescent="0.25">
      <c r="A1879"/>
      <c r="B1879"/>
      <c r="C1879"/>
      <c r="D1879"/>
      <c r="E1879"/>
      <c r="F1879"/>
      <c r="G1879"/>
      <c r="H1879"/>
      <c r="I1879"/>
      <c r="J1879"/>
      <c r="K1879"/>
      <c r="L1879"/>
      <c r="M1879"/>
      <c r="N1879"/>
      <c r="O1879"/>
      <c r="P1879"/>
      <c r="Q1879"/>
      <c r="R1879"/>
      <c r="S1879"/>
    </row>
    <row r="1880" spans="1:19" ht="15" x14ac:dyDescent="0.25">
      <c r="A1880"/>
      <c r="B1880"/>
      <c r="C1880"/>
      <c r="D1880"/>
      <c r="E1880"/>
      <c r="F1880"/>
      <c r="G1880"/>
      <c r="H1880"/>
      <c r="I1880"/>
      <c r="J1880"/>
      <c r="K1880"/>
      <c r="L1880"/>
      <c r="M1880"/>
      <c r="N1880"/>
      <c r="O1880"/>
      <c r="P1880"/>
      <c r="Q1880"/>
      <c r="R1880"/>
      <c r="S1880"/>
    </row>
    <row r="1881" spans="1:19" ht="15" x14ac:dyDescent="0.25">
      <c r="A1881"/>
      <c r="B1881"/>
      <c r="C1881"/>
      <c r="D1881"/>
      <c r="E1881"/>
      <c r="F1881"/>
      <c r="G1881"/>
      <c r="H1881"/>
      <c r="I1881"/>
      <c r="J1881"/>
      <c r="K1881"/>
      <c r="L1881"/>
      <c r="M1881"/>
      <c r="N1881"/>
      <c r="O1881"/>
      <c r="P1881"/>
      <c r="Q1881"/>
      <c r="R1881"/>
      <c r="S1881"/>
    </row>
    <row r="1882" spans="1:19" ht="15" x14ac:dyDescent="0.25">
      <c r="A1882"/>
      <c r="B1882"/>
      <c r="C1882"/>
      <c r="D1882"/>
      <c r="E1882"/>
      <c r="F1882"/>
      <c r="G1882"/>
      <c r="H1882"/>
      <c r="I1882"/>
      <c r="J1882"/>
      <c r="K1882"/>
      <c r="L1882"/>
      <c r="M1882"/>
      <c r="N1882"/>
      <c r="O1882"/>
      <c r="P1882"/>
      <c r="Q1882"/>
      <c r="R1882"/>
      <c r="S1882"/>
    </row>
    <row r="1883" spans="1:19" ht="15" x14ac:dyDescent="0.25">
      <c r="A1883"/>
      <c r="B1883"/>
      <c r="C1883"/>
      <c r="D1883"/>
      <c r="E1883"/>
      <c r="F1883"/>
      <c r="G1883"/>
      <c r="H1883"/>
      <c r="I1883"/>
      <c r="J1883"/>
      <c r="K1883"/>
      <c r="L1883"/>
      <c r="M1883"/>
      <c r="N1883"/>
      <c r="O1883"/>
      <c r="P1883"/>
      <c r="Q1883"/>
      <c r="R1883"/>
      <c r="S1883"/>
    </row>
    <row r="1884" spans="1:19" ht="15" x14ac:dyDescent="0.25">
      <c r="A1884"/>
      <c r="B1884"/>
      <c r="C1884"/>
      <c r="D1884"/>
      <c r="E1884"/>
      <c r="F1884"/>
      <c r="G1884"/>
      <c r="H1884"/>
      <c r="I1884"/>
      <c r="J1884"/>
      <c r="K1884"/>
      <c r="L1884"/>
      <c r="M1884"/>
      <c r="N1884"/>
      <c r="O1884"/>
      <c r="P1884"/>
      <c r="Q1884"/>
      <c r="R1884"/>
      <c r="S1884"/>
    </row>
    <row r="1885" spans="1:19" ht="15" x14ac:dyDescent="0.25">
      <c r="A1885"/>
      <c r="B1885"/>
      <c r="C1885"/>
      <c r="D1885"/>
      <c r="E1885"/>
      <c r="F1885"/>
      <c r="G1885"/>
      <c r="H1885"/>
      <c r="I1885"/>
      <c r="J1885"/>
      <c r="K1885"/>
      <c r="L1885"/>
      <c r="M1885"/>
      <c r="N1885"/>
      <c r="O1885"/>
      <c r="P1885"/>
      <c r="Q1885"/>
      <c r="R1885"/>
      <c r="S1885"/>
    </row>
    <row r="1886" spans="1:19" ht="15" x14ac:dyDescent="0.25">
      <c r="A1886"/>
      <c r="B1886"/>
      <c r="C1886"/>
      <c r="D1886"/>
      <c r="E1886"/>
      <c r="F1886"/>
      <c r="G1886"/>
      <c r="H1886"/>
      <c r="I1886"/>
      <c r="J1886"/>
      <c r="K1886"/>
      <c r="L1886"/>
      <c r="M1886"/>
      <c r="N1886"/>
      <c r="O1886"/>
      <c r="P1886"/>
      <c r="Q1886"/>
      <c r="R1886"/>
      <c r="S1886"/>
    </row>
    <row r="1887" spans="1:19" ht="15" x14ac:dyDescent="0.25">
      <c r="A1887"/>
      <c r="B1887"/>
      <c r="C1887"/>
      <c r="D1887"/>
      <c r="E1887"/>
      <c r="F1887"/>
      <c r="G1887"/>
      <c r="H1887"/>
      <c r="I1887"/>
      <c r="J1887"/>
      <c r="K1887"/>
      <c r="L1887"/>
      <c r="M1887"/>
      <c r="N1887"/>
      <c r="O1887"/>
      <c r="P1887"/>
      <c r="Q1887"/>
      <c r="R1887"/>
      <c r="S1887"/>
    </row>
    <row r="1888" spans="1:19" ht="15" x14ac:dyDescent="0.25">
      <c r="A1888"/>
      <c r="B1888"/>
      <c r="C1888"/>
      <c r="D1888"/>
      <c r="E1888"/>
      <c r="F1888"/>
      <c r="G1888"/>
      <c r="H1888"/>
      <c r="I1888"/>
      <c r="J1888"/>
      <c r="K1888"/>
      <c r="L1888"/>
      <c r="M1888"/>
      <c r="N1888"/>
      <c r="O1888"/>
      <c r="P1888"/>
      <c r="Q1888"/>
      <c r="R1888"/>
      <c r="S1888"/>
    </row>
    <row r="1889" spans="1:19" ht="15" x14ac:dyDescent="0.25">
      <c r="A1889"/>
      <c r="B1889"/>
      <c r="C1889"/>
      <c r="D1889"/>
      <c r="E1889"/>
      <c r="F1889"/>
      <c r="G1889"/>
      <c r="H1889"/>
      <c r="I1889"/>
      <c r="J1889"/>
      <c r="K1889"/>
      <c r="L1889"/>
      <c r="M1889"/>
      <c r="N1889"/>
      <c r="O1889"/>
      <c r="P1889"/>
      <c r="Q1889"/>
      <c r="R1889"/>
      <c r="S1889"/>
    </row>
    <row r="1890" spans="1:19" ht="15" x14ac:dyDescent="0.25">
      <c r="A1890"/>
      <c r="B1890"/>
      <c r="C1890"/>
      <c r="D1890"/>
      <c r="E1890"/>
      <c r="F1890"/>
      <c r="G1890"/>
      <c r="H1890"/>
      <c r="I1890"/>
      <c r="J1890"/>
      <c r="K1890"/>
      <c r="L1890"/>
      <c r="M1890"/>
      <c r="N1890"/>
      <c r="O1890"/>
      <c r="P1890"/>
      <c r="Q1890"/>
      <c r="R1890"/>
      <c r="S1890"/>
    </row>
    <row r="1891" spans="1:19" ht="15" x14ac:dyDescent="0.25">
      <c r="A1891"/>
      <c r="B1891"/>
      <c r="C1891"/>
      <c r="D1891"/>
      <c r="E1891"/>
      <c r="F1891"/>
      <c r="G1891"/>
      <c r="H1891"/>
      <c r="I1891"/>
      <c r="J1891"/>
      <c r="K1891"/>
      <c r="L1891"/>
      <c r="M1891"/>
      <c r="N1891"/>
      <c r="O1891"/>
      <c r="P1891"/>
      <c r="Q1891"/>
      <c r="R1891"/>
      <c r="S1891"/>
    </row>
    <row r="1892" spans="1:19" ht="15" x14ac:dyDescent="0.25">
      <c r="A1892"/>
      <c r="B1892"/>
      <c r="C1892"/>
      <c r="D1892"/>
      <c r="E1892"/>
      <c r="F1892"/>
      <c r="G1892"/>
      <c r="H1892"/>
      <c r="I1892"/>
      <c r="J1892"/>
      <c r="K1892"/>
      <c r="L1892"/>
      <c r="M1892"/>
      <c r="N1892"/>
      <c r="O1892"/>
      <c r="P1892"/>
      <c r="Q1892"/>
      <c r="R1892"/>
      <c r="S1892"/>
    </row>
    <row r="1893" spans="1:19" ht="15" x14ac:dyDescent="0.25">
      <c r="A1893"/>
      <c r="B1893"/>
      <c r="C1893"/>
      <c r="D1893"/>
      <c r="E1893"/>
      <c r="F1893"/>
      <c r="G1893"/>
      <c r="H1893"/>
      <c r="I1893"/>
      <c r="J1893"/>
      <c r="K1893"/>
      <c r="L1893"/>
      <c r="M1893"/>
      <c r="N1893"/>
      <c r="O1893"/>
      <c r="P1893"/>
      <c r="Q1893"/>
      <c r="R1893"/>
      <c r="S1893"/>
    </row>
    <row r="1894" spans="1:19" ht="15" x14ac:dyDescent="0.25">
      <c r="A1894"/>
      <c r="B1894"/>
      <c r="C1894"/>
      <c r="D1894"/>
      <c r="E1894"/>
      <c r="F1894"/>
      <c r="G1894"/>
      <c r="H1894"/>
      <c r="I1894"/>
      <c r="J1894"/>
      <c r="K1894"/>
      <c r="L1894"/>
      <c r="M1894"/>
      <c r="N1894"/>
      <c r="O1894"/>
      <c r="P1894"/>
      <c r="Q1894"/>
      <c r="R1894"/>
      <c r="S1894"/>
    </row>
    <row r="1895" spans="1:19" ht="15" x14ac:dyDescent="0.25">
      <c r="A1895"/>
      <c r="B1895"/>
      <c r="C1895"/>
      <c r="D1895"/>
      <c r="E1895"/>
      <c r="F1895"/>
      <c r="G1895"/>
      <c r="H1895"/>
      <c r="I1895"/>
      <c r="J1895"/>
      <c r="K1895"/>
      <c r="L1895"/>
      <c r="M1895"/>
      <c r="N1895"/>
      <c r="O1895"/>
      <c r="P1895"/>
      <c r="Q1895"/>
      <c r="R1895"/>
      <c r="S1895"/>
    </row>
    <row r="1896" spans="1:19" ht="15" x14ac:dyDescent="0.25">
      <c r="A1896"/>
      <c r="B1896"/>
      <c r="C1896"/>
      <c r="D1896"/>
      <c r="E1896"/>
      <c r="F1896"/>
      <c r="G1896"/>
      <c r="H1896"/>
      <c r="I1896"/>
      <c r="J1896"/>
      <c r="K1896"/>
      <c r="L1896"/>
      <c r="M1896"/>
      <c r="N1896"/>
      <c r="O1896"/>
      <c r="P1896"/>
      <c r="Q1896"/>
      <c r="R1896"/>
      <c r="S1896"/>
    </row>
    <row r="1897" spans="1:19" ht="15" x14ac:dyDescent="0.25">
      <c r="A1897"/>
      <c r="B1897"/>
      <c r="C1897"/>
      <c r="D1897"/>
      <c r="E1897"/>
      <c r="F1897"/>
      <c r="G1897"/>
      <c r="H1897"/>
      <c r="I1897"/>
      <c r="J1897"/>
      <c r="K1897"/>
      <c r="L1897"/>
      <c r="M1897"/>
      <c r="N1897"/>
      <c r="O1897"/>
      <c r="P1897"/>
      <c r="Q1897"/>
      <c r="R1897"/>
      <c r="S1897"/>
    </row>
    <row r="1898" spans="1:19" ht="15" x14ac:dyDescent="0.25">
      <c r="A1898"/>
      <c r="B1898"/>
      <c r="C1898"/>
      <c r="D1898"/>
      <c r="E1898"/>
      <c r="F1898"/>
      <c r="G1898"/>
      <c r="H1898"/>
      <c r="I1898"/>
      <c r="J1898"/>
      <c r="K1898"/>
      <c r="L1898"/>
      <c r="M1898"/>
      <c r="N1898"/>
      <c r="O1898"/>
      <c r="P1898"/>
      <c r="Q1898"/>
      <c r="R1898"/>
      <c r="S1898"/>
    </row>
    <row r="1899" spans="1:19" ht="15" x14ac:dyDescent="0.25">
      <c r="A1899"/>
      <c r="B1899"/>
      <c r="C1899"/>
      <c r="D1899"/>
      <c r="E1899"/>
      <c r="F1899"/>
      <c r="G1899"/>
      <c r="H1899"/>
      <c r="I1899"/>
      <c r="J1899"/>
      <c r="K1899"/>
      <c r="L1899"/>
      <c r="M1899"/>
      <c r="N1899"/>
      <c r="O1899"/>
      <c r="P1899"/>
      <c r="Q1899"/>
      <c r="R1899"/>
      <c r="S1899"/>
    </row>
    <row r="1900" spans="1:19" ht="15" x14ac:dyDescent="0.25">
      <c r="A1900"/>
      <c r="B1900"/>
      <c r="C1900"/>
      <c r="D1900"/>
      <c r="E1900"/>
      <c r="F1900"/>
      <c r="G1900"/>
      <c r="H1900"/>
      <c r="I1900"/>
      <c r="J1900"/>
      <c r="K1900"/>
      <c r="L1900"/>
      <c r="M1900"/>
      <c r="N1900"/>
      <c r="O1900"/>
      <c r="P1900"/>
      <c r="Q1900"/>
      <c r="R1900"/>
      <c r="S1900"/>
    </row>
    <row r="1901" spans="1:19" ht="15" x14ac:dyDescent="0.25">
      <c r="A1901"/>
      <c r="B1901"/>
      <c r="C1901"/>
      <c r="D1901"/>
      <c r="E1901"/>
      <c r="F1901"/>
      <c r="G1901"/>
      <c r="H1901"/>
      <c r="I1901"/>
      <c r="J1901"/>
      <c r="K1901"/>
      <c r="L1901"/>
      <c r="M1901"/>
      <c r="N1901"/>
      <c r="O1901"/>
      <c r="P1901"/>
      <c r="Q1901"/>
      <c r="R1901"/>
      <c r="S1901"/>
    </row>
    <row r="1902" spans="1:19" ht="15" x14ac:dyDescent="0.25">
      <c r="A1902"/>
      <c r="B1902"/>
      <c r="C1902"/>
      <c r="D1902"/>
      <c r="E1902"/>
      <c r="F1902"/>
      <c r="G1902"/>
      <c r="H1902"/>
      <c r="I1902"/>
      <c r="J1902"/>
      <c r="K1902"/>
      <c r="L1902"/>
      <c r="M1902"/>
      <c r="N1902"/>
      <c r="O1902"/>
      <c r="P1902"/>
      <c r="Q1902"/>
      <c r="R1902"/>
      <c r="S1902"/>
    </row>
    <row r="1903" spans="1:19" ht="15" x14ac:dyDescent="0.25">
      <c r="A1903"/>
      <c r="B1903"/>
      <c r="C1903"/>
      <c r="D1903"/>
      <c r="E1903"/>
      <c r="F1903"/>
      <c r="G1903"/>
      <c r="H1903"/>
      <c r="I1903"/>
      <c r="J1903"/>
      <c r="K1903"/>
      <c r="L1903"/>
      <c r="M1903"/>
      <c r="N1903"/>
      <c r="O1903"/>
      <c r="P1903"/>
      <c r="Q1903"/>
      <c r="R1903"/>
      <c r="S1903"/>
    </row>
    <row r="1904" spans="1:19" ht="15" x14ac:dyDescent="0.25">
      <c r="A1904"/>
      <c r="B1904"/>
      <c r="C1904"/>
      <c r="D1904"/>
      <c r="E1904"/>
      <c r="F1904"/>
      <c r="G1904"/>
      <c r="H1904"/>
      <c r="I1904"/>
      <c r="J1904"/>
      <c r="K1904"/>
      <c r="L1904"/>
      <c r="M1904"/>
      <c r="N1904"/>
      <c r="O1904"/>
      <c r="P1904"/>
      <c r="Q1904"/>
      <c r="R1904"/>
      <c r="S1904"/>
    </row>
    <row r="1905" spans="1:19" ht="15" x14ac:dyDescent="0.25">
      <c r="A1905"/>
      <c r="B1905"/>
      <c r="C1905"/>
      <c r="D1905"/>
      <c r="E1905"/>
      <c r="F1905"/>
      <c r="G1905"/>
      <c r="H1905"/>
      <c r="I1905"/>
      <c r="J1905"/>
      <c r="K1905"/>
      <c r="L1905"/>
      <c r="M1905"/>
      <c r="N1905"/>
      <c r="O1905"/>
      <c r="P1905"/>
      <c r="Q1905"/>
      <c r="R1905"/>
      <c r="S1905"/>
    </row>
    <row r="1906" spans="1:19" ht="15" x14ac:dyDescent="0.25">
      <c r="A1906"/>
      <c r="B1906"/>
      <c r="C1906"/>
      <c r="D1906"/>
      <c r="E1906"/>
      <c r="F1906"/>
      <c r="G1906"/>
      <c r="H1906"/>
      <c r="I1906"/>
      <c r="J1906"/>
      <c r="K1906"/>
      <c r="L1906"/>
      <c r="M1906"/>
      <c r="N1906"/>
      <c r="O1906"/>
      <c r="P1906"/>
      <c r="Q1906"/>
      <c r="R1906"/>
      <c r="S1906"/>
    </row>
    <row r="1907" spans="1:19" ht="15" x14ac:dyDescent="0.25">
      <c r="A1907"/>
      <c r="B1907"/>
      <c r="C1907"/>
      <c r="D1907"/>
      <c r="E1907"/>
      <c r="F1907"/>
      <c r="G1907"/>
      <c r="H1907"/>
      <c r="I1907"/>
      <c r="J1907"/>
      <c r="K1907"/>
      <c r="L1907"/>
      <c r="M1907"/>
      <c r="N1907"/>
      <c r="O1907"/>
      <c r="P1907"/>
      <c r="Q1907"/>
      <c r="R1907"/>
      <c r="S1907"/>
    </row>
    <row r="1908" spans="1:19" ht="15" x14ac:dyDescent="0.25">
      <c r="A1908"/>
      <c r="B1908"/>
      <c r="C1908"/>
      <c r="D1908"/>
      <c r="E1908"/>
      <c r="F1908"/>
      <c r="G1908"/>
      <c r="H1908"/>
      <c r="I1908"/>
      <c r="J1908"/>
      <c r="K1908"/>
      <c r="L1908"/>
      <c r="M1908"/>
      <c r="N1908"/>
      <c r="O1908"/>
      <c r="P1908"/>
      <c r="Q1908"/>
      <c r="R1908"/>
      <c r="S1908"/>
    </row>
    <row r="1909" spans="1:19" ht="15" x14ac:dyDescent="0.25">
      <c r="A1909"/>
      <c r="B1909"/>
      <c r="C1909"/>
      <c r="D1909"/>
      <c r="E1909"/>
      <c r="F1909"/>
      <c r="G1909"/>
      <c r="H1909"/>
      <c r="I1909"/>
      <c r="J1909"/>
      <c r="K1909"/>
      <c r="L1909"/>
      <c r="M1909"/>
      <c r="N1909"/>
      <c r="O1909"/>
      <c r="P1909"/>
      <c r="Q1909"/>
      <c r="R1909"/>
      <c r="S1909"/>
    </row>
    <row r="1910" spans="1:19" ht="15" x14ac:dyDescent="0.25">
      <c r="A1910"/>
      <c r="B1910"/>
      <c r="C1910"/>
      <c r="D1910"/>
      <c r="E1910"/>
      <c r="F1910"/>
      <c r="G1910"/>
      <c r="H1910"/>
      <c r="I1910"/>
      <c r="J1910"/>
      <c r="K1910"/>
      <c r="L1910"/>
      <c r="M1910"/>
      <c r="N1910"/>
      <c r="O1910"/>
      <c r="P1910"/>
      <c r="Q1910"/>
      <c r="R1910"/>
      <c r="S1910"/>
    </row>
    <row r="1911" spans="1:19" ht="15" x14ac:dyDescent="0.25">
      <c r="A1911"/>
      <c r="B1911"/>
      <c r="C1911"/>
      <c r="D1911"/>
      <c r="E1911"/>
      <c r="F1911"/>
      <c r="G1911"/>
      <c r="H1911"/>
      <c r="I1911"/>
      <c r="J1911"/>
      <c r="K1911"/>
      <c r="L1911"/>
      <c r="M1911"/>
      <c r="N1911"/>
      <c r="O1911"/>
      <c r="P1911"/>
      <c r="Q1911"/>
      <c r="R1911"/>
      <c r="S1911"/>
    </row>
    <row r="1912" spans="1:19" ht="15" x14ac:dyDescent="0.25">
      <c r="A1912"/>
      <c r="B1912"/>
      <c r="C1912"/>
      <c r="D1912"/>
      <c r="E1912"/>
      <c r="F1912"/>
      <c r="G1912"/>
      <c r="H1912"/>
      <c r="I1912"/>
      <c r="J1912"/>
      <c r="K1912"/>
      <c r="L1912"/>
      <c r="M1912"/>
      <c r="N1912"/>
      <c r="O1912"/>
      <c r="P1912"/>
      <c r="Q1912"/>
      <c r="R1912"/>
      <c r="S1912"/>
    </row>
    <row r="1913" spans="1:19" ht="15" x14ac:dyDescent="0.25">
      <c r="A1913"/>
      <c r="B1913"/>
      <c r="C1913"/>
      <c r="D1913"/>
      <c r="E1913"/>
      <c r="F1913"/>
      <c r="G1913"/>
      <c r="H1913"/>
      <c r="I1913"/>
      <c r="J1913"/>
      <c r="K1913"/>
      <c r="L1913"/>
      <c r="M1913"/>
      <c r="N1913"/>
      <c r="O1913"/>
      <c r="P1913"/>
      <c r="Q1913"/>
      <c r="R1913"/>
      <c r="S1913"/>
    </row>
    <row r="1914" spans="1:19" ht="15" x14ac:dyDescent="0.25">
      <c r="A1914"/>
      <c r="B1914"/>
      <c r="C1914"/>
      <c r="D1914"/>
      <c r="E1914"/>
      <c r="F1914"/>
      <c r="G1914"/>
      <c r="H1914"/>
      <c r="I1914"/>
      <c r="J1914"/>
      <c r="K1914"/>
      <c r="L1914"/>
      <c r="M1914"/>
      <c r="N1914"/>
      <c r="O1914"/>
      <c r="P1914"/>
      <c r="Q1914"/>
      <c r="R1914"/>
      <c r="S1914"/>
    </row>
    <row r="1915" spans="1:19" ht="15" x14ac:dyDescent="0.25">
      <c r="A1915"/>
      <c r="B1915"/>
      <c r="C1915"/>
      <c r="D1915"/>
      <c r="E1915"/>
      <c r="F1915"/>
      <c r="G1915"/>
      <c r="H1915"/>
      <c r="I1915"/>
      <c r="J1915"/>
      <c r="K1915"/>
      <c r="L1915"/>
      <c r="M1915"/>
      <c r="N1915"/>
      <c r="O1915"/>
      <c r="P1915"/>
      <c r="Q1915"/>
      <c r="R1915"/>
      <c r="S1915"/>
    </row>
    <row r="1916" spans="1:19" ht="15" x14ac:dyDescent="0.25">
      <c r="A1916"/>
      <c r="B1916"/>
      <c r="C1916"/>
      <c r="D1916"/>
      <c r="E1916"/>
      <c r="F1916"/>
      <c r="G1916"/>
      <c r="H1916"/>
      <c r="I1916"/>
      <c r="J1916"/>
      <c r="K1916"/>
      <c r="L1916"/>
      <c r="M1916"/>
      <c r="N1916"/>
      <c r="O1916"/>
      <c r="P1916"/>
      <c r="Q1916"/>
      <c r="R1916"/>
      <c r="S1916"/>
    </row>
    <row r="1917" spans="1:19" ht="15" x14ac:dyDescent="0.25">
      <c r="A1917"/>
      <c r="B1917"/>
      <c r="C1917"/>
      <c r="D1917"/>
      <c r="E1917"/>
      <c r="F1917"/>
      <c r="G1917"/>
      <c r="H1917"/>
      <c r="I1917"/>
      <c r="J1917"/>
      <c r="K1917"/>
      <c r="L1917"/>
      <c r="M1917"/>
      <c r="N1917"/>
      <c r="O1917"/>
      <c r="P1917"/>
      <c r="Q1917"/>
      <c r="R1917"/>
      <c r="S1917"/>
    </row>
    <row r="1918" spans="1:19" ht="15" x14ac:dyDescent="0.25">
      <c r="A1918"/>
      <c r="B1918"/>
      <c r="C1918"/>
      <c r="D1918"/>
      <c r="E1918"/>
      <c r="F1918"/>
      <c r="G1918"/>
      <c r="H1918"/>
      <c r="I1918"/>
      <c r="J1918"/>
      <c r="K1918"/>
      <c r="L1918"/>
      <c r="M1918"/>
      <c r="N1918"/>
      <c r="O1918"/>
      <c r="P1918"/>
      <c r="Q1918"/>
      <c r="R1918"/>
      <c r="S1918"/>
    </row>
    <row r="1919" spans="1:19" ht="15" x14ac:dyDescent="0.25">
      <c r="A1919"/>
      <c r="B1919"/>
      <c r="C1919"/>
      <c r="D1919"/>
      <c r="E1919"/>
      <c r="F1919"/>
      <c r="G1919"/>
      <c r="H1919"/>
      <c r="I1919"/>
      <c r="J1919"/>
      <c r="K1919"/>
      <c r="L1919"/>
      <c r="M1919"/>
      <c r="N1919"/>
      <c r="O1919"/>
      <c r="P1919"/>
      <c r="Q1919"/>
      <c r="R1919"/>
      <c r="S1919"/>
    </row>
    <row r="1920" spans="1:19" ht="15" x14ac:dyDescent="0.25">
      <c r="A1920"/>
      <c r="B1920"/>
      <c r="C1920"/>
      <c r="D1920"/>
      <c r="E1920"/>
      <c r="F1920"/>
      <c r="G1920"/>
      <c r="H1920"/>
      <c r="I1920"/>
      <c r="J1920"/>
      <c r="K1920"/>
      <c r="L1920"/>
      <c r="M1920"/>
      <c r="N1920"/>
      <c r="O1920"/>
      <c r="P1920"/>
      <c r="Q1920"/>
      <c r="R1920"/>
      <c r="S1920"/>
    </row>
    <row r="1921" spans="1:19" ht="15" x14ac:dyDescent="0.25">
      <c r="A1921"/>
      <c r="B1921"/>
      <c r="C1921"/>
      <c r="D1921"/>
      <c r="E1921"/>
      <c r="F1921"/>
      <c r="G1921"/>
      <c r="H1921"/>
      <c r="I1921"/>
      <c r="J1921"/>
      <c r="K1921"/>
      <c r="L1921"/>
      <c r="M1921"/>
      <c r="N1921"/>
      <c r="O1921"/>
      <c r="P1921"/>
      <c r="Q1921"/>
      <c r="R1921"/>
      <c r="S1921"/>
    </row>
    <row r="1922" spans="1:19" ht="15" x14ac:dyDescent="0.25">
      <c r="A1922"/>
      <c r="B1922"/>
      <c r="C1922"/>
      <c r="D1922"/>
      <c r="E1922"/>
      <c r="F1922"/>
      <c r="G1922"/>
      <c r="H1922"/>
      <c r="I1922"/>
      <c r="J1922"/>
      <c r="K1922"/>
      <c r="L1922"/>
      <c r="M1922"/>
      <c r="N1922"/>
      <c r="O1922"/>
      <c r="P1922"/>
      <c r="Q1922"/>
      <c r="R1922"/>
      <c r="S1922"/>
    </row>
    <row r="1923" spans="1:19" ht="15" x14ac:dyDescent="0.25">
      <c r="A1923"/>
      <c r="B1923"/>
      <c r="C1923"/>
      <c r="D1923"/>
      <c r="E1923"/>
      <c r="F1923"/>
      <c r="G1923"/>
      <c r="H1923"/>
      <c r="I1923"/>
      <c r="J1923"/>
      <c r="K1923"/>
      <c r="L1923"/>
      <c r="M1923"/>
      <c r="N1923"/>
      <c r="O1923"/>
      <c r="P1923"/>
      <c r="Q1923"/>
      <c r="R1923"/>
      <c r="S1923"/>
    </row>
    <row r="1924" spans="1:19" ht="15" x14ac:dyDescent="0.25">
      <c r="A1924"/>
      <c r="B1924"/>
      <c r="C1924"/>
      <c r="D1924"/>
      <c r="E1924"/>
      <c r="F1924"/>
      <c r="G1924"/>
      <c r="H1924"/>
      <c r="I1924"/>
      <c r="J1924"/>
      <c r="K1924"/>
      <c r="L1924"/>
      <c r="M1924"/>
      <c r="N1924"/>
      <c r="O1924"/>
      <c r="P1924"/>
      <c r="Q1924"/>
      <c r="R1924"/>
      <c r="S1924"/>
    </row>
    <row r="1925" spans="1:19" ht="15" x14ac:dyDescent="0.25">
      <c r="A1925"/>
      <c r="B1925"/>
      <c r="C1925"/>
      <c r="D1925"/>
      <c r="E1925"/>
      <c r="F1925"/>
      <c r="G1925"/>
      <c r="H1925"/>
      <c r="I1925"/>
      <c r="J1925"/>
      <c r="K1925"/>
      <c r="L1925"/>
      <c r="M1925"/>
      <c r="N1925"/>
      <c r="O1925"/>
      <c r="P1925"/>
      <c r="Q1925"/>
      <c r="R1925"/>
      <c r="S1925"/>
    </row>
    <row r="1926" spans="1:19" ht="15" x14ac:dyDescent="0.25">
      <c r="A1926"/>
      <c r="B1926"/>
      <c r="C1926"/>
      <c r="D1926"/>
      <c r="E1926"/>
      <c r="F1926"/>
      <c r="G1926"/>
      <c r="H1926"/>
      <c r="I1926"/>
      <c r="J1926"/>
      <c r="K1926"/>
      <c r="L1926"/>
      <c r="M1926"/>
      <c r="N1926"/>
      <c r="O1926"/>
      <c r="P1926"/>
      <c r="Q1926"/>
      <c r="R1926"/>
      <c r="S1926"/>
    </row>
    <row r="1927" spans="1:19" ht="15" x14ac:dyDescent="0.25">
      <c r="A1927"/>
      <c r="B1927"/>
      <c r="C1927"/>
      <c r="D1927"/>
      <c r="E1927"/>
      <c r="F1927"/>
      <c r="G1927"/>
      <c r="H1927"/>
      <c r="I1927"/>
      <c r="J1927"/>
      <c r="K1927"/>
      <c r="L1927"/>
      <c r="M1927"/>
      <c r="N1927"/>
      <c r="O1927"/>
      <c r="P1927"/>
      <c r="Q1927"/>
      <c r="R1927"/>
      <c r="S1927"/>
    </row>
    <row r="1928" spans="1:19" ht="15" x14ac:dyDescent="0.25">
      <c r="A1928"/>
      <c r="B1928"/>
      <c r="C1928"/>
      <c r="D1928"/>
      <c r="E1928"/>
      <c r="F1928"/>
      <c r="G1928"/>
      <c r="H1928"/>
      <c r="I1928"/>
      <c r="J1928"/>
      <c r="K1928"/>
      <c r="L1928"/>
      <c r="M1928"/>
      <c r="N1928"/>
      <c r="O1928"/>
      <c r="P1928"/>
      <c r="Q1928"/>
      <c r="R1928"/>
      <c r="S1928"/>
    </row>
    <row r="1929" spans="1:19" ht="15" x14ac:dyDescent="0.25">
      <c r="A1929"/>
      <c r="B1929"/>
      <c r="C1929"/>
      <c r="D1929"/>
      <c r="E1929"/>
      <c r="F1929"/>
      <c r="G1929"/>
      <c r="H1929"/>
      <c r="I1929"/>
      <c r="J1929"/>
      <c r="K1929"/>
      <c r="L1929"/>
      <c r="M1929"/>
      <c r="N1929"/>
      <c r="O1929"/>
      <c r="P1929"/>
      <c r="Q1929"/>
      <c r="R1929"/>
      <c r="S1929"/>
    </row>
    <row r="1930" spans="1:19" ht="15" x14ac:dyDescent="0.25">
      <c r="A1930"/>
      <c r="B1930"/>
      <c r="C1930"/>
      <c r="D1930"/>
      <c r="E1930"/>
      <c r="F1930"/>
      <c r="G1930"/>
      <c r="H1930"/>
      <c r="I1930"/>
      <c r="J1930"/>
      <c r="K1930"/>
      <c r="L1930"/>
      <c r="M1930"/>
      <c r="N1930"/>
      <c r="O1930"/>
      <c r="P1930"/>
      <c r="Q1930"/>
      <c r="R1930"/>
      <c r="S1930"/>
    </row>
    <row r="1931" spans="1:19" ht="15" x14ac:dyDescent="0.25">
      <c r="A1931"/>
      <c r="B1931"/>
      <c r="C1931"/>
      <c r="D1931"/>
      <c r="E1931"/>
      <c r="F1931"/>
      <c r="G1931"/>
      <c r="H1931"/>
      <c r="I1931"/>
      <c r="J1931"/>
      <c r="K1931"/>
      <c r="L1931"/>
      <c r="M1931"/>
      <c r="N1931"/>
      <c r="O1931"/>
      <c r="P1931"/>
      <c r="Q1931"/>
      <c r="R1931"/>
      <c r="S1931"/>
    </row>
    <row r="1932" spans="1:19" ht="15" x14ac:dyDescent="0.25">
      <c r="A1932"/>
      <c r="B1932"/>
      <c r="C1932"/>
      <c r="D1932"/>
      <c r="E1932"/>
      <c r="F1932"/>
      <c r="G1932"/>
      <c r="H1932"/>
      <c r="I1932"/>
      <c r="J1932"/>
      <c r="K1932"/>
      <c r="L1932"/>
      <c r="M1932"/>
      <c r="N1932"/>
      <c r="O1932"/>
      <c r="P1932"/>
      <c r="Q1932"/>
      <c r="R1932"/>
      <c r="S1932"/>
    </row>
    <row r="1933" spans="1:19" ht="15" x14ac:dyDescent="0.25">
      <c r="A1933"/>
      <c r="B1933"/>
      <c r="C1933"/>
      <c r="D1933"/>
      <c r="E1933"/>
      <c r="F1933"/>
      <c r="G1933"/>
      <c r="H1933"/>
      <c r="I1933"/>
      <c r="J1933"/>
      <c r="K1933"/>
      <c r="L1933"/>
      <c r="M1933"/>
      <c r="N1933"/>
      <c r="O1933"/>
      <c r="P1933"/>
      <c r="Q1933"/>
      <c r="R1933"/>
      <c r="S1933"/>
    </row>
    <row r="1934" spans="1:19" ht="15" x14ac:dyDescent="0.25">
      <c r="A1934"/>
      <c r="B1934"/>
      <c r="C1934"/>
      <c r="D1934"/>
      <c r="E1934"/>
      <c r="F1934"/>
      <c r="G1934"/>
      <c r="H1934"/>
      <c r="I1934"/>
      <c r="J1934"/>
      <c r="K1934"/>
      <c r="L1934"/>
      <c r="M1934"/>
      <c r="N1934"/>
      <c r="O1934"/>
      <c r="P1934"/>
      <c r="Q1934"/>
      <c r="R1934"/>
      <c r="S1934"/>
    </row>
    <row r="1935" spans="1:19" ht="15" x14ac:dyDescent="0.25">
      <c r="A1935"/>
      <c r="B1935"/>
      <c r="C1935"/>
      <c r="D1935"/>
      <c r="E1935"/>
      <c r="F1935"/>
      <c r="G1935"/>
      <c r="H1935"/>
      <c r="I1935"/>
      <c r="J1935"/>
      <c r="K1935"/>
      <c r="L1935"/>
      <c r="M1935"/>
      <c r="N1935"/>
      <c r="O1935"/>
      <c r="P1935"/>
      <c r="Q1935"/>
      <c r="R1935"/>
      <c r="S1935"/>
    </row>
    <row r="1936" spans="1:19" ht="15" x14ac:dyDescent="0.25">
      <c r="A1936"/>
      <c r="B1936"/>
      <c r="C1936"/>
      <c r="D1936"/>
      <c r="E1936"/>
      <c r="F1936"/>
      <c r="G1936"/>
      <c r="H1936"/>
      <c r="I1936"/>
      <c r="J1936"/>
      <c r="K1936"/>
      <c r="L1936"/>
      <c r="M1936"/>
      <c r="N1936"/>
      <c r="O1936"/>
      <c r="P1936"/>
      <c r="Q1936"/>
      <c r="R1936"/>
      <c r="S1936"/>
    </row>
    <row r="1937" spans="1:19" ht="15" x14ac:dyDescent="0.25">
      <c r="A1937"/>
      <c r="B1937"/>
      <c r="C1937"/>
      <c r="D1937"/>
      <c r="E1937"/>
      <c r="F1937"/>
      <c r="G1937"/>
      <c r="H1937"/>
      <c r="I1937"/>
      <c r="J1937"/>
      <c r="K1937"/>
      <c r="L1937"/>
      <c r="M1937"/>
      <c r="N1937"/>
      <c r="O1937"/>
      <c r="P1937"/>
      <c r="Q1937"/>
      <c r="R1937"/>
      <c r="S1937"/>
    </row>
    <row r="1938" spans="1:19" ht="15" x14ac:dyDescent="0.25">
      <c r="A1938"/>
      <c r="B1938"/>
      <c r="C1938"/>
      <c r="D1938"/>
      <c r="E1938"/>
      <c r="F1938"/>
      <c r="G1938"/>
      <c r="H1938"/>
      <c r="I1938"/>
      <c r="J1938"/>
      <c r="K1938"/>
      <c r="L1938"/>
      <c r="M1938"/>
      <c r="N1938"/>
      <c r="O1938"/>
      <c r="P1938"/>
      <c r="Q1938"/>
      <c r="R1938"/>
      <c r="S1938"/>
    </row>
    <row r="1939" spans="1:19" ht="15" x14ac:dyDescent="0.25">
      <c r="A1939"/>
      <c r="B1939"/>
      <c r="C1939"/>
      <c r="D1939"/>
      <c r="E1939"/>
      <c r="F1939"/>
      <c r="G1939"/>
      <c r="H1939"/>
      <c r="I1939"/>
      <c r="J1939"/>
      <c r="K1939"/>
      <c r="L1939"/>
      <c r="M1939"/>
      <c r="N1939"/>
      <c r="O1939"/>
      <c r="P1939"/>
      <c r="Q1939"/>
      <c r="R1939"/>
      <c r="S1939"/>
    </row>
    <row r="1940" spans="1:19" ht="15" x14ac:dyDescent="0.25">
      <c r="A1940"/>
      <c r="B1940"/>
      <c r="C1940"/>
      <c r="D1940"/>
      <c r="E1940"/>
      <c r="F1940"/>
      <c r="G1940"/>
      <c r="H1940"/>
      <c r="I1940"/>
      <c r="J1940"/>
      <c r="K1940"/>
      <c r="L1940"/>
      <c r="M1940"/>
      <c r="N1940"/>
      <c r="O1940"/>
      <c r="P1940"/>
      <c r="Q1940"/>
      <c r="R1940"/>
      <c r="S1940"/>
    </row>
    <row r="1941" spans="1:19" ht="15" x14ac:dyDescent="0.25">
      <c r="A1941"/>
      <c r="B1941"/>
      <c r="C1941"/>
      <c r="D1941"/>
      <c r="E1941"/>
      <c r="F1941"/>
      <c r="G1941"/>
      <c r="H1941"/>
      <c r="I1941"/>
      <c r="J1941"/>
      <c r="K1941"/>
      <c r="L1941"/>
      <c r="M1941"/>
      <c r="N1941"/>
      <c r="O1941"/>
      <c r="P1941"/>
      <c r="Q1941"/>
      <c r="R1941"/>
      <c r="S1941"/>
    </row>
    <row r="1942" spans="1:19" ht="15" x14ac:dyDescent="0.25">
      <c r="A1942"/>
      <c r="B1942"/>
      <c r="C1942"/>
      <c r="D1942"/>
      <c r="E1942"/>
      <c r="F1942"/>
      <c r="G1942"/>
      <c r="H1942"/>
      <c r="I1942"/>
      <c r="J1942"/>
      <c r="K1942"/>
      <c r="L1942"/>
      <c r="M1942"/>
      <c r="N1942"/>
      <c r="O1942"/>
      <c r="P1942"/>
      <c r="Q1942"/>
      <c r="R1942"/>
      <c r="S1942"/>
    </row>
    <row r="1943" spans="1:19" ht="15" x14ac:dyDescent="0.25">
      <c r="A1943"/>
      <c r="B1943"/>
      <c r="C1943"/>
      <c r="D1943"/>
      <c r="E1943"/>
      <c r="F1943"/>
      <c r="G1943"/>
      <c r="H1943"/>
      <c r="I1943"/>
      <c r="J1943"/>
      <c r="K1943"/>
      <c r="L1943"/>
      <c r="M1943"/>
      <c r="N1943"/>
      <c r="O1943"/>
      <c r="P1943"/>
      <c r="Q1943"/>
      <c r="R1943"/>
      <c r="S1943"/>
    </row>
    <row r="1944" spans="1:19" ht="15" x14ac:dyDescent="0.25">
      <c r="A1944"/>
      <c r="B1944"/>
      <c r="C1944"/>
      <c r="D1944"/>
      <c r="E1944"/>
      <c r="F1944"/>
      <c r="G1944"/>
      <c r="H1944"/>
      <c r="I1944"/>
      <c r="J1944"/>
      <c r="K1944"/>
      <c r="L1944"/>
      <c r="M1944"/>
      <c r="N1944"/>
      <c r="O1944"/>
      <c r="P1944"/>
      <c r="Q1944"/>
      <c r="R1944"/>
      <c r="S1944"/>
    </row>
    <row r="1945" spans="1:19" ht="15" x14ac:dyDescent="0.25">
      <c r="A1945"/>
      <c r="B1945"/>
      <c r="C1945"/>
      <c r="D1945"/>
      <c r="E1945"/>
      <c r="F1945"/>
      <c r="G1945"/>
      <c r="H1945"/>
      <c r="I1945"/>
      <c r="J1945"/>
      <c r="K1945"/>
      <c r="L1945"/>
      <c r="M1945"/>
      <c r="N1945"/>
      <c r="O1945"/>
      <c r="P1945"/>
      <c r="Q1945"/>
      <c r="R1945"/>
      <c r="S1945"/>
    </row>
    <row r="1946" spans="1:19" ht="15" x14ac:dyDescent="0.25">
      <c r="A1946"/>
      <c r="B1946"/>
      <c r="C1946"/>
      <c r="D1946"/>
      <c r="E1946"/>
      <c r="F1946"/>
      <c r="G1946"/>
      <c r="H1946"/>
      <c r="I1946"/>
      <c r="J1946"/>
      <c r="K1946"/>
      <c r="L1946"/>
      <c r="M1946"/>
      <c r="N1946"/>
      <c r="O1946"/>
      <c r="P1946"/>
      <c r="Q1946"/>
      <c r="R1946"/>
      <c r="S1946"/>
    </row>
    <row r="1947" spans="1:19" ht="15" x14ac:dyDescent="0.25">
      <c r="A1947"/>
      <c r="B1947"/>
      <c r="C1947"/>
      <c r="D1947"/>
      <c r="E1947"/>
      <c r="F1947"/>
      <c r="G1947"/>
      <c r="H1947"/>
      <c r="I1947"/>
      <c r="J1947"/>
      <c r="K1947"/>
      <c r="L1947"/>
      <c r="M1947"/>
      <c r="N1947"/>
      <c r="O1947"/>
      <c r="P1947"/>
      <c r="Q1947"/>
      <c r="R1947"/>
      <c r="S1947"/>
    </row>
    <row r="1948" spans="1:19" ht="15" x14ac:dyDescent="0.25">
      <c r="A1948"/>
      <c r="B1948"/>
      <c r="C1948"/>
      <c r="D1948"/>
      <c r="E1948"/>
      <c r="F1948"/>
      <c r="G1948"/>
      <c r="H1948"/>
      <c r="I1948"/>
      <c r="J1948"/>
      <c r="K1948"/>
      <c r="L1948"/>
      <c r="M1948"/>
      <c r="N1948"/>
      <c r="O1948"/>
      <c r="P1948"/>
      <c r="Q1948"/>
      <c r="R1948"/>
      <c r="S1948"/>
    </row>
    <row r="1949" spans="1:19" ht="15" x14ac:dyDescent="0.25">
      <c r="A1949"/>
      <c r="B1949"/>
      <c r="C1949"/>
      <c r="D1949"/>
      <c r="E1949"/>
      <c r="F1949"/>
      <c r="G1949"/>
      <c r="H1949"/>
      <c r="I1949"/>
      <c r="J1949"/>
      <c r="K1949"/>
      <c r="L1949"/>
      <c r="M1949"/>
      <c r="N1949"/>
      <c r="O1949"/>
      <c r="P1949"/>
      <c r="Q1949"/>
      <c r="R1949"/>
      <c r="S1949"/>
    </row>
    <row r="1950" spans="1:19" ht="15" x14ac:dyDescent="0.25">
      <c r="A1950"/>
      <c r="B1950"/>
      <c r="C1950"/>
      <c r="D1950"/>
      <c r="E1950"/>
      <c r="F1950"/>
      <c r="G1950"/>
      <c r="H1950"/>
      <c r="I1950"/>
      <c r="J1950"/>
      <c r="K1950"/>
      <c r="L1950"/>
      <c r="M1950"/>
      <c r="N1950"/>
      <c r="O1950"/>
      <c r="P1950"/>
      <c r="Q1950"/>
      <c r="R1950"/>
      <c r="S1950"/>
    </row>
    <row r="1951" spans="1:19" ht="15" x14ac:dyDescent="0.25">
      <c r="A1951"/>
      <c r="B1951"/>
      <c r="C1951"/>
      <c r="D1951"/>
      <c r="E1951"/>
      <c r="F1951"/>
      <c r="G1951"/>
      <c r="H1951"/>
      <c r="I1951"/>
      <c r="J1951"/>
      <c r="K1951"/>
      <c r="L1951"/>
      <c r="M1951"/>
      <c r="N1951"/>
      <c r="O1951"/>
      <c r="P1951"/>
      <c r="Q1951"/>
      <c r="R1951"/>
      <c r="S1951"/>
    </row>
    <row r="1952" spans="1:19" ht="15" x14ac:dyDescent="0.25">
      <c r="A1952"/>
      <c r="B1952"/>
      <c r="C1952"/>
      <c r="D1952"/>
      <c r="E1952"/>
      <c r="F1952"/>
      <c r="G1952"/>
      <c r="H1952"/>
      <c r="I1952"/>
      <c r="J1952"/>
      <c r="K1952"/>
      <c r="L1952"/>
      <c r="M1952"/>
      <c r="N1952"/>
      <c r="O1952"/>
      <c r="P1952"/>
      <c r="Q1952"/>
      <c r="R1952"/>
      <c r="S1952"/>
    </row>
    <row r="1953" spans="1:19" ht="15" x14ac:dyDescent="0.25">
      <c r="A1953"/>
      <c r="B1953"/>
      <c r="C1953"/>
      <c r="D1953"/>
      <c r="E1953"/>
      <c r="F1953"/>
      <c r="G1953"/>
      <c r="H1953"/>
      <c r="I1953"/>
      <c r="J1953"/>
      <c r="K1953"/>
      <c r="L1953"/>
      <c r="M1953"/>
      <c r="N1953"/>
      <c r="O1953"/>
      <c r="P1953"/>
      <c r="Q1953"/>
      <c r="R1953"/>
      <c r="S1953"/>
    </row>
    <row r="1954" spans="1:19" ht="15" x14ac:dyDescent="0.25">
      <c r="A1954"/>
      <c r="B1954"/>
      <c r="C1954"/>
      <c r="D1954"/>
      <c r="E1954"/>
      <c r="F1954"/>
      <c r="G1954"/>
      <c r="H1954"/>
      <c r="I1954"/>
      <c r="J1954"/>
      <c r="K1954"/>
      <c r="L1954"/>
      <c r="M1954"/>
      <c r="N1954"/>
      <c r="O1954"/>
      <c r="P1954"/>
      <c r="Q1954"/>
      <c r="R1954"/>
      <c r="S1954"/>
    </row>
    <row r="1955" spans="1:19" ht="15" x14ac:dyDescent="0.25">
      <c r="A1955"/>
      <c r="B1955"/>
      <c r="C1955"/>
      <c r="D1955"/>
      <c r="E1955"/>
      <c r="F1955"/>
      <c r="G1955"/>
      <c r="H1955"/>
      <c r="I1955"/>
      <c r="J1955"/>
      <c r="K1955"/>
      <c r="L1955"/>
      <c r="M1955"/>
      <c r="N1955"/>
      <c r="O1955"/>
      <c r="P1955"/>
      <c r="Q1955"/>
      <c r="R1955"/>
      <c r="S1955"/>
    </row>
    <row r="1956" spans="1:19" ht="15" x14ac:dyDescent="0.25">
      <c r="A1956"/>
      <c r="B1956"/>
      <c r="C1956"/>
      <c r="D1956"/>
      <c r="E1956"/>
      <c r="F1956"/>
      <c r="G1956"/>
      <c r="H1956"/>
      <c r="I1956"/>
      <c r="J1956"/>
      <c r="K1956"/>
      <c r="L1956"/>
      <c r="M1956"/>
      <c r="N1956"/>
      <c r="O1956"/>
      <c r="P1956"/>
      <c r="Q1956"/>
      <c r="R1956"/>
      <c r="S1956"/>
    </row>
    <row r="1957" spans="1:19" ht="15" x14ac:dyDescent="0.25">
      <c r="A1957"/>
      <c r="B1957"/>
      <c r="C1957"/>
      <c r="D1957"/>
      <c r="E1957"/>
      <c r="F1957"/>
      <c r="G1957"/>
      <c r="H1957"/>
      <c r="I1957"/>
      <c r="J1957"/>
      <c r="K1957"/>
      <c r="L1957"/>
      <c r="M1957"/>
      <c r="N1957"/>
      <c r="O1957"/>
      <c r="P1957"/>
      <c r="Q1957"/>
      <c r="R1957"/>
      <c r="S1957"/>
    </row>
    <row r="1958" spans="1:19" ht="15" x14ac:dyDescent="0.25">
      <c r="A1958"/>
      <c r="B1958"/>
      <c r="C1958"/>
      <c r="D1958"/>
      <c r="E1958"/>
      <c r="F1958"/>
      <c r="G1958"/>
      <c r="H1958"/>
      <c r="I1958"/>
      <c r="J1958"/>
      <c r="K1958"/>
      <c r="L1958"/>
      <c r="M1958"/>
      <c r="N1958"/>
      <c r="O1958"/>
      <c r="P1958"/>
      <c r="Q1958"/>
      <c r="R1958"/>
      <c r="S1958"/>
    </row>
    <row r="1959" spans="1:19" ht="15" x14ac:dyDescent="0.25">
      <c r="A1959"/>
      <c r="B1959"/>
      <c r="C1959"/>
      <c r="D1959"/>
      <c r="E1959"/>
      <c r="F1959"/>
      <c r="G1959"/>
      <c r="H1959"/>
      <c r="I1959"/>
      <c r="J1959"/>
      <c r="K1959"/>
      <c r="L1959"/>
      <c r="M1959"/>
      <c r="N1959"/>
      <c r="O1959"/>
      <c r="P1959"/>
      <c r="Q1959"/>
      <c r="R1959"/>
      <c r="S1959"/>
    </row>
    <row r="1960" spans="1:19" ht="15" x14ac:dyDescent="0.25">
      <c r="A1960"/>
      <c r="B1960"/>
      <c r="C1960"/>
      <c r="D1960"/>
      <c r="E1960"/>
      <c r="F1960"/>
      <c r="G1960"/>
      <c r="H1960"/>
      <c r="I1960"/>
      <c r="J1960"/>
      <c r="K1960"/>
      <c r="L1960"/>
      <c r="M1960"/>
      <c r="N1960"/>
      <c r="O1960"/>
      <c r="P1960"/>
      <c r="Q1960"/>
      <c r="R1960"/>
      <c r="S1960"/>
    </row>
    <row r="1961" spans="1:19" ht="15" x14ac:dyDescent="0.25">
      <c r="A1961"/>
      <c r="B1961"/>
      <c r="C1961"/>
      <c r="D1961"/>
      <c r="E1961"/>
      <c r="F1961"/>
      <c r="G1961"/>
      <c r="H1961"/>
      <c r="I1961"/>
      <c r="J1961"/>
      <c r="K1961"/>
      <c r="L1961"/>
      <c r="M1961"/>
      <c r="N1961"/>
      <c r="O1961"/>
      <c r="P1961"/>
      <c r="Q1961"/>
      <c r="R1961"/>
      <c r="S1961"/>
    </row>
    <row r="1962" spans="1:19" ht="15" x14ac:dyDescent="0.25">
      <c r="A1962"/>
      <c r="B1962"/>
      <c r="C1962"/>
      <c r="D1962"/>
      <c r="E1962"/>
      <c r="F1962"/>
      <c r="G1962"/>
      <c r="H1962"/>
      <c r="I1962"/>
      <c r="J1962"/>
      <c r="K1962"/>
      <c r="L1962"/>
      <c r="M1962"/>
      <c r="N1962"/>
      <c r="O1962"/>
      <c r="P1962"/>
      <c r="Q1962"/>
      <c r="R1962"/>
      <c r="S1962"/>
    </row>
    <row r="1963" spans="1:19" ht="15" x14ac:dyDescent="0.25">
      <c r="A1963"/>
      <c r="B1963"/>
      <c r="C1963"/>
      <c r="D1963"/>
      <c r="E1963"/>
      <c r="F1963"/>
      <c r="G1963"/>
      <c r="H1963"/>
      <c r="I1963"/>
      <c r="J1963"/>
      <c r="K1963"/>
      <c r="L1963"/>
      <c r="M1963"/>
      <c r="N1963"/>
      <c r="O1963"/>
      <c r="P1963"/>
      <c r="Q1963"/>
      <c r="R1963"/>
      <c r="S1963"/>
    </row>
    <row r="1964" spans="1:19" ht="15" x14ac:dyDescent="0.25">
      <c r="A1964"/>
      <c r="B1964"/>
      <c r="C1964"/>
      <c r="D1964"/>
      <c r="E1964"/>
      <c r="F1964"/>
      <c r="G1964"/>
      <c r="H1964"/>
      <c r="I1964"/>
      <c r="J1964"/>
      <c r="K1964"/>
      <c r="L1964"/>
      <c r="M1964"/>
      <c r="N1964"/>
      <c r="O1964"/>
      <c r="P1964"/>
      <c r="Q1964"/>
      <c r="R1964"/>
      <c r="S1964"/>
    </row>
    <row r="1965" spans="1:19" ht="15" x14ac:dyDescent="0.25">
      <c r="A1965"/>
      <c r="B1965"/>
      <c r="C1965"/>
      <c r="D1965"/>
      <c r="E1965"/>
      <c r="F1965"/>
      <c r="G1965"/>
      <c r="H1965"/>
      <c r="I1965"/>
      <c r="J1965"/>
      <c r="K1965"/>
      <c r="L1965"/>
      <c r="M1965"/>
      <c r="N1965"/>
      <c r="O1965"/>
      <c r="P1965"/>
      <c r="Q1965"/>
      <c r="R1965"/>
      <c r="S1965"/>
    </row>
    <row r="1966" spans="1:19" ht="15" x14ac:dyDescent="0.25">
      <c r="A1966"/>
      <c r="B1966"/>
      <c r="C1966"/>
      <c r="D1966"/>
      <c r="E1966"/>
      <c r="F1966"/>
      <c r="G1966"/>
      <c r="H1966"/>
      <c r="I1966"/>
      <c r="J1966"/>
      <c r="K1966"/>
      <c r="L1966"/>
      <c r="M1966"/>
      <c r="N1966"/>
      <c r="O1966"/>
      <c r="P1966"/>
      <c r="Q1966"/>
      <c r="R1966"/>
      <c r="S1966"/>
    </row>
    <row r="1967" spans="1:19" ht="15" x14ac:dyDescent="0.25">
      <c r="A1967"/>
      <c r="B1967"/>
      <c r="C1967"/>
      <c r="D1967"/>
      <c r="E1967"/>
      <c r="F1967"/>
      <c r="G1967"/>
      <c r="H1967"/>
      <c r="I1967"/>
      <c r="J1967"/>
      <c r="K1967"/>
      <c r="L1967"/>
      <c r="M1967"/>
      <c r="N1967"/>
      <c r="O1967"/>
      <c r="P1967"/>
      <c r="Q1967"/>
      <c r="R1967"/>
      <c r="S1967"/>
    </row>
    <row r="1968" spans="1:19" ht="15" x14ac:dyDescent="0.25">
      <c r="A1968"/>
      <c r="B1968"/>
      <c r="C1968"/>
      <c r="D1968"/>
      <c r="E1968"/>
      <c r="F1968"/>
      <c r="G1968"/>
      <c r="H1968"/>
      <c r="I1968"/>
      <c r="J1968"/>
      <c r="K1968"/>
      <c r="L1968"/>
      <c r="M1968"/>
      <c r="N1968"/>
      <c r="O1968"/>
      <c r="P1968"/>
      <c r="Q1968"/>
      <c r="R1968"/>
      <c r="S1968"/>
    </row>
    <row r="1969" spans="1:19" ht="15" x14ac:dyDescent="0.25">
      <c r="A1969"/>
      <c r="B1969"/>
      <c r="C1969"/>
      <c r="D1969"/>
      <c r="E1969"/>
      <c r="F1969"/>
      <c r="G1969"/>
      <c r="H1969"/>
      <c r="I1969"/>
      <c r="J1969"/>
      <c r="K1969"/>
      <c r="L1969"/>
      <c r="M1969"/>
      <c r="N1969"/>
      <c r="O1969"/>
      <c r="P1969"/>
      <c r="Q1969"/>
      <c r="R1969"/>
      <c r="S1969"/>
    </row>
    <row r="1970" spans="1:19" ht="15" x14ac:dyDescent="0.25">
      <c r="A1970"/>
      <c r="B1970"/>
      <c r="C1970"/>
      <c r="D1970"/>
      <c r="E1970"/>
      <c r="F1970"/>
      <c r="G1970"/>
      <c r="H1970"/>
      <c r="I1970"/>
      <c r="J1970"/>
      <c r="K1970"/>
      <c r="L1970"/>
      <c r="M1970"/>
      <c r="N1970"/>
      <c r="O1970"/>
      <c r="P1970"/>
      <c r="Q1970"/>
      <c r="R1970"/>
      <c r="S1970"/>
    </row>
    <row r="1971" spans="1:19" ht="15" x14ac:dyDescent="0.25">
      <c r="A1971"/>
      <c r="B1971"/>
      <c r="C1971"/>
      <c r="D1971"/>
      <c r="E1971"/>
      <c r="F1971"/>
      <c r="G1971"/>
      <c r="H1971"/>
      <c r="I1971"/>
      <c r="J1971"/>
      <c r="K1971"/>
      <c r="L1971"/>
      <c r="M1971"/>
      <c r="N1971"/>
      <c r="O1971"/>
      <c r="P1971"/>
      <c r="Q1971"/>
      <c r="R1971"/>
      <c r="S1971"/>
    </row>
    <row r="1972" spans="1:19" ht="15" x14ac:dyDescent="0.25">
      <c r="A1972"/>
      <c r="B1972"/>
      <c r="C1972"/>
      <c r="D1972"/>
      <c r="E1972"/>
      <c r="F1972"/>
      <c r="G1972"/>
      <c r="H1972"/>
      <c r="I1972"/>
      <c r="J1972"/>
      <c r="K1972"/>
      <c r="L1972"/>
      <c r="M1972"/>
      <c r="N1972"/>
      <c r="O1972"/>
      <c r="P1972"/>
      <c r="Q1972"/>
      <c r="R1972"/>
      <c r="S1972"/>
    </row>
    <row r="1973" spans="1:19" ht="15" x14ac:dyDescent="0.25">
      <c r="A1973"/>
      <c r="B1973"/>
      <c r="C1973"/>
      <c r="D1973"/>
      <c r="E1973"/>
      <c r="F1973"/>
      <c r="G1973"/>
      <c r="H1973"/>
      <c r="I1973"/>
      <c r="J1973"/>
      <c r="K1973"/>
      <c r="L1973"/>
      <c r="M1973"/>
      <c r="N1973"/>
      <c r="O1973"/>
      <c r="P1973"/>
      <c r="Q1973"/>
      <c r="R1973"/>
      <c r="S1973"/>
    </row>
    <row r="1974" spans="1:19" ht="15" x14ac:dyDescent="0.25">
      <c r="A1974"/>
      <c r="B1974"/>
      <c r="C1974"/>
      <c r="D1974"/>
      <c r="E1974"/>
      <c r="F1974"/>
      <c r="G1974"/>
      <c r="H1974"/>
      <c r="I1974"/>
      <c r="J1974"/>
      <c r="K1974"/>
      <c r="L1974"/>
      <c r="M1974"/>
      <c r="N1974"/>
      <c r="O1974"/>
      <c r="P1974"/>
      <c r="Q1974"/>
      <c r="R1974"/>
      <c r="S1974"/>
    </row>
    <row r="1975" spans="1:19" ht="15" x14ac:dyDescent="0.25">
      <c r="A1975"/>
      <c r="B1975"/>
      <c r="C1975"/>
      <c r="D1975"/>
      <c r="E1975"/>
      <c r="F1975"/>
      <c r="G1975"/>
      <c r="H1975"/>
      <c r="I1975"/>
      <c r="J1975"/>
      <c r="K1975"/>
      <c r="L1975"/>
      <c r="M1975"/>
      <c r="N1975"/>
      <c r="O1975"/>
      <c r="P1975"/>
      <c r="Q1975"/>
      <c r="R1975"/>
      <c r="S1975"/>
    </row>
    <row r="1976" spans="1:19" ht="15" x14ac:dyDescent="0.25">
      <c r="A1976"/>
      <c r="B1976"/>
      <c r="C1976"/>
      <c r="D1976"/>
      <c r="E1976"/>
      <c r="F1976"/>
      <c r="G1976"/>
      <c r="H1976"/>
      <c r="I1976"/>
      <c r="J1976"/>
      <c r="K1976"/>
      <c r="L1976"/>
      <c r="M1976"/>
      <c r="N1976"/>
      <c r="O1976"/>
      <c r="P1976"/>
      <c r="Q1976"/>
      <c r="R1976"/>
      <c r="S1976"/>
    </row>
    <row r="1977" spans="1:19" ht="15" x14ac:dyDescent="0.25">
      <c r="A1977"/>
      <c r="B1977"/>
      <c r="C1977"/>
      <c r="D1977"/>
      <c r="E1977"/>
      <c r="F1977"/>
      <c r="G1977"/>
      <c r="H1977"/>
      <c r="I1977"/>
      <c r="J1977"/>
      <c r="K1977"/>
      <c r="L1977"/>
      <c r="M1977"/>
      <c r="N1977"/>
      <c r="O1977"/>
      <c r="P1977"/>
      <c r="Q1977"/>
      <c r="R1977"/>
      <c r="S1977"/>
    </row>
    <row r="1978" spans="1:19" ht="15" x14ac:dyDescent="0.25">
      <c r="A1978"/>
      <c r="B1978"/>
      <c r="C1978"/>
      <c r="D1978"/>
      <c r="E1978"/>
      <c r="F1978"/>
      <c r="G1978"/>
      <c r="H1978"/>
      <c r="I1978"/>
      <c r="J1978"/>
      <c r="K1978"/>
      <c r="L1978"/>
      <c r="M1978"/>
      <c r="N1978"/>
      <c r="O1978"/>
      <c r="P1978"/>
      <c r="Q1978"/>
      <c r="R1978"/>
      <c r="S1978"/>
    </row>
    <row r="1979" spans="1:19" ht="15" x14ac:dyDescent="0.25">
      <c r="A1979"/>
      <c r="B1979"/>
      <c r="C1979"/>
      <c r="D1979"/>
      <c r="E1979"/>
      <c r="F1979"/>
      <c r="G1979"/>
      <c r="H1979"/>
      <c r="I1979"/>
      <c r="J1979"/>
      <c r="K1979"/>
      <c r="L1979"/>
      <c r="M1979"/>
      <c r="N1979"/>
      <c r="O1979"/>
      <c r="P1979"/>
      <c r="Q1979"/>
      <c r="R1979"/>
      <c r="S1979"/>
    </row>
    <row r="1980" spans="1:19" ht="15" x14ac:dyDescent="0.25">
      <c r="A1980"/>
      <c r="B1980"/>
      <c r="C1980"/>
      <c r="D1980"/>
      <c r="E1980"/>
      <c r="F1980"/>
      <c r="G1980"/>
      <c r="H1980"/>
      <c r="I1980"/>
      <c r="J1980"/>
      <c r="K1980"/>
      <c r="L1980"/>
      <c r="M1980"/>
      <c r="N1980"/>
      <c r="O1980"/>
      <c r="P1980"/>
      <c r="Q1980"/>
      <c r="R1980"/>
      <c r="S1980"/>
    </row>
    <row r="1981" spans="1:19" ht="15" x14ac:dyDescent="0.25">
      <c r="A1981"/>
      <c r="B1981"/>
      <c r="C1981"/>
      <c r="D1981"/>
      <c r="E1981"/>
      <c r="F1981"/>
      <c r="G1981"/>
      <c r="H1981"/>
      <c r="I1981"/>
      <c r="J1981"/>
      <c r="K1981"/>
      <c r="L1981"/>
      <c r="M1981"/>
      <c r="N1981"/>
      <c r="O1981"/>
      <c r="P1981"/>
      <c r="Q1981"/>
      <c r="R1981"/>
      <c r="S1981"/>
    </row>
    <row r="1982" spans="1:19" ht="15" x14ac:dyDescent="0.25">
      <c r="A1982"/>
      <c r="B1982"/>
      <c r="C1982"/>
      <c r="D1982"/>
      <c r="E1982"/>
      <c r="F1982"/>
      <c r="G1982"/>
      <c r="H1982"/>
      <c r="I1982"/>
      <c r="J1982"/>
      <c r="K1982"/>
      <c r="L1982"/>
      <c r="M1982"/>
      <c r="N1982"/>
      <c r="O1982"/>
      <c r="P1982"/>
      <c r="Q1982"/>
      <c r="R1982"/>
      <c r="S1982"/>
    </row>
    <row r="1983" spans="1:19" ht="15" x14ac:dyDescent="0.25">
      <c r="A1983"/>
      <c r="B1983"/>
      <c r="C1983"/>
      <c r="D1983"/>
      <c r="E1983"/>
      <c r="F1983"/>
      <c r="G1983"/>
      <c r="H1983"/>
      <c r="I1983"/>
      <c r="J1983"/>
      <c r="K1983"/>
      <c r="L1983"/>
      <c r="M1983"/>
      <c r="N1983"/>
      <c r="O1983"/>
      <c r="P1983"/>
      <c r="Q1983"/>
      <c r="R1983"/>
      <c r="S1983"/>
    </row>
    <row r="1984" spans="1:19" ht="15" x14ac:dyDescent="0.25">
      <c r="A1984"/>
      <c r="B1984"/>
      <c r="C1984"/>
      <c r="D1984"/>
      <c r="E1984"/>
      <c r="F1984"/>
      <c r="G1984"/>
      <c r="H1984"/>
      <c r="I1984"/>
      <c r="J1984"/>
      <c r="K1984"/>
      <c r="L1984"/>
      <c r="M1984"/>
      <c r="N1984"/>
      <c r="O1984"/>
      <c r="P1984"/>
      <c r="Q1984"/>
      <c r="R1984"/>
      <c r="S1984"/>
    </row>
    <row r="1985" spans="1:19" ht="15" x14ac:dyDescent="0.25">
      <c r="A1985"/>
      <c r="B1985"/>
      <c r="C1985"/>
      <c r="D1985"/>
      <c r="E1985"/>
      <c r="F1985"/>
      <c r="G1985"/>
      <c r="H1985"/>
      <c r="I1985"/>
      <c r="J1985"/>
      <c r="K1985"/>
      <c r="L1985"/>
      <c r="M1985"/>
      <c r="N1985"/>
      <c r="O1985"/>
      <c r="P1985"/>
      <c r="Q1985"/>
      <c r="R1985"/>
      <c r="S1985"/>
    </row>
    <row r="1986" spans="1:19" ht="15" x14ac:dyDescent="0.25">
      <c r="A1986"/>
      <c r="B1986"/>
      <c r="C1986"/>
      <c r="D1986"/>
      <c r="E1986"/>
      <c r="F1986"/>
      <c r="G1986"/>
      <c r="H1986"/>
      <c r="I1986"/>
      <c r="J1986"/>
      <c r="K1986"/>
      <c r="L1986"/>
      <c r="M1986"/>
      <c r="N1986"/>
      <c r="O1986"/>
      <c r="P1986"/>
      <c r="Q1986"/>
      <c r="R1986"/>
      <c r="S1986"/>
    </row>
    <row r="1987" spans="1:19" ht="15" x14ac:dyDescent="0.25">
      <c r="A1987"/>
      <c r="B1987"/>
      <c r="C1987"/>
      <c r="D1987"/>
      <c r="E1987"/>
      <c r="F1987"/>
      <c r="G1987"/>
      <c r="H1987"/>
      <c r="I1987"/>
      <c r="J1987"/>
      <c r="K1987"/>
      <c r="L1987"/>
      <c r="M1987"/>
      <c r="N1987"/>
      <c r="O1987"/>
      <c r="P1987"/>
      <c r="Q1987"/>
      <c r="R1987"/>
      <c r="S1987"/>
    </row>
    <row r="1988" spans="1:19" ht="15" x14ac:dyDescent="0.25">
      <c r="A1988"/>
      <c r="B1988"/>
      <c r="C1988"/>
      <c r="D1988"/>
      <c r="E1988"/>
      <c r="F1988"/>
      <c r="G1988"/>
      <c r="H1988"/>
      <c r="I1988"/>
      <c r="J1988"/>
      <c r="K1988"/>
      <c r="L1988"/>
      <c r="M1988"/>
      <c r="N1988"/>
      <c r="O1988"/>
      <c r="P1988"/>
      <c r="Q1988"/>
      <c r="R1988"/>
      <c r="S1988"/>
    </row>
    <row r="1989" spans="1:19" ht="15" x14ac:dyDescent="0.25">
      <c r="A1989"/>
      <c r="B1989"/>
      <c r="C1989"/>
      <c r="D1989"/>
      <c r="E1989"/>
      <c r="F1989"/>
      <c r="G1989"/>
      <c r="H1989"/>
      <c r="I1989"/>
      <c r="J1989"/>
      <c r="K1989"/>
      <c r="L1989"/>
      <c r="M1989"/>
      <c r="N1989"/>
      <c r="O1989"/>
      <c r="P1989"/>
      <c r="Q1989"/>
      <c r="R1989"/>
      <c r="S1989"/>
    </row>
    <row r="1990" spans="1:19" ht="15" x14ac:dyDescent="0.25">
      <c r="A1990"/>
      <c r="B1990"/>
      <c r="C1990"/>
      <c r="D1990"/>
      <c r="E1990"/>
      <c r="F1990"/>
      <c r="G1990"/>
      <c r="H1990"/>
      <c r="I1990"/>
      <c r="J1990"/>
      <c r="K1990"/>
      <c r="L1990"/>
      <c r="M1990"/>
      <c r="N1990"/>
      <c r="O1990"/>
      <c r="P1990"/>
      <c r="Q1990"/>
      <c r="R1990"/>
      <c r="S1990"/>
    </row>
    <row r="1991" spans="1:19" ht="15" x14ac:dyDescent="0.25">
      <c r="A1991"/>
      <c r="B1991"/>
      <c r="C1991"/>
      <c r="D1991"/>
      <c r="E1991"/>
      <c r="F1991"/>
      <c r="G1991"/>
      <c r="H1991"/>
      <c r="I1991"/>
      <c r="J1991"/>
      <c r="K1991"/>
      <c r="L1991"/>
      <c r="M1991"/>
      <c r="N1991"/>
      <c r="O1991"/>
      <c r="P1991"/>
      <c r="Q1991"/>
      <c r="R1991"/>
      <c r="S1991"/>
    </row>
    <row r="1992" spans="1:19" ht="15" x14ac:dyDescent="0.25">
      <c r="A1992"/>
      <c r="B1992"/>
      <c r="C1992"/>
      <c r="D1992"/>
      <c r="E1992"/>
      <c r="F1992"/>
      <c r="G1992"/>
      <c r="H1992"/>
      <c r="I1992"/>
      <c r="J1992"/>
      <c r="K1992"/>
      <c r="L1992"/>
      <c r="M1992"/>
      <c r="N1992"/>
      <c r="O1992"/>
      <c r="P1992"/>
      <c r="Q1992"/>
      <c r="R1992"/>
      <c r="S1992"/>
    </row>
    <row r="1993" spans="1:19" ht="15" x14ac:dyDescent="0.25">
      <c r="A1993"/>
      <c r="B1993"/>
      <c r="C1993"/>
      <c r="D1993"/>
      <c r="E1993"/>
      <c r="F1993"/>
      <c r="G1993"/>
      <c r="H1993"/>
      <c r="I1993"/>
      <c r="J1993"/>
      <c r="K1993"/>
      <c r="L1993"/>
      <c r="M1993"/>
      <c r="N1993"/>
      <c r="O1993"/>
      <c r="P1993"/>
      <c r="Q1993"/>
      <c r="R1993"/>
      <c r="S1993"/>
    </row>
    <row r="1994" spans="1:19" ht="15" x14ac:dyDescent="0.25">
      <c r="A1994"/>
      <c r="B1994"/>
      <c r="C1994"/>
      <c r="D1994"/>
      <c r="E1994"/>
      <c r="F1994"/>
      <c r="G1994"/>
      <c r="H1994"/>
      <c r="I1994"/>
      <c r="J1994"/>
      <c r="K1994"/>
      <c r="L1994"/>
      <c r="M1994"/>
      <c r="N1994"/>
      <c r="O1994"/>
      <c r="P1994"/>
      <c r="Q1994"/>
      <c r="R1994"/>
      <c r="S1994"/>
    </row>
    <row r="1995" spans="1:19" ht="15" x14ac:dyDescent="0.25">
      <c r="A1995"/>
      <c r="B1995"/>
      <c r="C1995"/>
      <c r="D1995"/>
      <c r="E1995"/>
      <c r="F1995"/>
      <c r="G1995"/>
      <c r="H1995"/>
      <c r="I1995"/>
      <c r="J1995"/>
      <c r="K1995"/>
      <c r="L1995"/>
      <c r="M1995"/>
      <c r="N1995"/>
      <c r="O1995"/>
      <c r="P1995"/>
      <c r="Q1995"/>
      <c r="R1995"/>
      <c r="S1995"/>
    </row>
    <row r="1996" spans="1:19" ht="15" x14ac:dyDescent="0.25">
      <c r="A1996"/>
      <c r="B1996"/>
      <c r="C1996"/>
      <c r="D1996"/>
      <c r="E1996"/>
      <c r="F1996"/>
      <c r="G1996"/>
      <c r="H1996"/>
      <c r="I1996"/>
      <c r="J1996"/>
      <c r="K1996"/>
      <c r="L1996"/>
      <c r="M1996"/>
      <c r="N1996"/>
      <c r="O1996"/>
      <c r="P1996"/>
      <c r="Q1996"/>
      <c r="R1996"/>
      <c r="S1996"/>
    </row>
    <row r="1997" spans="1:19" ht="15" x14ac:dyDescent="0.25">
      <c r="A1997"/>
      <c r="B1997"/>
      <c r="C1997"/>
      <c r="D1997"/>
      <c r="E1997"/>
      <c r="F1997"/>
      <c r="G1997"/>
      <c r="H1997"/>
      <c r="I1997"/>
      <c r="J1997"/>
      <c r="K1997"/>
      <c r="L1997"/>
      <c r="M1997"/>
      <c r="N1997"/>
      <c r="O1997"/>
      <c r="P1997"/>
      <c r="Q1997"/>
      <c r="R1997"/>
      <c r="S1997"/>
    </row>
    <row r="1998" spans="1:19" ht="15" x14ac:dyDescent="0.25">
      <c r="A1998"/>
      <c r="B1998"/>
      <c r="C1998"/>
      <c r="D1998"/>
      <c r="E1998"/>
      <c r="F1998"/>
      <c r="G1998"/>
      <c r="H1998"/>
      <c r="I1998"/>
      <c r="J1998"/>
      <c r="K1998"/>
      <c r="L1998"/>
      <c r="M1998"/>
      <c r="N1998"/>
      <c r="O1998"/>
      <c r="P1998"/>
      <c r="Q1998"/>
      <c r="R1998"/>
      <c r="S1998"/>
    </row>
    <row r="1999" spans="1:19" ht="15" x14ac:dyDescent="0.25">
      <c r="A1999"/>
      <c r="B1999"/>
      <c r="C1999"/>
      <c r="D1999"/>
      <c r="E1999"/>
      <c r="F1999"/>
      <c r="G1999"/>
      <c r="H1999"/>
      <c r="I1999"/>
      <c r="J1999"/>
      <c r="K1999"/>
      <c r="L1999"/>
      <c r="M1999"/>
      <c r="N1999"/>
      <c r="O1999"/>
      <c r="P1999"/>
      <c r="Q1999"/>
      <c r="R1999"/>
      <c r="S1999"/>
    </row>
    <row r="2000" spans="1:19" ht="15" x14ac:dyDescent="0.25">
      <c r="A2000"/>
      <c r="B2000"/>
      <c r="C2000"/>
      <c r="D2000"/>
      <c r="E2000"/>
      <c r="F2000"/>
      <c r="G2000"/>
      <c r="H2000"/>
      <c r="I2000"/>
      <c r="J2000"/>
      <c r="K2000"/>
      <c r="L2000"/>
      <c r="M2000"/>
      <c r="N2000"/>
      <c r="O2000"/>
      <c r="P2000"/>
      <c r="Q2000"/>
      <c r="R2000"/>
      <c r="S2000"/>
    </row>
    <row r="2001" spans="1:19" ht="15" x14ac:dyDescent="0.25">
      <c r="A2001"/>
      <c r="B2001"/>
      <c r="C2001"/>
      <c r="D2001"/>
      <c r="E2001"/>
      <c r="F2001"/>
      <c r="G2001"/>
      <c r="H2001"/>
      <c r="I2001"/>
      <c r="J2001"/>
      <c r="K2001"/>
      <c r="L2001"/>
      <c r="M2001"/>
      <c r="N2001"/>
      <c r="O2001"/>
      <c r="P2001"/>
      <c r="Q2001"/>
      <c r="R2001"/>
      <c r="S2001"/>
    </row>
    <row r="2002" spans="1:19" ht="15" x14ac:dyDescent="0.25">
      <c r="A2002"/>
      <c r="B2002"/>
      <c r="C2002"/>
      <c r="D2002"/>
      <c r="E2002"/>
      <c r="F2002"/>
      <c r="G2002"/>
      <c r="H2002"/>
      <c r="I2002"/>
      <c r="J2002"/>
      <c r="K2002"/>
      <c r="L2002"/>
      <c r="M2002"/>
      <c r="N2002"/>
      <c r="O2002"/>
      <c r="P2002"/>
      <c r="Q2002"/>
      <c r="R2002"/>
      <c r="S2002"/>
    </row>
    <row r="2003" spans="1:19" ht="15" x14ac:dyDescent="0.25">
      <c r="A2003"/>
      <c r="B2003"/>
      <c r="C2003"/>
      <c r="D2003"/>
      <c r="E2003"/>
      <c r="F2003"/>
      <c r="G2003"/>
      <c r="H2003"/>
      <c r="I2003"/>
      <c r="J2003"/>
      <c r="K2003"/>
      <c r="L2003"/>
      <c r="M2003"/>
      <c r="N2003"/>
      <c r="O2003"/>
      <c r="P2003"/>
      <c r="Q2003"/>
      <c r="R2003"/>
      <c r="S2003"/>
    </row>
    <row r="2004" spans="1:19" ht="15" x14ac:dyDescent="0.25">
      <c r="A2004"/>
      <c r="B2004"/>
      <c r="C2004"/>
      <c r="D2004"/>
      <c r="E2004"/>
      <c r="F2004"/>
      <c r="G2004"/>
      <c r="H2004"/>
      <c r="I2004"/>
      <c r="J2004"/>
      <c r="K2004"/>
      <c r="L2004"/>
      <c r="M2004"/>
      <c r="N2004"/>
      <c r="O2004"/>
      <c r="P2004"/>
      <c r="Q2004"/>
      <c r="R2004"/>
      <c r="S2004"/>
    </row>
    <row r="2005" spans="1:19" ht="15" x14ac:dyDescent="0.25">
      <c r="A2005"/>
      <c r="B2005"/>
      <c r="C2005"/>
      <c r="D2005"/>
      <c r="E2005"/>
      <c r="F2005"/>
      <c r="G2005"/>
      <c r="H2005"/>
      <c r="I2005"/>
      <c r="J2005"/>
      <c r="K2005"/>
      <c r="L2005"/>
      <c r="M2005"/>
      <c r="N2005"/>
      <c r="O2005"/>
      <c r="P2005"/>
      <c r="Q2005"/>
      <c r="R2005"/>
      <c r="S2005"/>
    </row>
    <row r="2006" spans="1:19" ht="15" x14ac:dyDescent="0.25">
      <c r="A2006"/>
      <c r="B2006"/>
      <c r="C2006"/>
      <c r="D2006"/>
      <c r="E2006"/>
      <c r="F2006"/>
      <c r="G2006"/>
      <c r="H2006"/>
      <c r="I2006"/>
      <c r="J2006"/>
      <c r="K2006"/>
      <c r="L2006"/>
      <c r="M2006"/>
      <c r="N2006"/>
      <c r="O2006"/>
      <c r="P2006"/>
      <c r="Q2006"/>
      <c r="R2006"/>
      <c r="S2006"/>
    </row>
    <row r="2007" spans="1:19" ht="15" x14ac:dyDescent="0.25">
      <c r="A2007"/>
      <c r="B2007"/>
      <c r="C2007"/>
      <c r="D2007"/>
      <c r="E2007"/>
      <c r="F2007"/>
      <c r="G2007"/>
      <c r="H2007"/>
      <c r="I2007"/>
      <c r="J2007"/>
      <c r="K2007"/>
      <c r="L2007"/>
      <c r="M2007"/>
      <c r="N2007"/>
      <c r="O2007"/>
      <c r="P2007"/>
      <c r="Q2007"/>
      <c r="R2007"/>
      <c r="S2007"/>
    </row>
    <row r="2008" spans="1:19" ht="15" x14ac:dyDescent="0.25">
      <c r="A2008"/>
      <c r="B2008"/>
      <c r="C2008"/>
      <c r="D2008"/>
      <c r="E2008"/>
      <c r="F2008"/>
      <c r="G2008"/>
      <c r="H2008"/>
      <c r="I2008"/>
      <c r="J2008"/>
      <c r="K2008"/>
      <c r="L2008"/>
      <c r="M2008"/>
      <c r="N2008"/>
      <c r="O2008"/>
      <c r="P2008"/>
      <c r="Q2008"/>
      <c r="R2008"/>
      <c r="S2008"/>
    </row>
    <row r="2009" spans="1:19" ht="15" x14ac:dyDescent="0.25">
      <c r="A2009"/>
      <c r="B2009"/>
      <c r="C2009"/>
      <c r="D2009"/>
      <c r="E2009"/>
      <c r="F2009"/>
      <c r="G2009"/>
      <c r="H2009"/>
      <c r="I2009"/>
      <c r="J2009"/>
      <c r="K2009"/>
      <c r="L2009"/>
      <c r="M2009"/>
      <c r="N2009"/>
      <c r="O2009"/>
      <c r="P2009"/>
      <c r="Q2009"/>
      <c r="R2009"/>
      <c r="S2009"/>
    </row>
    <row r="2010" spans="1:19" ht="15" x14ac:dyDescent="0.25">
      <c r="A2010"/>
      <c r="B2010"/>
      <c r="C2010"/>
      <c r="D2010"/>
      <c r="E2010"/>
      <c r="F2010"/>
      <c r="G2010"/>
      <c r="H2010"/>
      <c r="I2010"/>
      <c r="J2010"/>
      <c r="K2010"/>
      <c r="L2010"/>
      <c r="M2010"/>
      <c r="N2010"/>
      <c r="O2010"/>
      <c r="P2010"/>
      <c r="Q2010"/>
      <c r="R2010"/>
      <c r="S2010"/>
    </row>
    <row r="2011" spans="1:19" ht="15" x14ac:dyDescent="0.25">
      <c r="A2011"/>
      <c r="B2011"/>
      <c r="C2011"/>
      <c r="D2011"/>
      <c r="E2011"/>
      <c r="F2011"/>
      <c r="G2011"/>
      <c r="H2011"/>
      <c r="I2011"/>
      <c r="J2011"/>
      <c r="K2011"/>
      <c r="L2011"/>
      <c r="M2011"/>
      <c r="N2011"/>
      <c r="O2011"/>
      <c r="P2011"/>
      <c r="Q2011"/>
      <c r="R2011"/>
      <c r="S2011"/>
    </row>
    <row r="2012" spans="1:19" ht="15" x14ac:dyDescent="0.25">
      <c r="A2012"/>
      <c r="B2012"/>
      <c r="C2012"/>
      <c r="D2012"/>
      <c r="E2012"/>
      <c r="F2012"/>
      <c r="G2012"/>
      <c r="H2012"/>
      <c r="I2012"/>
      <c r="J2012"/>
      <c r="K2012"/>
      <c r="L2012"/>
      <c r="M2012"/>
      <c r="N2012"/>
      <c r="O2012"/>
      <c r="P2012"/>
      <c r="Q2012"/>
      <c r="R2012"/>
      <c r="S2012"/>
    </row>
    <row r="2013" spans="1:19" ht="15" x14ac:dyDescent="0.25">
      <c r="A2013"/>
      <c r="B2013"/>
      <c r="C2013"/>
      <c r="D2013"/>
      <c r="E2013"/>
      <c r="F2013"/>
      <c r="G2013"/>
      <c r="H2013"/>
      <c r="I2013"/>
      <c r="J2013"/>
      <c r="K2013"/>
      <c r="L2013"/>
      <c r="M2013"/>
      <c r="N2013"/>
      <c r="O2013"/>
      <c r="P2013"/>
      <c r="Q2013"/>
      <c r="R2013"/>
      <c r="S2013"/>
    </row>
    <row r="2014" spans="1:19" ht="15" x14ac:dyDescent="0.25">
      <c r="A2014"/>
      <c r="B2014"/>
      <c r="C2014"/>
      <c r="D2014"/>
      <c r="E2014"/>
      <c r="F2014"/>
      <c r="G2014"/>
      <c r="H2014"/>
      <c r="I2014"/>
      <c r="J2014"/>
      <c r="K2014"/>
      <c r="L2014"/>
      <c r="M2014"/>
      <c r="N2014"/>
      <c r="O2014"/>
      <c r="P2014"/>
      <c r="Q2014"/>
      <c r="R2014"/>
      <c r="S2014"/>
    </row>
    <row r="2015" spans="1:19" ht="15" x14ac:dyDescent="0.25">
      <c r="A2015"/>
      <c r="B2015"/>
      <c r="C2015"/>
      <c r="D2015"/>
      <c r="E2015"/>
      <c r="F2015"/>
      <c r="G2015"/>
      <c r="H2015"/>
      <c r="I2015"/>
      <c r="J2015"/>
      <c r="K2015"/>
      <c r="L2015"/>
      <c r="M2015"/>
      <c r="N2015"/>
      <c r="O2015"/>
      <c r="P2015"/>
      <c r="Q2015"/>
      <c r="R2015"/>
      <c r="S2015"/>
    </row>
    <row r="2016" spans="1:19" ht="15" x14ac:dyDescent="0.25">
      <c r="A2016"/>
      <c r="B2016"/>
      <c r="C2016"/>
      <c r="D2016"/>
      <c r="E2016"/>
      <c r="F2016"/>
      <c r="G2016"/>
      <c r="H2016"/>
      <c r="I2016"/>
      <c r="J2016"/>
      <c r="K2016"/>
      <c r="L2016"/>
      <c r="M2016"/>
      <c r="N2016"/>
      <c r="O2016"/>
      <c r="P2016"/>
      <c r="Q2016"/>
      <c r="R2016"/>
      <c r="S2016"/>
    </row>
    <row r="2017" spans="1:19" ht="15" x14ac:dyDescent="0.25">
      <c r="A2017"/>
      <c r="B2017"/>
      <c r="C2017"/>
      <c r="D2017"/>
      <c r="E2017"/>
      <c r="F2017"/>
      <c r="G2017"/>
      <c r="H2017"/>
      <c r="I2017"/>
      <c r="J2017"/>
      <c r="K2017"/>
      <c r="L2017"/>
      <c r="M2017"/>
      <c r="N2017"/>
      <c r="O2017"/>
      <c r="P2017"/>
      <c r="Q2017"/>
      <c r="R2017"/>
      <c r="S2017"/>
    </row>
    <row r="2018" spans="1:19" ht="15" x14ac:dyDescent="0.25">
      <c r="A2018"/>
      <c r="B2018"/>
      <c r="C2018"/>
      <c r="D2018"/>
      <c r="E2018"/>
      <c r="F2018"/>
      <c r="G2018"/>
      <c r="H2018"/>
      <c r="I2018"/>
      <c r="J2018"/>
      <c r="K2018"/>
      <c r="L2018"/>
      <c r="M2018"/>
      <c r="N2018"/>
      <c r="O2018"/>
      <c r="P2018"/>
      <c r="Q2018"/>
      <c r="R2018"/>
      <c r="S2018"/>
    </row>
    <row r="2019" spans="1:19" ht="15" x14ac:dyDescent="0.25">
      <c r="A2019"/>
      <c r="B2019"/>
      <c r="C2019"/>
      <c r="D2019"/>
      <c r="E2019"/>
      <c r="F2019"/>
      <c r="G2019"/>
      <c r="H2019"/>
      <c r="I2019"/>
      <c r="J2019"/>
      <c r="K2019"/>
      <c r="L2019"/>
      <c r="M2019"/>
      <c r="N2019"/>
      <c r="O2019"/>
      <c r="P2019"/>
      <c r="Q2019"/>
      <c r="R2019"/>
      <c r="S2019"/>
    </row>
    <row r="2020" spans="1:19" ht="15" x14ac:dyDescent="0.25">
      <c r="A2020"/>
      <c r="B2020"/>
      <c r="C2020"/>
      <c r="D2020"/>
      <c r="E2020"/>
      <c r="F2020"/>
      <c r="G2020"/>
      <c r="H2020"/>
      <c r="I2020"/>
      <c r="J2020"/>
      <c r="K2020"/>
      <c r="L2020"/>
      <c r="M2020"/>
      <c r="N2020"/>
      <c r="O2020"/>
      <c r="P2020"/>
      <c r="Q2020"/>
      <c r="R2020"/>
      <c r="S2020"/>
    </row>
    <row r="2021" spans="1:19" ht="15" x14ac:dyDescent="0.25">
      <c r="A2021"/>
      <c r="B2021"/>
      <c r="C2021"/>
      <c r="D2021"/>
      <c r="E2021"/>
      <c r="F2021"/>
      <c r="G2021"/>
      <c r="H2021"/>
      <c r="I2021"/>
      <c r="J2021"/>
      <c r="K2021"/>
      <c r="L2021"/>
      <c r="M2021"/>
      <c r="N2021"/>
      <c r="O2021"/>
      <c r="P2021"/>
      <c r="Q2021"/>
      <c r="R2021"/>
      <c r="S2021"/>
    </row>
    <row r="2022" spans="1:19" ht="15" x14ac:dyDescent="0.25">
      <c r="A2022"/>
      <c r="B2022"/>
      <c r="C2022"/>
      <c r="D2022"/>
      <c r="E2022"/>
      <c r="F2022"/>
      <c r="G2022"/>
      <c r="H2022"/>
      <c r="I2022"/>
      <c r="J2022"/>
      <c r="K2022"/>
      <c r="L2022"/>
      <c r="M2022"/>
      <c r="N2022"/>
      <c r="O2022"/>
      <c r="P2022"/>
      <c r="Q2022"/>
      <c r="R2022"/>
      <c r="S2022"/>
    </row>
    <row r="2023" spans="1:19" ht="15" x14ac:dyDescent="0.25">
      <c r="A2023"/>
      <c r="B2023"/>
      <c r="C2023"/>
      <c r="D2023"/>
      <c r="E2023"/>
      <c r="F2023"/>
      <c r="G2023"/>
      <c r="H2023"/>
      <c r="I2023"/>
      <c r="J2023"/>
      <c r="K2023"/>
      <c r="L2023"/>
      <c r="M2023"/>
      <c r="N2023"/>
      <c r="O2023"/>
      <c r="P2023"/>
      <c r="Q2023"/>
      <c r="R2023"/>
      <c r="S2023"/>
    </row>
    <row r="2024" spans="1:19" ht="15" x14ac:dyDescent="0.25">
      <c r="A2024"/>
      <c r="B2024"/>
      <c r="C2024"/>
      <c r="D2024"/>
      <c r="E2024"/>
      <c r="F2024"/>
      <c r="G2024"/>
      <c r="H2024"/>
      <c r="I2024"/>
      <c r="J2024"/>
      <c r="K2024"/>
      <c r="L2024"/>
      <c r="M2024"/>
      <c r="N2024"/>
      <c r="O2024"/>
      <c r="P2024"/>
      <c r="Q2024"/>
      <c r="R2024"/>
      <c r="S2024"/>
    </row>
    <row r="2025" spans="1:19" ht="15" x14ac:dyDescent="0.25">
      <c r="A2025"/>
      <c r="B2025"/>
      <c r="C2025"/>
      <c r="D2025"/>
      <c r="E2025"/>
      <c r="F2025"/>
      <c r="G2025"/>
      <c r="H2025"/>
      <c r="I2025"/>
      <c r="J2025"/>
      <c r="K2025"/>
      <c r="L2025"/>
      <c r="M2025"/>
      <c r="N2025"/>
      <c r="O2025"/>
      <c r="P2025"/>
      <c r="Q2025"/>
      <c r="R2025"/>
      <c r="S2025"/>
    </row>
    <row r="2026" spans="1:19" ht="15" x14ac:dyDescent="0.25">
      <c r="A2026"/>
      <c r="B2026"/>
      <c r="C2026"/>
      <c r="D2026"/>
      <c r="E2026"/>
      <c r="F2026"/>
      <c r="G2026"/>
      <c r="H2026"/>
      <c r="I2026"/>
      <c r="J2026"/>
      <c r="K2026"/>
      <c r="L2026"/>
      <c r="M2026"/>
      <c r="N2026"/>
      <c r="O2026"/>
      <c r="P2026"/>
      <c r="Q2026"/>
      <c r="R2026"/>
      <c r="S2026"/>
    </row>
    <row r="2027" spans="1:19" ht="15" x14ac:dyDescent="0.25">
      <c r="A2027"/>
      <c r="B2027"/>
      <c r="C2027"/>
      <c r="D2027"/>
      <c r="E2027"/>
      <c r="F2027"/>
      <c r="G2027"/>
      <c r="H2027"/>
      <c r="I2027"/>
      <c r="J2027"/>
      <c r="K2027"/>
      <c r="L2027"/>
      <c r="M2027"/>
      <c r="N2027"/>
      <c r="O2027"/>
      <c r="P2027"/>
      <c r="Q2027"/>
      <c r="R2027"/>
      <c r="S2027"/>
    </row>
    <row r="2028" spans="1:19" ht="15" x14ac:dyDescent="0.25">
      <c r="A2028"/>
      <c r="B2028"/>
      <c r="C2028"/>
      <c r="D2028"/>
      <c r="E2028"/>
      <c r="F2028"/>
      <c r="G2028"/>
      <c r="H2028"/>
      <c r="I2028"/>
      <c r="J2028"/>
      <c r="K2028"/>
      <c r="L2028"/>
      <c r="M2028"/>
      <c r="N2028"/>
      <c r="O2028"/>
      <c r="P2028"/>
      <c r="Q2028"/>
      <c r="R2028"/>
      <c r="S2028"/>
    </row>
    <row r="2029" spans="1:19" ht="15" x14ac:dyDescent="0.25">
      <c r="A2029"/>
      <c r="B2029"/>
      <c r="C2029"/>
      <c r="D2029"/>
      <c r="E2029"/>
      <c r="F2029"/>
      <c r="G2029"/>
      <c r="H2029"/>
      <c r="I2029"/>
      <c r="J2029"/>
      <c r="K2029"/>
      <c r="L2029"/>
      <c r="M2029"/>
      <c r="N2029"/>
      <c r="O2029"/>
      <c r="P2029"/>
      <c r="Q2029"/>
      <c r="R2029"/>
      <c r="S2029"/>
    </row>
    <row r="2030" spans="1:19" ht="15" x14ac:dyDescent="0.25">
      <c r="A2030"/>
      <c r="B2030"/>
      <c r="C2030"/>
      <c r="D2030"/>
      <c r="E2030"/>
      <c r="F2030"/>
      <c r="G2030"/>
      <c r="H2030"/>
      <c r="I2030"/>
      <c r="J2030"/>
      <c r="K2030"/>
      <c r="L2030"/>
      <c r="M2030"/>
      <c r="N2030"/>
      <c r="O2030"/>
      <c r="P2030"/>
      <c r="Q2030"/>
      <c r="R2030"/>
      <c r="S2030"/>
    </row>
    <row r="2031" spans="1:19" ht="15" x14ac:dyDescent="0.25">
      <c r="A2031"/>
      <c r="B2031"/>
      <c r="C2031"/>
      <c r="D2031"/>
      <c r="E2031"/>
      <c r="F2031"/>
      <c r="G2031"/>
      <c r="H2031"/>
      <c r="I2031"/>
      <c r="J2031"/>
      <c r="K2031"/>
      <c r="L2031"/>
      <c r="M2031"/>
      <c r="N2031"/>
      <c r="O2031"/>
      <c r="P2031"/>
      <c r="Q2031"/>
      <c r="R2031"/>
      <c r="S2031"/>
    </row>
    <row r="2032" spans="1:19" ht="15" x14ac:dyDescent="0.25">
      <c r="A2032"/>
      <c r="B2032"/>
      <c r="C2032"/>
      <c r="D2032"/>
      <c r="E2032"/>
      <c r="F2032"/>
      <c r="G2032"/>
      <c r="H2032"/>
      <c r="I2032"/>
      <c r="J2032"/>
      <c r="K2032"/>
      <c r="L2032"/>
      <c r="M2032"/>
      <c r="N2032"/>
      <c r="O2032"/>
      <c r="P2032"/>
      <c r="Q2032"/>
      <c r="R2032"/>
      <c r="S2032"/>
    </row>
    <row r="2033" spans="1:19" ht="15" x14ac:dyDescent="0.25">
      <c r="A2033"/>
      <c r="B2033"/>
      <c r="C2033"/>
      <c r="D2033"/>
      <c r="E2033"/>
      <c r="F2033"/>
      <c r="G2033"/>
      <c r="H2033"/>
      <c r="I2033"/>
      <c r="J2033"/>
      <c r="K2033"/>
      <c r="L2033"/>
      <c r="M2033"/>
      <c r="N2033"/>
      <c r="O2033"/>
      <c r="P2033"/>
      <c r="Q2033"/>
      <c r="R2033"/>
      <c r="S2033"/>
    </row>
    <row r="2034" spans="1:19" ht="15" x14ac:dyDescent="0.25">
      <c r="A2034"/>
      <c r="B2034"/>
      <c r="C2034"/>
      <c r="D2034"/>
      <c r="E2034"/>
      <c r="F2034"/>
      <c r="G2034"/>
      <c r="H2034"/>
      <c r="I2034"/>
      <c r="J2034"/>
      <c r="K2034"/>
      <c r="L2034"/>
      <c r="M2034"/>
      <c r="N2034"/>
      <c r="O2034"/>
      <c r="P2034"/>
      <c r="Q2034"/>
      <c r="R2034"/>
      <c r="S2034"/>
    </row>
    <row r="2035" spans="1:19" ht="15" x14ac:dyDescent="0.25">
      <c r="A2035"/>
      <c r="B2035"/>
      <c r="C2035"/>
      <c r="D2035"/>
      <c r="E2035"/>
      <c r="F2035"/>
      <c r="G2035"/>
      <c r="H2035"/>
      <c r="I2035"/>
      <c r="J2035"/>
      <c r="K2035"/>
      <c r="L2035"/>
      <c r="M2035"/>
      <c r="N2035"/>
      <c r="O2035"/>
      <c r="P2035"/>
      <c r="Q2035"/>
      <c r="R2035"/>
      <c r="S2035"/>
    </row>
    <row r="2036" spans="1:19" ht="15" x14ac:dyDescent="0.25">
      <c r="A2036"/>
      <c r="B2036"/>
      <c r="C2036"/>
      <c r="D2036"/>
      <c r="E2036"/>
      <c r="F2036"/>
      <c r="G2036"/>
      <c r="H2036"/>
      <c r="I2036"/>
      <c r="J2036"/>
      <c r="K2036"/>
      <c r="L2036"/>
      <c r="M2036"/>
      <c r="N2036"/>
      <c r="O2036"/>
      <c r="P2036"/>
      <c r="Q2036"/>
      <c r="R2036"/>
      <c r="S2036"/>
    </row>
    <row r="2037" spans="1:19" ht="15" x14ac:dyDescent="0.25">
      <c r="A2037"/>
      <c r="B2037"/>
      <c r="C2037"/>
      <c r="D2037"/>
      <c r="E2037"/>
      <c r="F2037"/>
      <c r="G2037"/>
      <c r="H2037"/>
      <c r="I2037"/>
      <c r="J2037"/>
      <c r="K2037"/>
      <c r="L2037"/>
      <c r="M2037"/>
      <c r="N2037"/>
      <c r="O2037"/>
      <c r="P2037"/>
      <c r="Q2037"/>
      <c r="R2037"/>
      <c r="S2037"/>
    </row>
    <row r="2038" spans="1:19" ht="15" x14ac:dyDescent="0.25">
      <c r="A2038"/>
      <c r="B2038"/>
      <c r="C2038"/>
      <c r="D2038"/>
      <c r="E2038"/>
      <c r="F2038"/>
      <c r="G2038"/>
      <c r="H2038"/>
      <c r="I2038"/>
      <c r="J2038"/>
      <c r="K2038"/>
      <c r="L2038"/>
      <c r="M2038"/>
      <c r="N2038"/>
      <c r="O2038"/>
      <c r="P2038"/>
      <c r="Q2038"/>
      <c r="R2038"/>
      <c r="S2038"/>
    </row>
    <row r="2039" spans="1:19" ht="15" x14ac:dyDescent="0.25">
      <c r="A2039"/>
      <c r="B2039"/>
      <c r="C2039"/>
      <c r="D2039"/>
      <c r="E2039"/>
      <c r="F2039"/>
      <c r="G2039"/>
      <c r="H2039"/>
      <c r="I2039"/>
      <c r="J2039"/>
      <c r="K2039"/>
      <c r="L2039"/>
      <c r="M2039"/>
      <c r="N2039"/>
      <c r="O2039"/>
      <c r="P2039"/>
      <c r="Q2039"/>
      <c r="R2039"/>
      <c r="S2039"/>
    </row>
    <row r="2040" spans="1:19" ht="15" x14ac:dyDescent="0.25">
      <c r="A2040"/>
      <c r="B2040"/>
      <c r="C2040"/>
      <c r="D2040"/>
      <c r="E2040"/>
      <c r="F2040"/>
      <c r="G2040"/>
      <c r="H2040"/>
      <c r="I2040"/>
      <c r="J2040"/>
      <c r="K2040"/>
      <c r="L2040"/>
      <c r="M2040"/>
      <c r="N2040"/>
      <c r="O2040"/>
      <c r="P2040"/>
      <c r="Q2040"/>
      <c r="R2040"/>
      <c r="S2040"/>
    </row>
    <row r="2041" spans="1:19" ht="15" x14ac:dyDescent="0.25">
      <c r="A2041"/>
      <c r="B2041"/>
      <c r="C2041"/>
      <c r="D2041"/>
      <c r="E2041"/>
      <c r="F2041"/>
      <c r="G2041"/>
      <c r="H2041"/>
      <c r="I2041"/>
      <c r="J2041"/>
      <c r="K2041"/>
      <c r="L2041"/>
      <c r="M2041"/>
      <c r="N2041"/>
      <c r="O2041"/>
      <c r="P2041"/>
      <c r="Q2041"/>
      <c r="R2041"/>
      <c r="S2041"/>
    </row>
    <row r="2042" spans="1:19" ht="15" x14ac:dyDescent="0.25">
      <c r="A2042"/>
      <c r="B2042"/>
      <c r="C2042"/>
      <c r="D2042"/>
      <c r="E2042"/>
      <c r="F2042"/>
      <c r="G2042"/>
      <c r="H2042"/>
      <c r="I2042"/>
      <c r="J2042"/>
      <c r="K2042"/>
      <c r="L2042"/>
      <c r="M2042"/>
      <c r="N2042"/>
      <c r="O2042"/>
      <c r="P2042"/>
      <c r="Q2042"/>
      <c r="R2042"/>
      <c r="S2042"/>
    </row>
    <row r="2043" spans="1:19" ht="15" x14ac:dyDescent="0.25">
      <c r="A2043"/>
      <c r="B2043"/>
      <c r="C2043"/>
      <c r="D2043"/>
      <c r="E2043"/>
      <c r="F2043"/>
      <c r="G2043"/>
      <c r="H2043"/>
      <c r="I2043"/>
      <c r="J2043"/>
      <c r="K2043"/>
      <c r="L2043"/>
      <c r="M2043"/>
      <c r="N2043"/>
      <c r="O2043"/>
      <c r="P2043"/>
      <c r="Q2043"/>
      <c r="R2043"/>
      <c r="S2043"/>
    </row>
    <row r="2044" spans="1:19" ht="15" x14ac:dyDescent="0.25">
      <c r="A2044"/>
      <c r="B2044"/>
      <c r="C2044"/>
      <c r="D2044"/>
      <c r="E2044"/>
      <c r="F2044"/>
      <c r="G2044"/>
      <c r="H2044"/>
      <c r="I2044"/>
      <c r="J2044"/>
      <c r="K2044"/>
      <c r="L2044"/>
      <c r="M2044"/>
      <c r="N2044"/>
      <c r="O2044"/>
      <c r="P2044"/>
      <c r="Q2044"/>
      <c r="R2044"/>
      <c r="S2044"/>
    </row>
    <row r="2045" spans="1:19" ht="15" x14ac:dyDescent="0.25">
      <c r="A2045"/>
      <c r="B2045"/>
      <c r="C2045"/>
      <c r="D2045"/>
      <c r="E2045"/>
      <c r="F2045"/>
      <c r="G2045"/>
      <c r="H2045"/>
      <c r="I2045"/>
      <c r="J2045"/>
      <c r="K2045"/>
      <c r="L2045"/>
      <c r="M2045"/>
      <c r="N2045"/>
      <c r="O2045"/>
      <c r="P2045"/>
      <c r="Q2045"/>
      <c r="R2045"/>
      <c r="S2045"/>
    </row>
    <row r="2046" spans="1:19" ht="15" x14ac:dyDescent="0.25">
      <c r="A2046"/>
      <c r="B2046"/>
      <c r="C2046"/>
      <c r="D2046"/>
      <c r="E2046"/>
      <c r="F2046"/>
      <c r="G2046"/>
      <c r="H2046"/>
      <c r="I2046"/>
      <c r="J2046"/>
      <c r="K2046"/>
      <c r="L2046"/>
      <c r="M2046"/>
      <c r="N2046"/>
      <c r="O2046"/>
      <c r="P2046"/>
      <c r="Q2046"/>
      <c r="R2046"/>
      <c r="S2046"/>
    </row>
    <row r="2047" spans="1:19" ht="15" x14ac:dyDescent="0.25">
      <c r="A2047"/>
      <c r="B2047"/>
      <c r="C2047"/>
      <c r="D2047"/>
      <c r="E2047"/>
      <c r="F2047"/>
      <c r="G2047"/>
      <c r="H2047"/>
      <c r="I2047"/>
      <c r="J2047"/>
      <c r="K2047"/>
      <c r="L2047"/>
      <c r="M2047"/>
      <c r="N2047"/>
      <c r="O2047"/>
      <c r="P2047"/>
      <c r="Q2047"/>
      <c r="R2047"/>
      <c r="S2047"/>
    </row>
    <row r="2048" spans="1:19" ht="15" x14ac:dyDescent="0.25">
      <c r="A2048"/>
      <c r="B2048"/>
      <c r="C2048"/>
      <c r="D2048"/>
      <c r="E2048"/>
      <c r="F2048"/>
      <c r="G2048"/>
      <c r="H2048"/>
      <c r="I2048"/>
      <c r="J2048"/>
      <c r="K2048"/>
      <c r="L2048"/>
      <c r="M2048"/>
      <c r="N2048"/>
      <c r="O2048"/>
      <c r="P2048"/>
      <c r="Q2048"/>
      <c r="R2048"/>
      <c r="S2048"/>
    </row>
    <row r="2049" spans="1:19" ht="15" x14ac:dyDescent="0.25">
      <c r="A2049"/>
      <c r="B2049"/>
      <c r="C2049"/>
      <c r="D2049"/>
      <c r="E2049"/>
      <c r="F2049"/>
      <c r="G2049"/>
      <c r="H2049"/>
      <c r="I2049"/>
      <c r="J2049"/>
      <c r="K2049"/>
      <c r="L2049"/>
      <c r="M2049"/>
      <c r="N2049"/>
      <c r="O2049"/>
      <c r="P2049"/>
      <c r="Q2049"/>
      <c r="R2049"/>
      <c r="S2049"/>
    </row>
    <row r="2050" spans="1:19" ht="15" x14ac:dyDescent="0.25">
      <c r="A2050"/>
      <c r="B2050"/>
      <c r="C2050"/>
      <c r="D2050"/>
      <c r="E2050"/>
      <c r="F2050"/>
      <c r="G2050"/>
      <c r="H2050"/>
      <c r="I2050"/>
      <c r="J2050"/>
      <c r="K2050"/>
      <c r="L2050"/>
      <c r="M2050"/>
      <c r="N2050"/>
      <c r="O2050"/>
      <c r="P2050"/>
      <c r="Q2050"/>
      <c r="R2050"/>
      <c r="S2050"/>
    </row>
    <row r="2051" spans="1:19" ht="15" x14ac:dyDescent="0.25">
      <c r="A2051"/>
      <c r="B2051"/>
      <c r="C2051"/>
      <c r="D2051"/>
      <c r="E2051"/>
      <c r="F2051"/>
      <c r="G2051"/>
      <c r="H2051"/>
      <c r="I2051"/>
      <c r="J2051"/>
      <c r="K2051"/>
      <c r="L2051"/>
      <c r="M2051"/>
      <c r="N2051"/>
      <c r="O2051"/>
      <c r="P2051"/>
      <c r="Q2051"/>
      <c r="R2051"/>
      <c r="S2051"/>
    </row>
    <row r="2052" spans="1:19" ht="15" x14ac:dyDescent="0.25">
      <c r="A2052"/>
      <c r="B2052"/>
      <c r="C2052"/>
      <c r="D2052"/>
      <c r="E2052"/>
      <c r="F2052"/>
      <c r="G2052"/>
      <c r="H2052"/>
      <c r="I2052"/>
      <c r="J2052"/>
      <c r="K2052"/>
      <c r="L2052"/>
      <c r="M2052"/>
      <c r="N2052"/>
      <c r="O2052"/>
      <c r="P2052"/>
      <c r="Q2052"/>
      <c r="R2052"/>
      <c r="S2052"/>
    </row>
    <row r="2053" spans="1:19" ht="15" x14ac:dyDescent="0.25">
      <c r="A2053"/>
      <c r="B2053"/>
      <c r="C2053"/>
      <c r="D2053"/>
      <c r="E2053"/>
      <c r="F2053"/>
      <c r="G2053"/>
      <c r="H2053"/>
      <c r="I2053"/>
      <c r="J2053"/>
      <c r="K2053"/>
      <c r="L2053"/>
      <c r="M2053"/>
      <c r="N2053"/>
      <c r="O2053"/>
      <c r="P2053"/>
      <c r="Q2053"/>
      <c r="R2053"/>
      <c r="S2053"/>
    </row>
    <row r="2054" spans="1:19" ht="15" x14ac:dyDescent="0.25">
      <c r="A2054"/>
      <c r="B2054"/>
      <c r="C2054"/>
      <c r="D2054"/>
      <c r="E2054"/>
      <c r="F2054"/>
      <c r="G2054"/>
      <c r="H2054"/>
      <c r="I2054"/>
      <c r="J2054"/>
      <c r="K2054"/>
      <c r="L2054"/>
      <c r="M2054"/>
      <c r="N2054"/>
      <c r="O2054"/>
      <c r="P2054"/>
      <c r="Q2054"/>
      <c r="R2054"/>
      <c r="S2054"/>
    </row>
    <row r="2055" spans="1:19" ht="15" x14ac:dyDescent="0.25">
      <c r="A2055"/>
      <c r="B2055"/>
      <c r="C2055"/>
      <c r="D2055"/>
      <c r="E2055"/>
      <c r="F2055"/>
      <c r="G2055"/>
      <c r="H2055"/>
      <c r="I2055"/>
      <c r="J2055"/>
      <c r="K2055"/>
      <c r="L2055"/>
      <c r="M2055"/>
      <c r="N2055"/>
      <c r="O2055"/>
      <c r="P2055"/>
      <c r="Q2055"/>
      <c r="R2055"/>
      <c r="S2055"/>
    </row>
    <row r="2056" spans="1:19" ht="15" x14ac:dyDescent="0.25">
      <c r="A2056"/>
      <c r="B2056"/>
      <c r="C2056"/>
      <c r="D2056"/>
      <c r="E2056"/>
      <c r="F2056"/>
      <c r="G2056"/>
      <c r="H2056"/>
      <c r="I2056"/>
      <c r="J2056"/>
      <c r="K2056"/>
      <c r="L2056"/>
      <c r="M2056"/>
      <c r="N2056"/>
      <c r="O2056"/>
      <c r="P2056"/>
      <c r="Q2056"/>
      <c r="R2056"/>
      <c r="S2056"/>
    </row>
    <row r="2057" spans="1:19" ht="15" x14ac:dyDescent="0.25">
      <c r="A2057"/>
      <c r="B2057"/>
      <c r="C2057"/>
      <c r="D2057"/>
      <c r="E2057"/>
      <c r="F2057"/>
      <c r="G2057"/>
      <c r="H2057"/>
      <c r="I2057"/>
      <c r="J2057"/>
      <c r="K2057"/>
      <c r="L2057"/>
      <c r="M2057"/>
      <c r="N2057"/>
      <c r="O2057"/>
      <c r="P2057"/>
      <c r="Q2057"/>
      <c r="R2057"/>
      <c r="S2057"/>
    </row>
    <row r="2058" spans="1:19" ht="15" x14ac:dyDescent="0.25">
      <c r="A2058"/>
      <c r="B2058"/>
      <c r="C2058"/>
      <c r="D2058"/>
      <c r="E2058"/>
      <c r="F2058"/>
      <c r="G2058"/>
      <c r="H2058"/>
      <c r="I2058"/>
      <c r="J2058"/>
      <c r="K2058"/>
      <c r="L2058"/>
      <c r="M2058"/>
      <c r="N2058"/>
      <c r="O2058"/>
      <c r="P2058"/>
      <c r="Q2058"/>
      <c r="R2058"/>
      <c r="S2058"/>
    </row>
    <row r="2059" spans="1:19" ht="15" x14ac:dyDescent="0.25">
      <c r="A2059"/>
      <c r="B2059"/>
      <c r="C2059"/>
      <c r="D2059"/>
      <c r="E2059"/>
      <c r="F2059"/>
      <c r="G2059"/>
      <c r="H2059"/>
      <c r="I2059"/>
      <c r="J2059"/>
      <c r="K2059"/>
      <c r="L2059"/>
      <c r="M2059"/>
      <c r="N2059"/>
      <c r="O2059"/>
      <c r="P2059"/>
      <c r="Q2059"/>
      <c r="R2059"/>
      <c r="S2059"/>
    </row>
    <row r="2060" spans="1:19" ht="15" x14ac:dyDescent="0.25">
      <c r="A2060"/>
      <c r="B2060"/>
      <c r="C2060"/>
      <c r="D2060"/>
      <c r="E2060"/>
      <c r="F2060"/>
      <c r="G2060"/>
      <c r="H2060"/>
      <c r="I2060"/>
      <c r="J2060"/>
      <c r="K2060"/>
      <c r="L2060"/>
      <c r="M2060"/>
      <c r="N2060"/>
      <c r="O2060"/>
      <c r="P2060"/>
      <c r="Q2060"/>
      <c r="R2060"/>
      <c r="S2060"/>
    </row>
    <row r="2061" spans="1:19" ht="15" x14ac:dyDescent="0.25">
      <c r="A2061"/>
      <c r="B2061"/>
      <c r="C2061"/>
      <c r="D2061"/>
      <c r="E2061"/>
      <c r="F2061"/>
      <c r="G2061"/>
      <c r="H2061"/>
      <c r="I2061"/>
      <c r="J2061"/>
      <c r="K2061"/>
      <c r="L2061"/>
      <c r="M2061"/>
      <c r="N2061"/>
      <c r="O2061"/>
      <c r="P2061"/>
      <c r="Q2061"/>
      <c r="R2061"/>
      <c r="S2061"/>
    </row>
    <row r="2062" spans="1:19" ht="15" x14ac:dyDescent="0.25">
      <c r="A2062"/>
      <c r="B2062"/>
      <c r="C2062"/>
      <c r="D2062"/>
      <c r="E2062"/>
      <c r="F2062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</row>
    <row r="2063" spans="1:19" ht="15" x14ac:dyDescent="0.25">
      <c r="A2063"/>
      <c r="B2063"/>
      <c r="C2063"/>
      <c r="D2063"/>
      <c r="E2063"/>
      <c r="F2063"/>
      <c r="G2063"/>
      <c r="H2063"/>
      <c r="I2063"/>
      <c r="J2063"/>
      <c r="K2063"/>
      <c r="L2063"/>
      <c r="M2063"/>
      <c r="N2063"/>
      <c r="O2063"/>
      <c r="P2063"/>
      <c r="Q2063"/>
      <c r="R2063"/>
      <c r="S2063"/>
    </row>
    <row r="2064" spans="1:19" ht="15" x14ac:dyDescent="0.25">
      <c r="A2064"/>
      <c r="B2064"/>
      <c r="C2064"/>
      <c r="D2064"/>
      <c r="E2064"/>
      <c r="F2064"/>
      <c r="G2064"/>
      <c r="H2064"/>
      <c r="I2064"/>
      <c r="J2064"/>
      <c r="K2064"/>
      <c r="L2064"/>
      <c r="M2064"/>
      <c r="N2064"/>
      <c r="O2064"/>
      <c r="P2064"/>
      <c r="Q2064"/>
      <c r="R2064"/>
      <c r="S2064"/>
    </row>
    <row r="2065" spans="1:19" ht="15" x14ac:dyDescent="0.25">
      <c r="A2065"/>
      <c r="B2065"/>
      <c r="C2065"/>
      <c r="D2065"/>
      <c r="E2065"/>
      <c r="F2065"/>
      <c r="G2065"/>
      <c r="H2065"/>
      <c r="I2065"/>
      <c r="J2065"/>
      <c r="K2065"/>
      <c r="L2065"/>
      <c r="M2065"/>
      <c r="N2065"/>
      <c r="O2065"/>
      <c r="P2065"/>
      <c r="Q2065"/>
      <c r="R2065"/>
      <c r="S2065"/>
    </row>
    <row r="2066" spans="1:19" ht="15" x14ac:dyDescent="0.25">
      <c r="A2066"/>
      <c r="B2066"/>
      <c r="C2066"/>
      <c r="D2066"/>
      <c r="E2066"/>
      <c r="F2066"/>
      <c r="G2066"/>
      <c r="H2066"/>
      <c r="I2066"/>
      <c r="J2066"/>
      <c r="K2066"/>
      <c r="L2066"/>
      <c r="M2066"/>
      <c r="N2066"/>
      <c r="O2066"/>
      <c r="P2066"/>
      <c r="Q2066"/>
      <c r="R2066"/>
      <c r="S2066"/>
    </row>
    <row r="2067" spans="1:19" ht="15" x14ac:dyDescent="0.25">
      <c r="A2067"/>
      <c r="B2067"/>
      <c r="C2067"/>
      <c r="D2067"/>
      <c r="E2067"/>
      <c r="F2067"/>
      <c r="G2067"/>
      <c r="H2067"/>
      <c r="I2067"/>
      <c r="J2067"/>
      <c r="K2067"/>
      <c r="L2067"/>
      <c r="M2067"/>
      <c r="N2067"/>
      <c r="O2067"/>
      <c r="P2067"/>
      <c r="Q2067"/>
      <c r="R2067"/>
      <c r="S2067"/>
    </row>
    <row r="2068" spans="1:19" ht="15" x14ac:dyDescent="0.25">
      <c r="A2068"/>
      <c r="B2068"/>
      <c r="C2068"/>
      <c r="D2068"/>
      <c r="E2068"/>
      <c r="F2068"/>
      <c r="G2068"/>
      <c r="H2068"/>
      <c r="I2068"/>
      <c r="J2068"/>
      <c r="K2068"/>
      <c r="L2068"/>
      <c r="M2068"/>
      <c r="N2068"/>
      <c r="O2068"/>
      <c r="P2068"/>
      <c r="Q2068"/>
      <c r="R2068"/>
      <c r="S2068"/>
    </row>
    <row r="2069" spans="1:19" ht="15" x14ac:dyDescent="0.25">
      <c r="A2069"/>
      <c r="B2069"/>
      <c r="C2069"/>
      <c r="D2069"/>
      <c r="E2069"/>
      <c r="F2069"/>
      <c r="G2069"/>
      <c r="H2069"/>
      <c r="I2069"/>
      <c r="J2069"/>
      <c r="K2069"/>
      <c r="L2069"/>
      <c r="M2069"/>
      <c r="N2069"/>
      <c r="O2069"/>
      <c r="P2069"/>
      <c r="Q2069"/>
      <c r="R2069"/>
      <c r="S2069"/>
    </row>
    <row r="2070" spans="1:19" ht="15" x14ac:dyDescent="0.25">
      <c r="A2070"/>
      <c r="B2070"/>
      <c r="C2070"/>
      <c r="D2070"/>
      <c r="E2070"/>
      <c r="F2070"/>
      <c r="G2070"/>
      <c r="H2070"/>
      <c r="I2070"/>
      <c r="J2070"/>
      <c r="K2070"/>
      <c r="L2070"/>
      <c r="M2070"/>
      <c r="N2070"/>
      <c r="O2070"/>
      <c r="P2070"/>
      <c r="Q2070"/>
      <c r="R2070"/>
      <c r="S2070"/>
    </row>
    <row r="2071" spans="1:19" ht="15" x14ac:dyDescent="0.25">
      <c r="A2071"/>
      <c r="B2071"/>
      <c r="C2071"/>
      <c r="D2071"/>
      <c r="E2071"/>
      <c r="F2071"/>
      <c r="G2071"/>
      <c r="H2071"/>
      <c r="I2071"/>
      <c r="J2071"/>
      <c r="K2071"/>
      <c r="L2071"/>
      <c r="M2071"/>
      <c r="N2071"/>
      <c r="O2071"/>
      <c r="P2071"/>
      <c r="Q2071"/>
      <c r="R2071"/>
      <c r="S2071"/>
    </row>
    <row r="2072" spans="1:19" ht="15" x14ac:dyDescent="0.25">
      <c r="A2072"/>
      <c r="B2072"/>
      <c r="C2072"/>
      <c r="D2072"/>
      <c r="E2072"/>
      <c r="F2072"/>
      <c r="G2072"/>
      <c r="H2072"/>
      <c r="I2072"/>
      <c r="J2072"/>
      <c r="K2072"/>
      <c r="L2072"/>
      <c r="M2072"/>
      <c r="N2072"/>
      <c r="O2072"/>
      <c r="P2072"/>
      <c r="Q2072"/>
      <c r="R2072"/>
      <c r="S2072"/>
    </row>
    <row r="2073" spans="1:19" ht="15" x14ac:dyDescent="0.25">
      <c r="A2073"/>
      <c r="B2073"/>
      <c r="C2073"/>
      <c r="D2073"/>
      <c r="E2073"/>
      <c r="F2073"/>
      <c r="G2073"/>
      <c r="H2073"/>
      <c r="I2073"/>
      <c r="J2073"/>
      <c r="K2073"/>
      <c r="L2073"/>
      <c r="M2073"/>
      <c r="N2073"/>
      <c r="O2073"/>
      <c r="P2073"/>
      <c r="Q2073"/>
      <c r="R2073"/>
      <c r="S2073"/>
    </row>
    <row r="2074" spans="1:19" ht="15" x14ac:dyDescent="0.25">
      <c r="A2074"/>
      <c r="B2074"/>
      <c r="C2074"/>
      <c r="D2074"/>
      <c r="E2074"/>
      <c r="F2074"/>
      <c r="G2074"/>
      <c r="H2074"/>
      <c r="I2074"/>
      <c r="J2074"/>
      <c r="K2074"/>
      <c r="L2074"/>
      <c r="M2074"/>
      <c r="N2074"/>
      <c r="O2074"/>
      <c r="P2074"/>
      <c r="Q2074"/>
      <c r="R2074"/>
      <c r="S2074"/>
    </row>
    <row r="2075" spans="1:19" ht="15" x14ac:dyDescent="0.25">
      <c r="A2075"/>
      <c r="B2075"/>
      <c r="C2075"/>
      <c r="D2075"/>
      <c r="E2075"/>
      <c r="F2075"/>
      <c r="G2075"/>
      <c r="H2075"/>
      <c r="I2075"/>
      <c r="J2075"/>
      <c r="K2075"/>
      <c r="L2075"/>
      <c r="M2075"/>
      <c r="N2075"/>
      <c r="O2075"/>
      <c r="P2075"/>
      <c r="Q2075"/>
      <c r="R2075"/>
      <c r="S2075"/>
    </row>
    <row r="2076" spans="1:19" ht="15" x14ac:dyDescent="0.25">
      <c r="A2076"/>
      <c r="B2076"/>
      <c r="C2076"/>
      <c r="D2076"/>
      <c r="E2076"/>
      <c r="F2076"/>
      <c r="G2076"/>
      <c r="H2076"/>
      <c r="I2076"/>
      <c r="J2076"/>
      <c r="K2076"/>
      <c r="L2076"/>
      <c r="M2076"/>
      <c r="N2076"/>
      <c r="O2076"/>
      <c r="P2076"/>
      <c r="Q2076"/>
      <c r="R2076"/>
      <c r="S2076"/>
    </row>
    <row r="2077" spans="1:19" ht="15" x14ac:dyDescent="0.25">
      <c r="A2077"/>
      <c r="B2077"/>
      <c r="C2077"/>
      <c r="D2077"/>
      <c r="E2077"/>
      <c r="F2077"/>
      <c r="G2077"/>
      <c r="H2077"/>
      <c r="I2077"/>
      <c r="J2077"/>
      <c r="K2077"/>
      <c r="L2077"/>
      <c r="M2077"/>
      <c r="N2077"/>
      <c r="O2077"/>
      <c r="P2077"/>
      <c r="Q2077"/>
      <c r="R2077"/>
      <c r="S2077"/>
    </row>
    <row r="2078" spans="1:19" ht="15" x14ac:dyDescent="0.25">
      <c r="A2078"/>
      <c r="B2078"/>
      <c r="C2078"/>
      <c r="D2078"/>
      <c r="E2078"/>
      <c r="F2078"/>
      <c r="G2078"/>
      <c r="H2078"/>
      <c r="I2078"/>
      <c r="J2078"/>
      <c r="K2078"/>
      <c r="L2078"/>
      <c r="M2078"/>
      <c r="N2078"/>
      <c r="O2078"/>
      <c r="P2078"/>
      <c r="Q2078"/>
      <c r="R2078"/>
      <c r="S2078"/>
    </row>
    <row r="2079" spans="1:19" ht="15" x14ac:dyDescent="0.25">
      <c r="A2079"/>
      <c r="B2079"/>
      <c r="C2079"/>
      <c r="D2079"/>
      <c r="E2079"/>
      <c r="F2079"/>
      <c r="G2079"/>
      <c r="H2079"/>
      <c r="I2079"/>
      <c r="J2079"/>
      <c r="K2079"/>
      <c r="L2079"/>
      <c r="M2079"/>
      <c r="N2079"/>
      <c r="O2079"/>
      <c r="P2079"/>
      <c r="Q2079"/>
      <c r="R2079"/>
      <c r="S2079"/>
    </row>
    <row r="2080" spans="1:19" ht="15" x14ac:dyDescent="0.25">
      <c r="A2080"/>
      <c r="B2080"/>
      <c r="C2080"/>
      <c r="D2080"/>
      <c r="E2080"/>
      <c r="F2080"/>
      <c r="G2080"/>
      <c r="H2080"/>
      <c r="I2080"/>
      <c r="J2080"/>
      <c r="K2080"/>
      <c r="L2080"/>
      <c r="M2080"/>
      <c r="N2080"/>
      <c r="O2080"/>
      <c r="P2080"/>
      <c r="Q2080"/>
      <c r="R2080"/>
      <c r="S2080"/>
    </row>
    <row r="2081" spans="1:19" ht="15" x14ac:dyDescent="0.25">
      <c r="A2081"/>
      <c r="B2081"/>
      <c r="C2081"/>
      <c r="D2081"/>
      <c r="E2081"/>
      <c r="F2081"/>
      <c r="G2081"/>
      <c r="H2081"/>
      <c r="I2081"/>
      <c r="J2081"/>
      <c r="K2081"/>
      <c r="L2081"/>
      <c r="M2081"/>
      <c r="N2081"/>
      <c r="O2081"/>
      <c r="P2081"/>
      <c r="Q2081"/>
      <c r="R2081"/>
      <c r="S2081"/>
    </row>
    <row r="2082" spans="1:19" ht="15" x14ac:dyDescent="0.25">
      <c r="A2082"/>
      <c r="B2082"/>
      <c r="C2082"/>
      <c r="D2082"/>
      <c r="E2082"/>
      <c r="F2082"/>
      <c r="G2082"/>
      <c r="H2082"/>
      <c r="I2082"/>
      <c r="J2082"/>
      <c r="K2082"/>
      <c r="L2082"/>
      <c r="M2082"/>
      <c r="N2082"/>
      <c r="O2082"/>
      <c r="P2082"/>
      <c r="Q2082"/>
      <c r="R2082"/>
      <c r="S2082"/>
    </row>
    <row r="2083" spans="1:19" ht="15" x14ac:dyDescent="0.25">
      <c r="A2083"/>
      <c r="B2083"/>
      <c r="C2083"/>
      <c r="D2083"/>
      <c r="E2083"/>
      <c r="F2083"/>
      <c r="G2083"/>
      <c r="H2083"/>
      <c r="I2083"/>
      <c r="J2083"/>
      <c r="K2083"/>
      <c r="L2083"/>
      <c r="M2083"/>
      <c r="N2083"/>
      <c r="O2083"/>
      <c r="P2083"/>
      <c r="Q2083"/>
      <c r="R2083"/>
      <c r="S2083"/>
    </row>
    <row r="2084" spans="1:19" ht="15" x14ac:dyDescent="0.25">
      <c r="A2084"/>
      <c r="B2084"/>
      <c r="C2084"/>
      <c r="D2084"/>
      <c r="E2084"/>
      <c r="F2084"/>
      <c r="G2084"/>
      <c r="H2084"/>
      <c r="I2084"/>
      <c r="J2084"/>
      <c r="K2084"/>
      <c r="L2084"/>
      <c r="M2084"/>
      <c r="N2084"/>
      <c r="O2084"/>
      <c r="P2084"/>
      <c r="Q2084"/>
      <c r="R2084"/>
      <c r="S2084"/>
    </row>
    <row r="2085" spans="1:19" ht="15" x14ac:dyDescent="0.25">
      <c r="A2085"/>
      <c r="B2085"/>
      <c r="C2085"/>
      <c r="D2085"/>
      <c r="E2085"/>
      <c r="F2085"/>
      <c r="G2085"/>
      <c r="H2085"/>
      <c r="I2085"/>
      <c r="J2085"/>
      <c r="K2085"/>
      <c r="L2085"/>
      <c r="M2085"/>
      <c r="N2085"/>
      <c r="O2085"/>
      <c r="P2085"/>
      <c r="Q2085"/>
      <c r="R2085"/>
      <c r="S2085"/>
    </row>
    <row r="2086" spans="1:19" ht="15" x14ac:dyDescent="0.25">
      <c r="A2086"/>
      <c r="B2086"/>
      <c r="C2086"/>
      <c r="D2086"/>
      <c r="E2086"/>
      <c r="F2086"/>
      <c r="G2086"/>
      <c r="H2086"/>
      <c r="I2086"/>
      <c r="J2086"/>
      <c r="K2086"/>
      <c r="L2086"/>
      <c r="M2086"/>
      <c r="N2086"/>
      <c r="O2086"/>
      <c r="P2086"/>
      <c r="Q2086"/>
      <c r="R2086"/>
      <c r="S2086"/>
    </row>
    <row r="2087" spans="1:19" ht="15" x14ac:dyDescent="0.25">
      <c r="A2087"/>
      <c r="B2087"/>
      <c r="C2087"/>
      <c r="D2087"/>
      <c r="E2087"/>
      <c r="F2087"/>
      <c r="G2087"/>
      <c r="H2087"/>
      <c r="I2087"/>
      <c r="J2087"/>
      <c r="K2087"/>
      <c r="L2087"/>
      <c r="M2087"/>
      <c r="N2087"/>
      <c r="O2087"/>
      <c r="P2087"/>
      <c r="Q2087"/>
      <c r="R2087"/>
      <c r="S2087"/>
    </row>
    <row r="2088" spans="1:19" ht="15" x14ac:dyDescent="0.25">
      <c r="A2088"/>
      <c r="B2088"/>
      <c r="C2088"/>
      <c r="D2088"/>
      <c r="E2088"/>
      <c r="F2088"/>
      <c r="G2088"/>
      <c r="H2088"/>
      <c r="I2088"/>
      <c r="J2088"/>
      <c r="K2088"/>
      <c r="L2088"/>
      <c r="M2088"/>
      <c r="N2088"/>
      <c r="O2088"/>
      <c r="P2088"/>
      <c r="Q2088"/>
      <c r="R2088"/>
      <c r="S2088"/>
    </row>
    <row r="2089" spans="1:19" ht="15" x14ac:dyDescent="0.25">
      <c r="A2089"/>
      <c r="B2089"/>
      <c r="C2089"/>
      <c r="D2089"/>
      <c r="E2089"/>
      <c r="F2089"/>
      <c r="G2089"/>
      <c r="H2089"/>
      <c r="I2089"/>
      <c r="J2089"/>
      <c r="K2089"/>
      <c r="L2089"/>
      <c r="M2089"/>
      <c r="N2089"/>
      <c r="O2089"/>
      <c r="P2089"/>
      <c r="Q2089"/>
      <c r="R2089"/>
      <c r="S2089"/>
    </row>
    <row r="2090" spans="1:19" ht="15" x14ac:dyDescent="0.25">
      <c r="A2090"/>
      <c r="B2090"/>
      <c r="C2090"/>
      <c r="D2090"/>
      <c r="E2090"/>
      <c r="F2090"/>
      <c r="G2090"/>
      <c r="H2090"/>
      <c r="I2090"/>
      <c r="J2090"/>
      <c r="K2090"/>
      <c r="L2090"/>
      <c r="M2090"/>
      <c r="N2090"/>
      <c r="O2090"/>
      <c r="P2090"/>
      <c r="Q2090"/>
      <c r="R2090"/>
      <c r="S2090"/>
    </row>
    <row r="2091" spans="1:19" ht="15" x14ac:dyDescent="0.25">
      <c r="A2091"/>
      <c r="B2091"/>
      <c r="C2091"/>
      <c r="D2091"/>
      <c r="E2091"/>
      <c r="F2091"/>
      <c r="G2091"/>
      <c r="H2091"/>
      <c r="I2091"/>
      <c r="J2091"/>
      <c r="K2091"/>
      <c r="L2091"/>
      <c r="M2091"/>
      <c r="N2091"/>
      <c r="O2091"/>
      <c r="P2091"/>
      <c r="Q2091"/>
      <c r="R2091"/>
      <c r="S2091"/>
    </row>
    <row r="2092" spans="1:19" ht="15" x14ac:dyDescent="0.25">
      <c r="A2092"/>
      <c r="B2092"/>
      <c r="C2092"/>
      <c r="D2092"/>
      <c r="E2092"/>
      <c r="F2092"/>
      <c r="G2092"/>
      <c r="H2092"/>
      <c r="I2092"/>
      <c r="J2092"/>
      <c r="K2092"/>
      <c r="L2092"/>
      <c r="M2092"/>
      <c r="N2092"/>
      <c r="O2092"/>
      <c r="P2092"/>
      <c r="Q2092"/>
      <c r="R2092"/>
      <c r="S2092"/>
    </row>
    <row r="2093" spans="1:19" ht="15" x14ac:dyDescent="0.25">
      <c r="A2093"/>
      <c r="B2093"/>
      <c r="C2093"/>
      <c r="D2093"/>
      <c r="E2093"/>
      <c r="F2093"/>
      <c r="G2093"/>
      <c r="H2093"/>
      <c r="I2093"/>
      <c r="J2093"/>
      <c r="K2093"/>
      <c r="L2093"/>
      <c r="M2093"/>
      <c r="N2093"/>
      <c r="O2093"/>
      <c r="P2093"/>
      <c r="Q2093"/>
      <c r="R2093"/>
      <c r="S2093"/>
    </row>
    <row r="2094" spans="1:19" ht="15" x14ac:dyDescent="0.25">
      <c r="A2094"/>
      <c r="B2094"/>
      <c r="C2094"/>
      <c r="D2094"/>
      <c r="E2094"/>
      <c r="F2094"/>
      <c r="G2094"/>
      <c r="H2094"/>
      <c r="I2094"/>
      <c r="J2094"/>
      <c r="K2094"/>
      <c r="L2094"/>
      <c r="M2094"/>
      <c r="N2094"/>
      <c r="O2094"/>
      <c r="P2094"/>
      <c r="Q2094"/>
      <c r="R2094"/>
      <c r="S2094"/>
    </row>
    <row r="2095" spans="1:19" ht="15" x14ac:dyDescent="0.25">
      <c r="A2095"/>
      <c r="B2095"/>
      <c r="C2095"/>
      <c r="D2095"/>
      <c r="E2095"/>
      <c r="F2095"/>
      <c r="G2095"/>
      <c r="H2095"/>
      <c r="I2095"/>
      <c r="J2095"/>
      <c r="K2095"/>
      <c r="L2095"/>
      <c r="M2095"/>
      <c r="N2095"/>
      <c r="O2095"/>
      <c r="P2095"/>
      <c r="Q2095"/>
      <c r="R2095"/>
      <c r="S2095"/>
    </row>
    <row r="2096" spans="1:19" ht="15" x14ac:dyDescent="0.25">
      <c r="A2096"/>
      <c r="B2096"/>
      <c r="C2096"/>
      <c r="D2096"/>
      <c r="E2096"/>
      <c r="F2096"/>
      <c r="G2096"/>
      <c r="H2096"/>
      <c r="I2096"/>
      <c r="J2096"/>
      <c r="K2096"/>
      <c r="L2096"/>
      <c r="M2096"/>
      <c r="N2096"/>
      <c r="O2096"/>
      <c r="P2096"/>
      <c r="Q2096"/>
      <c r="R2096"/>
      <c r="S2096"/>
    </row>
    <row r="2097" spans="1:19" ht="15" x14ac:dyDescent="0.25">
      <c r="A2097"/>
      <c r="B2097"/>
      <c r="C2097"/>
      <c r="D2097"/>
      <c r="E2097"/>
      <c r="F2097"/>
      <c r="G2097"/>
      <c r="H2097"/>
      <c r="I2097"/>
      <c r="J2097"/>
      <c r="K2097"/>
      <c r="L2097"/>
      <c r="M2097"/>
      <c r="N2097"/>
      <c r="O2097"/>
      <c r="P2097"/>
      <c r="Q2097"/>
      <c r="R2097"/>
      <c r="S2097"/>
    </row>
    <row r="2098" spans="1:19" ht="15" x14ac:dyDescent="0.25">
      <c r="A2098"/>
      <c r="B2098"/>
      <c r="C2098"/>
      <c r="D2098"/>
      <c r="E2098"/>
      <c r="F2098"/>
      <c r="G2098"/>
      <c r="H2098"/>
      <c r="I2098"/>
      <c r="J2098"/>
      <c r="K2098"/>
      <c r="L2098"/>
      <c r="M2098"/>
      <c r="N2098"/>
      <c r="O2098"/>
      <c r="P2098"/>
      <c r="Q2098"/>
      <c r="R2098"/>
      <c r="S2098"/>
    </row>
    <row r="2099" spans="1:19" ht="15" x14ac:dyDescent="0.25">
      <c r="A2099"/>
      <c r="B2099"/>
      <c r="C2099"/>
      <c r="D2099"/>
      <c r="E2099"/>
      <c r="F2099"/>
      <c r="G2099"/>
      <c r="H2099"/>
      <c r="I2099"/>
      <c r="J2099"/>
      <c r="K2099"/>
      <c r="L2099"/>
      <c r="M2099"/>
      <c r="N2099"/>
      <c r="O2099"/>
      <c r="P2099"/>
      <c r="Q2099"/>
      <c r="R2099"/>
      <c r="S2099"/>
    </row>
    <row r="2100" spans="1:19" ht="15" x14ac:dyDescent="0.25">
      <c r="A2100"/>
      <c r="B2100"/>
      <c r="C2100"/>
      <c r="D2100"/>
      <c r="E2100"/>
      <c r="F2100"/>
      <c r="G2100"/>
      <c r="H2100"/>
      <c r="I2100"/>
      <c r="J2100"/>
      <c r="K2100"/>
      <c r="L2100"/>
      <c r="M2100"/>
      <c r="N2100"/>
      <c r="O2100"/>
      <c r="P2100"/>
      <c r="Q2100"/>
      <c r="R2100"/>
      <c r="S2100"/>
    </row>
    <row r="2101" spans="1:19" ht="15" x14ac:dyDescent="0.25">
      <c r="A2101"/>
      <c r="B2101"/>
      <c r="C2101"/>
      <c r="D2101"/>
      <c r="E2101"/>
      <c r="F2101"/>
      <c r="G2101"/>
      <c r="H2101"/>
      <c r="I2101"/>
      <c r="J2101"/>
      <c r="K2101"/>
      <c r="L2101"/>
      <c r="M2101"/>
      <c r="N2101"/>
      <c r="O2101"/>
      <c r="P2101"/>
      <c r="Q2101"/>
      <c r="R2101"/>
      <c r="S2101"/>
    </row>
    <row r="2102" spans="1:19" ht="15" x14ac:dyDescent="0.25">
      <c r="A2102"/>
      <c r="B2102"/>
      <c r="C2102"/>
      <c r="D2102"/>
      <c r="E2102"/>
      <c r="F2102"/>
      <c r="G2102"/>
      <c r="H2102"/>
      <c r="I2102"/>
      <c r="J2102"/>
      <c r="K2102"/>
      <c r="L2102"/>
      <c r="M2102"/>
      <c r="N2102"/>
      <c r="O2102"/>
      <c r="P2102"/>
      <c r="Q2102"/>
      <c r="R2102"/>
      <c r="S2102"/>
    </row>
    <row r="2103" spans="1:19" ht="15" x14ac:dyDescent="0.25">
      <c r="A2103"/>
      <c r="B2103"/>
      <c r="C2103"/>
      <c r="D2103"/>
      <c r="E2103"/>
      <c r="F2103"/>
      <c r="G2103"/>
      <c r="H2103"/>
      <c r="I2103"/>
      <c r="J2103"/>
      <c r="K2103"/>
      <c r="L2103"/>
      <c r="M2103"/>
      <c r="N2103"/>
      <c r="O2103"/>
      <c r="P2103"/>
      <c r="Q2103"/>
      <c r="R2103"/>
      <c r="S2103"/>
    </row>
    <row r="2104" spans="1:19" ht="15" x14ac:dyDescent="0.25">
      <c r="A2104"/>
      <c r="B2104"/>
      <c r="C2104"/>
      <c r="D2104"/>
      <c r="E2104"/>
      <c r="F2104"/>
      <c r="G2104"/>
      <c r="H2104"/>
      <c r="I2104"/>
      <c r="J2104"/>
      <c r="K2104"/>
      <c r="L2104"/>
      <c r="M2104"/>
      <c r="N2104"/>
      <c r="O2104"/>
      <c r="P2104"/>
      <c r="Q2104"/>
      <c r="R2104"/>
      <c r="S2104"/>
    </row>
    <row r="2105" spans="1:19" ht="15" x14ac:dyDescent="0.25">
      <c r="A2105"/>
      <c r="B2105"/>
      <c r="C2105"/>
      <c r="D2105"/>
      <c r="E2105"/>
      <c r="F2105"/>
      <c r="G2105"/>
      <c r="H2105"/>
      <c r="I2105"/>
      <c r="J2105"/>
      <c r="K2105"/>
      <c r="L2105"/>
      <c r="M2105"/>
      <c r="N2105"/>
      <c r="O2105"/>
      <c r="P2105"/>
      <c r="Q2105"/>
      <c r="R2105"/>
      <c r="S2105"/>
    </row>
    <row r="2106" spans="1:19" ht="15" x14ac:dyDescent="0.25">
      <c r="A2106"/>
      <c r="B2106"/>
      <c r="C2106"/>
      <c r="D2106"/>
      <c r="E2106"/>
      <c r="F2106"/>
      <c r="G2106"/>
      <c r="H2106"/>
      <c r="I2106"/>
      <c r="J2106"/>
      <c r="K2106"/>
      <c r="L2106"/>
      <c r="M2106"/>
      <c r="N2106"/>
      <c r="O2106"/>
      <c r="P2106"/>
      <c r="Q2106"/>
      <c r="R2106"/>
      <c r="S2106"/>
    </row>
    <row r="2107" spans="1:19" ht="15" x14ac:dyDescent="0.25">
      <c r="A2107"/>
      <c r="B2107"/>
      <c r="C2107"/>
      <c r="D2107"/>
      <c r="E2107"/>
      <c r="F2107"/>
      <c r="G2107"/>
      <c r="H2107"/>
      <c r="I2107"/>
      <c r="J2107"/>
      <c r="K2107"/>
      <c r="L2107"/>
      <c r="M2107"/>
      <c r="N2107"/>
      <c r="O2107"/>
      <c r="P2107"/>
      <c r="Q2107"/>
      <c r="R2107"/>
      <c r="S2107"/>
    </row>
    <row r="2108" spans="1:19" ht="15" x14ac:dyDescent="0.25">
      <c r="A2108"/>
      <c r="B2108"/>
      <c r="C2108"/>
      <c r="D2108"/>
      <c r="E2108"/>
      <c r="F2108"/>
      <c r="G2108"/>
      <c r="H2108"/>
      <c r="I2108"/>
      <c r="J2108"/>
      <c r="K2108"/>
      <c r="L2108"/>
      <c r="M2108"/>
      <c r="N2108"/>
      <c r="O2108"/>
      <c r="P2108"/>
      <c r="Q2108"/>
      <c r="R2108"/>
      <c r="S2108"/>
    </row>
    <row r="2109" spans="1:19" ht="15" x14ac:dyDescent="0.25">
      <c r="A2109"/>
      <c r="B2109"/>
      <c r="C2109"/>
      <c r="D2109"/>
      <c r="E2109"/>
      <c r="F2109"/>
      <c r="G2109"/>
      <c r="H2109"/>
      <c r="I2109"/>
      <c r="J2109"/>
      <c r="K2109"/>
      <c r="L2109"/>
      <c r="M2109"/>
      <c r="N2109"/>
      <c r="O2109"/>
      <c r="P2109"/>
      <c r="Q2109"/>
      <c r="R2109"/>
      <c r="S2109"/>
    </row>
    <row r="2110" spans="1:19" ht="15" x14ac:dyDescent="0.25">
      <c r="A2110"/>
      <c r="B2110"/>
      <c r="C2110"/>
      <c r="D2110"/>
      <c r="E2110"/>
      <c r="F2110"/>
      <c r="G2110"/>
      <c r="H2110"/>
      <c r="I2110"/>
      <c r="J2110"/>
      <c r="K2110"/>
      <c r="L2110"/>
      <c r="M2110"/>
      <c r="N2110"/>
      <c r="O2110"/>
      <c r="P2110"/>
      <c r="Q2110"/>
      <c r="R2110"/>
      <c r="S2110"/>
    </row>
    <row r="2111" spans="1:19" ht="15" x14ac:dyDescent="0.25">
      <c r="A2111"/>
      <c r="B2111"/>
      <c r="C2111"/>
      <c r="D2111"/>
      <c r="E2111"/>
      <c r="F2111"/>
      <c r="G2111"/>
      <c r="H2111"/>
      <c r="I2111"/>
      <c r="J2111"/>
      <c r="K2111"/>
      <c r="L2111"/>
      <c r="M2111"/>
      <c r="N2111"/>
      <c r="O2111"/>
      <c r="P2111"/>
      <c r="Q2111"/>
      <c r="R2111"/>
      <c r="S2111"/>
    </row>
    <row r="2112" spans="1:19" ht="15" x14ac:dyDescent="0.25">
      <c r="A2112"/>
      <c r="B2112"/>
      <c r="C2112"/>
      <c r="D2112"/>
      <c r="E2112"/>
      <c r="F2112"/>
      <c r="G2112"/>
      <c r="H2112"/>
      <c r="I2112"/>
      <c r="J2112"/>
      <c r="K2112"/>
      <c r="L2112"/>
      <c r="M2112"/>
      <c r="N2112"/>
      <c r="O2112"/>
      <c r="P2112"/>
      <c r="Q2112"/>
      <c r="R2112"/>
      <c r="S2112"/>
    </row>
    <row r="2113" spans="1:19" ht="15" x14ac:dyDescent="0.25">
      <c r="A2113"/>
      <c r="B2113"/>
      <c r="C2113"/>
      <c r="D2113"/>
      <c r="E2113"/>
      <c r="F2113"/>
      <c r="G2113"/>
      <c r="H2113"/>
      <c r="I2113"/>
      <c r="J2113"/>
      <c r="K2113"/>
      <c r="L2113"/>
      <c r="M2113"/>
      <c r="N2113"/>
      <c r="O2113"/>
      <c r="P2113"/>
      <c r="Q2113"/>
      <c r="R2113"/>
      <c r="S2113"/>
    </row>
    <row r="2114" spans="1:19" ht="15" x14ac:dyDescent="0.25">
      <c r="A2114"/>
      <c r="B2114"/>
      <c r="C2114"/>
      <c r="D2114"/>
      <c r="E2114"/>
      <c r="F2114"/>
      <c r="G2114"/>
      <c r="H2114"/>
      <c r="I2114"/>
      <c r="J2114"/>
      <c r="K2114"/>
      <c r="L2114"/>
      <c r="M2114"/>
      <c r="N2114"/>
      <c r="O2114"/>
      <c r="P2114"/>
      <c r="Q2114"/>
      <c r="R2114"/>
      <c r="S2114"/>
    </row>
    <row r="2115" spans="1:19" ht="15" x14ac:dyDescent="0.25">
      <c r="A2115"/>
      <c r="B2115"/>
      <c r="C2115"/>
      <c r="D2115"/>
      <c r="E2115"/>
      <c r="F2115"/>
      <c r="G2115"/>
      <c r="H2115"/>
      <c r="I2115"/>
      <c r="J2115"/>
      <c r="K2115"/>
      <c r="L2115"/>
      <c r="M2115"/>
      <c r="N2115"/>
      <c r="O2115"/>
      <c r="P2115"/>
      <c r="Q2115"/>
      <c r="R2115"/>
      <c r="S2115"/>
    </row>
    <row r="2116" spans="1:19" ht="15" x14ac:dyDescent="0.25">
      <c r="A2116"/>
      <c r="B2116"/>
      <c r="C2116"/>
      <c r="D2116"/>
      <c r="E2116"/>
      <c r="F2116"/>
      <c r="G2116"/>
      <c r="H2116"/>
      <c r="I2116"/>
      <c r="J2116"/>
      <c r="K2116"/>
      <c r="L2116"/>
      <c r="M2116"/>
      <c r="N2116"/>
      <c r="O2116"/>
      <c r="P2116"/>
      <c r="Q2116"/>
      <c r="R2116"/>
      <c r="S2116"/>
    </row>
    <row r="2117" spans="1:19" ht="15" x14ac:dyDescent="0.25">
      <c r="A2117"/>
      <c r="B2117"/>
      <c r="C2117"/>
      <c r="D2117"/>
      <c r="E2117"/>
      <c r="F2117"/>
      <c r="G2117"/>
      <c r="H2117"/>
      <c r="I2117"/>
      <c r="J2117"/>
      <c r="K2117"/>
      <c r="L2117"/>
      <c r="M2117"/>
      <c r="N2117"/>
      <c r="O2117"/>
      <c r="P2117"/>
      <c r="Q2117"/>
      <c r="R2117"/>
      <c r="S2117"/>
    </row>
    <row r="2118" spans="1:19" ht="15" x14ac:dyDescent="0.25">
      <c r="A2118"/>
      <c r="B2118"/>
      <c r="C2118"/>
      <c r="D2118"/>
      <c r="E2118"/>
      <c r="F2118"/>
      <c r="G2118"/>
      <c r="H2118"/>
      <c r="I2118"/>
      <c r="J2118"/>
      <c r="K2118"/>
      <c r="L2118"/>
      <c r="M2118"/>
      <c r="N2118"/>
      <c r="O2118"/>
      <c r="P2118"/>
      <c r="Q2118"/>
      <c r="R2118"/>
      <c r="S2118"/>
    </row>
    <row r="2119" spans="1:19" ht="15" x14ac:dyDescent="0.25">
      <c r="A2119"/>
      <c r="B2119"/>
      <c r="C2119"/>
      <c r="D2119"/>
      <c r="E2119"/>
      <c r="F2119"/>
      <c r="G2119"/>
      <c r="H2119"/>
      <c r="I2119"/>
      <c r="J2119"/>
      <c r="K2119"/>
      <c r="L2119"/>
      <c r="M2119"/>
      <c r="N2119"/>
      <c r="O2119"/>
      <c r="P2119"/>
      <c r="Q2119"/>
      <c r="R2119"/>
      <c r="S2119"/>
    </row>
    <row r="2120" spans="1:19" ht="15" x14ac:dyDescent="0.25">
      <c r="A2120"/>
      <c r="B2120"/>
      <c r="C2120"/>
      <c r="D2120"/>
      <c r="E2120"/>
      <c r="F2120"/>
      <c r="G2120"/>
      <c r="H2120"/>
      <c r="I2120"/>
      <c r="J2120"/>
      <c r="K2120"/>
      <c r="L2120"/>
      <c r="M2120"/>
      <c r="N2120"/>
      <c r="O2120"/>
      <c r="P2120"/>
      <c r="Q2120"/>
      <c r="R2120"/>
      <c r="S2120"/>
    </row>
    <row r="2121" spans="1:19" ht="15" x14ac:dyDescent="0.25">
      <c r="A2121"/>
      <c r="B2121"/>
      <c r="C2121"/>
      <c r="D2121"/>
      <c r="E2121"/>
      <c r="F2121"/>
      <c r="G2121"/>
      <c r="H2121"/>
      <c r="I2121"/>
      <c r="J2121"/>
      <c r="K2121"/>
      <c r="L2121"/>
      <c r="M2121"/>
      <c r="N2121"/>
      <c r="O2121"/>
      <c r="P2121"/>
      <c r="Q2121"/>
      <c r="R2121"/>
      <c r="S2121"/>
    </row>
    <row r="2122" spans="1:19" ht="15" x14ac:dyDescent="0.25">
      <c r="A2122"/>
      <c r="B2122"/>
      <c r="C2122"/>
      <c r="D2122"/>
      <c r="E2122"/>
      <c r="F2122"/>
      <c r="G2122"/>
      <c r="H2122"/>
      <c r="I2122"/>
      <c r="J2122"/>
      <c r="K2122"/>
      <c r="L2122"/>
      <c r="M2122"/>
      <c r="N2122"/>
      <c r="O2122"/>
      <c r="P2122"/>
      <c r="Q2122"/>
      <c r="R2122"/>
      <c r="S2122"/>
    </row>
    <row r="2123" spans="1:19" ht="15" x14ac:dyDescent="0.25">
      <c r="A2123"/>
      <c r="B2123"/>
      <c r="C2123"/>
      <c r="D2123"/>
      <c r="E2123"/>
      <c r="F2123"/>
      <c r="G2123"/>
      <c r="H2123"/>
      <c r="I2123"/>
      <c r="J2123"/>
      <c r="K2123"/>
      <c r="L2123"/>
      <c r="M2123"/>
      <c r="N2123"/>
      <c r="O2123"/>
      <c r="P2123"/>
      <c r="Q2123"/>
      <c r="R2123"/>
      <c r="S2123"/>
    </row>
    <row r="2124" spans="1:19" ht="15" x14ac:dyDescent="0.25">
      <c r="A2124"/>
      <c r="B2124"/>
      <c r="C2124"/>
      <c r="D2124"/>
      <c r="E2124"/>
      <c r="F2124"/>
      <c r="G2124"/>
      <c r="H2124"/>
      <c r="I2124"/>
      <c r="J2124"/>
      <c r="K2124"/>
      <c r="L2124"/>
      <c r="M2124"/>
      <c r="N2124"/>
      <c r="O2124"/>
      <c r="P2124"/>
      <c r="Q2124"/>
      <c r="R2124"/>
      <c r="S2124"/>
    </row>
    <row r="2125" spans="1:19" ht="15" x14ac:dyDescent="0.25">
      <c r="A2125"/>
      <c r="B2125"/>
      <c r="C2125"/>
      <c r="D2125"/>
      <c r="E2125"/>
      <c r="F2125"/>
      <c r="G2125"/>
      <c r="H2125"/>
      <c r="I2125"/>
      <c r="J2125"/>
      <c r="K2125"/>
      <c r="L2125"/>
      <c r="M2125"/>
      <c r="N2125"/>
      <c r="O2125"/>
      <c r="P2125"/>
      <c r="Q2125"/>
      <c r="R2125"/>
      <c r="S2125"/>
    </row>
    <row r="2126" spans="1:19" ht="15" x14ac:dyDescent="0.25">
      <c r="A2126"/>
      <c r="B2126"/>
      <c r="C2126"/>
      <c r="D2126"/>
      <c r="E2126"/>
      <c r="F2126"/>
      <c r="G2126"/>
      <c r="H2126"/>
      <c r="I2126"/>
      <c r="J2126"/>
      <c r="K2126"/>
      <c r="L2126"/>
      <c r="M2126"/>
      <c r="N2126"/>
      <c r="O2126"/>
      <c r="P2126"/>
      <c r="Q2126"/>
      <c r="R2126"/>
      <c r="S2126"/>
    </row>
    <row r="2127" spans="1:19" ht="15" x14ac:dyDescent="0.25">
      <c r="A2127"/>
      <c r="B2127"/>
      <c r="C2127"/>
      <c r="D2127"/>
      <c r="E2127"/>
      <c r="F2127"/>
      <c r="G2127"/>
      <c r="H2127"/>
      <c r="I2127"/>
      <c r="J2127"/>
      <c r="K2127"/>
      <c r="L2127"/>
      <c r="M2127"/>
      <c r="N2127"/>
      <c r="O2127"/>
      <c r="P2127"/>
      <c r="Q2127"/>
      <c r="R2127"/>
      <c r="S2127"/>
    </row>
    <row r="2128" spans="1:19" ht="15" x14ac:dyDescent="0.25">
      <c r="A2128"/>
      <c r="B2128"/>
      <c r="C2128"/>
      <c r="D2128"/>
      <c r="E2128"/>
      <c r="F2128"/>
      <c r="G2128"/>
      <c r="H2128"/>
      <c r="I2128"/>
      <c r="J2128"/>
      <c r="K2128"/>
      <c r="L2128"/>
      <c r="M2128"/>
      <c r="N2128"/>
      <c r="O2128"/>
      <c r="P2128"/>
      <c r="Q2128"/>
      <c r="R2128"/>
      <c r="S2128"/>
    </row>
    <row r="2129" spans="1:19" ht="15" x14ac:dyDescent="0.25">
      <c r="A2129"/>
      <c r="B2129"/>
      <c r="C2129"/>
      <c r="D2129"/>
      <c r="E2129"/>
      <c r="F2129"/>
      <c r="G2129"/>
      <c r="H2129"/>
      <c r="I2129"/>
      <c r="J2129"/>
      <c r="K2129"/>
      <c r="L2129"/>
      <c r="M2129"/>
      <c r="N2129"/>
      <c r="O2129"/>
      <c r="P2129"/>
      <c r="Q2129"/>
      <c r="R2129"/>
      <c r="S2129"/>
    </row>
    <row r="2130" spans="1:19" ht="15" x14ac:dyDescent="0.25">
      <c r="A2130"/>
      <c r="B2130"/>
      <c r="C2130"/>
      <c r="D2130"/>
      <c r="E2130"/>
      <c r="F2130"/>
      <c r="G2130"/>
      <c r="H2130"/>
      <c r="I2130"/>
      <c r="J2130"/>
      <c r="K2130"/>
      <c r="L2130"/>
      <c r="M2130"/>
      <c r="N2130"/>
      <c r="O2130"/>
      <c r="P2130"/>
      <c r="Q2130"/>
      <c r="R2130"/>
      <c r="S2130"/>
    </row>
    <row r="2131" spans="1:19" ht="15" x14ac:dyDescent="0.25">
      <c r="A2131"/>
      <c r="B2131"/>
      <c r="C2131"/>
      <c r="D2131"/>
      <c r="E2131"/>
      <c r="F2131"/>
      <c r="G2131"/>
      <c r="H2131"/>
      <c r="I2131"/>
      <c r="J2131"/>
      <c r="K2131"/>
      <c r="L2131"/>
      <c r="M2131"/>
      <c r="N2131"/>
      <c r="O2131"/>
      <c r="P2131"/>
      <c r="Q2131"/>
      <c r="R2131"/>
      <c r="S2131"/>
    </row>
    <row r="2132" spans="1:19" ht="15" x14ac:dyDescent="0.25">
      <c r="A2132"/>
      <c r="B2132"/>
      <c r="C2132"/>
      <c r="D2132"/>
      <c r="E2132"/>
      <c r="F2132"/>
      <c r="G2132"/>
      <c r="H2132"/>
      <c r="I2132"/>
      <c r="J2132"/>
      <c r="K2132"/>
      <c r="L2132"/>
      <c r="M2132"/>
      <c r="N2132"/>
      <c r="O2132"/>
      <c r="P2132"/>
      <c r="Q2132"/>
      <c r="R2132"/>
      <c r="S2132"/>
    </row>
    <row r="2133" spans="1:19" ht="15" x14ac:dyDescent="0.25">
      <c r="A2133"/>
      <c r="B2133"/>
      <c r="C2133"/>
      <c r="D2133"/>
      <c r="E2133"/>
      <c r="F2133"/>
      <c r="G2133"/>
      <c r="H2133"/>
      <c r="I2133"/>
      <c r="J2133"/>
      <c r="K2133"/>
      <c r="L2133"/>
      <c r="M2133"/>
      <c r="N2133"/>
      <c r="O2133"/>
      <c r="P2133"/>
      <c r="Q2133"/>
      <c r="R2133"/>
      <c r="S2133"/>
    </row>
    <row r="2134" spans="1:19" ht="15" x14ac:dyDescent="0.25">
      <c r="A2134"/>
      <c r="B2134"/>
      <c r="C2134"/>
      <c r="D2134"/>
      <c r="E2134"/>
      <c r="F2134"/>
      <c r="G2134"/>
      <c r="H2134"/>
      <c r="I2134"/>
      <c r="J2134"/>
      <c r="K2134"/>
      <c r="L2134"/>
      <c r="M2134"/>
      <c r="N2134"/>
      <c r="O2134"/>
      <c r="P2134"/>
      <c r="Q2134"/>
      <c r="R2134"/>
      <c r="S2134"/>
    </row>
    <row r="2135" spans="1:19" ht="15" x14ac:dyDescent="0.25">
      <c r="A2135"/>
      <c r="B2135"/>
      <c r="C2135"/>
      <c r="D2135"/>
      <c r="E2135"/>
      <c r="F2135"/>
      <c r="G2135"/>
      <c r="H2135"/>
      <c r="I2135"/>
      <c r="J2135"/>
      <c r="K2135"/>
      <c r="L2135"/>
      <c r="M2135"/>
      <c r="N2135"/>
      <c r="O2135"/>
      <c r="P2135"/>
      <c r="Q2135"/>
      <c r="R2135"/>
      <c r="S2135"/>
    </row>
    <row r="2136" spans="1:19" ht="15" x14ac:dyDescent="0.25">
      <c r="A2136"/>
      <c r="B2136"/>
      <c r="C2136"/>
      <c r="D2136"/>
      <c r="E2136"/>
      <c r="F2136"/>
      <c r="G2136"/>
      <c r="H2136"/>
      <c r="I2136"/>
      <c r="J2136"/>
      <c r="K2136"/>
      <c r="L2136"/>
      <c r="M2136"/>
      <c r="N2136"/>
      <c r="O2136"/>
      <c r="P2136"/>
      <c r="Q2136"/>
      <c r="R2136"/>
      <c r="S2136"/>
    </row>
    <row r="2137" spans="1:19" ht="15" x14ac:dyDescent="0.25">
      <c r="A2137"/>
      <c r="B2137"/>
      <c r="C2137"/>
      <c r="D2137"/>
      <c r="E2137"/>
      <c r="F2137"/>
      <c r="G2137"/>
      <c r="H2137"/>
      <c r="I2137"/>
      <c r="J2137"/>
      <c r="K2137"/>
      <c r="L2137"/>
      <c r="M2137"/>
      <c r="N2137"/>
      <c r="O2137"/>
      <c r="P2137"/>
      <c r="Q2137"/>
      <c r="R2137"/>
      <c r="S2137"/>
    </row>
    <row r="2138" spans="1:19" ht="15" x14ac:dyDescent="0.25">
      <c r="A2138"/>
      <c r="B2138"/>
      <c r="C2138"/>
      <c r="D2138"/>
      <c r="E2138"/>
      <c r="F2138"/>
      <c r="G2138"/>
      <c r="H2138"/>
      <c r="I2138"/>
      <c r="J2138"/>
      <c r="K2138"/>
      <c r="L2138"/>
      <c r="M2138"/>
      <c r="N2138"/>
      <c r="O2138"/>
      <c r="P2138"/>
      <c r="Q2138"/>
      <c r="R2138"/>
      <c r="S2138"/>
    </row>
    <row r="2139" spans="1:19" ht="15" x14ac:dyDescent="0.25">
      <c r="A2139"/>
      <c r="B2139"/>
      <c r="C2139"/>
      <c r="D2139"/>
      <c r="E2139"/>
      <c r="F2139"/>
      <c r="G2139"/>
      <c r="H2139"/>
      <c r="I2139"/>
      <c r="J2139"/>
      <c r="K2139"/>
      <c r="L2139"/>
      <c r="M2139"/>
      <c r="N2139"/>
      <c r="O2139"/>
      <c r="P2139"/>
      <c r="Q2139"/>
      <c r="R2139"/>
      <c r="S2139"/>
    </row>
    <row r="2140" spans="1:19" ht="15" x14ac:dyDescent="0.25">
      <c r="A2140"/>
      <c r="B2140"/>
      <c r="C2140"/>
      <c r="D2140"/>
      <c r="E2140"/>
      <c r="F2140"/>
      <c r="G2140"/>
      <c r="H2140"/>
      <c r="I2140"/>
      <c r="J2140"/>
      <c r="K2140"/>
      <c r="L2140"/>
      <c r="M2140"/>
      <c r="N2140"/>
      <c r="O2140"/>
      <c r="P2140"/>
      <c r="Q2140"/>
      <c r="R2140"/>
      <c r="S2140"/>
    </row>
    <row r="2141" spans="1:19" ht="15" x14ac:dyDescent="0.25">
      <c r="A2141"/>
      <c r="B2141"/>
      <c r="C2141"/>
      <c r="D2141"/>
      <c r="E2141"/>
      <c r="F2141"/>
      <c r="G2141"/>
      <c r="H2141"/>
      <c r="I2141"/>
      <c r="J2141"/>
      <c r="K2141"/>
      <c r="L2141"/>
      <c r="M2141"/>
      <c r="N2141"/>
      <c r="O2141"/>
      <c r="P2141"/>
      <c r="Q2141"/>
      <c r="R2141"/>
      <c r="S2141"/>
    </row>
    <row r="2142" spans="1:19" ht="15" x14ac:dyDescent="0.25">
      <c r="A2142"/>
      <c r="B2142"/>
      <c r="C2142"/>
      <c r="D2142"/>
      <c r="E2142"/>
      <c r="F2142"/>
      <c r="G2142"/>
      <c r="H2142"/>
      <c r="I2142"/>
      <c r="J2142"/>
      <c r="K2142"/>
      <c r="L2142"/>
      <c r="M2142"/>
      <c r="N2142"/>
      <c r="O2142"/>
      <c r="P2142"/>
      <c r="Q2142"/>
      <c r="R2142"/>
      <c r="S2142"/>
    </row>
    <row r="2143" spans="1:19" ht="15" x14ac:dyDescent="0.25">
      <c r="A2143"/>
      <c r="B2143"/>
      <c r="C2143"/>
      <c r="D2143"/>
      <c r="E2143"/>
      <c r="F2143"/>
      <c r="G2143"/>
      <c r="H2143"/>
      <c r="I2143"/>
      <c r="J2143"/>
      <c r="K2143"/>
      <c r="L2143"/>
      <c r="M2143"/>
      <c r="N2143"/>
      <c r="O2143"/>
      <c r="P2143"/>
      <c r="Q2143"/>
      <c r="R2143"/>
      <c r="S2143"/>
    </row>
    <row r="2144" spans="1:19" ht="15" x14ac:dyDescent="0.25">
      <c r="A2144"/>
      <c r="B2144"/>
      <c r="C2144"/>
      <c r="D2144"/>
      <c r="E2144"/>
      <c r="F2144"/>
      <c r="G2144"/>
      <c r="H2144"/>
      <c r="I2144"/>
      <c r="J2144"/>
      <c r="K2144"/>
      <c r="L2144"/>
      <c r="M2144"/>
      <c r="N2144"/>
      <c r="O2144"/>
      <c r="P2144"/>
      <c r="Q2144"/>
      <c r="R2144"/>
      <c r="S2144"/>
    </row>
    <row r="2145" spans="1:19" ht="15" x14ac:dyDescent="0.25">
      <c r="A2145"/>
      <c r="B2145"/>
      <c r="C2145"/>
      <c r="D2145"/>
      <c r="E2145"/>
      <c r="F2145"/>
      <c r="G2145"/>
      <c r="H2145"/>
      <c r="I2145"/>
      <c r="J2145"/>
      <c r="K2145"/>
      <c r="L2145"/>
      <c r="M2145"/>
      <c r="N2145"/>
      <c r="O2145"/>
      <c r="P2145"/>
      <c r="Q2145"/>
      <c r="R2145"/>
      <c r="S2145"/>
    </row>
    <row r="2146" spans="1:19" ht="15" x14ac:dyDescent="0.25">
      <c r="A2146"/>
      <c r="B2146"/>
      <c r="C2146"/>
      <c r="D2146"/>
      <c r="E2146"/>
      <c r="F2146"/>
      <c r="G2146"/>
      <c r="H2146"/>
      <c r="I2146"/>
      <c r="J2146"/>
      <c r="K2146"/>
      <c r="L2146"/>
      <c r="M2146"/>
      <c r="N2146"/>
      <c r="O2146"/>
      <c r="P2146"/>
      <c r="Q2146"/>
      <c r="R2146"/>
      <c r="S2146"/>
    </row>
    <row r="2147" spans="1:19" ht="15" x14ac:dyDescent="0.25">
      <c r="A2147"/>
      <c r="B2147"/>
      <c r="C2147"/>
      <c r="D2147"/>
      <c r="E2147"/>
      <c r="F2147"/>
      <c r="G2147"/>
      <c r="H2147"/>
      <c r="I2147"/>
      <c r="J2147"/>
      <c r="K2147"/>
      <c r="L2147"/>
      <c r="M2147"/>
      <c r="N2147"/>
      <c r="O2147"/>
      <c r="P2147"/>
      <c r="Q2147"/>
      <c r="R2147"/>
      <c r="S2147"/>
    </row>
    <row r="2148" spans="1:19" ht="15" x14ac:dyDescent="0.25">
      <c r="A2148"/>
      <c r="B2148"/>
      <c r="C2148"/>
      <c r="D2148"/>
      <c r="E2148"/>
      <c r="F2148"/>
      <c r="G2148"/>
      <c r="H2148"/>
      <c r="I2148"/>
      <c r="J2148"/>
      <c r="K2148"/>
      <c r="L2148"/>
      <c r="M2148"/>
      <c r="N2148"/>
      <c r="O2148"/>
      <c r="P2148"/>
      <c r="Q2148"/>
      <c r="R2148"/>
      <c r="S2148"/>
    </row>
    <row r="2149" spans="1:19" ht="15" x14ac:dyDescent="0.25">
      <c r="A2149"/>
      <c r="B2149"/>
      <c r="C2149"/>
      <c r="D2149"/>
      <c r="E2149"/>
      <c r="F2149"/>
      <c r="G2149"/>
      <c r="H2149"/>
      <c r="I2149"/>
      <c r="J2149"/>
      <c r="K2149"/>
      <c r="L2149"/>
      <c r="M2149"/>
      <c r="N2149"/>
      <c r="O2149"/>
      <c r="P2149"/>
      <c r="Q2149"/>
      <c r="R2149"/>
      <c r="S2149"/>
    </row>
    <row r="2150" spans="1:19" ht="15" x14ac:dyDescent="0.25">
      <c r="A2150"/>
      <c r="B2150"/>
      <c r="C2150"/>
      <c r="D2150"/>
      <c r="E2150"/>
      <c r="F2150"/>
      <c r="G2150"/>
      <c r="H2150"/>
      <c r="I2150"/>
      <c r="J2150"/>
      <c r="K2150"/>
      <c r="L2150"/>
      <c r="M2150"/>
      <c r="N2150"/>
      <c r="O2150"/>
      <c r="P2150"/>
      <c r="Q2150"/>
      <c r="R2150"/>
      <c r="S2150"/>
    </row>
    <row r="2151" spans="1:19" ht="15" x14ac:dyDescent="0.25">
      <c r="A2151"/>
      <c r="B2151"/>
      <c r="C2151"/>
      <c r="D2151"/>
      <c r="E2151"/>
      <c r="F2151"/>
      <c r="G2151"/>
      <c r="H2151"/>
      <c r="I2151"/>
      <c r="J2151"/>
      <c r="K2151"/>
      <c r="L2151"/>
      <c r="M2151"/>
      <c r="N2151"/>
      <c r="O2151"/>
      <c r="P2151"/>
      <c r="Q2151"/>
      <c r="R2151"/>
      <c r="S2151"/>
    </row>
    <row r="2152" spans="1:19" ht="15" x14ac:dyDescent="0.25">
      <c r="A2152"/>
      <c r="B2152"/>
      <c r="C2152"/>
      <c r="D2152"/>
      <c r="E2152"/>
      <c r="F2152"/>
      <c r="G2152"/>
      <c r="H2152"/>
      <c r="I2152"/>
      <c r="J2152"/>
      <c r="K2152"/>
      <c r="L2152"/>
      <c r="M2152"/>
      <c r="N2152"/>
      <c r="O2152"/>
      <c r="P2152"/>
      <c r="Q2152"/>
      <c r="R2152"/>
      <c r="S2152"/>
    </row>
    <row r="2153" spans="1:19" ht="15" x14ac:dyDescent="0.25">
      <c r="A2153"/>
      <c r="B2153"/>
      <c r="C2153"/>
      <c r="D2153"/>
      <c r="E2153"/>
      <c r="F2153"/>
      <c r="G2153"/>
      <c r="H2153"/>
      <c r="I2153"/>
      <c r="J2153"/>
      <c r="K2153"/>
      <c r="L2153"/>
      <c r="M2153"/>
      <c r="N2153"/>
      <c r="O2153"/>
      <c r="P2153"/>
      <c r="Q2153"/>
      <c r="R2153"/>
      <c r="S2153"/>
    </row>
    <row r="2154" spans="1:19" ht="15" x14ac:dyDescent="0.25">
      <c r="A2154"/>
      <c r="B2154"/>
      <c r="C2154"/>
      <c r="D2154"/>
      <c r="E2154"/>
      <c r="F2154"/>
      <c r="G2154"/>
      <c r="H2154"/>
      <c r="I2154"/>
      <c r="J2154"/>
      <c r="K2154"/>
      <c r="L2154"/>
      <c r="M2154"/>
      <c r="N2154"/>
      <c r="O2154"/>
      <c r="P2154"/>
      <c r="Q2154"/>
      <c r="R2154"/>
      <c r="S2154"/>
    </row>
    <row r="2155" spans="1:19" ht="15" x14ac:dyDescent="0.25">
      <c r="A2155"/>
      <c r="B2155"/>
      <c r="C2155"/>
      <c r="D2155"/>
      <c r="E2155"/>
      <c r="F2155"/>
      <c r="G2155"/>
      <c r="H2155"/>
      <c r="I2155"/>
      <c r="J2155"/>
      <c r="K2155"/>
      <c r="L2155"/>
      <c r="M2155"/>
      <c r="N2155"/>
      <c r="O2155"/>
      <c r="P2155"/>
      <c r="Q2155"/>
      <c r="R2155"/>
      <c r="S2155"/>
    </row>
    <row r="2156" spans="1:19" ht="15" x14ac:dyDescent="0.25">
      <c r="A2156"/>
      <c r="B2156"/>
      <c r="C2156"/>
      <c r="D2156"/>
      <c r="E2156"/>
      <c r="F2156"/>
      <c r="G2156"/>
      <c r="H2156"/>
      <c r="I2156"/>
      <c r="J2156"/>
      <c r="K2156"/>
      <c r="L2156"/>
      <c r="M2156"/>
      <c r="N2156"/>
      <c r="O2156"/>
      <c r="P2156"/>
      <c r="Q2156"/>
      <c r="R2156"/>
      <c r="S2156"/>
    </row>
    <row r="2157" spans="1:19" ht="15" x14ac:dyDescent="0.25">
      <c r="A2157"/>
      <c r="B2157"/>
      <c r="C2157"/>
      <c r="D2157"/>
      <c r="E2157"/>
      <c r="F2157"/>
      <c r="G2157"/>
      <c r="H2157"/>
      <c r="I2157"/>
      <c r="J2157"/>
      <c r="K2157"/>
      <c r="L2157"/>
      <c r="M2157"/>
      <c r="N2157"/>
      <c r="O2157"/>
      <c r="P2157"/>
      <c r="Q2157"/>
      <c r="R2157"/>
      <c r="S2157"/>
    </row>
    <row r="2158" spans="1:19" ht="15" x14ac:dyDescent="0.25">
      <c r="A2158"/>
      <c r="B2158"/>
      <c r="C2158"/>
      <c r="D2158"/>
      <c r="E2158"/>
      <c r="F2158"/>
      <c r="G2158"/>
      <c r="H2158"/>
      <c r="I2158"/>
      <c r="J2158"/>
      <c r="K2158"/>
      <c r="L2158"/>
      <c r="M2158"/>
      <c r="N2158"/>
      <c r="O2158"/>
      <c r="P2158"/>
      <c r="Q2158"/>
      <c r="R2158"/>
      <c r="S2158"/>
    </row>
    <row r="2159" spans="1:19" ht="15" x14ac:dyDescent="0.25">
      <c r="A2159"/>
      <c r="B2159"/>
      <c r="C2159"/>
      <c r="D2159"/>
      <c r="E2159"/>
      <c r="F2159"/>
      <c r="G2159"/>
      <c r="H2159"/>
      <c r="I2159"/>
      <c r="J2159"/>
      <c r="K2159"/>
      <c r="L2159"/>
      <c r="M2159"/>
      <c r="N2159"/>
      <c r="O2159"/>
      <c r="P2159"/>
      <c r="Q2159"/>
      <c r="R2159"/>
      <c r="S2159"/>
    </row>
    <row r="2160" spans="1:19" ht="15" x14ac:dyDescent="0.25">
      <c r="A2160"/>
      <c r="B2160"/>
      <c r="C2160"/>
      <c r="D2160"/>
      <c r="E2160"/>
      <c r="F2160"/>
      <c r="G2160"/>
      <c r="H2160"/>
      <c r="I2160"/>
      <c r="J2160"/>
      <c r="K2160"/>
      <c r="L2160"/>
      <c r="M2160"/>
      <c r="N2160"/>
      <c r="O2160"/>
      <c r="P2160"/>
      <c r="Q2160"/>
      <c r="R2160"/>
      <c r="S2160"/>
    </row>
    <row r="2161" spans="1:19" ht="15" x14ac:dyDescent="0.25">
      <c r="A2161"/>
      <c r="B2161"/>
      <c r="C2161"/>
      <c r="D2161"/>
      <c r="E2161"/>
      <c r="F2161"/>
      <c r="G2161"/>
      <c r="H2161"/>
      <c r="I2161"/>
      <c r="J2161"/>
      <c r="K2161"/>
      <c r="L2161"/>
      <c r="M2161"/>
      <c r="N2161"/>
      <c r="O2161"/>
      <c r="P2161"/>
      <c r="Q2161"/>
      <c r="R2161"/>
      <c r="S2161"/>
    </row>
    <row r="2162" spans="1:19" ht="15" x14ac:dyDescent="0.25">
      <c r="A2162"/>
      <c r="B2162"/>
      <c r="C2162"/>
      <c r="D2162"/>
      <c r="E2162"/>
      <c r="F2162"/>
      <c r="G2162"/>
      <c r="H2162"/>
      <c r="I2162"/>
      <c r="J2162"/>
      <c r="K2162"/>
      <c r="L2162"/>
      <c r="M2162"/>
      <c r="N2162"/>
      <c r="O2162"/>
      <c r="P2162"/>
      <c r="Q2162"/>
      <c r="R2162"/>
      <c r="S2162"/>
    </row>
    <row r="2163" spans="1:19" ht="15" x14ac:dyDescent="0.25">
      <c r="A2163"/>
      <c r="B2163"/>
      <c r="C2163"/>
      <c r="D2163"/>
      <c r="E2163"/>
      <c r="F2163"/>
      <c r="G2163"/>
      <c r="H2163"/>
      <c r="I2163"/>
      <c r="J2163"/>
      <c r="K2163"/>
      <c r="L2163"/>
      <c r="M2163"/>
      <c r="N2163"/>
      <c r="O2163"/>
      <c r="P2163"/>
      <c r="Q2163"/>
      <c r="R2163"/>
      <c r="S2163"/>
    </row>
    <row r="2164" spans="1:19" ht="15" x14ac:dyDescent="0.25">
      <c r="A2164"/>
      <c r="B2164"/>
      <c r="C2164"/>
      <c r="D2164"/>
      <c r="E2164"/>
      <c r="F2164"/>
      <c r="G2164"/>
      <c r="H2164"/>
      <c r="I2164"/>
      <c r="J2164"/>
      <c r="K2164"/>
      <c r="L2164"/>
      <c r="M2164"/>
      <c r="N2164"/>
      <c r="O2164"/>
      <c r="P2164"/>
      <c r="Q2164"/>
      <c r="R2164"/>
      <c r="S2164"/>
    </row>
    <row r="2165" spans="1:19" ht="15" x14ac:dyDescent="0.25">
      <c r="A2165"/>
      <c r="B2165"/>
      <c r="C2165"/>
      <c r="D2165"/>
      <c r="E2165"/>
      <c r="F2165"/>
      <c r="G2165"/>
      <c r="H2165"/>
      <c r="I2165"/>
      <c r="J2165"/>
      <c r="K2165"/>
      <c r="L2165"/>
      <c r="M2165"/>
      <c r="N2165"/>
      <c r="O2165"/>
      <c r="P2165"/>
      <c r="Q2165"/>
      <c r="R2165"/>
      <c r="S2165"/>
    </row>
    <row r="2166" spans="1:19" ht="15" x14ac:dyDescent="0.25">
      <c r="A2166"/>
      <c r="B2166"/>
      <c r="C2166"/>
      <c r="D2166"/>
      <c r="E2166"/>
      <c r="F2166"/>
      <c r="G2166"/>
      <c r="H2166"/>
      <c r="I2166"/>
      <c r="J2166"/>
      <c r="K2166"/>
      <c r="L2166"/>
      <c r="M2166"/>
      <c r="N2166"/>
      <c r="O2166"/>
      <c r="P2166"/>
      <c r="Q2166"/>
      <c r="R2166"/>
      <c r="S2166"/>
    </row>
    <row r="2167" spans="1:19" ht="15" x14ac:dyDescent="0.25">
      <c r="A2167"/>
      <c r="B2167"/>
      <c r="C2167"/>
      <c r="D2167"/>
      <c r="E2167"/>
      <c r="F2167"/>
      <c r="G2167"/>
      <c r="H2167"/>
      <c r="I2167"/>
      <c r="J2167"/>
      <c r="K2167"/>
      <c r="L2167"/>
      <c r="M2167"/>
      <c r="N2167"/>
      <c r="O2167"/>
      <c r="P2167"/>
      <c r="Q2167"/>
      <c r="R2167"/>
      <c r="S2167"/>
    </row>
    <row r="2168" spans="1:19" ht="15" x14ac:dyDescent="0.25">
      <c r="A2168"/>
      <c r="B2168"/>
      <c r="C2168"/>
      <c r="D2168"/>
      <c r="E2168"/>
      <c r="F2168"/>
      <c r="G2168"/>
      <c r="H2168"/>
      <c r="I2168"/>
      <c r="J2168"/>
      <c r="K2168"/>
      <c r="L2168"/>
      <c r="M2168"/>
      <c r="N2168"/>
      <c r="O2168"/>
      <c r="P2168"/>
      <c r="Q2168"/>
      <c r="R2168"/>
      <c r="S2168"/>
    </row>
    <row r="2169" spans="1:19" ht="15" x14ac:dyDescent="0.25">
      <c r="A2169"/>
      <c r="B2169"/>
      <c r="C2169"/>
      <c r="D2169"/>
      <c r="E2169"/>
      <c r="F2169"/>
      <c r="G2169"/>
      <c r="H2169"/>
      <c r="I2169"/>
      <c r="J2169"/>
      <c r="K2169"/>
      <c r="L2169"/>
      <c r="M2169"/>
      <c r="N2169"/>
      <c r="O2169"/>
      <c r="P2169"/>
      <c r="Q2169"/>
      <c r="R2169"/>
      <c r="S2169"/>
    </row>
    <row r="2170" spans="1:19" ht="15" x14ac:dyDescent="0.25">
      <c r="A2170"/>
      <c r="B2170"/>
      <c r="C2170"/>
      <c r="D2170"/>
      <c r="E2170"/>
      <c r="F2170"/>
      <c r="G2170"/>
      <c r="H2170"/>
      <c r="I2170"/>
      <c r="J2170"/>
      <c r="K2170"/>
      <c r="L2170"/>
      <c r="M2170"/>
      <c r="N2170"/>
      <c r="O2170"/>
      <c r="P2170"/>
      <c r="Q2170"/>
      <c r="R2170"/>
      <c r="S2170"/>
    </row>
    <row r="2171" spans="1:19" ht="15" x14ac:dyDescent="0.25">
      <c r="A2171"/>
      <c r="B2171"/>
      <c r="C2171"/>
      <c r="D2171"/>
      <c r="E2171"/>
      <c r="F2171"/>
      <c r="G2171"/>
      <c r="H2171"/>
      <c r="I2171"/>
      <c r="J2171"/>
      <c r="K2171"/>
      <c r="L2171"/>
      <c r="M2171"/>
      <c r="N2171"/>
      <c r="O2171"/>
      <c r="P2171"/>
      <c r="Q2171"/>
      <c r="R2171"/>
      <c r="S2171"/>
    </row>
    <row r="2172" spans="1:19" ht="15" x14ac:dyDescent="0.25">
      <c r="A2172"/>
      <c r="B2172"/>
      <c r="C2172"/>
      <c r="D2172"/>
      <c r="E2172"/>
      <c r="F2172"/>
      <c r="G2172"/>
      <c r="H2172"/>
      <c r="I2172"/>
      <c r="J2172"/>
      <c r="K2172"/>
      <c r="L2172"/>
      <c r="M2172"/>
      <c r="N2172"/>
      <c r="O2172"/>
      <c r="P2172"/>
      <c r="Q2172"/>
      <c r="R2172"/>
      <c r="S2172"/>
    </row>
    <row r="2173" spans="1:19" ht="15" x14ac:dyDescent="0.25">
      <c r="A2173"/>
      <c r="B2173"/>
      <c r="C2173"/>
      <c r="D2173"/>
      <c r="E2173"/>
      <c r="F2173"/>
      <c r="G2173"/>
      <c r="H2173"/>
      <c r="I2173"/>
      <c r="J2173"/>
      <c r="K2173"/>
      <c r="L2173"/>
      <c r="M2173"/>
      <c r="N2173"/>
      <c r="O2173"/>
      <c r="P2173"/>
      <c r="Q2173"/>
      <c r="R2173"/>
      <c r="S2173"/>
    </row>
    <row r="2174" spans="1:19" ht="15" x14ac:dyDescent="0.25">
      <c r="A2174"/>
      <c r="B2174"/>
      <c r="C2174"/>
      <c r="D2174"/>
      <c r="E2174"/>
      <c r="F2174"/>
      <c r="G2174"/>
      <c r="H2174"/>
      <c r="I2174"/>
      <c r="J2174"/>
      <c r="K2174"/>
      <c r="L2174"/>
      <c r="M2174"/>
      <c r="N2174"/>
      <c r="O2174"/>
      <c r="P2174"/>
      <c r="Q2174"/>
      <c r="R2174"/>
      <c r="S2174"/>
    </row>
    <row r="2175" spans="1:19" ht="15" x14ac:dyDescent="0.25">
      <c r="A2175"/>
      <c r="B2175"/>
      <c r="C2175"/>
      <c r="D2175"/>
      <c r="E2175"/>
      <c r="F2175"/>
      <c r="G2175"/>
      <c r="H2175"/>
      <c r="I2175"/>
      <c r="J2175"/>
      <c r="K2175"/>
      <c r="L2175"/>
      <c r="M2175"/>
      <c r="N2175"/>
      <c r="O2175"/>
      <c r="P2175"/>
      <c r="Q2175"/>
      <c r="R2175"/>
      <c r="S2175"/>
    </row>
    <row r="2176" spans="1:19" ht="15" x14ac:dyDescent="0.25">
      <c r="A2176"/>
      <c r="B2176"/>
      <c r="C2176"/>
      <c r="D2176"/>
      <c r="E2176"/>
      <c r="F2176"/>
      <c r="G2176"/>
      <c r="H2176"/>
      <c r="I2176"/>
      <c r="J2176"/>
      <c r="K2176"/>
      <c r="L2176"/>
      <c r="M2176"/>
      <c r="N2176"/>
      <c r="O2176"/>
      <c r="P2176"/>
      <c r="Q2176"/>
      <c r="R2176"/>
      <c r="S2176"/>
    </row>
    <row r="2177" spans="1:19" ht="15" x14ac:dyDescent="0.25">
      <c r="A2177"/>
      <c r="B2177"/>
      <c r="C2177"/>
      <c r="D2177"/>
      <c r="E2177"/>
      <c r="F2177"/>
      <c r="G2177"/>
      <c r="H2177"/>
      <c r="I2177"/>
      <c r="J2177"/>
      <c r="K2177"/>
      <c r="L2177"/>
      <c r="M2177"/>
      <c r="N2177"/>
      <c r="O2177"/>
      <c r="P2177"/>
      <c r="Q2177"/>
      <c r="R2177"/>
      <c r="S2177"/>
    </row>
    <row r="2178" spans="1:19" ht="15" x14ac:dyDescent="0.25">
      <c r="A2178"/>
      <c r="B2178"/>
      <c r="C2178"/>
      <c r="D2178"/>
      <c r="E2178"/>
      <c r="F2178"/>
      <c r="G2178"/>
      <c r="H2178"/>
      <c r="I2178"/>
      <c r="J2178"/>
      <c r="K2178"/>
      <c r="L2178"/>
      <c r="M2178"/>
      <c r="N2178"/>
      <c r="O2178"/>
      <c r="P2178"/>
      <c r="Q2178"/>
      <c r="R2178"/>
      <c r="S2178"/>
    </row>
    <row r="2179" spans="1:19" ht="15" x14ac:dyDescent="0.25">
      <c r="A2179"/>
      <c r="B2179"/>
      <c r="C2179"/>
      <c r="D2179"/>
      <c r="E2179"/>
      <c r="F2179"/>
      <c r="G2179"/>
      <c r="H2179"/>
      <c r="I2179"/>
      <c r="J2179"/>
      <c r="K2179"/>
      <c r="L2179"/>
      <c r="M2179"/>
      <c r="N2179"/>
      <c r="O2179"/>
      <c r="P2179"/>
      <c r="Q2179"/>
      <c r="R2179"/>
      <c r="S2179"/>
    </row>
    <row r="2180" spans="1:19" ht="15" x14ac:dyDescent="0.25">
      <c r="A2180"/>
      <c r="B2180"/>
      <c r="C2180"/>
      <c r="D2180"/>
      <c r="E2180"/>
      <c r="F2180"/>
      <c r="G2180"/>
      <c r="H2180"/>
      <c r="I2180"/>
      <c r="J2180"/>
      <c r="K2180"/>
      <c r="L2180"/>
      <c r="M2180"/>
      <c r="N2180"/>
      <c r="O2180"/>
      <c r="P2180"/>
      <c r="Q2180"/>
      <c r="R2180"/>
      <c r="S2180"/>
    </row>
    <row r="2181" spans="1:19" ht="15" x14ac:dyDescent="0.25">
      <c r="A2181"/>
      <c r="B2181"/>
      <c r="C2181"/>
      <c r="D2181"/>
      <c r="E2181"/>
      <c r="F2181"/>
      <c r="G2181"/>
      <c r="H2181"/>
      <c r="I2181"/>
      <c r="J2181"/>
      <c r="K2181"/>
      <c r="L2181"/>
      <c r="M2181"/>
      <c r="N2181"/>
      <c r="O2181"/>
      <c r="P2181"/>
      <c r="Q2181"/>
      <c r="R2181"/>
      <c r="S2181"/>
    </row>
    <row r="2182" spans="1:19" ht="15" x14ac:dyDescent="0.25">
      <c r="A2182"/>
      <c r="B2182"/>
      <c r="C2182"/>
      <c r="D2182"/>
      <c r="E2182"/>
      <c r="F2182"/>
      <c r="G2182"/>
      <c r="H2182"/>
      <c r="I2182"/>
      <c r="J2182"/>
      <c r="K2182"/>
      <c r="L2182"/>
      <c r="M2182"/>
      <c r="N2182"/>
      <c r="O2182"/>
      <c r="P2182"/>
      <c r="Q2182"/>
      <c r="R2182"/>
      <c r="S2182"/>
    </row>
    <row r="2183" spans="1:19" ht="15" x14ac:dyDescent="0.25">
      <c r="A2183"/>
      <c r="B2183"/>
      <c r="C2183"/>
      <c r="D2183"/>
      <c r="E2183"/>
      <c r="F2183"/>
      <c r="G2183"/>
      <c r="H2183"/>
      <c r="I2183"/>
      <c r="J2183"/>
      <c r="K2183"/>
      <c r="L2183"/>
      <c r="M2183"/>
      <c r="N2183"/>
      <c r="O2183"/>
      <c r="P2183"/>
      <c r="Q2183"/>
      <c r="R2183"/>
      <c r="S2183"/>
    </row>
    <row r="2184" spans="1:19" ht="15" x14ac:dyDescent="0.25">
      <c r="A2184"/>
      <c r="B2184"/>
      <c r="C2184"/>
      <c r="D2184"/>
      <c r="E2184"/>
      <c r="F2184"/>
      <c r="G2184"/>
      <c r="H2184"/>
      <c r="I2184"/>
      <c r="J2184"/>
      <c r="K2184"/>
      <c r="L2184"/>
      <c r="M2184"/>
      <c r="N2184"/>
      <c r="O2184"/>
      <c r="P2184"/>
      <c r="Q2184"/>
      <c r="R2184"/>
      <c r="S2184"/>
    </row>
    <row r="2185" spans="1:19" ht="15" x14ac:dyDescent="0.25">
      <c r="A2185"/>
      <c r="B2185"/>
      <c r="C2185"/>
      <c r="D2185"/>
      <c r="E2185"/>
      <c r="F2185"/>
      <c r="G2185"/>
      <c r="H2185"/>
      <c r="I2185"/>
      <c r="J2185"/>
      <c r="K2185"/>
      <c r="L2185"/>
      <c r="M2185"/>
      <c r="N2185"/>
      <c r="O2185"/>
      <c r="P2185"/>
      <c r="Q2185"/>
      <c r="R2185"/>
      <c r="S2185"/>
    </row>
    <row r="2186" spans="1:19" ht="15" x14ac:dyDescent="0.25">
      <c r="A2186"/>
      <c r="B2186"/>
      <c r="C2186"/>
      <c r="D2186"/>
      <c r="E2186"/>
      <c r="F2186"/>
      <c r="G2186"/>
      <c r="H2186"/>
      <c r="I2186"/>
      <c r="J2186"/>
      <c r="K2186"/>
      <c r="L2186"/>
      <c r="M2186"/>
      <c r="N2186"/>
      <c r="O2186"/>
      <c r="P2186"/>
      <c r="Q2186"/>
      <c r="R2186"/>
      <c r="S2186"/>
    </row>
    <row r="2187" spans="1:19" ht="15" x14ac:dyDescent="0.25">
      <c r="A2187"/>
      <c r="B2187"/>
      <c r="C2187"/>
      <c r="D2187"/>
      <c r="E2187"/>
      <c r="F2187"/>
      <c r="G2187"/>
      <c r="H2187"/>
      <c r="I2187"/>
      <c r="J2187"/>
      <c r="K2187"/>
      <c r="L2187"/>
      <c r="M2187"/>
      <c r="N2187"/>
      <c r="O2187"/>
      <c r="P2187"/>
      <c r="Q2187"/>
      <c r="R2187"/>
      <c r="S2187"/>
    </row>
    <row r="2188" spans="1:19" ht="15" x14ac:dyDescent="0.25">
      <c r="A2188"/>
      <c r="B2188"/>
      <c r="C2188"/>
      <c r="D2188"/>
      <c r="E2188"/>
      <c r="F2188"/>
      <c r="G2188"/>
      <c r="H2188"/>
      <c r="I2188"/>
      <c r="J2188"/>
      <c r="K2188"/>
      <c r="L2188"/>
      <c r="M2188"/>
      <c r="N2188"/>
      <c r="O2188"/>
      <c r="P2188"/>
      <c r="Q2188"/>
      <c r="R2188"/>
      <c r="S2188"/>
    </row>
    <row r="2189" spans="1:19" ht="15" x14ac:dyDescent="0.25">
      <c r="A2189"/>
      <c r="B2189"/>
      <c r="C2189"/>
      <c r="D2189"/>
      <c r="E2189"/>
      <c r="F2189"/>
      <c r="G2189"/>
      <c r="H2189"/>
      <c r="I2189"/>
      <c r="J2189"/>
      <c r="K2189"/>
      <c r="L2189"/>
      <c r="M2189"/>
      <c r="N2189"/>
      <c r="O2189"/>
      <c r="P2189"/>
      <c r="Q2189"/>
      <c r="R2189"/>
      <c r="S2189"/>
    </row>
    <row r="2190" spans="1:19" ht="15" x14ac:dyDescent="0.25">
      <c r="A2190"/>
      <c r="B2190"/>
      <c r="C2190"/>
      <c r="D2190"/>
      <c r="E2190"/>
      <c r="F2190"/>
      <c r="G2190"/>
      <c r="H2190"/>
      <c r="I2190"/>
      <c r="J2190"/>
      <c r="K2190"/>
      <c r="L2190"/>
      <c r="M2190"/>
      <c r="N2190"/>
      <c r="O2190"/>
      <c r="P2190"/>
      <c r="Q2190"/>
      <c r="R2190"/>
      <c r="S2190"/>
    </row>
    <row r="2191" spans="1:19" ht="15" x14ac:dyDescent="0.25">
      <c r="A2191"/>
      <c r="B2191"/>
      <c r="C2191"/>
      <c r="D2191"/>
      <c r="E2191"/>
      <c r="F2191"/>
      <c r="G2191"/>
      <c r="H2191"/>
      <c r="I2191"/>
      <c r="J2191"/>
      <c r="K2191"/>
      <c r="L2191"/>
      <c r="M2191"/>
      <c r="N2191"/>
      <c r="O2191"/>
      <c r="P2191"/>
      <c r="Q2191"/>
      <c r="R2191"/>
      <c r="S2191"/>
    </row>
    <row r="2192" spans="1:19" ht="15" x14ac:dyDescent="0.25">
      <c r="A2192"/>
      <c r="B2192"/>
      <c r="C2192"/>
      <c r="D2192"/>
      <c r="E2192"/>
      <c r="F2192"/>
      <c r="G2192"/>
      <c r="H2192"/>
      <c r="I2192"/>
      <c r="J2192"/>
      <c r="K2192"/>
      <c r="L2192"/>
      <c r="M2192"/>
      <c r="N2192"/>
      <c r="O2192"/>
      <c r="P2192"/>
      <c r="Q2192"/>
      <c r="R2192"/>
      <c r="S2192"/>
    </row>
    <row r="2193" spans="1:19" ht="15" x14ac:dyDescent="0.25">
      <c r="A2193"/>
      <c r="B2193"/>
      <c r="C2193"/>
      <c r="D2193"/>
      <c r="E2193"/>
      <c r="F2193"/>
      <c r="G2193"/>
      <c r="H2193"/>
      <c r="I2193"/>
      <c r="J2193"/>
      <c r="K2193"/>
      <c r="L2193"/>
      <c r="M2193"/>
      <c r="N2193"/>
      <c r="O2193"/>
      <c r="P2193"/>
      <c r="Q2193"/>
      <c r="R2193"/>
      <c r="S2193"/>
    </row>
    <row r="2194" spans="1:19" ht="15" x14ac:dyDescent="0.25">
      <c r="A2194"/>
      <c r="B2194"/>
      <c r="C2194"/>
      <c r="D2194"/>
      <c r="E2194"/>
      <c r="F2194"/>
      <c r="G2194"/>
      <c r="H2194"/>
      <c r="I2194"/>
      <c r="J2194"/>
      <c r="K2194"/>
      <c r="L2194"/>
      <c r="M2194"/>
      <c r="N2194"/>
      <c r="O2194"/>
      <c r="P2194"/>
      <c r="Q2194"/>
      <c r="R2194"/>
      <c r="S2194"/>
    </row>
    <row r="2195" spans="1:19" ht="15" x14ac:dyDescent="0.25">
      <c r="A2195"/>
      <c r="B2195"/>
      <c r="C2195"/>
      <c r="D2195"/>
      <c r="E2195"/>
      <c r="F2195"/>
      <c r="G2195"/>
      <c r="H2195"/>
      <c r="I2195"/>
      <c r="J2195"/>
      <c r="K2195"/>
      <c r="L2195"/>
      <c r="M2195"/>
      <c r="N2195"/>
      <c r="O2195"/>
      <c r="P2195"/>
      <c r="Q2195"/>
      <c r="R2195"/>
      <c r="S2195"/>
    </row>
    <row r="2196" spans="1:19" ht="15" x14ac:dyDescent="0.25">
      <c r="A2196"/>
      <c r="B2196"/>
      <c r="C2196"/>
      <c r="D2196"/>
      <c r="E2196"/>
      <c r="F2196"/>
      <c r="G2196"/>
      <c r="H2196"/>
      <c r="I2196"/>
      <c r="J2196"/>
      <c r="K2196"/>
      <c r="L2196"/>
      <c r="M2196"/>
      <c r="N2196"/>
      <c r="O2196"/>
      <c r="P2196"/>
      <c r="Q2196"/>
      <c r="R2196"/>
      <c r="S2196"/>
    </row>
    <row r="2197" spans="1:19" ht="15" x14ac:dyDescent="0.25">
      <c r="A2197"/>
      <c r="B2197"/>
      <c r="C2197"/>
      <c r="D2197"/>
      <c r="E2197"/>
      <c r="F2197"/>
      <c r="G2197"/>
      <c r="H2197"/>
      <c r="I2197"/>
      <c r="J2197"/>
      <c r="K2197"/>
      <c r="L2197"/>
      <c r="M2197"/>
      <c r="N2197"/>
      <c r="O2197"/>
      <c r="P2197"/>
      <c r="Q2197"/>
      <c r="R2197"/>
      <c r="S2197"/>
    </row>
    <row r="2198" spans="1:19" ht="15" x14ac:dyDescent="0.25">
      <c r="A2198"/>
      <c r="B2198"/>
      <c r="C2198"/>
      <c r="D2198"/>
      <c r="E2198"/>
      <c r="F2198"/>
      <c r="G2198"/>
      <c r="H2198"/>
      <c r="I2198"/>
      <c r="J2198"/>
      <c r="K2198"/>
      <c r="L2198"/>
      <c r="M2198"/>
      <c r="N2198"/>
      <c r="O2198"/>
      <c r="P2198"/>
      <c r="Q2198"/>
      <c r="R2198"/>
      <c r="S2198"/>
    </row>
    <row r="2199" spans="1:19" ht="15" x14ac:dyDescent="0.25">
      <c r="A2199"/>
      <c r="B2199"/>
      <c r="C2199"/>
      <c r="D2199"/>
      <c r="E2199"/>
      <c r="F2199"/>
      <c r="G2199"/>
      <c r="H2199"/>
      <c r="I2199"/>
      <c r="J2199"/>
      <c r="K2199"/>
      <c r="L2199"/>
      <c r="M2199"/>
      <c r="N2199"/>
      <c r="O2199"/>
      <c r="P2199"/>
      <c r="Q2199"/>
      <c r="R2199"/>
      <c r="S2199"/>
    </row>
    <row r="2200" spans="1:19" ht="15" x14ac:dyDescent="0.25">
      <c r="A2200"/>
      <c r="B2200"/>
      <c r="C2200"/>
      <c r="D2200"/>
      <c r="E2200"/>
      <c r="F2200"/>
      <c r="G2200"/>
      <c r="H2200"/>
      <c r="I2200"/>
      <c r="J2200"/>
      <c r="K2200"/>
      <c r="L2200"/>
      <c r="M2200"/>
      <c r="N2200"/>
      <c r="O2200"/>
      <c r="P2200"/>
      <c r="Q2200"/>
      <c r="R2200"/>
      <c r="S2200"/>
    </row>
    <row r="2201" spans="1:19" ht="15" x14ac:dyDescent="0.25">
      <c r="A2201"/>
      <c r="B2201"/>
      <c r="C2201"/>
      <c r="D2201"/>
      <c r="E2201"/>
      <c r="F2201"/>
      <c r="G2201"/>
      <c r="H2201"/>
      <c r="I2201"/>
      <c r="J2201"/>
      <c r="K2201"/>
      <c r="L2201"/>
      <c r="M2201"/>
      <c r="N2201"/>
      <c r="O2201"/>
      <c r="P2201"/>
      <c r="Q2201"/>
      <c r="R2201"/>
      <c r="S2201"/>
    </row>
    <row r="2202" spans="1:19" ht="15" x14ac:dyDescent="0.25">
      <c r="A2202"/>
      <c r="B2202"/>
      <c r="C2202"/>
      <c r="D2202"/>
      <c r="E2202"/>
      <c r="F2202"/>
      <c r="G2202"/>
      <c r="H2202"/>
      <c r="I2202"/>
      <c r="J2202"/>
      <c r="K2202"/>
      <c r="L2202"/>
      <c r="M2202"/>
      <c r="N2202"/>
      <c r="O2202"/>
      <c r="P2202"/>
      <c r="Q2202"/>
      <c r="R2202"/>
      <c r="S2202"/>
    </row>
    <row r="2203" spans="1:19" ht="15" x14ac:dyDescent="0.25">
      <c r="A2203"/>
      <c r="B2203"/>
      <c r="C2203"/>
      <c r="D2203"/>
      <c r="E2203"/>
      <c r="F2203"/>
      <c r="G2203"/>
      <c r="H2203"/>
      <c r="I2203"/>
      <c r="J2203"/>
      <c r="K2203"/>
      <c r="L2203"/>
      <c r="M2203"/>
      <c r="N2203"/>
      <c r="O2203"/>
      <c r="P2203"/>
      <c r="Q2203"/>
      <c r="R2203"/>
      <c r="S2203"/>
    </row>
    <row r="2204" spans="1:19" ht="15" x14ac:dyDescent="0.25">
      <c r="A2204"/>
      <c r="B2204"/>
      <c r="C2204"/>
      <c r="D2204"/>
      <c r="E2204"/>
      <c r="F2204"/>
      <c r="G2204"/>
      <c r="H2204"/>
      <c r="I2204"/>
      <c r="J2204"/>
      <c r="K2204"/>
      <c r="L2204"/>
      <c r="M2204"/>
      <c r="N2204"/>
      <c r="O2204"/>
      <c r="P2204"/>
      <c r="Q2204"/>
      <c r="R2204"/>
      <c r="S2204"/>
    </row>
    <row r="2205" spans="1:19" ht="15" x14ac:dyDescent="0.25">
      <c r="A2205"/>
      <c r="B2205"/>
      <c r="C2205"/>
      <c r="D2205"/>
      <c r="E2205"/>
      <c r="F2205"/>
      <c r="G2205"/>
      <c r="H2205"/>
      <c r="I2205"/>
      <c r="J2205"/>
      <c r="K2205"/>
      <c r="L2205"/>
      <c r="M2205"/>
      <c r="N2205"/>
      <c r="O2205"/>
      <c r="P2205"/>
      <c r="Q2205"/>
      <c r="R2205"/>
      <c r="S2205"/>
    </row>
    <row r="2206" spans="1:19" ht="15" x14ac:dyDescent="0.25">
      <c r="A2206"/>
      <c r="B2206"/>
      <c r="C2206"/>
      <c r="D2206"/>
      <c r="E2206"/>
      <c r="F2206"/>
      <c r="G2206"/>
      <c r="H2206"/>
      <c r="I2206"/>
      <c r="J2206"/>
      <c r="K2206"/>
      <c r="L2206"/>
      <c r="M2206"/>
      <c r="N2206"/>
      <c r="O2206"/>
      <c r="P2206"/>
      <c r="Q2206"/>
      <c r="R2206"/>
      <c r="S2206"/>
    </row>
    <row r="2207" spans="1:19" ht="15" x14ac:dyDescent="0.25">
      <c r="A2207"/>
      <c r="B2207"/>
      <c r="C2207"/>
      <c r="D2207"/>
      <c r="E2207"/>
      <c r="F2207"/>
      <c r="G2207"/>
      <c r="H2207"/>
      <c r="I2207"/>
      <c r="J2207"/>
      <c r="K2207"/>
      <c r="L2207"/>
      <c r="M2207"/>
      <c r="N2207"/>
      <c r="O2207"/>
      <c r="P2207"/>
      <c r="Q2207"/>
      <c r="R2207"/>
      <c r="S2207"/>
    </row>
    <row r="2208" spans="1:19" ht="15" x14ac:dyDescent="0.25">
      <c r="A2208"/>
      <c r="B2208"/>
      <c r="C2208"/>
      <c r="D2208"/>
      <c r="E2208"/>
      <c r="F2208"/>
      <c r="G2208"/>
      <c r="H2208"/>
      <c r="I2208"/>
      <c r="J2208"/>
      <c r="K2208"/>
      <c r="L2208"/>
      <c r="M2208"/>
      <c r="N2208"/>
      <c r="O2208"/>
      <c r="P2208"/>
      <c r="Q2208"/>
      <c r="R2208"/>
      <c r="S2208"/>
    </row>
    <row r="2209" spans="1:19" ht="15" x14ac:dyDescent="0.25">
      <c r="A2209"/>
      <c r="B2209"/>
      <c r="C2209"/>
      <c r="D2209"/>
      <c r="E2209"/>
      <c r="F2209"/>
      <c r="G2209"/>
      <c r="H2209"/>
      <c r="I2209"/>
      <c r="J2209"/>
      <c r="K2209"/>
      <c r="L2209"/>
      <c r="M2209"/>
      <c r="N2209"/>
      <c r="O2209"/>
      <c r="P2209"/>
      <c r="Q2209"/>
      <c r="R2209"/>
      <c r="S2209"/>
    </row>
    <row r="2210" spans="1:19" ht="15" x14ac:dyDescent="0.25">
      <c r="A2210"/>
      <c r="B2210"/>
      <c r="C2210"/>
      <c r="D2210"/>
      <c r="E2210"/>
      <c r="F2210"/>
      <c r="G2210"/>
      <c r="H2210"/>
      <c r="I2210"/>
      <c r="J2210"/>
      <c r="K2210"/>
      <c r="L2210"/>
      <c r="M2210"/>
      <c r="N2210"/>
      <c r="O2210"/>
      <c r="P2210"/>
      <c r="Q2210"/>
      <c r="R2210"/>
      <c r="S2210"/>
    </row>
    <row r="2211" spans="1:19" ht="15" x14ac:dyDescent="0.25">
      <c r="A2211"/>
      <c r="B2211"/>
      <c r="C2211"/>
      <c r="D2211"/>
      <c r="E2211"/>
      <c r="F2211"/>
      <c r="G2211"/>
      <c r="H2211"/>
      <c r="I2211"/>
      <c r="J2211"/>
      <c r="K2211"/>
      <c r="L2211"/>
      <c r="M2211"/>
      <c r="N2211"/>
      <c r="O2211"/>
      <c r="P2211"/>
      <c r="Q2211"/>
      <c r="R2211"/>
      <c r="S2211"/>
    </row>
    <row r="2212" spans="1:19" ht="15" x14ac:dyDescent="0.25">
      <c r="A2212"/>
      <c r="B2212"/>
      <c r="C2212"/>
      <c r="D2212"/>
      <c r="E2212"/>
      <c r="F2212"/>
      <c r="G2212"/>
      <c r="H2212"/>
      <c r="I2212"/>
      <c r="J2212"/>
      <c r="K2212"/>
      <c r="L2212"/>
      <c r="M2212"/>
      <c r="N2212"/>
      <c r="O2212"/>
      <c r="P2212"/>
      <c r="Q2212"/>
      <c r="R2212"/>
      <c r="S2212"/>
    </row>
    <row r="2213" spans="1:19" ht="15" x14ac:dyDescent="0.25">
      <c r="A2213"/>
      <c r="B2213"/>
      <c r="C2213"/>
      <c r="D2213"/>
      <c r="E2213"/>
      <c r="F2213"/>
      <c r="G2213"/>
      <c r="H2213"/>
      <c r="I2213"/>
      <c r="J2213"/>
      <c r="K2213"/>
      <c r="L2213"/>
      <c r="M2213"/>
      <c r="N2213"/>
      <c r="O2213"/>
      <c r="P2213"/>
      <c r="Q2213"/>
      <c r="R2213"/>
      <c r="S2213"/>
    </row>
    <row r="2214" spans="1:19" ht="15" x14ac:dyDescent="0.25">
      <c r="A2214"/>
      <c r="B2214"/>
      <c r="C2214"/>
      <c r="D2214"/>
      <c r="E2214"/>
      <c r="F2214"/>
      <c r="G2214"/>
      <c r="H2214"/>
      <c r="I2214"/>
      <c r="J2214"/>
      <c r="K2214"/>
      <c r="L2214"/>
      <c r="M2214"/>
      <c r="N2214"/>
      <c r="O2214"/>
      <c r="P2214"/>
      <c r="Q2214"/>
      <c r="R2214"/>
      <c r="S2214"/>
    </row>
    <row r="2215" spans="1:19" ht="15" x14ac:dyDescent="0.25">
      <c r="A2215"/>
      <c r="B2215"/>
      <c r="C2215"/>
      <c r="D2215"/>
      <c r="E2215"/>
      <c r="F2215"/>
      <c r="G2215"/>
      <c r="H2215"/>
      <c r="I2215"/>
      <c r="J2215"/>
      <c r="K2215"/>
      <c r="L2215"/>
      <c r="M2215"/>
      <c r="N2215"/>
      <c r="O2215"/>
      <c r="P2215"/>
      <c r="Q2215"/>
      <c r="R2215"/>
      <c r="S2215"/>
    </row>
    <row r="2216" spans="1:19" ht="15" x14ac:dyDescent="0.25">
      <c r="A2216"/>
      <c r="B2216"/>
      <c r="C2216"/>
      <c r="D2216"/>
      <c r="E2216"/>
      <c r="F2216"/>
      <c r="G2216"/>
      <c r="H2216"/>
      <c r="I2216"/>
      <c r="J2216"/>
      <c r="K2216"/>
      <c r="L2216"/>
      <c r="M2216"/>
      <c r="N2216"/>
      <c r="O2216"/>
      <c r="P2216"/>
      <c r="Q2216"/>
      <c r="R2216"/>
      <c r="S2216"/>
    </row>
    <row r="2217" spans="1:19" ht="15" x14ac:dyDescent="0.25">
      <c r="A2217"/>
      <c r="B2217"/>
      <c r="C2217"/>
      <c r="D2217"/>
      <c r="E2217"/>
      <c r="F2217"/>
      <c r="G2217"/>
      <c r="H2217"/>
      <c r="I2217"/>
      <c r="J2217"/>
      <c r="K2217"/>
      <c r="L2217"/>
      <c r="M2217"/>
      <c r="N2217"/>
      <c r="O2217"/>
      <c r="P2217"/>
      <c r="Q2217"/>
      <c r="R2217"/>
      <c r="S2217"/>
    </row>
    <row r="2218" spans="1:19" ht="15" x14ac:dyDescent="0.25">
      <c r="A2218"/>
      <c r="B2218"/>
      <c r="C2218"/>
      <c r="D2218"/>
      <c r="E2218"/>
      <c r="F2218"/>
      <c r="G2218"/>
      <c r="H2218"/>
      <c r="I2218"/>
      <c r="J2218"/>
      <c r="K2218"/>
      <c r="L2218"/>
      <c r="M2218"/>
      <c r="N2218"/>
      <c r="O2218"/>
      <c r="P2218"/>
      <c r="Q2218"/>
      <c r="R2218"/>
      <c r="S2218"/>
    </row>
    <row r="2219" spans="1:19" ht="15" x14ac:dyDescent="0.25">
      <c r="A2219"/>
      <c r="B2219"/>
      <c r="C2219"/>
      <c r="D2219"/>
      <c r="E2219"/>
      <c r="F2219"/>
      <c r="G2219"/>
      <c r="H2219"/>
      <c r="I2219"/>
      <c r="J2219"/>
      <c r="K2219"/>
      <c r="L2219"/>
      <c r="M2219"/>
      <c r="N2219"/>
      <c r="O2219"/>
      <c r="P2219"/>
      <c r="Q2219"/>
      <c r="R2219"/>
      <c r="S2219"/>
    </row>
    <row r="2220" spans="1:19" ht="15" x14ac:dyDescent="0.25">
      <c r="A2220"/>
      <c r="B2220"/>
      <c r="C2220"/>
      <c r="D2220"/>
      <c r="E2220"/>
      <c r="F2220"/>
      <c r="G2220"/>
      <c r="H2220"/>
      <c r="I2220"/>
      <c r="J2220"/>
      <c r="K2220"/>
      <c r="L2220"/>
      <c r="M2220"/>
      <c r="N2220"/>
      <c r="O2220"/>
      <c r="P2220"/>
      <c r="Q2220"/>
      <c r="R2220"/>
      <c r="S2220"/>
    </row>
    <row r="2221" spans="1:19" ht="15" x14ac:dyDescent="0.25">
      <c r="A2221"/>
      <c r="B2221"/>
      <c r="C2221"/>
      <c r="D2221"/>
      <c r="E2221"/>
      <c r="F2221"/>
      <c r="G2221"/>
      <c r="H2221"/>
      <c r="I2221"/>
      <c r="J2221"/>
      <c r="K2221"/>
      <c r="L2221"/>
      <c r="M2221"/>
      <c r="N2221"/>
      <c r="O2221"/>
      <c r="P2221"/>
      <c r="Q2221"/>
      <c r="R2221"/>
      <c r="S2221"/>
    </row>
    <row r="2222" spans="1:19" ht="15" x14ac:dyDescent="0.25">
      <c r="A2222"/>
      <c r="B2222"/>
      <c r="C2222"/>
      <c r="D2222"/>
      <c r="E2222"/>
      <c r="F2222"/>
      <c r="G2222"/>
      <c r="H2222"/>
      <c r="I2222"/>
      <c r="J2222"/>
      <c r="K2222"/>
      <c r="L2222"/>
      <c r="M2222"/>
      <c r="N2222"/>
      <c r="O2222"/>
      <c r="P2222"/>
      <c r="Q2222"/>
      <c r="R2222"/>
      <c r="S2222"/>
    </row>
    <row r="2223" spans="1:19" ht="15" x14ac:dyDescent="0.25">
      <c r="A2223"/>
      <c r="B2223"/>
      <c r="C2223"/>
      <c r="D2223"/>
      <c r="E2223"/>
      <c r="F2223"/>
      <c r="G2223"/>
      <c r="H2223"/>
      <c r="I2223"/>
      <c r="J2223"/>
      <c r="K2223"/>
      <c r="L2223"/>
      <c r="M2223"/>
      <c r="N2223"/>
      <c r="O2223"/>
      <c r="P2223"/>
      <c r="Q2223"/>
      <c r="R2223"/>
      <c r="S2223"/>
    </row>
    <row r="2224" spans="1:19" ht="15" x14ac:dyDescent="0.25">
      <c r="A2224"/>
      <c r="B2224"/>
      <c r="C2224"/>
      <c r="D2224"/>
      <c r="E2224"/>
      <c r="F2224"/>
      <c r="G2224"/>
      <c r="H2224"/>
      <c r="I2224"/>
      <c r="J2224"/>
      <c r="K2224"/>
      <c r="L2224"/>
      <c r="M2224"/>
      <c r="N2224"/>
      <c r="O2224"/>
      <c r="P2224"/>
      <c r="Q2224"/>
      <c r="R2224"/>
      <c r="S2224"/>
    </row>
    <row r="2225" spans="1:19" ht="15" x14ac:dyDescent="0.25">
      <c r="A2225"/>
      <c r="B2225"/>
      <c r="C2225"/>
      <c r="D2225"/>
      <c r="E2225"/>
      <c r="F2225"/>
      <c r="G2225"/>
      <c r="H2225"/>
      <c r="I2225"/>
      <c r="J2225"/>
      <c r="K2225"/>
      <c r="L2225"/>
      <c r="M2225"/>
      <c r="N2225"/>
      <c r="O2225"/>
      <c r="P2225"/>
      <c r="Q2225"/>
      <c r="R2225"/>
      <c r="S2225"/>
    </row>
    <row r="2226" spans="1:19" ht="15" x14ac:dyDescent="0.25">
      <c r="A2226"/>
      <c r="B2226"/>
      <c r="C2226"/>
      <c r="D2226"/>
      <c r="E2226"/>
      <c r="F2226"/>
      <c r="G2226"/>
      <c r="H2226"/>
      <c r="I2226"/>
      <c r="J2226"/>
      <c r="K2226"/>
      <c r="L2226"/>
      <c r="M2226"/>
      <c r="N2226"/>
      <c r="O2226"/>
      <c r="P2226"/>
      <c r="Q2226"/>
      <c r="R2226"/>
      <c r="S2226"/>
    </row>
    <row r="2227" spans="1:19" ht="15" x14ac:dyDescent="0.25">
      <c r="A2227"/>
      <c r="B2227"/>
      <c r="C2227"/>
      <c r="D2227"/>
      <c r="E2227"/>
      <c r="F2227"/>
      <c r="G2227"/>
      <c r="H2227"/>
      <c r="I2227"/>
      <c r="J2227"/>
      <c r="K2227"/>
      <c r="L2227"/>
      <c r="M2227"/>
      <c r="N2227"/>
      <c r="O2227"/>
      <c r="P2227"/>
      <c r="Q2227"/>
      <c r="R2227"/>
      <c r="S2227"/>
    </row>
    <row r="2228" spans="1:19" ht="15" x14ac:dyDescent="0.25">
      <c r="A2228"/>
      <c r="B2228"/>
      <c r="C2228"/>
      <c r="D2228"/>
      <c r="E2228"/>
      <c r="F2228"/>
      <c r="G2228"/>
      <c r="H2228"/>
      <c r="I2228"/>
      <c r="J2228"/>
      <c r="K2228"/>
      <c r="L2228"/>
      <c r="M2228"/>
      <c r="N2228"/>
      <c r="O2228"/>
      <c r="P2228"/>
      <c r="Q2228"/>
      <c r="R2228"/>
      <c r="S2228"/>
    </row>
    <row r="2229" spans="1:19" ht="15" x14ac:dyDescent="0.25">
      <c r="A2229"/>
      <c r="B2229"/>
      <c r="C2229"/>
      <c r="D2229"/>
      <c r="E2229"/>
      <c r="F2229"/>
      <c r="G2229"/>
      <c r="H2229"/>
      <c r="I2229"/>
      <c r="J2229"/>
      <c r="K2229"/>
      <c r="L2229"/>
      <c r="M2229"/>
      <c r="N2229"/>
      <c r="O2229"/>
      <c r="P2229"/>
      <c r="Q2229"/>
      <c r="R2229"/>
      <c r="S2229"/>
    </row>
    <row r="2230" spans="1:19" ht="15" x14ac:dyDescent="0.25">
      <c r="A2230"/>
      <c r="B2230"/>
      <c r="C2230"/>
      <c r="D2230"/>
      <c r="E2230"/>
      <c r="F2230"/>
      <c r="G2230"/>
      <c r="H2230"/>
      <c r="I2230"/>
      <c r="J2230"/>
      <c r="K2230"/>
      <c r="L2230"/>
      <c r="M2230"/>
      <c r="N2230"/>
      <c r="O2230"/>
      <c r="P2230"/>
      <c r="Q2230"/>
      <c r="R2230"/>
      <c r="S2230"/>
    </row>
    <row r="2231" spans="1:19" ht="15" x14ac:dyDescent="0.25">
      <c r="A2231"/>
      <c r="B2231"/>
      <c r="C2231"/>
      <c r="D2231"/>
      <c r="E2231"/>
      <c r="F2231"/>
      <c r="G2231"/>
      <c r="H2231"/>
      <c r="I2231"/>
      <c r="J2231"/>
      <c r="K2231"/>
      <c r="L2231"/>
      <c r="M2231"/>
      <c r="N2231"/>
      <c r="O2231"/>
      <c r="P2231"/>
      <c r="Q2231"/>
      <c r="R2231"/>
      <c r="S2231"/>
    </row>
    <row r="2232" spans="1:19" ht="15" x14ac:dyDescent="0.25">
      <c r="A2232"/>
      <c r="B2232"/>
      <c r="C2232"/>
      <c r="D2232"/>
      <c r="E2232"/>
      <c r="F2232"/>
      <c r="G2232"/>
      <c r="H2232"/>
      <c r="I2232"/>
      <c r="J2232"/>
      <c r="K2232"/>
      <c r="L2232"/>
      <c r="M2232"/>
      <c r="N2232"/>
      <c r="O2232"/>
      <c r="P2232"/>
      <c r="Q2232"/>
      <c r="R2232"/>
      <c r="S2232"/>
    </row>
    <row r="2233" spans="1:19" ht="15" x14ac:dyDescent="0.25">
      <c r="A2233"/>
      <c r="B2233"/>
      <c r="C2233"/>
      <c r="D2233"/>
      <c r="E2233"/>
      <c r="F2233"/>
      <c r="G2233"/>
      <c r="H2233"/>
      <c r="I2233"/>
      <c r="J2233"/>
      <c r="K2233"/>
      <c r="L2233"/>
      <c r="M2233"/>
      <c r="N2233"/>
      <c r="O2233"/>
      <c r="P2233"/>
      <c r="Q2233"/>
      <c r="R2233"/>
      <c r="S2233"/>
    </row>
    <row r="2234" spans="1:19" ht="15" x14ac:dyDescent="0.25">
      <c r="A2234"/>
      <c r="B2234"/>
      <c r="C2234"/>
      <c r="D2234"/>
      <c r="E2234"/>
      <c r="F2234"/>
      <c r="G2234"/>
      <c r="H2234"/>
      <c r="I2234"/>
      <c r="J2234"/>
      <c r="K2234"/>
      <c r="L2234"/>
      <c r="M2234"/>
      <c r="N2234"/>
      <c r="O2234"/>
      <c r="P2234"/>
      <c r="Q2234"/>
      <c r="R2234"/>
      <c r="S2234"/>
    </row>
    <row r="2235" spans="1:19" ht="15" x14ac:dyDescent="0.25">
      <c r="A2235"/>
      <c r="B2235"/>
      <c r="C2235"/>
      <c r="D2235"/>
      <c r="E2235"/>
      <c r="F2235"/>
      <c r="G2235"/>
      <c r="H2235"/>
      <c r="I2235"/>
      <c r="J2235"/>
      <c r="K2235"/>
      <c r="L2235"/>
      <c r="M2235"/>
      <c r="N2235"/>
      <c r="O2235"/>
      <c r="P2235"/>
      <c r="Q2235"/>
      <c r="R2235"/>
      <c r="S2235"/>
    </row>
    <row r="2236" spans="1:19" ht="15" x14ac:dyDescent="0.25">
      <c r="A2236"/>
      <c r="B2236"/>
      <c r="C2236"/>
      <c r="D2236"/>
      <c r="E2236"/>
      <c r="F2236"/>
      <c r="G2236"/>
      <c r="H2236"/>
      <c r="I2236"/>
      <c r="J2236"/>
      <c r="K2236"/>
      <c r="L2236"/>
      <c r="M2236"/>
      <c r="N2236"/>
      <c r="O2236"/>
      <c r="P2236"/>
      <c r="Q2236"/>
      <c r="R2236"/>
      <c r="S2236"/>
    </row>
    <row r="2237" spans="1:19" ht="15" x14ac:dyDescent="0.25">
      <c r="A2237"/>
      <c r="B2237"/>
      <c r="C2237"/>
      <c r="D2237"/>
      <c r="E2237"/>
      <c r="F2237"/>
      <c r="G2237"/>
      <c r="H2237"/>
      <c r="I2237"/>
      <c r="J2237"/>
      <c r="K2237"/>
      <c r="L2237"/>
      <c r="M2237"/>
      <c r="N2237"/>
      <c r="O2237"/>
      <c r="P2237"/>
      <c r="Q2237"/>
      <c r="R2237"/>
      <c r="S2237"/>
    </row>
    <row r="2238" spans="1:19" ht="15" x14ac:dyDescent="0.25">
      <c r="A2238"/>
      <c r="B2238"/>
      <c r="C2238"/>
      <c r="D2238"/>
      <c r="E2238"/>
      <c r="F2238"/>
      <c r="G2238"/>
      <c r="H2238"/>
      <c r="I2238"/>
      <c r="J2238"/>
      <c r="K2238"/>
      <c r="L2238"/>
      <c r="M2238"/>
      <c r="N2238"/>
      <c r="O2238"/>
      <c r="P2238"/>
      <c r="Q2238"/>
      <c r="R2238"/>
      <c r="S2238"/>
    </row>
    <row r="2239" spans="1:19" ht="15" x14ac:dyDescent="0.25">
      <c r="A2239"/>
      <c r="B2239"/>
      <c r="C2239"/>
      <c r="D2239"/>
      <c r="E2239"/>
      <c r="F2239"/>
      <c r="G2239"/>
      <c r="H2239"/>
      <c r="I2239"/>
      <c r="J2239"/>
      <c r="K2239"/>
      <c r="L2239"/>
      <c r="M2239"/>
      <c r="N2239"/>
      <c r="O2239"/>
      <c r="P2239"/>
      <c r="Q2239"/>
      <c r="R2239"/>
      <c r="S2239"/>
    </row>
    <row r="2240" spans="1:19" ht="15" x14ac:dyDescent="0.25">
      <c r="A2240"/>
      <c r="B2240"/>
      <c r="C2240"/>
      <c r="D2240"/>
      <c r="E2240"/>
      <c r="F2240"/>
      <c r="G2240"/>
      <c r="H2240"/>
      <c r="I2240"/>
      <c r="J2240"/>
      <c r="K2240"/>
      <c r="L2240"/>
      <c r="M2240"/>
      <c r="N2240"/>
      <c r="O2240"/>
      <c r="P2240"/>
      <c r="Q2240"/>
      <c r="R2240"/>
      <c r="S2240"/>
    </row>
    <row r="2241" spans="1:19" ht="15" x14ac:dyDescent="0.25">
      <c r="A2241"/>
      <c r="B2241"/>
      <c r="C2241"/>
      <c r="D2241"/>
      <c r="E2241"/>
      <c r="F2241"/>
      <c r="G2241"/>
      <c r="H2241"/>
      <c r="I2241"/>
      <c r="J2241"/>
      <c r="K2241"/>
      <c r="L2241"/>
      <c r="M2241"/>
      <c r="N2241"/>
      <c r="O2241"/>
      <c r="P2241"/>
      <c r="Q2241"/>
      <c r="R2241"/>
      <c r="S2241"/>
    </row>
    <row r="2242" spans="1:19" ht="15" x14ac:dyDescent="0.25">
      <c r="A2242"/>
      <c r="B2242"/>
      <c r="C2242"/>
      <c r="D2242"/>
      <c r="E2242"/>
      <c r="F2242"/>
      <c r="G2242"/>
      <c r="H2242"/>
      <c r="I2242"/>
      <c r="J2242"/>
      <c r="K2242"/>
      <c r="L2242"/>
      <c r="M2242"/>
      <c r="N2242"/>
      <c r="O2242"/>
      <c r="P2242"/>
      <c r="Q2242"/>
      <c r="R2242"/>
      <c r="S2242"/>
    </row>
    <row r="2243" spans="1:19" ht="15" x14ac:dyDescent="0.25">
      <c r="A2243"/>
      <c r="B2243"/>
      <c r="C2243"/>
      <c r="D2243"/>
      <c r="E2243"/>
      <c r="F2243"/>
      <c r="G2243"/>
      <c r="H2243"/>
      <c r="I2243"/>
      <c r="J2243"/>
      <c r="K2243"/>
      <c r="L2243"/>
      <c r="M2243"/>
      <c r="N2243"/>
      <c r="O2243"/>
      <c r="P2243"/>
      <c r="Q2243"/>
      <c r="R2243"/>
      <c r="S2243"/>
    </row>
    <row r="2244" spans="1:19" ht="15" x14ac:dyDescent="0.25">
      <c r="A2244"/>
      <c r="B2244"/>
      <c r="C2244"/>
      <c r="D2244"/>
      <c r="E2244"/>
      <c r="F2244"/>
      <c r="G2244"/>
      <c r="H2244"/>
      <c r="I2244"/>
      <c r="J2244"/>
      <c r="K2244"/>
      <c r="L2244"/>
      <c r="M2244"/>
      <c r="N2244"/>
      <c r="O2244"/>
      <c r="P2244"/>
      <c r="Q2244"/>
      <c r="R2244"/>
      <c r="S2244"/>
    </row>
    <row r="2245" spans="1:19" ht="15" x14ac:dyDescent="0.25">
      <c r="A2245"/>
      <c r="B2245"/>
      <c r="C2245"/>
      <c r="D2245"/>
      <c r="E2245"/>
      <c r="F2245"/>
      <c r="G2245"/>
      <c r="H2245"/>
      <c r="I2245"/>
      <c r="J2245"/>
      <c r="K2245"/>
      <c r="L2245"/>
      <c r="M2245"/>
      <c r="N2245"/>
      <c r="O2245"/>
      <c r="P2245"/>
      <c r="Q2245"/>
      <c r="R2245"/>
      <c r="S2245"/>
    </row>
    <row r="2246" spans="1:19" ht="15" x14ac:dyDescent="0.25">
      <c r="A2246"/>
      <c r="B2246"/>
      <c r="C2246"/>
      <c r="D2246"/>
      <c r="E2246"/>
      <c r="F2246"/>
      <c r="G2246"/>
      <c r="H2246"/>
      <c r="I2246"/>
      <c r="J2246"/>
      <c r="K2246"/>
      <c r="L2246"/>
      <c r="M2246"/>
      <c r="N2246"/>
      <c r="O2246"/>
      <c r="P2246"/>
      <c r="Q2246"/>
      <c r="R2246"/>
      <c r="S2246"/>
    </row>
    <row r="2247" spans="1:19" ht="15" x14ac:dyDescent="0.25">
      <c r="A2247"/>
      <c r="B2247"/>
      <c r="C2247"/>
      <c r="D2247"/>
      <c r="E2247"/>
      <c r="F2247"/>
      <c r="G2247"/>
      <c r="H2247"/>
      <c r="I2247"/>
      <c r="J2247"/>
      <c r="K2247"/>
      <c r="L2247"/>
      <c r="M2247"/>
      <c r="N2247"/>
      <c r="O2247"/>
      <c r="P2247"/>
      <c r="Q2247"/>
      <c r="R2247"/>
      <c r="S2247"/>
    </row>
    <row r="2248" spans="1:19" ht="15" x14ac:dyDescent="0.25">
      <c r="A2248"/>
      <c r="B2248"/>
      <c r="C2248"/>
      <c r="D2248"/>
      <c r="E2248"/>
      <c r="F2248"/>
      <c r="G2248"/>
      <c r="H2248"/>
      <c r="I2248"/>
      <c r="J2248"/>
      <c r="K2248"/>
      <c r="L2248"/>
      <c r="M2248"/>
      <c r="N2248"/>
      <c r="O2248"/>
      <c r="P2248"/>
      <c r="Q2248"/>
      <c r="R2248"/>
      <c r="S2248"/>
    </row>
    <row r="2249" spans="1:19" ht="15" x14ac:dyDescent="0.25">
      <c r="A2249"/>
      <c r="B2249"/>
      <c r="C2249"/>
      <c r="D2249"/>
      <c r="E2249"/>
      <c r="F2249"/>
      <c r="G2249"/>
      <c r="H2249"/>
      <c r="I2249"/>
      <c r="J2249"/>
      <c r="K2249"/>
      <c r="L2249"/>
      <c r="M2249"/>
      <c r="N2249"/>
      <c r="O2249"/>
      <c r="P2249"/>
      <c r="Q2249"/>
      <c r="R2249"/>
      <c r="S2249"/>
    </row>
    <row r="2250" spans="1:19" ht="15" x14ac:dyDescent="0.25">
      <c r="A2250"/>
      <c r="B2250"/>
      <c r="C2250"/>
      <c r="D2250"/>
      <c r="E2250"/>
      <c r="F2250"/>
      <c r="G2250"/>
      <c r="H2250"/>
      <c r="I2250"/>
      <c r="J2250"/>
      <c r="K2250"/>
      <c r="L2250"/>
      <c r="M2250"/>
      <c r="N2250"/>
      <c r="O2250"/>
      <c r="P2250"/>
      <c r="Q2250"/>
      <c r="R2250"/>
      <c r="S2250"/>
    </row>
    <row r="2251" spans="1:19" ht="15" x14ac:dyDescent="0.25">
      <c r="A2251"/>
      <c r="B2251"/>
      <c r="C2251"/>
      <c r="D2251"/>
      <c r="E2251"/>
      <c r="F2251"/>
      <c r="G2251"/>
      <c r="H2251"/>
      <c r="I2251"/>
      <c r="J2251"/>
      <c r="K2251"/>
      <c r="L2251"/>
      <c r="M2251"/>
      <c r="N2251"/>
      <c r="O2251"/>
      <c r="P2251"/>
      <c r="Q2251"/>
      <c r="R2251"/>
      <c r="S2251"/>
    </row>
    <row r="2252" spans="1:19" ht="15" x14ac:dyDescent="0.25">
      <c r="A2252"/>
      <c r="B2252"/>
      <c r="C2252"/>
      <c r="D2252"/>
      <c r="E2252"/>
      <c r="F2252"/>
      <c r="G2252"/>
      <c r="H2252"/>
      <c r="I2252"/>
      <c r="J2252"/>
      <c r="K2252"/>
      <c r="L2252"/>
      <c r="M2252"/>
      <c r="N2252"/>
      <c r="O2252"/>
      <c r="P2252"/>
      <c r="Q2252"/>
      <c r="R2252"/>
      <c r="S2252"/>
    </row>
    <row r="2253" spans="1:19" ht="15" x14ac:dyDescent="0.25">
      <c r="A2253"/>
      <c r="B2253"/>
      <c r="C2253"/>
      <c r="D2253"/>
      <c r="E2253"/>
      <c r="F2253"/>
      <c r="G2253"/>
      <c r="H2253"/>
      <c r="I2253"/>
      <c r="J2253"/>
      <c r="K2253"/>
      <c r="L2253"/>
      <c r="M2253"/>
      <c r="N2253"/>
      <c r="O2253"/>
      <c r="P2253"/>
      <c r="Q2253"/>
      <c r="R2253"/>
      <c r="S2253"/>
    </row>
    <row r="2254" spans="1:19" ht="15" x14ac:dyDescent="0.25">
      <c r="A2254"/>
      <c r="B2254"/>
      <c r="C2254"/>
      <c r="D2254"/>
      <c r="E2254"/>
      <c r="F2254"/>
      <c r="G2254"/>
      <c r="H2254"/>
      <c r="I2254"/>
      <c r="J2254"/>
      <c r="K2254"/>
      <c r="L2254"/>
      <c r="M2254"/>
      <c r="N2254"/>
      <c r="O2254"/>
      <c r="P2254"/>
      <c r="Q2254"/>
      <c r="R2254"/>
      <c r="S2254"/>
    </row>
    <row r="2255" spans="1:19" ht="15" x14ac:dyDescent="0.25">
      <c r="A2255"/>
      <c r="B2255"/>
      <c r="C2255"/>
      <c r="D2255"/>
      <c r="E2255"/>
      <c r="F2255"/>
      <c r="G2255"/>
      <c r="H2255"/>
      <c r="I2255"/>
      <c r="J2255"/>
      <c r="K2255"/>
      <c r="L2255"/>
      <c r="M2255"/>
      <c r="N2255"/>
      <c r="O2255"/>
      <c r="P2255"/>
      <c r="Q2255"/>
      <c r="R2255"/>
      <c r="S2255"/>
    </row>
    <row r="2256" spans="1:19" ht="15" x14ac:dyDescent="0.25">
      <c r="A2256"/>
      <c r="B2256"/>
      <c r="C2256"/>
      <c r="D2256"/>
      <c r="E2256"/>
      <c r="F2256"/>
      <c r="G2256"/>
      <c r="H2256"/>
      <c r="I2256"/>
      <c r="J2256"/>
      <c r="K2256"/>
      <c r="L2256"/>
      <c r="M2256"/>
      <c r="N2256"/>
      <c r="O2256"/>
      <c r="P2256"/>
      <c r="Q2256"/>
      <c r="R2256"/>
      <c r="S2256"/>
    </row>
    <row r="2257" spans="1:19" ht="15" x14ac:dyDescent="0.25">
      <c r="A2257"/>
      <c r="B2257"/>
      <c r="C2257"/>
      <c r="D2257"/>
      <c r="E2257"/>
      <c r="F2257"/>
      <c r="G2257"/>
      <c r="H2257"/>
      <c r="I2257"/>
      <c r="J2257"/>
      <c r="K2257"/>
      <c r="L2257"/>
      <c r="M2257"/>
      <c r="N2257"/>
      <c r="O2257"/>
      <c r="P2257"/>
      <c r="Q2257"/>
      <c r="R2257"/>
      <c r="S2257"/>
    </row>
    <row r="2258" spans="1:19" ht="15" x14ac:dyDescent="0.25">
      <c r="A2258"/>
      <c r="B2258"/>
      <c r="C2258"/>
      <c r="D2258"/>
      <c r="E2258"/>
      <c r="F2258"/>
      <c r="G2258"/>
      <c r="H2258"/>
      <c r="I2258"/>
      <c r="J2258"/>
      <c r="K2258"/>
      <c r="L2258"/>
      <c r="M2258"/>
      <c r="N2258"/>
      <c r="O2258"/>
      <c r="P2258"/>
      <c r="Q2258"/>
      <c r="R2258"/>
      <c r="S2258"/>
    </row>
    <row r="2259" spans="1:19" ht="15" x14ac:dyDescent="0.25">
      <c r="A2259"/>
      <c r="B2259"/>
      <c r="C2259"/>
      <c r="D2259"/>
      <c r="E2259"/>
      <c r="F2259"/>
      <c r="G2259"/>
      <c r="H2259"/>
      <c r="I2259"/>
      <c r="J2259"/>
      <c r="K2259"/>
      <c r="L2259"/>
      <c r="M2259"/>
      <c r="N2259"/>
      <c r="O2259"/>
      <c r="P2259"/>
      <c r="Q2259"/>
      <c r="R2259"/>
      <c r="S2259"/>
    </row>
    <row r="2260" spans="1:19" ht="15" x14ac:dyDescent="0.25">
      <c r="A2260"/>
      <c r="B2260"/>
      <c r="C2260"/>
      <c r="D2260"/>
      <c r="E2260"/>
      <c r="F2260"/>
      <c r="G2260"/>
      <c r="H2260"/>
      <c r="I2260"/>
      <c r="J2260"/>
      <c r="K2260"/>
      <c r="L2260"/>
      <c r="M2260"/>
      <c r="N2260"/>
      <c r="O2260"/>
      <c r="P2260"/>
      <c r="Q2260"/>
      <c r="R2260"/>
      <c r="S2260"/>
    </row>
    <row r="2261" spans="1:19" ht="15" x14ac:dyDescent="0.25">
      <c r="A2261"/>
      <c r="B2261"/>
      <c r="C2261"/>
      <c r="D2261"/>
      <c r="E2261"/>
      <c r="F2261"/>
      <c r="G2261"/>
      <c r="H2261"/>
      <c r="I2261"/>
      <c r="J2261"/>
      <c r="K2261"/>
      <c r="L2261"/>
      <c r="M2261"/>
      <c r="N2261"/>
      <c r="O2261"/>
      <c r="P2261"/>
      <c r="Q2261"/>
      <c r="R2261"/>
      <c r="S2261"/>
    </row>
    <row r="2262" spans="1:19" ht="15" x14ac:dyDescent="0.25">
      <c r="A2262"/>
      <c r="B2262"/>
      <c r="C2262"/>
      <c r="D2262"/>
      <c r="E2262"/>
      <c r="F2262"/>
      <c r="G2262"/>
      <c r="H2262"/>
      <c r="I2262"/>
      <c r="J2262"/>
      <c r="K2262"/>
      <c r="L2262"/>
      <c r="M2262"/>
      <c r="N2262"/>
      <c r="O2262"/>
      <c r="P2262"/>
      <c r="Q2262"/>
      <c r="R2262"/>
      <c r="S2262"/>
    </row>
    <row r="2263" spans="1:19" ht="15" x14ac:dyDescent="0.25">
      <c r="A2263"/>
      <c r="B2263"/>
      <c r="C2263"/>
      <c r="D2263"/>
      <c r="E2263"/>
      <c r="F2263"/>
      <c r="G2263"/>
      <c r="H2263"/>
      <c r="I2263"/>
      <c r="J2263"/>
      <c r="K2263"/>
      <c r="L2263"/>
      <c r="M2263"/>
      <c r="N2263"/>
      <c r="O2263"/>
      <c r="P2263"/>
      <c r="Q2263"/>
      <c r="R2263"/>
      <c r="S2263"/>
    </row>
    <row r="2264" spans="1:19" ht="15" x14ac:dyDescent="0.25">
      <c r="A2264"/>
      <c r="B2264"/>
      <c r="C2264"/>
      <c r="D2264"/>
      <c r="E2264"/>
      <c r="F2264"/>
      <c r="G2264"/>
      <c r="H2264"/>
      <c r="I2264"/>
      <c r="J2264"/>
      <c r="K2264"/>
      <c r="L2264"/>
      <c r="M2264"/>
      <c r="N2264"/>
      <c r="O2264"/>
      <c r="P2264"/>
      <c r="Q2264"/>
      <c r="R2264"/>
      <c r="S2264"/>
    </row>
    <row r="2265" spans="1:19" ht="15" x14ac:dyDescent="0.25">
      <c r="A2265"/>
      <c r="B2265"/>
      <c r="C2265"/>
      <c r="D2265"/>
      <c r="E2265"/>
      <c r="F2265"/>
      <c r="G2265"/>
      <c r="H2265"/>
      <c r="I2265"/>
      <c r="J2265"/>
      <c r="K2265"/>
      <c r="L2265"/>
      <c r="M2265"/>
      <c r="N2265"/>
      <c r="O2265"/>
      <c r="P2265"/>
      <c r="Q2265"/>
      <c r="R2265"/>
      <c r="S2265"/>
    </row>
    <row r="2266" spans="1:19" ht="15" x14ac:dyDescent="0.25">
      <c r="A2266"/>
      <c r="B2266"/>
      <c r="C2266"/>
      <c r="D2266"/>
      <c r="E2266"/>
      <c r="F2266"/>
      <c r="G2266"/>
      <c r="H2266"/>
      <c r="I2266"/>
      <c r="J2266"/>
      <c r="K2266"/>
      <c r="L2266"/>
      <c r="M2266"/>
      <c r="N2266"/>
      <c r="O2266"/>
      <c r="P2266"/>
      <c r="Q2266"/>
      <c r="R2266"/>
      <c r="S2266"/>
    </row>
    <row r="2267" spans="1:19" ht="15" x14ac:dyDescent="0.25">
      <c r="A2267"/>
      <c r="B2267"/>
      <c r="C2267"/>
      <c r="D2267"/>
      <c r="E2267"/>
      <c r="F2267"/>
      <c r="G2267"/>
      <c r="H2267"/>
      <c r="I2267"/>
      <c r="J2267"/>
      <c r="K2267"/>
      <c r="L2267"/>
      <c r="M2267"/>
      <c r="N2267"/>
      <c r="O2267"/>
      <c r="P2267"/>
      <c r="Q2267"/>
      <c r="R2267"/>
      <c r="S2267"/>
    </row>
    <row r="2268" spans="1:19" ht="15" x14ac:dyDescent="0.25">
      <c r="A2268"/>
      <c r="B2268"/>
      <c r="C2268"/>
      <c r="D2268"/>
      <c r="E2268"/>
      <c r="F2268"/>
      <c r="G2268"/>
      <c r="H2268"/>
      <c r="I2268"/>
      <c r="J2268"/>
      <c r="K2268"/>
      <c r="L2268"/>
      <c r="M2268"/>
      <c r="N2268"/>
      <c r="O2268"/>
      <c r="P2268"/>
      <c r="Q2268"/>
      <c r="R2268"/>
      <c r="S2268"/>
    </row>
    <row r="2269" spans="1:19" ht="15" x14ac:dyDescent="0.25">
      <c r="A2269"/>
      <c r="B2269"/>
      <c r="C2269"/>
      <c r="D2269"/>
      <c r="E2269"/>
      <c r="F2269"/>
      <c r="G2269"/>
      <c r="H2269"/>
      <c r="I2269"/>
      <c r="J2269"/>
      <c r="K2269"/>
      <c r="L2269"/>
      <c r="M2269"/>
      <c r="N2269"/>
      <c r="O2269"/>
      <c r="P2269"/>
      <c r="Q2269"/>
      <c r="R2269"/>
      <c r="S2269"/>
    </row>
    <row r="2270" spans="1:19" ht="15" x14ac:dyDescent="0.25">
      <c r="A2270"/>
      <c r="B2270"/>
      <c r="C2270"/>
      <c r="D2270"/>
      <c r="E2270"/>
      <c r="F2270"/>
      <c r="G2270"/>
      <c r="H2270"/>
      <c r="I2270"/>
      <c r="J2270"/>
      <c r="K2270"/>
      <c r="L2270"/>
      <c r="M2270"/>
      <c r="N2270"/>
      <c r="O2270"/>
      <c r="P2270"/>
      <c r="Q2270"/>
      <c r="R2270"/>
      <c r="S2270"/>
    </row>
    <row r="2271" spans="1:19" ht="15" x14ac:dyDescent="0.25">
      <c r="A2271"/>
      <c r="B2271"/>
      <c r="C2271"/>
      <c r="D2271"/>
      <c r="E2271"/>
      <c r="F2271"/>
      <c r="G2271"/>
      <c r="H2271"/>
      <c r="I2271"/>
      <c r="J2271"/>
      <c r="K2271"/>
      <c r="L2271"/>
      <c r="M2271"/>
      <c r="N2271"/>
      <c r="O2271"/>
      <c r="P2271"/>
      <c r="Q2271"/>
      <c r="R2271"/>
      <c r="S2271"/>
    </row>
    <row r="2272" spans="1:19" ht="15" x14ac:dyDescent="0.25">
      <c r="A2272"/>
      <c r="B2272"/>
      <c r="C2272"/>
      <c r="D2272"/>
      <c r="E2272"/>
      <c r="F2272"/>
      <c r="G2272"/>
      <c r="H2272"/>
      <c r="I2272"/>
      <c r="J2272"/>
      <c r="K2272"/>
      <c r="L2272"/>
      <c r="M2272"/>
      <c r="N2272"/>
      <c r="O2272"/>
      <c r="P2272"/>
      <c r="Q2272"/>
      <c r="R2272"/>
      <c r="S2272"/>
    </row>
    <row r="2273" spans="1:19" ht="15" x14ac:dyDescent="0.25">
      <c r="A2273"/>
      <c r="B2273"/>
      <c r="C2273"/>
      <c r="D2273"/>
      <c r="E2273"/>
      <c r="F2273"/>
      <c r="G2273"/>
      <c r="H2273"/>
      <c r="I2273"/>
      <c r="J2273"/>
      <c r="K2273"/>
      <c r="L2273"/>
      <c r="M2273"/>
      <c r="N2273"/>
      <c r="O2273"/>
      <c r="P2273"/>
      <c r="Q2273"/>
      <c r="R2273"/>
      <c r="S2273"/>
    </row>
    <row r="2274" spans="1:19" ht="15" x14ac:dyDescent="0.25">
      <c r="A2274"/>
      <c r="B2274"/>
      <c r="C2274"/>
      <c r="D2274"/>
      <c r="E2274"/>
      <c r="F2274"/>
      <c r="G2274"/>
      <c r="H2274"/>
      <c r="I2274"/>
      <c r="J2274"/>
      <c r="K2274"/>
      <c r="L2274"/>
      <c r="M2274"/>
      <c r="N2274"/>
      <c r="O2274"/>
      <c r="P2274"/>
      <c r="Q2274"/>
      <c r="R2274"/>
      <c r="S2274"/>
    </row>
    <row r="2275" spans="1:19" ht="15" x14ac:dyDescent="0.25">
      <c r="A2275"/>
      <c r="B2275"/>
      <c r="C2275"/>
      <c r="D2275"/>
      <c r="E2275"/>
      <c r="F2275"/>
      <c r="G2275"/>
      <c r="H2275"/>
      <c r="I2275"/>
      <c r="J2275"/>
      <c r="K2275"/>
      <c r="L2275"/>
      <c r="M2275"/>
      <c r="N2275"/>
      <c r="O2275"/>
      <c r="P2275"/>
      <c r="Q2275"/>
      <c r="R2275"/>
      <c r="S2275"/>
    </row>
    <row r="2276" spans="1:19" ht="15" x14ac:dyDescent="0.25">
      <c r="A2276"/>
      <c r="B2276"/>
      <c r="C2276"/>
      <c r="D2276"/>
      <c r="E2276"/>
      <c r="F2276"/>
      <c r="G2276"/>
      <c r="H2276"/>
      <c r="I2276"/>
      <c r="J2276"/>
      <c r="K2276"/>
      <c r="L2276"/>
      <c r="M2276"/>
      <c r="N2276"/>
      <c r="O2276"/>
      <c r="P2276"/>
      <c r="Q2276"/>
      <c r="R2276"/>
      <c r="S2276"/>
    </row>
    <row r="2277" spans="1:19" ht="15" x14ac:dyDescent="0.25">
      <c r="A2277"/>
      <c r="B2277"/>
      <c r="C2277"/>
      <c r="D2277"/>
      <c r="E2277"/>
      <c r="F2277"/>
      <c r="G2277"/>
      <c r="H2277"/>
      <c r="I2277"/>
      <c r="J2277"/>
      <c r="K2277"/>
      <c r="L2277"/>
      <c r="M2277"/>
      <c r="N2277"/>
      <c r="O2277"/>
      <c r="P2277"/>
      <c r="Q2277"/>
      <c r="R2277"/>
      <c r="S2277"/>
    </row>
    <row r="2278" spans="1:19" ht="15" x14ac:dyDescent="0.25">
      <c r="A2278"/>
      <c r="B2278"/>
      <c r="C2278"/>
      <c r="D2278"/>
      <c r="E2278"/>
      <c r="F2278"/>
      <c r="G2278"/>
      <c r="H2278"/>
      <c r="I2278"/>
      <c r="J2278"/>
      <c r="K2278"/>
      <c r="L2278"/>
      <c r="M2278"/>
      <c r="N2278"/>
      <c r="O2278"/>
      <c r="P2278"/>
      <c r="Q2278"/>
      <c r="R2278"/>
      <c r="S2278"/>
    </row>
    <row r="2279" spans="1:19" ht="15" x14ac:dyDescent="0.25">
      <c r="A2279"/>
      <c r="B2279"/>
      <c r="C2279"/>
      <c r="D2279"/>
      <c r="E2279"/>
      <c r="F2279"/>
      <c r="G2279"/>
      <c r="H2279"/>
      <c r="I2279"/>
      <c r="J2279"/>
      <c r="K2279"/>
      <c r="L2279"/>
      <c r="M2279"/>
      <c r="N2279"/>
      <c r="O2279"/>
      <c r="P2279"/>
      <c r="Q2279"/>
      <c r="R2279"/>
      <c r="S2279"/>
    </row>
    <row r="2280" spans="1:19" ht="15" x14ac:dyDescent="0.25">
      <c r="A2280"/>
      <c r="B2280"/>
      <c r="C2280"/>
      <c r="D2280"/>
      <c r="E2280"/>
      <c r="F2280"/>
      <c r="G2280"/>
      <c r="H2280"/>
      <c r="I2280"/>
      <c r="J2280"/>
      <c r="K2280"/>
      <c r="L2280"/>
      <c r="M2280"/>
      <c r="N2280"/>
      <c r="O2280"/>
      <c r="P2280"/>
      <c r="Q2280"/>
      <c r="R2280"/>
      <c r="S2280"/>
    </row>
    <row r="2281" spans="1:19" ht="15" x14ac:dyDescent="0.25">
      <c r="A2281"/>
      <c r="B2281"/>
      <c r="C2281"/>
      <c r="D2281"/>
      <c r="E2281"/>
      <c r="F2281"/>
      <c r="G2281"/>
      <c r="H2281"/>
      <c r="I2281"/>
      <c r="J2281"/>
      <c r="K2281"/>
      <c r="L2281"/>
      <c r="M2281"/>
      <c r="N2281"/>
      <c r="O2281"/>
      <c r="P2281"/>
      <c r="Q2281"/>
      <c r="R2281"/>
      <c r="S2281"/>
    </row>
    <row r="2282" spans="1:19" ht="15" x14ac:dyDescent="0.25">
      <c r="A2282"/>
      <c r="B2282"/>
      <c r="C2282"/>
      <c r="D2282"/>
      <c r="E2282"/>
      <c r="F2282"/>
      <c r="G2282"/>
      <c r="H2282"/>
      <c r="I2282"/>
      <c r="J2282"/>
      <c r="K2282"/>
      <c r="L2282"/>
      <c r="M2282"/>
      <c r="N2282"/>
      <c r="O2282"/>
      <c r="P2282"/>
      <c r="Q2282"/>
      <c r="R2282"/>
      <c r="S2282"/>
    </row>
    <row r="2283" spans="1:19" ht="15" x14ac:dyDescent="0.25">
      <c r="A2283"/>
      <c r="B2283"/>
      <c r="C2283"/>
      <c r="D2283"/>
      <c r="E2283"/>
      <c r="F2283"/>
      <c r="G2283"/>
      <c r="H2283"/>
      <c r="I2283"/>
      <c r="J2283"/>
      <c r="K2283"/>
      <c r="L2283"/>
      <c r="M2283"/>
      <c r="N2283"/>
      <c r="O2283"/>
      <c r="P2283"/>
      <c r="Q2283"/>
      <c r="R2283"/>
      <c r="S2283"/>
    </row>
    <row r="2284" spans="1:19" ht="15" x14ac:dyDescent="0.25">
      <c r="A2284"/>
      <c r="B2284"/>
      <c r="C2284"/>
      <c r="D2284"/>
      <c r="E2284"/>
      <c r="F2284"/>
      <c r="G2284"/>
      <c r="H2284"/>
      <c r="I2284"/>
      <c r="J2284"/>
      <c r="K2284"/>
      <c r="L2284"/>
      <c r="M2284"/>
      <c r="N2284"/>
      <c r="O2284"/>
      <c r="P2284"/>
      <c r="Q2284"/>
      <c r="R2284"/>
      <c r="S2284"/>
    </row>
    <row r="2285" spans="1:19" ht="15" x14ac:dyDescent="0.25">
      <c r="A2285"/>
      <c r="B2285"/>
      <c r="C2285"/>
      <c r="D2285"/>
      <c r="E2285"/>
      <c r="F2285"/>
      <c r="G2285"/>
      <c r="H2285"/>
      <c r="I2285"/>
      <c r="J2285"/>
      <c r="K2285"/>
      <c r="L2285"/>
      <c r="M2285"/>
      <c r="N2285"/>
      <c r="O2285"/>
      <c r="P2285"/>
      <c r="Q2285"/>
      <c r="R2285"/>
      <c r="S2285"/>
    </row>
    <row r="2286" spans="1:19" ht="15" x14ac:dyDescent="0.25">
      <c r="A2286"/>
      <c r="B2286"/>
      <c r="C2286"/>
      <c r="D2286"/>
      <c r="E2286"/>
      <c r="F2286"/>
      <c r="G2286"/>
      <c r="H2286"/>
      <c r="I2286"/>
      <c r="J2286"/>
      <c r="K2286"/>
      <c r="L2286"/>
      <c r="M2286"/>
      <c r="N2286"/>
      <c r="O2286"/>
      <c r="P2286"/>
      <c r="Q2286"/>
      <c r="R2286"/>
      <c r="S2286"/>
    </row>
    <row r="2287" spans="1:19" ht="15" x14ac:dyDescent="0.25">
      <c r="A2287"/>
      <c r="B2287"/>
      <c r="C2287"/>
      <c r="D2287"/>
      <c r="E2287"/>
      <c r="F2287"/>
      <c r="G2287"/>
      <c r="H2287"/>
      <c r="I2287"/>
      <c r="J2287"/>
      <c r="K2287"/>
      <c r="L2287"/>
      <c r="M2287"/>
      <c r="N2287"/>
      <c r="O2287"/>
      <c r="P2287"/>
      <c r="Q2287"/>
      <c r="R2287"/>
      <c r="S2287"/>
    </row>
    <row r="2288" spans="1:19" ht="15" x14ac:dyDescent="0.25">
      <c r="A2288"/>
      <c r="B2288"/>
      <c r="C2288"/>
      <c r="D2288"/>
      <c r="E2288"/>
      <c r="F2288"/>
      <c r="G2288"/>
      <c r="H2288"/>
      <c r="I2288"/>
      <c r="J2288"/>
      <c r="K2288"/>
      <c r="L2288"/>
      <c r="M2288"/>
      <c r="N2288"/>
      <c r="O2288"/>
      <c r="P2288"/>
      <c r="Q2288"/>
      <c r="R2288"/>
      <c r="S2288"/>
    </row>
    <row r="2289" spans="1:19" ht="15" x14ac:dyDescent="0.25">
      <c r="A2289"/>
      <c r="B2289"/>
      <c r="C2289"/>
      <c r="D2289"/>
      <c r="E2289"/>
      <c r="F2289"/>
      <c r="G2289"/>
      <c r="H2289"/>
      <c r="I2289"/>
      <c r="J2289"/>
      <c r="K2289"/>
      <c r="L2289"/>
      <c r="M2289"/>
      <c r="N2289"/>
      <c r="O2289"/>
      <c r="P2289"/>
      <c r="Q2289"/>
      <c r="R2289"/>
      <c r="S2289"/>
    </row>
    <row r="2290" spans="1:19" ht="15" x14ac:dyDescent="0.25">
      <c r="A2290"/>
      <c r="B2290"/>
      <c r="C2290"/>
      <c r="D2290"/>
      <c r="E2290"/>
      <c r="F2290"/>
      <c r="G2290"/>
      <c r="H2290"/>
      <c r="I2290"/>
      <c r="J2290"/>
      <c r="K2290"/>
      <c r="L2290"/>
      <c r="M2290"/>
      <c r="N2290"/>
      <c r="O2290"/>
      <c r="P2290"/>
      <c r="Q2290"/>
      <c r="R2290"/>
      <c r="S2290"/>
    </row>
    <row r="2291" spans="1:19" ht="15" x14ac:dyDescent="0.25">
      <c r="A2291"/>
      <c r="B2291"/>
      <c r="C2291"/>
      <c r="D2291"/>
      <c r="E2291"/>
      <c r="F2291"/>
      <c r="G2291"/>
      <c r="H2291"/>
      <c r="I2291"/>
      <c r="J2291"/>
      <c r="K2291"/>
      <c r="L2291"/>
      <c r="M2291"/>
      <c r="N2291"/>
      <c r="O2291"/>
      <c r="P2291"/>
      <c r="Q2291"/>
      <c r="R2291"/>
      <c r="S2291"/>
    </row>
    <row r="2292" spans="1:19" ht="15" x14ac:dyDescent="0.25">
      <c r="A2292"/>
      <c r="B2292"/>
      <c r="C2292"/>
      <c r="D2292"/>
      <c r="E2292"/>
      <c r="F2292"/>
      <c r="G2292"/>
      <c r="H2292"/>
      <c r="I2292"/>
      <c r="J2292"/>
      <c r="K2292"/>
      <c r="L2292"/>
      <c r="M2292"/>
      <c r="N2292"/>
      <c r="O2292"/>
      <c r="P2292"/>
      <c r="Q2292"/>
      <c r="R2292"/>
      <c r="S2292"/>
    </row>
    <row r="2293" spans="1:19" ht="15" x14ac:dyDescent="0.25">
      <c r="A2293"/>
      <c r="B2293"/>
      <c r="C2293"/>
      <c r="D2293"/>
      <c r="E2293"/>
      <c r="F2293"/>
      <c r="G2293"/>
      <c r="H2293"/>
      <c r="I2293"/>
      <c r="J2293"/>
      <c r="K2293"/>
      <c r="L2293"/>
      <c r="M2293"/>
      <c r="N2293"/>
      <c r="O2293"/>
      <c r="P2293"/>
      <c r="Q2293"/>
      <c r="R2293"/>
      <c r="S2293"/>
    </row>
    <row r="2294" spans="1:19" ht="15" x14ac:dyDescent="0.25">
      <c r="A2294"/>
      <c r="B2294"/>
      <c r="C2294"/>
      <c r="D2294"/>
      <c r="E2294"/>
      <c r="F2294"/>
      <c r="G2294"/>
      <c r="H2294"/>
      <c r="I2294"/>
      <c r="J2294"/>
      <c r="K2294"/>
      <c r="L2294"/>
      <c r="M2294"/>
      <c r="N2294"/>
      <c r="O2294"/>
      <c r="P2294"/>
      <c r="Q2294"/>
      <c r="R2294"/>
      <c r="S2294"/>
    </row>
    <row r="2295" spans="1:19" ht="15" x14ac:dyDescent="0.25">
      <c r="A2295"/>
      <c r="B2295"/>
      <c r="C2295"/>
      <c r="D2295"/>
      <c r="E2295"/>
      <c r="F2295"/>
      <c r="G2295"/>
      <c r="H2295"/>
      <c r="I2295"/>
      <c r="J2295"/>
      <c r="K2295"/>
      <c r="L2295"/>
      <c r="M2295"/>
      <c r="N2295"/>
      <c r="O2295"/>
      <c r="P2295"/>
      <c r="Q2295"/>
      <c r="R2295"/>
      <c r="S2295"/>
    </row>
    <row r="2296" spans="1:19" ht="15" x14ac:dyDescent="0.25">
      <c r="A2296"/>
      <c r="B2296"/>
      <c r="C2296"/>
      <c r="D2296"/>
      <c r="E2296"/>
      <c r="F2296"/>
      <c r="G2296"/>
      <c r="H2296"/>
      <c r="I2296"/>
      <c r="J2296"/>
      <c r="K2296"/>
      <c r="L2296"/>
      <c r="M2296"/>
      <c r="N2296"/>
      <c r="O2296"/>
      <c r="P2296"/>
      <c r="Q2296"/>
      <c r="R2296"/>
      <c r="S2296"/>
    </row>
    <row r="2297" spans="1:19" ht="15" x14ac:dyDescent="0.25">
      <c r="A2297"/>
      <c r="B2297"/>
      <c r="C2297"/>
      <c r="D2297"/>
      <c r="E2297"/>
      <c r="F2297"/>
      <c r="G2297"/>
      <c r="H2297"/>
      <c r="I2297"/>
      <c r="J2297"/>
      <c r="K2297"/>
      <c r="L2297"/>
      <c r="M2297"/>
      <c r="N2297"/>
      <c r="O2297"/>
      <c r="P2297"/>
      <c r="Q2297"/>
      <c r="R2297"/>
      <c r="S2297"/>
    </row>
    <row r="2298" spans="1:19" ht="15" x14ac:dyDescent="0.25">
      <c r="A2298"/>
      <c r="B2298"/>
      <c r="C2298"/>
      <c r="D2298"/>
      <c r="E2298"/>
      <c r="F2298"/>
      <c r="G2298"/>
      <c r="H2298"/>
      <c r="I2298"/>
      <c r="J2298"/>
      <c r="K2298"/>
      <c r="L2298"/>
      <c r="M2298"/>
      <c r="N2298"/>
      <c r="O2298"/>
      <c r="P2298"/>
      <c r="Q2298"/>
      <c r="R2298"/>
      <c r="S2298"/>
    </row>
    <row r="2299" spans="1:19" ht="15" x14ac:dyDescent="0.25">
      <c r="A2299"/>
      <c r="B2299"/>
      <c r="C2299"/>
      <c r="D2299"/>
      <c r="E2299"/>
      <c r="F2299"/>
      <c r="G2299"/>
      <c r="H2299"/>
      <c r="I2299"/>
      <c r="J2299"/>
      <c r="K2299"/>
      <c r="L2299"/>
      <c r="M2299"/>
      <c r="N2299"/>
      <c r="O2299"/>
      <c r="P2299"/>
      <c r="Q2299"/>
      <c r="R2299"/>
      <c r="S2299"/>
    </row>
    <row r="2300" spans="1:19" ht="15" x14ac:dyDescent="0.25">
      <c r="A2300"/>
      <c r="B2300"/>
      <c r="C2300"/>
      <c r="D2300"/>
      <c r="E2300"/>
      <c r="F2300"/>
      <c r="G2300"/>
      <c r="H2300"/>
      <c r="I2300"/>
      <c r="J2300"/>
      <c r="K2300"/>
      <c r="L2300"/>
      <c r="M2300"/>
      <c r="N2300"/>
      <c r="O2300"/>
      <c r="P2300"/>
      <c r="Q2300"/>
      <c r="R2300"/>
      <c r="S2300"/>
    </row>
    <row r="2301" spans="1:19" ht="15" x14ac:dyDescent="0.25">
      <c r="A2301"/>
      <c r="B2301"/>
      <c r="C2301"/>
      <c r="D2301"/>
      <c r="E2301"/>
      <c r="F2301"/>
      <c r="G2301"/>
      <c r="H2301"/>
      <c r="I2301"/>
      <c r="J2301"/>
      <c r="K2301"/>
      <c r="L2301"/>
      <c r="M2301"/>
      <c r="N2301"/>
      <c r="O2301"/>
      <c r="P2301"/>
      <c r="Q2301"/>
      <c r="R2301"/>
      <c r="S2301"/>
    </row>
    <row r="2302" spans="1:19" ht="15" x14ac:dyDescent="0.25">
      <c r="A2302"/>
      <c r="B2302"/>
      <c r="C2302"/>
      <c r="D2302"/>
      <c r="E2302"/>
      <c r="F2302"/>
      <c r="G2302"/>
      <c r="H2302"/>
      <c r="I2302"/>
      <c r="J2302"/>
      <c r="K2302"/>
      <c r="L2302"/>
      <c r="M2302"/>
      <c r="N2302"/>
      <c r="O2302"/>
      <c r="P2302"/>
      <c r="Q2302"/>
      <c r="R2302"/>
      <c r="S2302"/>
    </row>
    <row r="2303" spans="1:19" ht="15" x14ac:dyDescent="0.25">
      <c r="A2303"/>
      <c r="B2303"/>
      <c r="C2303"/>
      <c r="D2303"/>
      <c r="E2303"/>
      <c r="F2303"/>
      <c r="G2303"/>
      <c r="H2303"/>
      <c r="I2303"/>
      <c r="J2303"/>
      <c r="K2303"/>
      <c r="L2303"/>
      <c r="M2303"/>
      <c r="N2303"/>
      <c r="O2303"/>
      <c r="P2303"/>
      <c r="Q2303"/>
      <c r="R2303"/>
      <c r="S2303"/>
    </row>
    <row r="2304" spans="1:19" ht="15" x14ac:dyDescent="0.25">
      <c r="A2304"/>
      <c r="B2304"/>
      <c r="C2304"/>
      <c r="D2304"/>
      <c r="E2304"/>
      <c r="F2304"/>
      <c r="G2304"/>
      <c r="H2304"/>
      <c r="I2304"/>
      <c r="J2304"/>
      <c r="K2304"/>
      <c r="L2304"/>
      <c r="M2304"/>
      <c r="N2304"/>
      <c r="O2304"/>
      <c r="P2304"/>
      <c r="Q2304"/>
      <c r="R2304"/>
      <c r="S2304"/>
    </row>
    <row r="2305" spans="1:19" ht="15" x14ac:dyDescent="0.25">
      <c r="A2305"/>
      <c r="B2305"/>
      <c r="C2305"/>
      <c r="D2305"/>
      <c r="E2305"/>
      <c r="F2305"/>
      <c r="G2305"/>
      <c r="H2305"/>
      <c r="I2305"/>
      <c r="J2305"/>
      <c r="K2305"/>
      <c r="L2305"/>
      <c r="M2305"/>
      <c r="N2305"/>
      <c r="O2305"/>
      <c r="P2305"/>
      <c r="Q2305"/>
      <c r="R2305"/>
      <c r="S2305"/>
    </row>
    <row r="2306" spans="1:19" ht="15" x14ac:dyDescent="0.25">
      <c r="A2306"/>
      <c r="B2306"/>
      <c r="C2306"/>
      <c r="D2306"/>
      <c r="E2306"/>
      <c r="F2306"/>
      <c r="G2306"/>
      <c r="H2306"/>
      <c r="I2306"/>
      <c r="J2306"/>
      <c r="K2306"/>
      <c r="L2306"/>
      <c r="M2306"/>
      <c r="N2306"/>
      <c r="O2306"/>
      <c r="P2306"/>
      <c r="Q2306"/>
      <c r="R2306"/>
      <c r="S2306"/>
    </row>
    <row r="2307" spans="1:19" ht="15" x14ac:dyDescent="0.25">
      <c r="A2307"/>
      <c r="B2307"/>
      <c r="C2307"/>
      <c r="D2307"/>
      <c r="E2307"/>
      <c r="F2307"/>
      <c r="G2307"/>
      <c r="H2307"/>
      <c r="I2307"/>
      <c r="J2307"/>
      <c r="K2307"/>
      <c r="L2307"/>
      <c r="M2307"/>
      <c r="N2307"/>
      <c r="O2307"/>
      <c r="P2307"/>
      <c r="Q2307"/>
      <c r="R2307"/>
      <c r="S2307"/>
    </row>
    <row r="2308" spans="1:19" ht="15" x14ac:dyDescent="0.25">
      <c r="A2308"/>
      <c r="B2308"/>
      <c r="C2308"/>
      <c r="D2308"/>
      <c r="E2308"/>
      <c r="F2308"/>
      <c r="G2308"/>
      <c r="H2308"/>
      <c r="I2308"/>
      <c r="J2308"/>
      <c r="K2308"/>
      <c r="L2308"/>
      <c r="M2308"/>
      <c r="N2308"/>
      <c r="O2308"/>
      <c r="P2308"/>
      <c r="Q2308"/>
      <c r="R2308"/>
      <c r="S2308"/>
    </row>
    <row r="2309" spans="1:19" ht="15" x14ac:dyDescent="0.25">
      <c r="A2309"/>
      <c r="B2309"/>
      <c r="C2309"/>
      <c r="D2309"/>
      <c r="E2309"/>
      <c r="F2309"/>
      <c r="G2309"/>
      <c r="H2309"/>
      <c r="I2309"/>
      <c r="J2309"/>
      <c r="K2309"/>
      <c r="L2309"/>
      <c r="M2309"/>
      <c r="N2309"/>
      <c r="O2309"/>
      <c r="P2309"/>
      <c r="Q2309"/>
      <c r="R2309"/>
      <c r="S2309"/>
    </row>
    <row r="2310" spans="1:19" ht="15" x14ac:dyDescent="0.25">
      <c r="A2310"/>
      <c r="B2310"/>
      <c r="C2310"/>
      <c r="D2310"/>
      <c r="E2310"/>
      <c r="F2310"/>
      <c r="G2310"/>
      <c r="H2310"/>
      <c r="I2310"/>
      <c r="J2310"/>
      <c r="K2310"/>
      <c r="L2310"/>
      <c r="M2310"/>
      <c r="N2310"/>
      <c r="O2310"/>
      <c r="P2310"/>
      <c r="Q2310"/>
      <c r="R2310"/>
      <c r="S2310"/>
    </row>
    <row r="2311" spans="1:19" ht="15" x14ac:dyDescent="0.25">
      <c r="A2311"/>
      <c r="B2311"/>
      <c r="C2311"/>
      <c r="D2311"/>
      <c r="E2311"/>
      <c r="F2311"/>
      <c r="G2311"/>
      <c r="H2311"/>
      <c r="I2311"/>
      <c r="J2311"/>
      <c r="K2311"/>
      <c r="L2311"/>
      <c r="M2311"/>
      <c r="N2311"/>
      <c r="O2311"/>
      <c r="P2311"/>
      <c r="Q2311"/>
      <c r="R2311"/>
      <c r="S2311"/>
    </row>
    <row r="2312" spans="1:19" ht="15" x14ac:dyDescent="0.25">
      <c r="A2312"/>
      <c r="B2312"/>
      <c r="C2312"/>
      <c r="D2312"/>
      <c r="E2312"/>
      <c r="F2312"/>
      <c r="G2312"/>
      <c r="H2312"/>
      <c r="I2312"/>
      <c r="J2312"/>
      <c r="K2312"/>
      <c r="L2312"/>
      <c r="M2312"/>
      <c r="N2312"/>
      <c r="O2312"/>
      <c r="P2312"/>
      <c r="Q2312"/>
      <c r="R2312"/>
      <c r="S2312"/>
    </row>
    <row r="2313" spans="1:19" ht="15" x14ac:dyDescent="0.25">
      <c r="A2313"/>
      <c r="B2313"/>
      <c r="C2313"/>
      <c r="D2313"/>
      <c r="E2313"/>
      <c r="F2313"/>
      <c r="G2313"/>
      <c r="H2313"/>
      <c r="I2313"/>
      <c r="J2313"/>
      <c r="K2313"/>
      <c r="L2313"/>
      <c r="M2313"/>
      <c r="N2313"/>
      <c r="O2313"/>
      <c r="P2313"/>
      <c r="Q2313"/>
      <c r="R2313"/>
      <c r="S2313"/>
    </row>
    <row r="2314" spans="1:19" ht="15" x14ac:dyDescent="0.25">
      <c r="A2314"/>
      <c r="B2314"/>
      <c r="C2314"/>
      <c r="D2314"/>
      <c r="E2314"/>
      <c r="F2314"/>
      <c r="G2314"/>
      <c r="H2314"/>
      <c r="I2314"/>
      <c r="J2314"/>
      <c r="K2314"/>
      <c r="L2314"/>
      <c r="M2314"/>
      <c r="N2314"/>
      <c r="O2314"/>
      <c r="P2314"/>
      <c r="Q2314"/>
      <c r="R2314"/>
      <c r="S2314"/>
    </row>
    <row r="2315" spans="1:19" ht="15" x14ac:dyDescent="0.25">
      <c r="A2315"/>
      <c r="B2315"/>
      <c r="C2315"/>
      <c r="D2315"/>
      <c r="E2315"/>
      <c r="F2315"/>
      <c r="G2315"/>
      <c r="H2315"/>
      <c r="I2315"/>
      <c r="J2315"/>
      <c r="K2315"/>
      <c r="L2315"/>
      <c r="M2315"/>
      <c r="N2315"/>
      <c r="O2315"/>
      <c r="P2315"/>
      <c r="Q2315"/>
      <c r="R2315"/>
      <c r="S2315"/>
    </row>
    <row r="2316" spans="1:19" ht="15" x14ac:dyDescent="0.25">
      <c r="A2316"/>
      <c r="B2316"/>
      <c r="C2316"/>
      <c r="D2316"/>
      <c r="E2316"/>
      <c r="F2316"/>
      <c r="G2316"/>
      <c r="H2316"/>
      <c r="I2316"/>
      <c r="J2316"/>
      <c r="K2316"/>
      <c r="L2316"/>
      <c r="M2316"/>
      <c r="N2316"/>
      <c r="O2316"/>
      <c r="P2316"/>
      <c r="Q2316"/>
      <c r="R2316"/>
      <c r="S2316"/>
    </row>
    <row r="2317" spans="1:19" ht="15" x14ac:dyDescent="0.25">
      <c r="A2317"/>
      <c r="B2317"/>
      <c r="C2317"/>
      <c r="D2317"/>
      <c r="E2317"/>
      <c r="F2317"/>
      <c r="G2317"/>
      <c r="H2317"/>
      <c r="I2317"/>
      <c r="J2317"/>
      <c r="K2317"/>
      <c r="L2317"/>
      <c r="M2317"/>
      <c r="N2317"/>
      <c r="O2317"/>
      <c r="P2317"/>
      <c r="Q2317"/>
      <c r="R2317"/>
      <c r="S2317"/>
    </row>
    <row r="2318" spans="1:19" ht="15" x14ac:dyDescent="0.25">
      <c r="A2318"/>
      <c r="B2318"/>
      <c r="C2318"/>
      <c r="D2318"/>
      <c r="E2318"/>
      <c r="F2318"/>
      <c r="G2318"/>
      <c r="H2318"/>
      <c r="I2318"/>
      <c r="J2318"/>
      <c r="K2318"/>
      <c r="L2318"/>
      <c r="M2318"/>
      <c r="N2318"/>
      <c r="O2318"/>
      <c r="P2318"/>
      <c r="Q2318"/>
      <c r="R2318"/>
      <c r="S2318"/>
    </row>
    <row r="2319" spans="1:19" ht="15" x14ac:dyDescent="0.25">
      <c r="A2319"/>
      <c r="B2319"/>
      <c r="C2319"/>
      <c r="D2319"/>
      <c r="E2319"/>
      <c r="F2319"/>
      <c r="G2319"/>
      <c r="H2319"/>
      <c r="I2319"/>
      <c r="J2319"/>
      <c r="K2319"/>
      <c r="L2319"/>
      <c r="M2319"/>
      <c r="N2319"/>
      <c r="O2319"/>
      <c r="P2319"/>
      <c r="Q2319"/>
      <c r="R2319"/>
      <c r="S2319"/>
    </row>
    <row r="2320" spans="1:19" ht="15" x14ac:dyDescent="0.25">
      <c r="A2320"/>
      <c r="B2320"/>
      <c r="C2320"/>
      <c r="D2320"/>
      <c r="E2320"/>
      <c r="F2320"/>
      <c r="G2320"/>
      <c r="H2320"/>
      <c r="I2320"/>
      <c r="J2320"/>
      <c r="K2320"/>
      <c r="L2320"/>
      <c r="M2320"/>
      <c r="N2320"/>
      <c r="O2320"/>
      <c r="P2320"/>
      <c r="Q2320"/>
      <c r="R2320"/>
      <c r="S2320"/>
    </row>
    <row r="2321" spans="1:19" ht="15" x14ac:dyDescent="0.25">
      <c r="A2321"/>
      <c r="B2321"/>
      <c r="C2321"/>
      <c r="D2321"/>
      <c r="E2321"/>
      <c r="F2321"/>
      <c r="G2321"/>
      <c r="H2321"/>
      <c r="I2321"/>
      <c r="J2321"/>
      <c r="K2321"/>
      <c r="L2321"/>
      <c r="M2321"/>
      <c r="N2321"/>
      <c r="O2321"/>
      <c r="P2321"/>
      <c r="Q2321"/>
      <c r="R2321"/>
      <c r="S2321"/>
    </row>
    <row r="2322" spans="1:19" ht="15" x14ac:dyDescent="0.25">
      <c r="A2322"/>
      <c r="B2322"/>
      <c r="C2322"/>
      <c r="D2322"/>
      <c r="E2322"/>
      <c r="F2322"/>
      <c r="G2322"/>
      <c r="H2322"/>
      <c r="I2322"/>
      <c r="J2322"/>
      <c r="K2322"/>
      <c r="L2322"/>
      <c r="M2322"/>
      <c r="N2322"/>
      <c r="O2322"/>
      <c r="P2322"/>
      <c r="Q2322"/>
      <c r="R2322"/>
      <c r="S2322"/>
    </row>
    <row r="2323" spans="1:19" ht="15" x14ac:dyDescent="0.25">
      <c r="A2323"/>
      <c r="B2323"/>
      <c r="C2323"/>
      <c r="D2323"/>
      <c r="E2323"/>
      <c r="F2323"/>
      <c r="G2323"/>
      <c r="H2323"/>
      <c r="I2323"/>
      <c r="J2323"/>
      <c r="K2323"/>
      <c r="L2323"/>
      <c r="M2323"/>
      <c r="N2323"/>
      <c r="O2323"/>
      <c r="P2323"/>
      <c r="Q2323"/>
      <c r="R2323"/>
      <c r="S2323"/>
    </row>
    <row r="2324" spans="1:19" ht="15" x14ac:dyDescent="0.25">
      <c r="A2324"/>
      <c r="B2324"/>
      <c r="C2324"/>
      <c r="D2324"/>
      <c r="E2324"/>
      <c r="F2324"/>
      <c r="G2324"/>
      <c r="H2324"/>
      <c r="I2324"/>
      <c r="J2324"/>
      <c r="K2324"/>
      <c r="L2324"/>
      <c r="M2324"/>
      <c r="N2324"/>
      <c r="O2324"/>
      <c r="P2324"/>
      <c r="Q2324"/>
      <c r="R2324"/>
      <c r="S2324"/>
    </row>
    <row r="2325" spans="1:19" ht="15" x14ac:dyDescent="0.25">
      <c r="A2325"/>
      <c r="B2325"/>
      <c r="C2325"/>
      <c r="D2325"/>
      <c r="E2325"/>
      <c r="F2325"/>
      <c r="G2325"/>
      <c r="H2325"/>
      <c r="I2325"/>
      <c r="J2325"/>
      <c r="K2325"/>
      <c r="L2325"/>
      <c r="M2325"/>
      <c r="N2325"/>
      <c r="O2325"/>
      <c r="P2325"/>
      <c r="Q2325"/>
      <c r="R2325"/>
      <c r="S2325"/>
    </row>
    <row r="2326" spans="1:19" ht="15" x14ac:dyDescent="0.25">
      <c r="A2326"/>
      <c r="B2326"/>
      <c r="C2326"/>
      <c r="D2326"/>
      <c r="E2326"/>
      <c r="F2326"/>
      <c r="G2326"/>
      <c r="H2326"/>
      <c r="I2326"/>
      <c r="J2326"/>
      <c r="K2326"/>
      <c r="L2326"/>
      <c r="M2326"/>
      <c r="N2326"/>
      <c r="O2326"/>
      <c r="P2326"/>
      <c r="Q2326"/>
      <c r="R2326"/>
      <c r="S2326"/>
    </row>
    <row r="2327" spans="1:19" ht="15" x14ac:dyDescent="0.25">
      <c r="A2327"/>
      <c r="B2327"/>
      <c r="C2327"/>
      <c r="D2327"/>
      <c r="E2327"/>
      <c r="F2327"/>
      <c r="G2327"/>
      <c r="H2327"/>
      <c r="I2327"/>
      <c r="J2327"/>
      <c r="K2327"/>
      <c r="L2327"/>
      <c r="M2327"/>
      <c r="N2327"/>
      <c r="O2327"/>
      <c r="P2327"/>
      <c r="Q2327"/>
      <c r="R2327"/>
      <c r="S2327"/>
    </row>
    <row r="2328" spans="1:19" ht="15" x14ac:dyDescent="0.25">
      <c r="A2328"/>
      <c r="B2328"/>
      <c r="C2328"/>
      <c r="D2328"/>
      <c r="E2328"/>
      <c r="F2328"/>
      <c r="G2328"/>
      <c r="H2328"/>
      <c r="I2328"/>
      <c r="J2328"/>
      <c r="K2328"/>
      <c r="L2328"/>
      <c r="M2328"/>
      <c r="N2328"/>
      <c r="O2328"/>
      <c r="P2328"/>
      <c r="Q2328"/>
      <c r="R2328"/>
      <c r="S2328"/>
    </row>
    <row r="2329" spans="1:19" ht="15" x14ac:dyDescent="0.25">
      <c r="A2329"/>
      <c r="B2329"/>
      <c r="C2329"/>
      <c r="D2329"/>
      <c r="E2329"/>
      <c r="F2329"/>
      <c r="G2329"/>
      <c r="H2329"/>
      <c r="I2329"/>
      <c r="J2329"/>
      <c r="K2329"/>
      <c r="L2329"/>
      <c r="M2329"/>
      <c r="N2329"/>
      <c r="O2329"/>
      <c r="P2329"/>
      <c r="Q2329"/>
      <c r="R2329"/>
      <c r="S2329"/>
    </row>
    <row r="2330" spans="1:19" ht="15" x14ac:dyDescent="0.25">
      <c r="A2330"/>
      <c r="B2330"/>
      <c r="C2330"/>
      <c r="D2330"/>
      <c r="E2330"/>
      <c r="F2330"/>
      <c r="G2330"/>
      <c r="H2330"/>
      <c r="I2330"/>
      <c r="J2330"/>
      <c r="K2330"/>
      <c r="L2330"/>
      <c r="M2330"/>
      <c r="N2330"/>
      <c r="O2330"/>
      <c r="P2330"/>
      <c r="Q2330"/>
      <c r="R2330"/>
      <c r="S2330"/>
    </row>
    <row r="2331" spans="1:19" ht="15" x14ac:dyDescent="0.25">
      <c r="A2331"/>
      <c r="B2331"/>
      <c r="C2331"/>
      <c r="D2331"/>
      <c r="E2331"/>
      <c r="F2331"/>
      <c r="G2331"/>
      <c r="H2331"/>
      <c r="I2331"/>
      <c r="J2331"/>
      <c r="K2331"/>
      <c r="L2331"/>
      <c r="M2331"/>
      <c r="N2331"/>
      <c r="O2331"/>
      <c r="P2331"/>
      <c r="Q2331"/>
      <c r="R2331"/>
      <c r="S2331"/>
    </row>
    <row r="2332" spans="1:19" ht="15" x14ac:dyDescent="0.25">
      <c r="A2332"/>
      <c r="B2332"/>
      <c r="C2332"/>
      <c r="D2332"/>
      <c r="E2332"/>
      <c r="F2332"/>
      <c r="G2332"/>
      <c r="H2332"/>
      <c r="I2332"/>
      <c r="J2332"/>
      <c r="K2332"/>
      <c r="L2332"/>
      <c r="M2332"/>
      <c r="N2332"/>
      <c r="O2332"/>
      <c r="P2332"/>
      <c r="Q2332"/>
      <c r="R2332"/>
      <c r="S2332"/>
    </row>
    <row r="2333" spans="1:19" ht="15" x14ac:dyDescent="0.25">
      <c r="A2333"/>
      <c r="B2333"/>
      <c r="C2333"/>
      <c r="D2333"/>
      <c r="E2333"/>
      <c r="F2333"/>
      <c r="G2333"/>
      <c r="H2333"/>
      <c r="I2333"/>
      <c r="J2333"/>
      <c r="K2333"/>
      <c r="L2333"/>
      <c r="M2333"/>
      <c r="N2333"/>
      <c r="O2333"/>
      <c r="P2333"/>
      <c r="Q2333"/>
      <c r="R2333"/>
      <c r="S2333"/>
    </row>
    <row r="2334" spans="1:19" ht="15" x14ac:dyDescent="0.25">
      <c r="A2334"/>
      <c r="B2334"/>
      <c r="C2334"/>
      <c r="D2334"/>
      <c r="E2334"/>
      <c r="F2334"/>
      <c r="G2334"/>
      <c r="H2334"/>
      <c r="I2334"/>
      <c r="J2334"/>
      <c r="K2334"/>
      <c r="L2334"/>
      <c r="M2334"/>
      <c r="N2334"/>
      <c r="O2334"/>
      <c r="P2334"/>
      <c r="Q2334"/>
      <c r="R2334"/>
      <c r="S2334"/>
    </row>
    <row r="2335" spans="1:19" ht="15" x14ac:dyDescent="0.25">
      <c r="A2335"/>
      <c r="B2335"/>
      <c r="C2335"/>
      <c r="D2335"/>
      <c r="E2335"/>
      <c r="F2335"/>
      <c r="G2335"/>
      <c r="H2335"/>
      <c r="I2335"/>
      <c r="J2335"/>
      <c r="K2335"/>
      <c r="L2335"/>
      <c r="M2335"/>
      <c r="N2335"/>
      <c r="O2335"/>
      <c r="P2335"/>
      <c r="Q2335"/>
      <c r="R2335"/>
      <c r="S2335"/>
    </row>
    <row r="2336" spans="1:19" ht="15" x14ac:dyDescent="0.25">
      <c r="A2336"/>
      <c r="B2336"/>
      <c r="C2336"/>
      <c r="D2336"/>
      <c r="E2336"/>
      <c r="F2336"/>
      <c r="G2336"/>
      <c r="H2336"/>
      <c r="I2336"/>
      <c r="J2336"/>
      <c r="K2336"/>
      <c r="L2336"/>
      <c r="M2336"/>
      <c r="N2336"/>
      <c r="O2336"/>
      <c r="P2336"/>
      <c r="Q2336"/>
      <c r="R2336"/>
      <c r="S2336"/>
    </row>
    <row r="2337" spans="1:19" ht="15" x14ac:dyDescent="0.25">
      <c r="A2337"/>
      <c r="B2337"/>
      <c r="C2337"/>
      <c r="D2337"/>
      <c r="E2337"/>
      <c r="F2337"/>
      <c r="G2337"/>
      <c r="H2337"/>
      <c r="I2337"/>
      <c r="J2337"/>
      <c r="K2337"/>
      <c r="L2337"/>
      <c r="M2337"/>
      <c r="N2337"/>
      <c r="O2337"/>
      <c r="P2337"/>
      <c r="Q2337"/>
      <c r="R2337"/>
      <c r="S2337"/>
    </row>
    <row r="2338" spans="1:19" ht="15" x14ac:dyDescent="0.25">
      <c r="A2338"/>
      <c r="B2338"/>
      <c r="C2338"/>
      <c r="D2338"/>
      <c r="E2338"/>
      <c r="F2338"/>
      <c r="G2338"/>
      <c r="H2338"/>
      <c r="I2338"/>
      <c r="J2338"/>
      <c r="K2338"/>
      <c r="L2338"/>
      <c r="M2338"/>
      <c r="N2338"/>
      <c r="O2338"/>
      <c r="P2338"/>
      <c r="Q2338"/>
      <c r="R2338"/>
      <c r="S2338"/>
    </row>
    <row r="2339" spans="1:19" ht="15" x14ac:dyDescent="0.25">
      <c r="A2339"/>
      <c r="B2339"/>
      <c r="C2339"/>
      <c r="D2339"/>
      <c r="E2339"/>
      <c r="F2339"/>
      <c r="G2339"/>
      <c r="H2339"/>
      <c r="I2339"/>
      <c r="J2339"/>
      <c r="K2339"/>
      <c r="L2339"/>
      <c r="M2339"/>
      <c r="N2339"/>
      <c r="O2339"/>
      <c r="P2339"/>
      <c r="Q2339"/>
      <c r="R2339"/>
      <c r="S2339"/>
    </row>
    <row r="2340" spans="1:19" ht="15" x14ac:dyDescent="0.25">
      <c r="A2340"/>
      <c r="B2340"/>
      <c r="C2340"/>
      <c r="D2340"/>
      <c r="E2340"/>
      <c r="F2340"/>
      <c r="G2340"/>
      <c r="H2340"/>
      <c r="I2340"/>
      <c r="J2340"/>
      <c r="K2340"/>
      <c r="L2340"/>
      <c r="M2340"/>
      <c r="N2340"/>
      <c r="O2340"/>
      <c r="P2340"/>
      <c r="Q2340"/>
      <c r="R2340"/>
      <c r="S2340"/>
    </row>
    <row r="2341" spans="1:19" ht="15" x14ac:dyDescent="0.25">
      <c r="A2341"/>
      <c r="B2341"/>
      <c r="C2341"/>
      <c r="D2341"/>
      <c r="E2341"/>
      <c r="F2341"/>
      <c r="G2341"/>
      <c r="H2341"/>
      <c r="I2341"/>
      <c r="J2341"/>
      <c r="K2341"/>
      <c r="L2341"/>
      <c r="M2341"/>
      <c r="N2341"/>
      <c r="O2341"/>
      <c r="P2341"/>
      <c r="Q2341"/>
      <c r="R2341"/>
      <c r="S2341"/>
    </row>
    <row r="2342" spans="1:19" ht="15" x14ac:dyDescent="0.25">
      <c r="A2342"/>
      <c r="B2342"/>
      <c r="C2342"/>
      <c r="D2342"/>
      <c r="E2342"/>
      <c r="F2342"/>
      <c r="G2342"/>
      <c r="H2342"/>
      <c r="I2342"/>
      <c r="J2342"/>
      <c r="K2342"/>
      <c r="L2342"/>
      <c r="M2342"/>
      <c r="N2342"/>
      <c r="O2342"/>
      <c r="P2342"/>
      <c r="Q2342"/>
      <c r="R2342"/>
      <c r="S2342"/>
    </row>
    <row r="2343" spans="1:19" ht="15" x14ac:dyDescent="0.25">
      <c r="A2343"/>
      <c r="B2343"/>
      <c r="C2343"/>
      <c r="D2343"/>
      <c r="E2343"/>
      <c r="F2343"/>
      <c r="G2343"/>
      <c r="H2343"/>
      <c r="I2343"/>
      <c r="J2343"/>
      <c r="K2343"/>
      <c r="L2343"/>
      <c r="M2343"/>
      <c r="N2343"/>
      <c r="O2343"/>
      <c r="P2343"/>
      <c r="Q2343"/>
      <c r="R2343"/>
      <c r="S2343"/>
    </row>
    <row r="2344" spans="1:19" ht="15" x14ac:dyDescent="0.25">
      <c r="A2344"/>
      <c r="B2344"/>
      <c r="C2344"/>
      <c r="D2344"/>
      <c r="E2344"/>
      <c r="F2344"/>
      <c r="G2344"/>
      <c r="H2344"/>
      <c r="I2344"/>
      <c r="J2344"/>
      <c r="K2344"/>
      <c r="L2344"/>
      <c r="M2344"/>
      <c r="N2344"/>
      <c r="O2344"/>
      <c r="P2344"/>
      <c r="Q2344"/>
      <c r="R2344"/>
      <c r="S2344"/>
    </row>
    <row r="2345" spans="1:19" ht="15" x14ac:dyDescent="0.25">
      <c r="A2345"/>
      <c r="B2345"/>
      <c r="C2345"/>
      <c r="D2345"/>
      <c r="E2345"/>
      <c r="F2345"/>
      <c r="G2345"/>
      <c r="H2345"/>
      <c r="I2345"/>
      <c r="J2345"/>
      <c r="K2345"/>
      <c r="L2345"/>
      <c r="M2345"/>
      <c r="N2345"/>
      <c r="O2345"/>
      <c r="P2345"/>
      <c r="Q2345"/>
      <c r="R2345"/>
      <c r="S2345"/>
    </row>
    <row r="2346" spans="1:19" ht="15" x14ac:dyDescent="0.25">
      <c r="A2346"/>
      <c r="B2346"/>
      <c r="C2346"/>
      <c r="D2346"/>
      <c r="E2346"/>
      <c r="F2346"/>
      <c r="G2346"/>
      <c r="H2346"/>
      <c r="I2346"/>
      <c r="J2346"/>
      <c r="K2346"/>
      <c r="L2346"/>
      <c r="M2346"/>
      <c r="N2346"/>
      <c r="O2346"/>
      <c r="P2346"/>
      <c r="Q2346"/>
      <c r="R2346"/>
      <c r="S2346"/>
    </row>
    <row r="2347" spans="1:19" ht="15" x14ac:dyDescent="0.25">
      <c r="A2347"/>
      <c r="B2347"/>
      <c r="C2347"/>
      <c r="D2347"/>
      <c r="E2347"/>
      <c r="F2347"/>
      <c r="G2347"/>
      <c r="H2347"/>
      <c r="I2347"/>
      <c r="J2347"/>
      <c r="K2347"/>
      <c r="L2347"/>
      <c r="M2347"/>
      <c r="N2347"/>
      <c r="O2347"/>
      <c r="P2347"/>
      <c r="Q2347"/>
      <c r="R2347"/>
      <c r="S2347"/>
    </row>
    <row r="2348" spans="1:19" ht="15" x14ac:dyDescent="0.25">
      <c r="A2348"/>
      <c r="B2348"/>
      <c r="C2348"/>
      <c r="D2348"/>
      <c r="E2348"/>
      <c r="F2348"/>
      <c r="G2348"/>
      <c r="H2348"/>
      <c r="I2348"/>
      <c r="J2348"/>
      <c r="K2348"/>
      <c r="L2348"/>
      <c r="M2348"/>
      <c r="N2348"/>
      <c r="O2348"/>
      <c r="P2348"/>
      <c r="Q2348"/>
      <c r="R2348"/>
      <c r="S2348"/>
    </row>
    <row r="2349" spans="1:19" ht="15" x14ac:dyDescent="0.25">
      <c r="A2349"/>
      <c r="B2349"/>
      <c r="C2349"/>
      <c r="D2349"/>
      <c r="E2349"/>
      <c r="F2349"/>
      <c r="G2349"/>
      <c r="H2349"/>
      <c r="I2349"/>
      <c r="J2349"/>
      <c r="K2349"/>
      <c r="L2349"/>
      <c r="M2349"/>
      <c r="N2349"/>
      <c r="O2349"/>
      <c r="P2349"/>
      <c r="Q2349"/>
      <c r="R2349"/>
      <c r="S2349"/>
    </row>
    <row r="2350" spans="1:19" ht="15" x14ac:dyDescent="0.25">
      <c r="A2350"/>
      <c r="B2350"/>
      <c r="C2350"/>
      <c r="D2350"/>
      <c r="E2350"/>
      <c r="F2350"/>
      <c r="G2350"/>
      <c r="H2350"/>
      <c r="I2350"/>
      <c r="J2350"/>
      <c r="K2350"/>
      <c r="L2350"/>
      <c r="M2350"/>
      <c r="N2350"/>
      <c r="O2350"/>
      <c r="P2350"/>
      <c r="Q2350"/>
      <c r="R2350"/>
      <c r="S2350"/>
    </row>
    <row r="2351" spans="1:19" ht="15" x14ac:dyDescent="0.25">
      <c r="A2351"/>
      <c r="B2351"/>
      <c r="C2351"/>
      <c r="D2351"/>
      <c r="E2351"/>
      <c r="F2351"/>
      <c r="G2351"/>
      <c r="H2351"/>
      <c r="I2351"/>
      <c r="J2351"/>
      <c r="K2351"/>
      <c r="L2351"/>
      <c r="M2351"/>
      <c r="N2351"/>
      <c r="O2351"/>
      <c r="P2351"/>
      <c r="Q2351"/>
      <c r="R2351"/>
      <c r="S2351"/>
    </row>
    <row r="2352" spans="1:19" ht="15" x14ac:dyDescent="0.25">
      <c r="A2352"/>
      <c r="B2352"/>
      <c r="C2352"/>
      <c r="D2352"/>
      <c r="E2352"/>
      <c r="F2352"/>
      <c r="G2352"/>
      <c r="H2352"/>
      <c r="I2352"/>
      <c r="J2352"/>
      <c r="K2352"/>
      <c r="L2352"/>
      <c r="M2352"/>
      <c r="N2352"/>
      <c r="O2352"/>
      <c r="P2352"/>
      <c r="Q2352"/>
      <c r="R2352"/>
      <c r="S2352"/>
    </row>
    <row r="2353" spans="1:19" ht="15" x14ac:dyDescent="0.25">
      <c r="A2353"/>
      <c r="B2353"/>
      <c r="C2353"/>
      <c r="D2353"/>
      <c r="E2353"/>
      <c r="F2353"/>
      <c r="G2353"/>
      <c r="H2353"/>
      <c r="I2353"/>
      <c r="J2353"/>
      <c r="K2353"/>
      <c r="L2353"/>
      <c r="M2353"/>
      <c r="N2353"/>
      <c r="O2353"/>
      <c r="P2353"/>
      <c r="Q2353"/>
      <c r="R2353"/>
      <c r="S2353"/>
    </row>
    <row r="2354" spans="1:19" ht="15" x14ac:dyDescent="0.25">
      <c r="A2354"/>
      <c r="B2354"/>
      <c r="C2354"/>
      <c r="D2354"/>
      <c r="E2354"/>
      <c r="F2354"/>
      <c r="G2354"/>
      <c r="H2354"/>
      <c r="I2354"/>
      <c r="J2354"/>
      <c r="K2354"/>
      <c r="L2354"/>
      <c r="M2354"/>
      <c r="N2354"/>
      <c r="O2354"/>
      <c r="P2354"/>
      <c r="Q2354"/>
      <c r="R2354"/>
      <c r="S2354"/>
    </row>
    <row r="2355" spans="1:19" ht="15" x14ac:dyDescent="0.25">
      <c r="A2355"/>
      <c r="B2355"/>
      <c r="C2355"/>
      <c r="D2355"/>
      <c r="E2355"/>
      <c r="F2355"/>
      <c r="G2355"/>
      <c r="H2355"/>
      <c r="I2355"/>
      <c r="J2355"/>
      <c r="K2355"/>
      <c r="L2355"/>
      <c r="M2355"/>
      <c r="N2355"/>
      <c r="O2355"/>
      <c r="P2355"/>
      <c r="Q2355"/>
      <c r="R2355"/>
      <c r="S2355"/>
    </row>
    <row r="2356" spans="1:19" ht="15" x14ac:dyDescent="0.25">
      <c r="A2356"/>
      <c r="B2356"/>
      <c r="C2356"/>
      <c r="D2356"/>
      <c r="E2356"/>
      <c r="F2356"/>
      <c r="G2356"/>
      <c r="H2356"/>
      <c r="I2356"/>
      <c r="J2356"/>
      <c r="K2356"/>
      <c r="L2356"/>
      <c r="M2356"/>
      <c r="N2356"/>
      <c r="O2356"/>
      <c r="P2356"/>
      <c r="Q2356"/>
      <c r="R2356"/>
      <c r="S2356"/>
    </row>
    <row r="2357" spans="1:19" ht="15" x14ac:dyDescent="0.25">
      <c r="A2357"/>
      <c r="B2357"/>
      <c r="C2357"/>
      <c r="D2357"/>
      <c r="E2357"/>
      <c r="F2357"/>
      <c r="G2357"/>
      <c r="H2357"/>
      <c r="I2357"/>
      <c r="J2357"/>
      <c r="K2357"/>
      <c r="L2357"/>
      <c r="M2357"/>
      <c r="N2357"/>
      <c r="O2357"/>
      <c r="P2357"/>
      <c r="Q2357"/>
      <c r="R2357"/>
      <c r="S2357"/>
    </row>
    <row r="2358" spans="1:19" ht="15" x14ac:dyDescent="0.25">
      <c r="A2358"/>
      <c r="B2358"/>
      <c r="C2358"/>
      <c r="D2358"/>
      <c r="E2358"/>
      <c r="F2358"/>
      <c r="G2358"/>
      <c r="H2358"/>
      <c r="I2358"/>
      <c r="J2358"/>
      <c r="K2358"/>
      <c r="L2358"/>
      <c r="M2358"/>
      <c r="N2358"/>
      <c r="O2358"/>
      <c r="P2358"/>
      <c r="Q2358"/>
      <c r="R2358"/>
      <c r="S2358"/>
    </row>
    <row r="2359" spans="1:19" ht="15" x14ac:dyDescent="0.25">
      <c r="A2359"/>
      <c r="B2359"/>
      <c r="C2359"/>
      <c r="D2359"/>
      <c r="E2359"/>
      <c r="F2359"/>
      <c r="G2359"/>
      <c r="H2359"/>
      <c r="I2359"/>
      <c r="J2359"/>
      <c r="K2359"/>
      <c r="L2359"/>
      <c r="M2359"/>
      <c r="N2359"/>
      <c r="O2359"/>
      <c r="P2359"/>
      <c r="Q2359"/>
      <c r="R2359"/>
      <c r="S2359"/>
    </row>
    <row r="2360" spans="1:19" ht="15" x14ac:dyDescent="0.25">
      <c r="A2360"/>
      <c r="B2360"/>
      <c r="C2360"/>
      <c r="D2360"/>
      <c r="E2360"/>
      <c r="F2360"/>
      <c r="G2360"/>
      <c r="H2360"/>
      <c r="I2360"/>
      <c r="J2360"/>
      <c r="K2360"/>
      <c r="L2360"/>
      <c r="M2360"/>
      <c r="N2360"/>
      <c r="O2360"/>
      <c r="P2360"/>
      <c r="Q2360"/>
      <c r="R2360"/>
      <c r="S2360"/>
    </row>
    <row r="2361" spans="1:19" ht="15" x14ac:dyDescent="0.25">
      <c r="A2361"/>
      <c r="B2361"/>
      <c r="C2361"/>
      <c r="D2361"/>
      <c r="E2361"/>
      <c r="F2361"/>
      <c r="G2361"/>
      <c r="H2361"/>
      <c r="I2361"/>
      <c r="J2361"/>
      <c r="K2361"/>
      <c r="L2361"/>
      <c r="M2361"/>
      <c r="N2361"/>
      <c r="O2361"/>
      <c r="P2361"/>
      <c r="Q2361"/>
      <c r="R2361"/>
      <c r="S2361"/>
    </row>
    <row r="2362" spans="1:19" ht="15" x14ac:dyDescent="0.25">
      <c r="A2362"/>
      <c r="B2362"/>
      <c r="C2362"/>
      <c r="D2362"/>
      <c r="E2362"/>
      <c r="F2362"/>
      <c r="G2362"/>
      <c r="H2362"/>
      <c r="I2362"/>
      <c r="J2362"/>
      <c r="K2362"/>
      <c r="L2362"/>
      <c r="M2362"/>
      <c r="N2362"/>
      <c r="O2362"/>
      <c r="P2362"/>
      <c r="Q2362"/>
      <c r="R2362"/>
      <c r="S2362"/>
    </row>
    <row r="2363" spans="1:19" ht="15" x14ac:dyDescent="0.25">
      <c r="A2363"/>
      <c r="B2363"/>
      <c r="C2363"/>
      <c r="D2363"/>
      <c r="E2363"/>
      <c r="F2363"/>
      <c r="G2363"/>
      <c r="H2363"/>
      <c r="I2363"/>
      <c r="J2363"/>
      <c r="K2363"/>
      <c r="L2363"/>
      <c r="M2363"/>
      <c r="N2363"/>
      <c r="O2363"/>
      <c r="P2363"/>
      <c r="Q2363"/>
      <c r="R2363"/>
      <c r="S2363"/>
    </row>
    <row r="2364" spans="1:19" ht="15" x14ac:dyDescent="0.25">
      <c r="A2364"/>
      <c r="B2364"/>
      <c r="C2364"/>
      <c r="D2364"/>
      <c r="E2364"/>
      <c r="F2364"/>
      <c r="G2364"/>
      <c r="H2364"/>
      <c r="I2364"/>
      <c r="J2364"/>
      <c r="K2364"/>
      <c r="L2364"/>
      <c r="M2364"/>
      <c r="N2364"/>
      <c r="O2364"/>
      <c r="P2364"/>
      <c r="Q2364"/>
      <c r="R2364"/>
      <c r="S2364"/>
    </row>
    <row r="2365" spans="1:19" ht="15" x14ac:dyDescent="0.25">
      <c r="A2365"/>
      <c r="B2365"/>
      <c r="C2365"/>
      <c r="D2365"/>
      <c r="E2365"/>
      <c r="F2365"/>
      <c r="G2365"/>
      <c r="H2365"/>
      <c r="I2365"/>
      <c r="J2365"/>
      <c r="K2365"/>
      <c r="L2365"/>
      <c r="M2365"/>
      <c r="N2365"/>
      <c r="O2365"/>
      <c r="P2365"/>
      <c r="Q2365"/>
      <c r="R2365"/>
      <c r="S2365"/>
    </row>
    <row r="2366" spans="1:19" ht="15" x14ac:dyDescent="0.25">
      <c r="A2366"/>
      <c r="B2366"/>
      <c r="C2366"/>
      <c r="D2366"/>
      <c r="E2366"/>
      <c r="F2366"/>
      <c r="G2366"/>
      <c r="H2366"/>
      <c r="I2366"/>
      <c r="J2366"/>
      <c r="K2366"/>
      <c r="L2366"/>
      <c r="M2366"/>
      <c r="N2366"/>
      <c r="O2366"/>
      <c r="P2366"/>
      <c r="Q2366"/>
      <c r="R2366"/>
      <c r="S2366"/>
    </row>
    <row r="2367" spans="1:19" ht="15" x14ac:dyDescent="0.25">
      <c r="A2367"/>
      <c r="B2367"/>
      <c r="C2367"/>
      <c r="D2367"/>
      <c r="E2367"/>
      <c r="F2367"/>
      <c r="G2367"/>
      <c r="H2367"/>
      <c r="I2367"/>
      <c r="J2367"/>
      <c r="K2367"/>
      <c r="L2367"/>
      <c r="M2367"/>
      <c r="N2367"/>
      <c r="O2367"/>
      <c r="P2367"/>
      <c r="Q2367"/>
      <c r="R2367"/>
      <c r="S2367"/>
    </row>
    <row r="2368" spans="1:19" ht="15" x14ac:dyDescent="0.25">
      <c r="A2368"/>
      <c r="B2368"/>
      <c r="C2368"/>
      <c r="D2368"/>
      <c r="E2368"/>
      <c r="F2368"/>
      <c r="G2368"/>
      <c r="H2368"/>
      <c r="I2368"/>
      <c r="J2368"/>
      <c r="K2368"/>
      <c r="L2368"/>
      <c r="M2368"/>
      <c r="N2368"/>
      <c r="O2368"/>
      <c r="P2368"/>
      <c r="Q2368"/>
      <c r="R2368"/>
      <c r="S2368"/>
    </row>
    <row r="2369" spans="1:19" ht="15" x14ac:dyDescent="0.25">
      <c r="A2369"/>
      <c r="B2369"/>
      <c r="C2369"/>
      <c r="D2369"/>
      <c r="E2369"/>
      <c r="F2369"/>
      <c r="G2369"/>
      <c r="H2369"/>
      <c r="I2369"/>
      <c r="J2369"/>
      <c r="K2369"/>
      <c r="L2369"/>
      <c r="M2369"/>
      <c r="N2369"/>
      <c r="O2369"/>
      <c r="P2369"/>
      <c r="Q2369"/>
      <c r="R2369"/>
      <c r="S2369"/>
    </row>
    <row r="2370" spans="1:19" ht="15" x14ac:dyDescent="0.25">
      <c r="A2370"/>
      <c r="B2370"/>
      <c r="C2370"/>
      <c r="D2370"/>
      <c r="E2370"/>
      <c r="F2370"/>
      <c r="G2370"/>
      <c r="H2370"/>
      <c r="I2370"/>
      <c r="J2370"/>
      <c r="K2370"/>
      <c r="L2370"/>
      <c r="M2370"/>
      <c r="N2370"/>
      <c r="O2370"/>
      <c r="P2370"/>
      <c r="Q2370"/>
      <c r="R2370"/>
      <c r="S2370"/>
    </row>
    <row r="2371" spans="1:19" ht="15" x14ac:dyDescent="0.25">
      <c r="A2371"/>
      <c r="B2371"/>
      <c r="C2371"/>
      <c r="D2371"/>
      <c r="E2371"/>
      <c r="F2371"/>
      <c r="G2371"/>
      <c r="H2371"/>
      <c r="I2371"/>
      <c r="J2371"/>
      <c r="K2371"/>
      <c r="L2371"/>
      <c r="M2371"/>
      <c r="N2371"/>
      <c r="O2371"/>
      <c r="P2371"/>
      <c r="Q2371"/>
      <c r="R2371"/>
      <c r="S2371"/>
    </row>
    <row r="2372" spans="1:19" ht="15" x14ac:dyDescent="0.25">
      <c r="A2372"/>
      <c r="B2372"/>
      <c r="C2372"/>
      <c r="D2372"/>
      <c r="E2372"/>
      <c r="F2372"/>
      <c r="G2372"/>
      <c r="H2372"/>
      <c r="I2372"/>
      <c r="J2372"/>
      <c r="K2372"/>
      <c r="L2372"/>
      <c r="M2372"/>
      <c r="N2372"/>
      <c r="O2372"/>
      <c r="P2372"/>
      <c r="Q2372"/>
      <c r="R2372"/>
      <c r="S2372"/>
    </row>
    <row r="2373" spans="1:19" ht="15" x14ac:dyDescent="0.25">
      <c r="A2373"/>
      <c r="B2373"/>
      <c r="C2373"/>
      <c r="D2373"/>
      <c r="E2373"/>
      <c r="F2373"/>
      <c r="G2373"/>
      <c r="H2373"/>
      <c r="I2373"/>
      <c r="J2373"/>
      <c r="K2373"/>
      <c r="L2373"/>
      <c r="M2373"/>
      <c r="N2373"/>
      <c r="O2373"/>
      <c r="P2373"/>
      <c r="Q2373"/>
      <c r="R2373"/>
      <c r="S2373"/>
    </row>
    <row r="2374" spans="1:19" ht="15" x14ac:dyDescent="0.25">
      <c r="A2374"/>
      <c r="B2374"/>
      <c r="C2374"/>
      <c r="D2374"/>
      <c r="E2374"/>
      <c r="F2374"/>
      <c r="G2374"/>
      <c r="H2374"/>
      <c r="I2374"/>
      <c r="J2374"/>
      <c r="K2374"/>
      <c r="L2374"/>
      <c r="M2374"/>
      <c r="N2374"/>
      <c r="O2374"/>
      <c r="P2374"/>
      <c r="Q2374"/>
      <c r="R2374"/>
      <c r="S2374"/>
    </row>
    <row r="2375" spans="1:19" ht="15" x14ac:dyDescent="0.25">
      <c r="A2375"/>
      <c r="B2375"/>
      <c r="C2375"/>
      <c r="D2375"/>
      <c r="E2375"/>
      <c r="F2375"/>
      <c r="G2375"/>
      <c r="H2375"/>
      <c r="I2375"/>
      <c r="J2375"/>
      <c r="K2375"/>
      <c r="L2375"/>
      <c r="M2375"/>
      <c r="N2375"/>
      <c r="O2375"/>
      <c r="P2375"/>
      <c r="Q2375"/>
      <c r="R2375"/>
      <c r="S2375"/>
    </row>
    <row r="2376" spans="1:19" ht="15" x14ac:dyDescent="0.25">
      <c r="A2376"/>
      <c r="B2376"/>
      <c r="C2376"/>
      <c r="D2376"/>
      <c r="E2376"/>
      <c r="F2376"/>
      <c r="G2376"/>
      <c r="H2376"/>
      <c r="I2376"/>
      <c r="J2376"/>
      <c r="K2376"/>
      <c r="L2376"/>
      <c r="M2376"/>
      <c r="N2376"/>
      <c r="O2376"/>
      <c r="P2376"/>
      <c r="Q2376"/>
      <c r="R2376"/>
      <c r="S2376"/>
    </row>
    <row r="2377" spans="1:19" ht="15" x14ac:dyDescent="0.25">
      <c r="A2377"/>
      <c r="B2377"/>
      <c r="C2377"/>
      <c r="D2377"/>
      <c r="E2377"/>
      <c r="F2377"/>
      <c r="G2377"/>
      <c r="H2377"/>
      <c r="I2377"/>
      <c r="J2377"/>
      <c r="K2377"/>
      <c r="L2377"/>
      <c r="M2377"/>
      <c r="N2377"/>
      <c r="O2377"/>
      <c r="P2377"/>
      <c r="Q2377"/>
      <c r="R2377"/>
      <c r="S2377"/>
    </row>
    <row r="2378" spans="1:19" ht="15" x14ac:dyDescent="0.25">
      <c r="A2378"/>
      <c r="B2378"/>
      <c r="C2378"/>
      <c r="D2378"/>
      <c r="E2378"/>
      <c r="F2378"/>
      <c r="G2378"/>
      <c r="H2378"/>
      <c r="I2378"/>
      <c r="J2378"/>
      <c r="K2378"/>
      <c r="L2378"/>
      <c r="M2378"/>
      <c r="N2378"/>
      <c r="O2378"/>
      <c r="P2378"/>
      <c r="Q2378"/>
      <c r="R2378"/>
      <c r="S2378"/>
    </row>
    <row r="2379" spans="1:19" ht="15" x14ac:dyDescent="0.25">
      <c r="A2379"/>
      <c r="B2379"/>
      <c r="C2379"/>
      <c r="D2379"/>
      <c r="E2379"/>
      <c r="F2379"/>
      <c r="G2379"/>
      <c r="H2379"/>
      <c r="I2379"/>
      <c r="J2379"/>
      <c r="K2379"/>
      <c r="L2379"/>
      <c r="M2379"/>
      <c r="N2379"/>
      <c r="O2379"/>
      <c r="P2379"/>
      <c r="Q2379"/>
      <c r="R2379"/>
      <c r="S2379"/>
    </row>
    <row r="2380" spans="1:19" ht="15" x14ac:dyDescent="0.25">
      <c r="A2380"/>
      <c r="B2380"/>
      <c r="C2380"/>
      <c r="D2380"/>
      <c r="E2380"/>
      <c r="F2380"/>
      <c r="G2380"/>
      <c r="H2380"/>
      <c r="I2380"/>
      <c r="J2380"/>
      <c r="K2380"/>
      <c r="L2380"/>
      <c r="M2380"/>
      <c r="N2380"/>
      <c r="O2380"/>
      <c r="P2380"/>
      <c r="Q2380"/>
      <c r="R2380"/>
      <c r="S2380"/>
    </row>
    <row r="2381" spans="1:19" ht="15" x14ac:dyDescent="0.25">
      <c r="A2381"/>
      <c r="B2381"/>
      <c r="C2381"/>
      <c r="D2381"/>
      <c r="E2381"/>
      <c r="F2381"/>
      <c r="G2381"/>
      <c r="H2381"/>
      <c r="I2381"/>
      <c r="J2381"/>
      <c r="K2381"/>
      <c r="L2381"/>
      <c r="M2381"/>
      <c r="N2381"/>
      <c r="O2381"/>
      <c r="P2381"/>
      <c r="Q2381"/>
      <c r="R2381"/>
      <c r="S2381"/>
    </row>
    <row r="2382" spans="1:19" ht="15" x14ac:dyDescent="0.25">
      <c r="A2382"/>
      <c r="B2382"/>
      <c r="C2382"/>
      <c r="D2382"/>
      <c r="E2382"/>
      <c r="F2382"/>
      <c r="G2382"/>
      <c r="H2382"/>
      <c r="I2382"/>
      <c r="J2382"/>
      <c r="K2382"/>
      <c r="L2382"/>
      <c r="M2382"/>
      <c r="N2382"/>
      <c r="O2382"/>
      <c r="P2382"/>
      <c r="Q2382"/>
      <c r="R2382"/>
      <c r="S2382"/>
    </row>
    <row r="2383" spans="1:19" ht="15" x14ac:dyDescent="0.25">
      <c r="A2383"/>
      <c r="B2383"/>
      <c r="C2383"/>
      <c r="D2383"/>
      <c r="E2383"/>
      <c r="F2383"/>
      <c r="G2383"/>
      <c r="H2383"/>
      <c r="I2383"/>
      <c r="J2383"/>
      <c r="K2383"/>
      <c r="L2383"/>
      <c r="M2383"/>
      <c r="N2383"/>
      <c r="O2383"/>
      <c r="P2383"/>
      <c r="Q2383"/>
      <c r="R2383"/>
      <c r="S2383"/>
    </row>
    <row r="2384" spans="1:19" ht="15" x14ac:dyDescent="0.25">
      <c r="A2384"/>
      <c r="B2384"/>
      <c r="C2384"/>
      <c r="D2384"/>
      <c r="E2384"/>
      <c r="F2384"/>
      <c r="G2384"/>
      <c r="H2384"/>
      <c r="I2384"/>
      <c r="J2384"/>
      <c r="K2384"/>
      <c r="L2384"/>
      <c r="M2384"/>
      <c r="N2384"/>
      <c r="O2384"/>
      <c r="P2384"/>
      <c r="Q2384"/>
      <c r="R2384"/>
      <c r="S2384"/>
    </row>
    <row r="2385" spans="1:19" ht="15" x14ac:dyDescent="0.25">
      <c r="A2385"/>
      <c r="B2385"/>
      <c r="C2385"/>
      <c r="D2385"/>
      <c r="E2385"/>
      <c r="F2385"/>
      <c r="G2385"/>
      <c r="H2385"/>
      <c r="I2385"/>
      <c r="J2385"/>
      <c r="K2385"/>
      <c r="L2385"/>
      <c r="M2385"/>
      <c r="N2385"/>
      <c r="O2385"/>
      <c r="P2385"/>
      <c r="Q2385"/>
      <c r="R2385"/>
      <c r="S2385"/>
    </row>
    <row r="2386" spans="1:19" ht="15" x14ac:dyDescent="0.25">
      <c r="A2386"/>
      <c r="B2386"/>
      <c r="C2386"/>
      <c r="D2386"/>
      <c r="E2386"/>
      <c r="F2386"/>
      <c r="G2386"/>
      <c r="H2386"/>
      <c r="I2386"/>
      <c r="J2386"/>
      <c r="K2386"/>
      <c r="L2386"/>
      <c r="M2386"/>
      <c r="N2386"/>
      <c r="O2386"/>
      <c r="P2386"/>
      <c r="Q2386"/>
      <c r="R2386"/>
      <c r="S2386"/>
    </row>
    <row r="2387" spans="1:19" ht="15" x14ac:dyDescent="0.25">
      <c r="A2387"/>
      <c r="B2387"/>
      <c r="C2387"/>
      <c r="D2387"/>
      <c r="E2387"/>
      <c r="F2387"/>
      <c r="G2387"/>
      <c r="H2387"/>
      <c r="I2387"/>
      <c r="J2387"/>
      <c r="K2387"/>
      <c r="L2387"/>
      <c r="M2387"/>
      <c r="N2387"/>
      <c r="O2387"/>
      <c r="P2387"/>
      <c r="Q2387"/>
      <c r="R2387"/>
      <c r="S2387"/>
    </row>
    <row r="2388" spans="1:19" ht="15" x14ac:dyDescent="0.25">
      <c r="A2388"/>
      <c r="B2388"/>
      <c r="C2388"/>
      <c r="D2388"/>
      <c r="E2388"/>
      <c r="F2388"/>
      <c r="G2388"/>
      <c r="H2388"/>
      <c r="I2388"/>
      <c r="J2388"/>
      <c r="K2388"/>
      <c r="L2388"/>
      <c r="M2388"/>
      <c r="N2388"/>
      <c r="O2388"/>
      <c r="P2388"/>
      <c r="Q2388"/>
      <c r="R2388"/>
      <c r="S2388"/>
    </row>
    <row r="2389" spans="1:19" ht="15" x14ac:dyDescent="0.25">
      <c r="A2389"/>
      <c r="B2389"/>
      <c r="C2389"/>
      <c r="D2389"/>
      <c r="E2389"/>
      <c r="F2389"/>
      <c r="G2389"/>
      <c r="H2389"/>
      <c r="I2389"/>
      <c r="J2389"/>
      <c r="K2389"/>
      <c r="L2389"/>
      <c r="M2389"/>
      <c r="N2389"/>
      <c r="O2389"/>
      <c r="P2389"/>
      <c r="Q2389"/>
      <c r="R2389"/>
      <c r="S2389"/>
    </row>
    <row r="2390" spans="1:19" ht="15" x14ac:dyDescent="0.25">
      <c r="A2390"/>
      <c r="B2390"/>
      <c r="C2390"/>
      <c r="D2390"/>
      <c r="E2390"/>
      <c r="F2390"/>
      <c r="G2390"/>
      <c r="H2390"/>
      <c r="I2390"/>
      <c r="J2390"/>
      <c r="K2390"/>
      <c r="L2390"/>
      <c r="M2390"/>
      <c r="N2390"/>
      <c r="O2390"/>
      <c r="P2390"/>
      <c r="Q2390"/>
      <c r="R2390"/>
      <c r="S2390"/>
    </row>
    <row r="2391" spans="1:19" ht="15" x14ac:dyDescent="0.25">
      <c r="A2391"/>
      <c r="B2391"/>
      <c r="C2391"/>
      <c r="D2391"/>
      <c r="E2391"/>
      <c r="F2391"/>
      <c r="G2391"/>
      <c r="H2391"/>
      <c r="I2391"/>
      <c r="J2391"/>
      <c r="K2391"/>
      <c r="L2391"/>
      <c r="M2391"/>
      <c r="N2391"/>
      <c r="O2391"/>
      <c r="P2391"/>
      <c r="Q2391"/>
      <c r="R2391"/>
      <c r="S2391"/>
    </row>
    <row r="2392" spans="1:19" ht="15" x14ac:dyDescent="0.25">
      <c r="A2392"/>
      <c r="B2392"/>
      <c r="C2392"/>
      <c r="D2392"/>
      <c r="E2392"/>
      <c r="F2392"/>
      <c r="G2392"/>
      <c r="H2392"/>
      <c r="I2392"/>
      <c r="J2392"/>
      <c r="K2392"/>
      <c r="L2392"/>
      <c r="M2392"/>
      <c r="N2392"/>
      <c r="O2392"/>
      <c r="P2392"/>
      <c r="Q2392"/>
      <c r="R2392"/>
      <c r="S2392"/>
    </row>
    <row r="2393" spans="1:19" ht="15" x14ac:dyDescent="0.25">
      <c r="A2393"/>
      <c r="B2393"/>
      <c r="C2393"/>
      <c r="D2393"/>
      <c r="E2393"/>
      <c r="F2393"/>
      <c r="G2393"/>
      <c r="H2393"/>
      <c r="I2393"/>
      <c r="J2393"/>
      <c r="K2393"/>
      <c r="L2393"/>
      <c r="M2393"/>
      <c r="N2393"/>
      <c r="O2393"/>
      <c r="P2393"/>
      <c r="Q2393"/>
      <c r="R2393"/>
      <c r="S2393"/>
    </row>
    <row r="2394" spans="1:19" ht="15" x14ac:dyDescent="0.25">
      <c r="A2394"/>
      <c r="B2394"/>
      <c r="C2394"/>
      <c r="D2394"/>
      <c r="E2394"/>
      <c r="F2394"/>
      <c r="G2394"/>
      <c r="H2394"/>
      <c r="I2394"/>
      <c r="J2394"/>
      <c r="K2394"/>
      <c r="L2394"/>
      <c r="M2394"/>
      <c r="N2394"/>
      <c r="O2394"/>
      <c r="P2394"/>
      <c r="Q2394"/>
      <c r="R2394"/>
      <c r="S2394"/>
    </row>
    <row r="2395" spans="1:19" ht="15" x14ac:dyDescent="0.25">
      <c r="A2395"/>
      <c r="B2395"/>
      <c r="C2395"/>
      <c r="D2395"/>
      <c r="E2395"/>
      <c r="F2395"/>
      <c r="G2395"/>
      <c r="H2395"/>
      <c r="I2395"/>
      <c r="J2395"/>
      <c r="K2395"/>
      <c r="L2395"/>
      <c r="M2395"/>
      <c r="N2395"/>
      <c r="O2395"/>
      <c r="P2395"/>
      <c r="Q2395"/>
      <c r="R2395"/>
      <c r="S2395"/>
    </row>
    <row r="2396" spans="1:19" ht="15" x14ac:dyDescent="0.25">
      <c r="A2396"/>
      <c r="B2396"/>
      <c r="C2396"/>
      <c r="D2396"/>
      <c r="E2396"/>
      <c r="F2396"/>
      <c r="G2396"/>
      <c r="H2396"/>
      <c r="I2396"/>
      <c r="J2396"/>
      <c r="K2396"/>
      <c r="L2396"/>
      <c r="M2396"/>
      <c r="N2396"/>
      <c r="O2396"/>
      <c r="P2396"/>
      <c r="Q2396"/>
      <c r="R2396"/>
      <c r="S2396"/>
    </row>
    <row r="2397" spans="1:19" ht="15" x14ac:dyDescent="0.25">
      <c r="A2397"/>
      <c r="B2397"/>
      <c r="C2397"/>
      <c r="D2397"/>
      <c r="E2397"/>
      <c r="F2397"/>
      <c r="G2397"/>
      <c r="H2397"/>
      <c r="I2397"/>
      <c r="J2397"/>
      <c r="K2397"/>
      <c r="L2397"/>
      <c r="M2397"/>
      <c r="N2397"/>
      <c r="O2397"/>
      <c r="P2397"/>
      <c r="Q2397"/>
      <c r="R2397"/>
      <c r="S2397"/>
    </row>
    <row r="2398" spans="1:19" ht="15" x14ac:dyDescent="0.25">
      <c r="A2398"/>
      <c r="B2398"/>
      <c r="C2398"/>
      <c r="D2398"/>
      <c r="E2398"/>
      <c r="F2398"/>
      <c r="G2398"/>
      <c r="H2398"/>
      <c r="I2398"/>
      <c r="J2398"/>
      <c r="K2398"/>
      <c r="L2398"/>
      <c r="M2398"/>
      <c r="N2398"/>
      <c r="O2398"/>
      <c r="P2398"/>
      <c r="Q2398"/>
      <c r="R2398"/>
      <c r="S2398"/>
    </row>
    <row r="2399" spans="1:19" ht="15" x14ac:dyDescent="0.25">
      <c r="A2399"/>
      <c r="B2399"/>
      <c r="C2399"/>
      <c r="D2399"/>
      <c r="E2399"/>
      <c r="F2399"/>
      <c r="G2399"/>
      <c r="H2399"/>
      <c r="I2399"/>
      <c r="J2399"/>
      <c r="K2399"/>
      <c r="L2399"/>
      <c r="M2399"/>
      <c r="N2399"/>
      <c r="O2399"/>
      <c r="P2399"/>
      <c r="Q2399"/>
      <c r="R2399"/>
      <c r="S2399"/>
    </row>
    <row r="2400" spans="1:19" ht="15" x14ac:dyDescent="0.25">
      <c r="A2400"/>
      <c r="B2400"/>
      <c r="C2400"/>
      <c r="D2400"/>
      <c r="E2400"/>
      <c r="F2400"/>
      <c r="G2400"/>
      <c r="H2400"/>
      <c r="I2400"/>
      <c r="J2400"/>
      <c r="K2400"/>
      <c r="L2400"/>
      <c r="M2400"/>
      <c r="N2400"/>
      <c r="O2400"/>
      <c r="P2400"/>
      <c r="Q2400"/>
      <c r="R2400"/>
      <c r="S2400"/>
    </row>
    <row r="2401" spans="1:19" ht="15" x14ac:dyDescent="0.25">
      <c r="A2401"/>
      <c r="B2401"/>
      <c r="C2401"/>
      <c r="D2401"/>
      <c r="E2401"/>
      <c r="F2401"/>
      <c r="G2401"/>
      <c r="H2401"/>
      <c r="I2401"/>
      <c r="J2401"/>
      <c r="K2401"/>
      <c r="L2401"/>
      <c r="M2401"/>
      <c r="N2401"/>
      <c r="O2401"/>
      <c r="P2401"/>
      <c r="Q2401"/>
      <c r="R2401"/>
      <c r="S2401"/>
    </row>
    <row r="2402" spans="1:19" ht="15" x14ac:dyDescent="0.25">
      <c r="A2402"/>
      <c r="B2402"/>
      <c r="C2402"/>
      <c r="D2402"/>
      <c r="E2402"/>
      <c r="F2402"/>
      <c r="G2402"/>
      <c r="H2402"/>
      <c r="I2402"/>
      <c r="J2402"/>
      <c r="K2402"/>
      <c r="L2402"/>
      <c r="M2402"/>
      <c r="N2402"/>
      <c r="O2402"/>
      <c r="P2402"/>
      <c r="Q2402"/>
      <c r="R2402"/>
      <c r="S2402"/>
    </row>
    <row r="2403" spans="1:19" ht="15" x14ac:dyDescent="0.25">
      <c r="A2403"/>
      <c r="B2403"/>
      <c r="C2403"/>
      <c r="D2403"/>
      <c r="E2403"/>
      <c r="F2403"/>
      <c r="G2403"/>
      <c r="H2403"/>
      <c r="I2403"/>
      <c r="J2403"/>
      <c r="K2403"/>
      <c r="L2403"/>
      <c r="M2403"/>
      <c r="N2403"/>
      <c r="O2403"/>
      <c r="P2403"/>
      <c r="Q2403"/>
      <c r="R2403"/>
      <c r="S2403"/>
    </row>
    <row r="2404" spans="1:19" ht="15" x14ac:dyDescent="0.25">
      <c r="A2404"/>
      <c r="B2404"/>
      <c r="C2404"/>
      <c r="D2404"/>
      <c r="E2404"/>
      <c r="F2404"/>
      <c r="G2404"/>
      <c r="H2404"/>
      <c r="I2404"/>
      <c r="J2404"/>
      <c r="K2404"/>
      <c r="L2404"/>
      <c r="M2404"/>
      <c r="N2404"/>
      <c r="O2404"/>
      <c r="P2404"/>
      <c r="Q2404"/>
      <c r="R2404"/>
      <c r="S2404"/>
    </row>
    <row r="2405" spans="1:19" ht="15" x14ac:dyDescent="0.25">
      <c r="A2405"/>
      <c r="B2405"/>
      <c r="C2405"/>
      <c r="D2405"/>
      <c r="E2405"/>
      <c r="F2405"/>
      <c r="G2405"/>
      <c r="H2405"/>
      <c r="I2405"/>
      <c r="J2405"/>
      <c r="K2405"/>
      <c r="L2405"/>
      <c r="M2405"/>
      <c r="N2405"/>
      <c r="O2405"/>
      <c r="P2405"/>
      <c r="Q2405"/>
      <c r="R2405"/>
      <c r="S2405"/>
    </row>
    <row r="2406" spans="1:19" ht="15" x14ac:dyDescent="0.25">
      <c r="A2406"/>
      <c r="B2406"/>
      <c r="C2406"/>
      <c r="D2406"/>
      <c r="E2406"/>
      <c r="F2406"/>
      <c r="G2406"/>
      <c r="H2406"/>
      <c r="I2406"/>
      <c r="J2406"/>
      <c r="K2406"/>
      <c r="L2406"/>
      <c r="M2406"/>
      <c r="N2406"/>
      <c r="O2406"/>
      <c r="P2406"/>
      <c r="Q2406"/>
      <c r="R2406"/>
      <c r="S2406"/>
    </row>
    <row r="2407" spans="1:19" ht="15" x14ac:dyDescent="0.25">
      <c r="A2407"/>
      <c r="B2407"/>
      <c r="C2407"/>
      <c r="D2407"/>
      <c r="E2407"/>
      <c r="F2407"/>
      <c r="G2407"/>
      <c r="H2407"/>
      <c r="I2407"/>
      <c r="J2407"/>
      <c r="K2407"/>
      <c r="L2407"/>
      <c r="M2407"/>
      <c r="N2407"/>
      <c r="O2407"/>
      <c r="P2407"/>
      <c r="Q2407"/>
      <c r="R2407"/>
      <c r="S2407"/>
    </row>
    <row r="2408" spans="1:19" ht="15" x14ac:dyDescent="0.25">
      <c r="A2408"/>
      <c r="B2408"/>
      <c r="C2408"/>
      <c r="D2408"/>
      <c r="E2408"/>
      <c r="F2408"/>
      <c r="G2408"/>
      <c r="H2408"/>
      <c r="I2408"/>
      <c r="J2408"/>
      <c r="K2408"/>
      <c r="L2408"/>
      <c r="M2408"/>
      <c r="N2408"/>
      <c r="O2408"/>
      <c r="P2408"/>
      <c r="Q2408"/>
      <c r="R2408"/>
      <c r="S2408"/>
    </row>
    <row r="2409" spans="1:19" ht="15" x14ac:dyDescent="0.25">
      <c r="A2409"/>
      <c r="B2409"/>
      <c r="C2409"/>
      <c r="D2409"/>
      <c r="E2409"/>
      <c r="F2409"/>
      <c r="G2409"/>
      <c r="H2409"/>
      <c r="I2409"/>
      <c r="J2409"/>
      <c r="K2409"/>
      <c r="L2409"/>
      <c r="M2409"/>
      <c r="N2409"/>
      <c r="O2409"/>
      <c r="P2409"/>
      <c r="Q2409"/>
      <c r="R2409"/>
      <c r="S2409"/>
    </row>
    <row r="2410" spans="1:19" ht="15" x14ac:dyDescent="0.25">
      <c r="A2410"/>
      <c r="B2410"/>
      <c r="C2410"/>
      <c r="D2410"/>
      <c r="E2410"/>
      <c r="F2410"/>
      <c r="G2410"/>
      <c r="H2410"/>
      <c r="I2410"/>
      <c r="J2410"/>
      <c r="K2410"/>
      <c r="L2410"/>
      <c r="M2410"/>
      <c r="N2410"/>
      <c r="O2410"/>
      <c r="P2410"/>
      <c r="Q2410"/>
      <c r="R2410"/>
      <c r="S2410"/>
    </row>
    <row r="2411" spans="1:19" ht="15" x14ac:dyDescent="0.25">
      <c r="A2411"/>
      <c r="B2411"/>
      <c r="C2411"/>
      <c r="D2411"/>
      <c r="E2411"/>
      <c r="F2411"/>
      <c r="G2411"/>
      <c r="H2411"/>
      <c r="I2411"/>
      <c r="J2411"/>
      <c r="K2411"/>
      <c r="L2411"/>
      <c r="M2411"/>
      <c r="N2411"/>
      <c r="O2411"/>
      <c r="P2411"/>
      <c r="Q2411"/>
      <c r="R2411"/>
      <c r="S2411"/>
    </row>
    <row r="2412" spans="1:19" ht="15" x14ac:dyDescent="0.25">
      <c r="A2412"/>
      <c r="B2412"/>
      <c r="C2412"/>
      <c r="D2412"/>
      <c r="E2412"/>
      <c r="F2412"/>
      <c r="G2412"/>
      <c r="H2412"/>
      <c r="I2412"/>
      <c r="J2412"/>
      <c r="K2412"/>
      <c r="L2412"/>
      <c r="M2412"/>
      <c r="N2412"/>
      <c r="O2412"/>
      <c r="P2412"/>
      <c r="Q2412"/>
      <c r="R2412"/>
      <c r="S2412"/>
    </row>
    <row r="2413" spans="1:19" ht="15" x14ac:dyDescent="0.25">
      <c r="A2413"/>
      <c r="B2413"/>
      <c r="C2413"/>
      <c r="D2413"/>
      <c r="E2413"/>
      <c r="F2413"/>
      <c r="G2413"/>
      <c r="H2413"/>
      <c r="I2413"/>
      <c r="J2413"/>
      <c r="K2413"/>
      <c r="L2413"/>
      <c r="M2413"/>
      <c r="N2413"/>
      <c r="O2413"/>
      <c r="P2413"/>
      <c r="Q2413"/>
      <c r="R2413"/>
      <c r="S2413"/>
    </row>
    <row r="2414" spans="1:19" ht="15" x14ac:dyDescent="0.25">
      <c r="A2414"/>
      <c r="B2414"/>
      <c r="C2414"/>
      <c r="D2414"/>
      <c r="E2414"/>
      <c r="F2414"/>
      <c r="G2414"/>
      <c r="H2414"/>
      <c r="I2414"/>
      <c r="J2414"/>
      <c r="K2414"/>
      <c r="L2414"/>
      <c r="M2414"/>
      <c r="N2414"/>
      <c r="O2414"/>
      <c r="P2414"/>
      <c r="Q2414"/>
      <c r="R2414"/>
      <c r="S2414"/>
    </row>
    <row r="2415" spans="1:19" ht="15" x14ac:dyDescent="0.25">
      <c r="A2415"/>
      <c r="B2415"/>
      <c r="C2415"/>
      <c r="D2415"/>
      <c r="E2415"/>
      <c r="F2415"/>
      <c r="G2415"/>
      <c r="H2415"/>
      <c r="I2415"/>
      <c r="J2415"/>
      <c r="K2415"/>
      <c r="L2415"/>
      <c r="M2415"/>
      <c r="N2415"/>
      <c r="O2415"/>
      <c r="P2415"/>
      <c r="Q2415"/>
      <c r="R2415"/>
      <c r="S2415"/>
    </row>
    <row r="2416" spans="1:19" ht="15" x14ac:dyDescent="0.25">
      <c r="A2416"/>
      <c r="B2416"/>
      <c r="C2416"/>
      <c r="D2416"/>
      <c r="E2416"/>
      <c r="F2416"/>
      <c r="G2416"/>
      <c r="H2416"/>
      <c r="I2416"/>
      <c r="J2416"/>
      <c r="K2416"/>
      <c r="L2416"/>
      <c r="M2416"/>
      <c r="N2416"/>
      <c r="O2416"/>
      <c r="P2416"/>
      <c r="Q2416"/>
      <c r="R2416"/>
      <c r="S2416"/>
    </row>
    <row r="2417" spans="1:19" ht="15" x14ac:dyDescent="0.25">
      <c r="A2417"/>
      <c r="B2417"/>
      <c r="C2417"/>
      <c r="D2417"/>
      <c r="E2417"/>
      <c r="F2417"/>
      <c r="G2417"/>
      <c r="H2417"/>
      <c r="I2417"/>
      <c r="J2417"/>
      <c r="K2417"/>
      <c r="L2417"/>
      <c r="M2417"/>
      <c r="N2417"/>
      <c r="O2417"/>
      <c r="P2417"/>
      <c r="Q2417"/>
      <c r="R2417"/>
      <c r="S2417"/>
    </row>
    <row r="2418" spans="1:19" ht="15" x14ac:dyDescent="0.25">
      <c r="A2418"/>
      <c r="B2418"/>
      <c r="C2418"/>
      <c r="D2418"/>
      <c r="E2418"/>
      <c r="F2418"/>
      <c r="G2418"/>
      <c r="H2418"/>
      <c r="I2418"/>
      <c r="J2418"/>
      <c r="K2418"/>
      <c r="L2418"/>
      <c r="M2418"/>
      <c r="N2418"/>
      <c r="O2418"/>
      <c r="P2418"/>
      <c r="Q2418"/>
      <c r="R2418"/>
      <c r="S2418"/>
    </row>
    <row r="2419" spans="1:19" ht="15" x14ac:dyDescent="0.25">
      <c r="A2419"/>
      <c r="B2419"/>
      <c r="C2419"/>
      <c r="D2419"/>
      <c r="E2419"/>
      <c r="F2419"/>
      <c r="G2419"/>
      <c r="H2419"/>
      <c r="I2419"/>
      <c r="J2419"/>
      <c r="K2419"/>
      <c r="L2419"/>
      <c r="M2419"/>
      <c r="N2419"/>
      <c r="O2419"/>
      <c r="P2419"/>
      <c r="Q2419"/>
      <c r="R2419"/>
      <c r="S2419"/>
    </row>
    <row r="2420" spans="1:19" ht="15" x14ac:dyDescent="0.25">
      <c r="A2420"/>
      <c r="B2420"/>
      <c r="C2420"/>
      <c r="D2420"/>
      <c r="E2420"/>
      <c r="F2420"/>
      <c r="G2420"/>
      <c r="H2420"/>
      <c r="I2420"/>
      <c r="J2420"/>
      <c r="K2420"/>
      <c r="L2420"/>
      <c r="M2420"/>
      <c r="N2420"/>
      <c r="O2420"/>
      <c r="P2420"/>
      <c r="Q2420"/>
      <c r="R2420"/>
      <c r="S2420"/>
    </row>
    <row r="2421" spans="1:19" ht="15" x14ac:dyDescent="0.25">
      <c r="A2421"/>
      <c r="B2421"/>
      <c r="C2421"/>
      <c r="D2421"/>
      <c r="E2421"/>
      <c r="F2421"/>
      <c r="G2421"/>
      <c r="H2421"/>
      <c r="I2421"/>
      <c r="J2421"/>
      <c r="K2421"/>
      <c r="L2421"/>
      <c r="M2421"/>
      <c r="N2421"/>
      <c r="O2421"/>
      <c r="P2421"/>
      <c r="Q2421"/>
      <c r="R2421"/>
      <c r="S2421"/>
    </row>
    <row r="2422" spans="1:19" ht="15" x14ac:dyDescent="0.25">
      <c r="A2422"/>
      <c r="B2422"/>
      <c r="C2422"/>
      <c r="D2422"/>
      <c r="E2422"/>
      <c r="F2422"/>
      <c r="G2422"/>
      <c r="H2422"/>
      <c r="I2422"/>
      <c r="J2422"/>
      <c r="K2422"/>
      <c r="L2422"/>
      <c r="M2422"/>
      <c r="N2422"/>
      <c r="O2422"/>
      <c r="P2422"/>
      <c r="Q2422"/>
      <c r="R2422"/>
      <c r="S2422"/>
    </row>
    <row r="2423" spans="1:19" ht="15" x14ac:dyDescent="0.25">
      <c r="A2423"/>
      <c r="B2423"/>
      <c r="C2423"/>
      <c r="D2423"/>
      <c r="E2423"/>
      <c r="F2423"/>
      <c r="G2423"/>
      <c r="H2423"/>
      <c r="I2423"/>
      <c r="J2423"/>
      <c r="K2423"/>
      <c r="L2423"/>
      <c r="M2423"/>
      <c r="N2423"/>
      <c r="O2423"/>
      <c r="P2423"/>
      <c r="Q2423"/>
      <c r="R2423"/>
      <c r="S2423"/>
    </row>
    <row r="2424" spans="1:19" ht="15" x14ac:dyDescent="0.25">
      <c r="A2424"/>
      <c r="B2424"/>
      <c r="C2424"/>
      <c r="D2424"/>
      <c r="E2424"/>
      <c r="F2424"/>
      <c r="G2424"/>
      <c r="H2424"/>
      <c r="I2424"/>
      <c r="J2424"/>
      <c r="K2424"/>
      <c r="L2424"/>
      <c r="M2424"/>
      <c r="N2424"/>
      <c r="O2424"/>
      <c r="P2424"/>
      <c r="Q2424"/>
      <c r="R2424"/>
      <c r="S2424"/>
    </row>
    <row r="2425" spans="1:19" ht="15" x14ac:dyDescent="0.25">
      <c r="A2425"/>
      <c r="B2425"/>
      <c r="C2425"/>
      <c r="D2425"/>
      <c r="E2425"/>
      <c r="F2425"/>
      <c r="G2425"/>
      <c r="H2425"/>
      <c r="I2425"/>
      <c r="J2425"/>
      <c r="K2425"/>
      <c r="L2425"/>
      <c r="M2425"/>
      <c r="N2425"/>
      <c r="O2425"/>
      <c r="P2425"/>
      <c r="Q2425"/>
      <c r="R2425"/>
      <c r="S2425"/>
    </row>
    <row r="2426" spans="1:19" ht="15" x14ac:dyDescent="0.25">
      <c r="A2426"/>
      <c r="B2426"/>
      <c r="C2426"/>
      <c r="D2426"/>
      <c r="E2426"/>
      <c r="F2426"/>
      <c r="G2426"/>
      <c r="H2426"/>
      <c r="I2426"/>
      <c r="J2426"/>
      <c r="K2426"/>
      <c r="L2426"/>
      <c r="M2426"/>
      <c r="N2426"/>
      <c r="O2426"/>
      <c r="P2426"/>
      <c r="Q2426"/>
      <c r="R2426"/>
      <c r="S2426"/>
    </row>
    <row r="2427" spans="1:19" ht="15" x14ac:dyDescent="0.25">
      <c r="A2427"/>
      <c r="B2427"/>
      <c r="C2427"/>
      <c r="D2427"/>
      <c r="E2427"/>
      <c r="F2427"/>
      <c r="G2427"/>
      <c r="H2427"/>
      <c r="I2427"/>
      <c r="J2427"/>
      <c r="K2427"/>
      <c r="L2427"/>
      <c r="M2427"/>
      <c r="N2427"/>
      <c r="O2427"/>
      <c r="P2427"/>
      <c r="Q2427"/>
      <c r="R2427"/>
      <c r="S2427"/>
    </row>
    <row r="2428" spans="1:19" ht="15" x14ac:dyDescent="0.25">
      <c r="A2428"/>
      <c r="B2428"/>
      <c r="C2428"/>
      <c r="D2428"/>
      <c r="E2428"/>
      <c r="F2428"/>
      <c r="G2428"/>
      <c r="H2428"/>
      <c r="I2428"/>
      <c r="J2428"/>
      <c r="K2428"/>
      <c r="L2428"/>
      <c r="M2428"/>
      <c r="N2428"/>
      <c r="O2428"/>
      <c r="P2428"/>
      <c r="Q2428"/>
      <c r="R2428"/>
      <c r="S2428"/>
    </row>
    <row r="2429" spans="1:19" ht="15" x14ac:dyDescent="0.25">
      <c r="A2429"/>
      <c r="B2429"/>
      <c r="C2429"/>
      <c r="D2429"/>
      <c r="E2429"/>
      <c r="F2429"/>
      <c r="G2429"/>
      <c r="H2429"/>
      <c r="I2429"/>
      <c r="J2429"/>
      <c r="K2429"/>
      <c r="L2429"/>
      <c r="M2429"/>
      <c r="N2429"/>
      <c r="O2429"/>
      <c r="P2429"/>
      <c r="Q2429"/>
      <c r="R2429"/>
      <c r="S2429"/>
    </row>
    <row r="2430" spans="1:19" ht="15" x14ac:dyDescent="0.25">
      <c r="A2430"/>
      <c r="B2430"/>
      <c r="C2430"/>
      <c r="D2430"/>
      <c r="E2430"/>
      <c r="F2430"/>
      <c r="G2430"/>
      <c r="H2430"/>
      <c r="I2430"/>
      <c r="J2430"/>
      <c r="K2430"/>
      <c r="L2430"/>
      <c r="M2430"/>
      <c r="N2430"/>
      <c r="O2430"/>
      <c r="P2430"/>
      <c r="Q2430"/>
      <c r="R2430"/>
      <c r="S2430"/>
    </row>
    <row r="2431" spans="1:19" ht="15" x14ac:dyDescent="0.25">
      <c r="A2431"/>
      <c r="B2431"/>
      <c r="C2431"/>
      <c r="D2431"/>
      <c r="E2431"/>
      <c r="F2431"/>
      <c r="G2431"/>
      <c r="H2431"/>
      <c r="I2431"/>
      <c r="J2431"/>
      <c r="K2431"/>
      <c r="L2431"/>
      <c r="M2431"/>
      <c r="N2431"/>
      <c r="O2431"/>
      <c r="P2431"/>
      <c r="Q2431"/>
      <c r="R2431"/>
      <c r="S2431"/>
    </row>
    <row r="2432" spans="1:19" ht="15" x14ac:dyDescent="0.25">
      <c r="A2432"/>
      <c r="B2432"/>
      <c r="C2432"/>
      <c r="D2432"/>
      <c r="E2432"/>
      <c r="F2432"/>
      <c r="G2432"/>
      <c r="H2432"/>
      <c r="I2432"/>
      <c r="J2432"/>
      <c r="K2432"/>
      <c r="L2432"/>
      <c r="M2432"/>
      <c r="N2432"/>
      <c r="O2432"/>
      <c r="P2432"/>
      <c r="Q2432"/>
      <c r="R2432"/>
      <c r="S2432"/>
    </row>
    <row r="2433" spans="1:19" ht="15" x14ac:dyDescent="0.25">
      <c r="A2433"/>
      <c r="B2433"/>
      <c r="C2433"/>
      <c r="D2433"/>
      <c r="E2433"/>
      <c r="F2433"/>
      <c r="G2433"/>
      <c r="H2433"/>
      <c r="I2433"/>
      <c r="J2433"/>
      <c r="K2433"/>
      <c r="L2433"/>
      <c r="M2433"/>
      <c r="N2433"/>
      <c r="O2433"/>
      <c r="P2433"/>
      <c r="Q2433"/>
      <c r="R2433"/>
      <c r="S2433"/>
    </row>
    <row r="2434" spans="1:19" ht="15" x14ac:dyDescent="0.25">
      <c r="A2434"/>
      <c r="B2434"/>
      <c r="C2434"/>
      <c r="D2434"/>
      <c r="E2434"/>
      <c r="F2434"/>
      <c r="G2434"/>
      <c r="H2434"/>
      <c r="I2434"/>
      <c r="J2434"/>
      <c r="K2434"/>
      <c r="L2434"/>
      <c r="M2434"/>
      <c r="N2434"/>
      <c r="O2434"/>
      <c r="P2434"/>
      <c r="Q2434"/>
      <c r="R2434"/>
      <c r="S2434"/>
    </row>
    <row r="2435" spans="1:19" ht="15" x14ac:dyDescent="0.25">
      <c r="A2435"/>
      <c r="B2435"/>
      <c r="C2435"/>
      <c r="D2435"/>
      <c r="E2435"/>
      <c r="F2435"/>
      <c r="G2435"/>
      <c r="H2435"/>
      <c r="I2435"/>
      <c r="J2435"/>
      <c r="K2435"/>
      <c r="L2435"/>
      <c r="M2435"/>
      <c r="N2435"/>
      <c r="O2435"/>
      <c r="P2435"/>
      <c r="Q2435"/>
      <c r="R2435"/>
      <c r="S2435"/>
    </row>
    <row r="2436" spans="1:19" ht="15" x14ac:dyDescent="0.25">
      <c r="A2436"/>
      <c r="B2436"/>
      <c r="C2436"/>
      <c r="D2436"/>
      <c r="E2436"/>
      <c r="F2436"/>
      <c r="G2436"/>
      <c r="H2436"/>
      <c r="I2436"/>
      <c r="J2436"/>
      <c r="K2436"/>
      <c r="L2436"/>
      <c r="M2436"/>
      <c r="N2436"/>
      <c r="O2436"/>
      <c r="P2436"/>
      <c r="Q2436"/>
      <c r="R2436"/>
      <c r="S2436"/>
    </row>
    <row r="2437" spans="1:19" ht="15" x14ac:dyDescent="0.25">
      <c r="A2437"/>
      <c r="B2437"/>
      <c r="C2437"/>
      <c r="D2437"/>
      <c r="E2437"/>
      <c r="F2437"/>
      <c r="G2437"/>
      <c r="H2437"/>
      <c r="I2437"/>
      <c r="J2437"/>
      <c r="K2437"/>
      <c r="L2437"/>
      <c r="M2437"/>
      <c r="N2437"/>
      <c r="O2437"/>
      <c r="P2437"/>
      <c r="Q2437"/>
      <c r="R2437"/>
      <c r="S2437"/>
    </row>
    <row r="2438" spans="1:19" ht="15" x14ac:dyDescent="0.25">
      <c r="A2438"/>
      <c r="B2438"/>
      <c r="C2438"/>
      <c r="D2438"/>
      <c r="E2438"/>
      <c r="F2438"/>
      <c r="G2438"/>
      <c r="H2438"/>
      <c r="I2438"/>
      <c r="J2438"/>
      <c r="K2438"/>
      <c r="L2438"/>
      <c r="M2438"/>
      <c r="N2438"/>
      <c r="O2438"/>
      <c r="P2438"/>
      <c r="Q2438"/>
      <c r="R2438"/>
      <c r="S2438"/>
    </row>
    <row r="2439" spans="1:19" ht="15" x14ac:dyDescent="0.25">
      <c r="A2439"/>
      <c r="B2439"/>
      <c r="C2439"/>
      <c r="D2439"/>
      <c r="E2439"/>
      <c r="F2439"/>
      <c r="G2439"/>
      <c r="H2439"/>
      <c r="I2439"/>
      <c r="J2439"/>
      <c r="K2439"/>
      <c r="L2439"/>
      <c r="M2439"/>
      <c r="N2439"/>
      <c r="O2439"/>
      <c r="P2439"/>
      <c r="Q2439"/>
      <c r="R2439"/>
      <c r="S2439"/>
    </row>
    <row r="2440" spans="1:19" ht="15" x14ac:dyDescent="0.25">
      <c r="A2440"/>
      <c r="B2440"/>
      <c r="C2440"/>
      <c r="D2440"/>
      <c r="E2440"/>
      <c r="F2440"/>
      <c r="G2440"/>
      <c r="H2440"/>
      <c r="I2440"/>
      <c r="J2440"/>
      <c r="K2440"/>
      <c r="L2440"/>
      <c r="M2440"/>
      <c r="N2440"/>
      <c r="O2440"/>
      <c r="P2440"/>
      <c r="Q2440"/>
      <c r="R2440"/>
      <c r="S2440"/>
    </row>
    <row r="2441" spans="1:19" ht="15" x14ac:dyDescent="0.25">
      <c r="A2441"/>
      <c r="B2441"/>
      <c r="C2441"/>
      <c r="D2441"/>
      <c r="E2441"/>
      <c r="F2441"/>
      <c r="G2441"/>
      <c r="H2441"/>
      <c r="I2441"/>
      <c r="J2441"/>
      <c r="K2441"/>
      <c r="L2441"/>
      <c r="M2441"/>
      <c r="N2441"/>
      <c r="O2441"/>
      <c r="P2441"/>
      <c r="Q2441"/>
      <c r="R2441"/>
      <c r="S2441"/>
    </row>
    <row r="2442" spans="1:19" ht="15" x14ac:dyDescent="0.25">
      <c r="A2442"/>
      <c r="B2442"/>
      <c r="C2442"/>
      <c r="D2442"/>
      <c r="E2442"/>
      <c r="F2442"/>
      <c r="G2442"/>
      <c r="H2442"/>
      <c r="I2442"/>
      <c r="J2442"/>
      <c r="K2442"/>
      <c r="L2442"/>
      <c r="M2442"/>
      <c r="N2442"/>
      <c r="O2442"/>
      <c r="P2442"/>
      <c r="Q2442"/>
      <c r="R2442"/>
      <c r="S2442"/>
    </row>
    <row r="2443" spans="1:19" ht="15" x14ac:dyDescent="0.25">
      <c r="A2443"/>
      <c r="B2443"/>
      <c r="C2443"/>
      <c r="D2443"/>
      <c r="E2443"/>
      <c r="F2443"/>
      <c r="G2443"/>
      <c r="H2443"/>
      <c r="I2443"/>
      <c r="J2443"/>
      <c r="K2443"/>
      <c r="L2443"/>
      <c r="M2443"/>
      <c r="N2443"/>
      <c r="O2443"/>
      <c r="P2443"/>
      <c r="Q2443"/>
      <c r="R2443"/>
      <c r="S2443"/>
    </row>
    <row r="2444" spans="1:19" ht="15" x14ac:dyDescent="0.25">
      <c r="A2444"/>
      <c r="B2444"/>
      <c r="C2444"/>
      <c r="D2444"/>
      <c r="E2444"/>
      <c r="F2444"/>
      <c r="G2444"/>
      <c r="H2444"/>
      <c r="I2444"/>
      <c r="J2444"/>
      <c r="K2444"/>
      <c r="L2444"/>
      <c r="M2444"/>
      <c r="N2444"/>
      <c r="O2444"/>
      <c r="P2444"/>
      <c r="Q2444"/>
      <c r="R2444"/>
      <c r="S2444"/>
    </row>
    <row r="2445" spans="1:19" ht="15" x14ac:dyDescent="0.25">
      <c r="A2445"/>
      <c r="B2445"/>
      <c r="C2445"/>
      <c r="D2445"/>
      <c r="E2445"/>
      <c r="F2445"/>
      <c r="G2445"/>
      <c r="H2445"/>
      <c r="I2445"/>
      <c r="J2445"/>
      <c r="K2445"/>
      <c r="L2445"/>
      <c r="M2445"/>
      <c r="N2445"/>
      <c r="O2445"/>
      <c r="P2445"/>
      <c r="Q2445"/>
      <c r="R2445"/>
      <c r="S2445"/>
    </row>
    <row r="2446" spans="1:19" ht="15" x14ac:dyDescent="0.25">
      <c r="A2446"/>
      <c r="B2446"/>
      <c r="C2446"/>
      <c r="D2446"/>
      <c r="E2446"/>
      <c r="F2446"/>
      <c r="G2446"/>
      <c r="H2446"/>
      <c r="I2446"/>
      <c r="J2446"/>
      <c r="K2446"/>
      <c r="L2446"/>
      <c r="M2446"/>
      <c r="N2446"/>
      <c r="O2446"/>
      <c r="P2446"/>
      <c r="Q2446"/>
      <c r="R2446"/>
      <c r="S2446"/>
    </row>
    <row r="2447" spans="1:19" ht="15" x14ac:dyDescent="0.25">
      <c r="A2447"/>
      <c r="B2447"/>
      <c r="C2447"/>
      <c r="D2447"/>
      <c r="E2447"/>
      <c r="F2447"/>
      <c r="G2447"/>
      <c r="H2447"/>
      <c r="I2447"/>
      <c r="J2447"/>
      <c r="K2447"/>
      <c r="L2447"/>
      <c r="M2447"/>
      <c r="N2447"/>
      <c r="O2447"/>
      <c r="P2447"/>
      <c r="Q2447"/>
      <c r="R2447"/>
      <c r="S2447"/>
    </row>
    <row r="2448" spans="1:19" ht="15" x14ac:dyDescent="0.25">
      <c r="A2448"/>
      <c r="B2448"/>
      <c r="C2448"/>
      <c r="D2448"/>
      <c r="E2448"/>
      <c r="F2448"/>
      <c r="G2448"/>
      <c r="H2448"/>
      <c r="I2448"/>
      <c r="J2448"/>
      <c r="K2448"/>
      <c r="L2448"/>
      <c r="M2448"/>
      <c r="N2448"/>
      <c r="O2448"/>
      <c r="P2448"/>
      <c r="Q2448"/>
      <c r="R2448"/>
      <c r="S2448"/>
    </row>
    <row r="2449" spans="1:19" ht="15" x14ac:dyDescent="0.25">
      <c r="A2449"/>
      <c r="B2449"/>
      <c r="C2449"/>
      <c r="D2449"/>
      <c r="E2449"/>
      <c r="F2449"/>
      <c r="G2449"/>
      <c r="H2449"/>
      <c r="I2449"/>
      <c r="J2449"/>
      <c r="K2449"/>
      <c r="L2449"/>
      <c r="M2449"/>
      <c r="N2449"/>
      <c r="O2449"/>
      <c r="P2449"/>
      <c r="Q2449"/>
      <c r="R2449"/>
      <c r="S2449"/>
    </row>
    <row r="2450" spans="1:19" ht="15" x14ac:dyDescent="0.25">
      <c r="A2450"/>
      <c r="B2450"/>
      <c r="C2450"/>
      <c r="D2450"/>
      <c r="E2450"/>
      <c r="F2450"/>
      <c r="G2450"/>
      <c r="H2450"/>
      <c r="I2450"/>
      <c r="J2450"/>
      <c r="K2450"/>
      <c r="L2450"/>
      <c r="M2450"/>
      <c r="N2450"/>
      <c r="O2450"/>
      <c r="P2450"/>
      <c r="Q2450"/>
      <c r="R2450"/>
      <c r="S2450"/>
    </row>
    <row r="2451" spans="1:19" ht="15" x14ac:dyDescent="0.25">
      <c r="A2451"/>
      <c r="B2451"/>
      <c r="C2451"/>
      <c r="D2451"/>
      <c r="E2451"/>
      <c r="F2451"/>
      <c r="G2451"/>
      <c r="H2451"/>
      <c r="I2451"/>
      <c r="J2451"/>
      <c r="K2451"/>
      <c r="L2451"/>
      <c r="M2451"/>
      <c r="N2451"/>
      <c r="O2451"/>
      <c r="P2451"/>
      <c r="Q2451"/>
      <c r="R2451"/>
      <c r="S2451"/>
    </row>
    <row r="2452" spans="1:19" ht="15" x14ac:dyDescent="0.25">
      <c r="A2452"/>
      <c r="B2452"/>
      <c r="C2452"/>
      <c r="D2452"/>
      <c r="E2452"/>
      <c r="F2452"/>
      <c r="G2452"/>
      <c r="H2452"/>
      <c r="I2452"/>
      <c r="J2452"/>
      <c r="K2452"/>
      <c r="L2452"/>
      <c r="M2452"/>
      <c r="N2452"/>
      <c r="O2452"/>
      <c r="P2452"/>
      <c r="Q2452"/>
      <c r="R2452"/>
      <c r="S2452"/>
    </row>
    <row r="2453" spans="1:19" ht="15" x14ac:dyDescent="0.25">
      <c r="A2453"/>
      <c r="B2453"/>
      <c r="C2453"/>
      <c r="D2453"/>
      <c r="E2453"/>
      <c r="F2453"/>
      <c r="G2453"/>
      <c r="H2453"/>
      <c r="I2453"/>
      <c r="J2453"/>
      <c r="K2453"/>
      <c r="L2453"/>
      <c r="M2453"/>
      <c r="N2453"/>
      <c r="O2453"/>
      <c r="P2453"/>
      <c r="Q2453"/>
      <c r="R2453"/>
      <c r="S2453"/>
    </row>
    <row r="2454" spans="1:19" ht="15" x14ac:dyDescent="0.25">
      <c r="A2454"/>
      <c r="B2454"/>
      <c r="C2454"/>
      <c r="D2454"/>
      <c r="E2454"/>
      <c r="F2454"/>
      <c r="G2454"/>
      <c r="H2454"/>
      <c r="I2454"/>
      <c r="J2454"/>
      <c r="K2454"/>
      <c r="L2454"/>
      <c r="M2454"/>
      <c r="N2454"/>
      <c r="O2454"/>
      <c r="P2454"/>
      <c r="Q2454"/>
      <c r="R2454"/>
      <c r="S2454"/>
    </row>
    <row r="2455" spans="1:19" ht="15" x14ac:dyDescent="0.25">
      <c r="A2455"/>
      <c r="B2455"/>
      <c r="C2455"/>
      <c r="D2455"/>
      <c r="E2455"/>
      <c r="F2455"/>
      <c r="G2455"/>
      <c r="H2455"/>
      <c r="I2455"/>
      <c r="J2455"/>
      <c r="K2455"/>
      <c r="L2455"/>
      <c r="M2455"/>
      <c r="N2455"/>
      <c r="O2455"/>
      <c r="P2455"/>
      <c r="Q2455"/>
      <c r="R2455"/>
      <c r="S2455"/>
    </row>
    <row r="2456" spans="1:19" ht="15" x14ac:dyDescent="0.25">
      <c r="A2456"/>
      <c r="B2456"/>
      <c r="C2456"/>
      <c r="D2456"/>
      <c r="E2456"/>
      <c r="F2456"/>
      <c r="G2456"/>
      <c r="H2456"/>
      <c r="I2456"/>
      <c r="J2456"/>
      <c r="K2456"/>
      <c r="L2456"/>
      <c r="M2456"/>
      <c r="N2456"/>
      <c r="O2456"/>
      <c r="P2456"/>
      <c r="Q2456"/>
      <c r="R2456"/>
      <c r="S2456"/>
    </row>
    <row r="2457" spans="1:19" ht="15" x14ac:dyDescent="0.25">
      <c r="A2457"/>
      <c r="B2457"/>
      <c r="C2457"/>
      <c r="D2457"/>
      <c r="E2457"/>
      <c r="F2457"/>
      <c r="G2457"/>
      <c r="H2457"/>
      <c r="I2457"/>
      <c r="J2457"/>
      <c r="K2457"/>
      <c r="L2457"/>
      <c r="M2457"/>
      <c r="N2457"/>
      <c r="O2457"/>
      <c r="P2457"/>
      <c r="Q2457"/>
      <c r="R2457"/>
      <c r="S2457"/>
    </row>
    <row r="2458" spans="1:19" ht="15" x14ac:dyDescent="0.25">
      <c r="A2458"/>
      <c r="B2458"/>
      <c r="C2458"/>
      <c r="D2458"/>
      <c r="E2458"/>
      <c r="F2458"/>
      <c r="G2458"/>
      <c r="H2458"/>
      <c r="I2458"/>
      <c r="J2458"/>
      <c r="K2458"/>
      <c r="L2458"/>
      <c r="M2458"/>
      <c r="N2458"/>
      <c r="O2458"/>
      <c r="P2458"/>
      <c r="Q2458"/>
      <c r="R2458"/>
      <c r="S2458"/>
    </row>
    <row r="2459" spans="1:19" ht="15" x14ac:dyDescent="0.25">
      <c r="A2459"/>
      <c r="B2459"/>
      <c r="C2459"/>
      <c r="D2459"/>
      <c r="E2459"/>
      <c r="F2459"/>
      <c r="G2459"/>
      <c r="H2459"/>
      <c r="I2459"/>
      <c r="J2459"/>
      <c r="K2459"/>
      <c r="L2459"/>
      <c r="M2459"/>
      <c r="N2459"/>
      <c r="O2459"/>
      <c r="P2459"/>
      <c r="Q2459"/>
      <c r="R2459"/>
      <c r="S2459"/>
    </row>
    <row r="2460" spans="1:19" ht="15" x14ac:dyDescent="0.25">
      <c r="A2460"/>
      <c r="B2460"/>
      <c r="C2460"/>
      <c r="D2460"/>
      <c r="E2460"/>
      <c r="F2460"/>
      <c r="G2460"/>
      <c r="H2460"/>
      <c r="I2460"/>
      <c r="J2460"/>
      <c r="K2460"/>
      <c r="L2460"/>
      <c r="M2460"/>
      <c r="N2460"/>
      <c r="O2460"/>
      <c r="P2460"/>
      <c r="Q2460"/>
      <c r="R2460"/>
      <c r="S2460"/>
    </row>
    <row r="2461" spans="1:19" ht="15" x14ac:dyDescent="0.25">
      <c r="A2461"/>
      <c r="B2461"/>
      <c r="C2461"/>
      <c r="D2461"/>
      <c r="E2461"/>
      <c r="F2461"/>
      <c r="G2461"/>
      <c r="H2461"/>
      <c r="I2461"/>
      <c r="J2461"/>
      <c r="K2461"/>
      <c r="L2461"/>
      <c r="M2461"/>
      <c r="N2461"/>
      <c r="O2461"/>
      <c r="P2461"/>
      <c r="Q2461"/>
      <c r="R2461"/>
      <c r="S2461"/>
    </row>
    <row r="2462" spans="1:19" ht="15" x14ac:dyDescent="0.25">
      <c r="A2462"/>
      <c r="B2462"/>
      <c r="C2462"/>
      <c r="D2462"/>
      <c r="E2462"/>
      <c r="F2462"/>
      <c r="G2462"/>
      <c r="H2462"/>
      <c r="I2462"/>
      <c r="J2462"/>
      <c r="K2462"/>
      <c r="L2462"/>
      <c r="M2462"/>
      <c r="N2462"/>
      <c r="O2462"/>
      <c r="P2462"/>
      <c r="Q2462"/>
      <c r="R2462"/>
      <c r="S2462"/>
    </row>
    <row r="2463" spans="1:19" ht="15" x14ac:dyDescent="0.25">
      <c r="A2463"/>
      <c r="B2463"/>
      <c r="C2463"/>
      <c r="D2463"/>
      <c r="E2463"/>
      <c r="F2463"/>
      <c r="G2463"/>
      <c r="H2463"/>
      <c r="I2463"/>
      <c r="J2463"/>
      <c r="K2463"/>
      <c r="L2463"/>
      <c r="M2463"/>
      <c r="N2463"/>
      <c r="O2463"/>
      <c r="P2463"/>
      <c r="Q2463"/>
      <c r="R2463"/>
      <c r="S2463"/>
    </row>
    <row r="2464" spans="1:19" ht="15" x14ac:dyDescent="0.25">
      <c r="A2464"/>
      <c r="B2464"/>
      <c r="C2464"/>
      <c r="D2464"/>
      <c r="E2464"/>
      <c r="F2464"/>
      <c r="G2464"/>
      <c r="H2464"/>
      <c r="I2464"/>
      <c r="J2464"/>
      <c r="K2464"/>
      <c r="L2464"/>
      <c r="M2464"/>
      <c r="N2464"/>
      <c r="O2464"/>
      <c r="P2464"/>
      <c r="Q2464"/>
      <c r="R2464"/>
      <c r="S2464"/>
    </row>
    <row r="2465" spans="1:19" ht="15" x14ac:dyDescent="0.25">
      <c r="A2465"/>
      <c r="B2465"/>
      <c r="C2465"/>
      <c r="D2465"/>
      <c r="E2465"/>
      <c r="F2465"/>
      <c r="G2465"/>
      <c r="H2465"/>
      <c r="I2465"/>
      <c r="J2465"/>
      <c r="K2465"/>
      <c r="L2465"/>
      <c r="M2465"/>
      <c r="N2465"/>
      <c r="O2465"/>
      <c r="P2465"/>
      <c r="Q2465"/>
      <c r="R2465"/>
      <c r="S2465"/>
    </row>
    <row r="2466" spans="1:19" ht="15" x14ac:dyDescent="0.25">
      <c r="A2466"/>
      <c r="B2466"/>
      <c r="C2466"/>
      <c r="D2466"/>
      <c r="E2466"/>
      <c r="F2466"/>
      <c r="G2466"/>
      <c r="H2466"/>
      <c r="I2466"/>
      <c r="J2466"/>
      <c r="K2466"/>
      <c r="L2466"/>
      <c r="M2466"/>
      <c r="N2466"/>
      <c r="O2466"/>
      <c r="P2466"/>
      <c r="Q2466"/>
      <c r="R2466"/>
      <c r="S2466"/>
    </row>
    <row r="2467" spans="1:19" ht="15" x14ac:dyDescent="0.25">
      <c r="A2467"/>
      <c r="B2467"/>
      <c r="C2467"/>
      <c r="D2467"/>
      <c r="E2467"/>
      <c r="F2467"/>
      <c r="G2467"/>
      <c r="H2467"/>
      <c r="I2467"/>
      <c r="J2467"/>
      <c r="K2467"/>
      <c r="L2467"/>
      <c r="M2467"/>
      <c r="N2467"/>
      <c r="O2467"/>
      <c r="P2467"/>
      <c r="Q2467"/>
      <c r="R2467"/>
      <c r="S2467"/>
    </row>
    <row r="2468" spans="1:19" ht="15" x14ac:dyDescent="0.25">
      <c r="A2468"/>
      <c r="B2468"/>
      <c r="C2468"/>
      <c r="D2468"/>
      <c r="E2468"/>
      <c r="F2468"/>
      <c r="G2468"/>
      <c r="H2468"/>
      <c r="I2468"/>
      <c r="J2468"/>
      <c r="K2468"/>
      <c r="L2468"/>
      <c r="M2468"/>
      <c r="N2468"/>
      <c r="O2468"/>
      <c r="P2468"/>
      <c r="Q2468"/>
      <c r="R2468"/>
      <c r="S2468"/>
    </row>
    <row r="2469" spans="1:19" ht="15" x14ac:dyDescent="0.25">
      <c r="A2469"/>
      <c r="B2469"/>
      <c r="C2469"/>
      <c r="D2469"/>
      <c r="E2469"/>
      <c r="F2469"/>
      <c r="G2469"/>
      <c r="H2469"/>
      <c r="I2469"/>
      <c r="J2469"/>
      <c r="K2469"/>
      <c r="L2469"/>
      <c r="M2469"/>
      <c r="N2469"/>
      <c r="O2469"/>
      <c r="P2469"/>
      <c r="Q2469"/>
      <c r="R2469"/>
      <c r="S2469"/>
    </row>
    <row r="2470" spans="1:19" ht="15" x14ac:dyDescent="0.25">
      <c r="A2470"/>
      <c r="B2470"/>
      <c r="C2470"/>
      <c r="D2470"/>
      <c r="E2470"/>
      <c r="F2470"/>
      <c r="G2470"/>
      <c r="H2470"/>
      <c r="I2470"/>
      <c r="J2470"/>
      <c r="K2470"/>
      <c r="L2470"/>
      <c r="M2470"/>
      <c r="N2470"/>
      <c r="O2470"/>
      <c r="P2470"/>
      <c r="Q2470"/>
      <c r="R2470"/>
      <c r="S2470"/>
    </row>
    <row r="2471" spans="1:19" ht="15" x14ac:dyDescent="0.25">
      <c r="A2471"/>
      <c r="B2471"/>
      <c r="C2471"/>
      <c r="D2471"/>
      <c r="E2471"/>
      <c r="F2471"/>
      <c r="G2471"/>
      <c r="H2471"/>
      <c r="I2471"/>
      <c r="J2471"/>
      <c r="K2471"/>
      <c r="L2471"/>
      <c r="M2471"/>
      <c r="N2471"/>
      <c r="O2471"/>
      <c r="P2471"/>
      <c r="Q2471"/>
      <c r="R2471"/>
      <c r="S2471"/>
    </row>
    <row r="2472" spans="1:19" ht="15" x14ac:dyDescent="0.25">
      <c r="A2472"/>
      <c r="B2472"/>
      <c r="C2472"/>
      <c r="D2472"/>
      <c r="E2472"/>
      <c r="F2472"/>
      <c r="G2472"/>
      <c r="H2472"/>
      <c r="I2472"/>
      <c r="J2472"/>
      <c r="K2472"/>
      <c r="L2472"/>
      <c r="M2472"/>
      <c r="N2472"/>
      <c r="O2472"/>
      <c r="P2472"/>
      <c r="Q2472"/>
      <c r="R2472"/>
      <c r="S2472"/>
    </row>
    <row r="2473" spans="1:19" ht="15" x14ac:dyDescent="0.25">
      <c r="A2473"/>
      <c r="B2473"/>
      <c r="C2473"/>
      <c r="D2473"/>
      <c r="E2473"/>
      <c r="F2473"/>
      <c r="G2473"/>
      <c r="H2473"/>
      <c r="I2473"/>
      <c r="J2473"/>
      <c r="K2473"/>
      <c r="L2473"/>
      <c r="M2473"/>
      <c r="N2473"/>
      <c r="O2473"/>
      <c r="P2473"/>
      <c r="Q2473"/>
      <c r="R2473"/>
      <c r="S2473"/>
    </row>
    <row r="2474" spans="1:19" ht="15" x14ac:dyDescent="0.25">
      <c r="A2474"/>
      <c r="B2474"/>
      <c r="C2474"/>
      <c r="D2474"/>
      <c r="E2474"/>
      <c r="F2474"/>
      <c r="G2474"/>
      <c r="H2474"/>
      <c r="I2474"/>
      <c r="J2474"/>
      <c r="K2474"/>
      <c r="L2474"/>
      <c r="M2474"/>
      <c r="N2474"/>
      <c r="O2474"/>
      <c r="P2474"/>
      <c r="Q2474"/>
      <c r="R2474"/>
      <c r="S2474"/>
    </row>
    <row r="2475" spans="1:19" ht="15" x14ac:dyDescent="0.25">
      <c r="A2475"/>
      <c r="B2475"/>
      <c r="C2475"/>
      <c r="D2475"/>
      <c r="E2475"/>
      <c r="F2475"/>
      <c r="G2475"/>
      <c r="H2475"/>
      <c r="I2475"/>
      <c r="J2475"/>
      <c r="K2475"/>
      <c r="L2475"/>
      <c r="M2475"/>
      <c r="N2475"/>
      <c r="O2475"/>
      <c r="P2475"/>
      <c r="Q2475"/>
      <c r="R2475"/>
      <c r="S2475"/>
    </row>
    <row r="2476" spans="1:19" ht="15" x14ac:dyDescent="0.25">
      <c r="A2476"/>
      <c r="B2476"/>
      <c r="C2476"/>
      <c r="D2476"/>
      <c r="E2476"/>
      <c r="F2476"/>
      <c r="G2476"/>
      <c r="H2476"/>
      <c r="I2476"/>
      <c r="J2476"/>
      <c r="K2476"/>
      <c r="L2476"/>
      <c r="M2476"/>
      <c r="N2476"/>
      <c r="O2476"/>
      <c r="P2476"/>
      <c r="Q2476"/>
      <c r="R2476"/>
      <c r="S2476"/>
    </row>
    <row r="2477" spans="1:19" ht="15" x14ac:dyDescent="0.25">
      <c r="A2477"/>
      <c r="B2477"/>
      <c r="C2477"/>
      <c r="D2477"/>
      <c r="E2477"/>
      <c r="F2477"/>
      <c r="G2477"/>
      <c r="H2477"/>
      <c r="I2477"/>
      <c r="J2477"/>
      <c r="K2477"/>
      <c r="L2477"/>
      <c r="M2477"/>
      <c r="N2477"/>
      <c r="O2477"/>
      <c r="P2477"/>
      <c r="Q2477"/>
      <c r="R2477"/>
      <c r="S2477"/>
    </row>
    <row r="2478" spans="1:19" ht="15" x14ac:dyDescent="0.25">
      <c r="A2478"/>
      <c r="B2478"/>
      <c r="C2478"/>
      <c r="D2478"/>
      <c r="E2478"/>
      <c r="F2478"/>
      <c r="G2478"/>
      <c r="H2478"/>
      <c r="I2478"/>
      <c r="J2478"/>
      <c r="K2478"/>
      <c r="L2478"/>
      <c r="M2478"/>
      <c r="N2478"/>
      <c r="O2478"/>
      <c r="P2478"/>
      <c r="Q2478"/>
      <c r="R2478"/>
      <c r="S2478"/>
    </row>
    <row r="2479" spans="1:19" ht="15" x14ac:dyDescent="0.25">
      <c r="A2479"/>
      <c r="B2479"/>
      <c r="C2479"/>
      <c r="D2479"/>
      <c r="E2479"/>
      <c r="F2479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</row>
    <row r="2480" spans="1:19" ht="15" x14ac:dyDescent="0.25">
      <c r="A2480"/>
      <c r="B2480"/>
      <c r="C2480"/>
      <c r="D2480"/>
      <c r="E2480"/>
      <c r="F2480"/>
      <c r="G2480"/>
      <c r="H2480"/>
      <c r="I2480"/>
      <c r="J2480"/>
      <c r="K2480"/>
      <c r="L2480"/>
      <c r="M2480"/>
      <c r="N2480"/>
      <c r="O2480"/>
      <c r="P2480"/>
      <c r="Q2480"/>
      <c r="R2480"/>
      <c r="S2480"/>
    </row>
    <row r="2481" spans="1:19" ht="15" x14ac:dyDescent="0.25">
      <c r="A2481"/>
      <c r="B2481"/>
      <c r="C2481"/>
      <c r="D2481"/>
      <c r="E2481"/>
      <c r="F2481"/>
      <c r="G2481"/>
      <c r="H2481"/>
      <c r="I2481"/>
      <c r="J2481"/>
      <c r="K2481"/>
      <c r="L2481"/>
      <c r="M2481"/>
      <c r="N2481"/>
      <c r="O2481"/>
      <c r="P2481"/>
      <c r="Q2481"/>
      <c r="R2481"/>
      <c r="S2481"/>
    </row>
    <row r="2482" spans="1:19" ht="15" x14ac:dyDescent="0.25">
      <c r="A2482"/>
      <c r="B2482"/>
      <c r="C2482"/>
      <c r="D2482"/>
      <c r="E2482"/>
      <c r="F2482"/>
      <c r="G2482"/>
      <c r="H2482"/>
      <c r="I2482"/>
      <c r="J2482"/>
      <c r="K2482"/>
      <c r="L2482"/>
      <c r="M2482"/>
      <c r="N2482"/>
      <c r="O2482"/>
      <c r="P2482"/>
      <c r="Q2482"/>
      <c r="R2482"/>
      <c r="S2482"/>
    </row>
    <row r="2483" spans="1:19" ht="15" x14ac:dyDescent="0.25">
      <c r="A2483"/>
      <c r="B2483"/>
      <c r="C2483"/>
      <c r="D2483"/>
      <c r="E2483"/>
      <c r="F2483"/>
      <c r="G2483"/>
      <c r="H2483"/>
      <c r="I2483"/>
      <c r="J2483"/>
      <c r="K2483"/>
      <c r="L2483"/>
      <c r="M2483"/>
      <c r="N2483"/>
      <c r="O2483"/>
      <c r="P2483"/>
      <c r="Q2483"/>
      <c r="R2483"/>
      <c r="S2483"/>
    </row>
    <row r="2484" spans="1:19" ht="15" x14ac:dyDescent="0.25">
      <c r="A2484"/>
      <c r="B2484"/>
      <c r="C2484"/>
      <c r="D2484"/>
      <c r="E2484"/>
      <c r="F2484"/>
      <c r="G2484"/>
      <c r="H2484"/>
      <c r="I2484"/>
      <c r="J2484"/>
      <c r="K2484"/>
      <c r="L2484"/>
      <c r="M2484"/>
      <c r="N2484"/>
      <c r="O2484"/>
      <c r="P2484"/>
      <c r="Q2484"/>
      <c r="R2484"/>
      <c r="S2484"/>
    </row>
    <row r="2485" spans="1:19" ht="15" x14ac:dyDescent="0.25">
      <c r="A2485"/>
      <c r="B2485"/>
      <c r="C2485"/>
      <c r="D2485"/>
      <c r="E2485"/>
      <c r="F2485"/>
      <c r="G2485"/>
      <c r="H2485"/>
      <c r="I2485"/>
      <c r="J2485"/>
      <c r="K2485"/>
      <c r="L2485"/>
      <c r="M2485"/>
      <c r="N2485"/>
      <c r="O2485"/>
      <c r="P2485"/>
      <c r="Q2485"/>
      <c r="R2485"/>
      <c r="S2485"/>
    </row>
    <row r="2486" spans="1:19" ht="15" x14ac:dyDescent="0.25">
      <c r="A2486"/>
      <c r="B2486"/>
      <c r="C2486"/>
      <c r="D2486"/>
      <c r="E2486"/>
      <c r="F2486"/>
      <c r="G2486"/>
      <c r="H2486"/>
      <c r="I2486"/>
      <c r="J2486"/>
      <c r="K2486"/>
      <c r="L2486"/>
      <c r="M2486"/>
      <c r="N2486"/>
      <c r="O2486"/>
      <c r="P2486"/>
      <c r="Q2486"/>
      <c r="R2486"/>
      <c r="S2486"/>
    </row>
    <row r="2487" spans="1:19" ht="15" x14ac:dyDescent="0.25">
      <c r="A2487"/>
      <c r="B2487"/>
      <c r="C2487"/>
      <c r="D2487"/>
      <c r="E2487"/>
      <c r="F2487"/>
      <c r="G2487"/>
      <c r="H2487"/>
      <c r="I2487"/>
      <c r="J2487"/>
      <c r="K2487"/>
      <c r="L2487"/>
      <c r="M2487"/>
      <c r="N2487"/>
      <c r="O2487"/>
      <c r="P2487"/>
      <c r="Q2487"/>
      <c r="R2487"/>
      <c r="S2487"/>
    </row>
    <row r="2488" spans="1:19" ht="15" x14ac:dyDescent="0.25">
      <c r="A2488"/>
      <c r="B2488"/>
      <c r="C2488"/>
      <c r="D2488"/>
      <c r="E2488"/>
      <c r="F2488"/>
      <c r="G2488"/>
      <c r="H2488"/>
      <c r="I2488"/>
      <c r="J2488"/>
      <c r="K2488"/>
      <c r="L2488"/>
      <c r="M2488"/>
      <c r="N2488"/>
      <c r="O2488"/>
      <c r="P2488"/>
      <c r="Q2488"/>
      <c r="R2488"/>
      <c r="S2488"/>
    </row>
    <row r="2489" spans="1:19" ht="15" x14ac:dyDescent="0.25">
      <c r="A2489"/>
      <c r="B2489"/>
      <c r="C2489"/>
      <c r="D2489"/>
      <c r="E2489"/>
      <c r="F2489"/>
      <c r="G2489"/>
      <c r="H2489"/>
      <c r="I2489"/>
      <c r="J2489"/>
      <c r="K2489"/>
      <c r="L2489"/>
      <c r="M2489"/>
      <c r="N2489"/>
      <c r="O2489"/>
      <c r="P2489"/>
      <c r="Q2489"/>
      <c r="R2489"/>
      <c r="S2489"/>
    </row>
    <row r="2490" spans="1:19" ht="15" x14ac:dyDescent="0.25">
      <c r="A2490"/>
      <c r="B2490"/>
      <c r="C2490"/>
      <c r="D2490"/>
      <c r="E2490"/>
      <c r="F2490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</row>
    <row r="2491" spans="1:19" ht="15" x14ac:dyDescent="0.25">
      <c r="A2491"/>
      <c r="B2491"/>
      <c r="C2491"/>
      <c r="D2491"/>
      <c r="E2491"/>
      <c r="F2491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</row>
    <row r="2492" spans="1:19" ht="15" x14ac:dyDescent="0.25">
      <c r="A2492"/>
      <c r="B2492"/>
      <c r="C2492"/>
      <c r="D2492"/>
      <c r="E2492"/>
      <c r="F2492"/>
      <c r="G2492"/>
      <c r="H2492"/>
      <c r="I2492"/>
      <c r="J2492"/>
      <c r="K2492"/>
      <c r="L2492"/>
      <c r="M2492"/>
      <c r="N2492"/>
      <c r="O2492"/>
      <c r="P2492"/>
      <c r="Q2492"/>
      <c r="R2492"/>
      <c r="S2492"/>
    </row>
    <row r="2493" spans="1:19" ht="15" x14ac:dyDescent="0.25">
      <c r="A2493"/>
      <c r="B2493"/>
      <c r="C2493"/>
      <c r="D2493"/>
      <c r="E2493"/>
      <c r="F2493"/>
      <c r="G2493"/>
      <c r="H2493"/>
      <c r="I2493"/>
      <c r="J2493"/>
      <c r="K2493"/>
      <c r="L2493"/>
      <c r="M2493"/>
      <c r="N2493"/>
      <c r="O2493"/>
      <c r="P2493"/>
      <c r="Q2493"/>
      <c r="R2493"/>
      <c r="S2493"/>
    </row>
    <row r="2494" spans="1:19" ht="15" x14ac:dyDescent="0.25">
      <c r="A2494"/>
      <c r="B2494"/>
      <c r="C2494"/>
      <c r="D2494"/>
      <c r="E2494"/>
      <c r="F2494"/>
      <c r="G2494"/>
      <c r="H2494"/>
      <c r="I2494"/>
      <c r="J2494"/>
      <c r="K2494"/>
      <c r="L2494"/>
      <c r="M2494"/>
      <c r="N2494"/>
      <c r="O2494"/>
      <c r="P2494"/>
      <c r="Q2494"/>
      <c r="R2494"/>
      <c r="S2494"/>
    </row>
    <row r="2495" spans="1:19" ht="15" x14ac:dyDescent="0.25">
      <c r="A2495"/>
      <c r="B2495"/>
      <c r="C2495"/>
      <c r="D2495"/>
      <c r="E2495"/>
      <c r="F2495"/>
      <c r="G2495"/>
      <c r="H2495"/>
      <c r="I2495"/>
      <c r="J2495"/>
      <c r="K2495"/>
      <c r="L2495"/>
      <c r="M2495"/>
      <c r="N2495"/>
      <c r="O2495"/>
      <c r="P2495"/>
      <c r="Q2495"/>
      <c r="R2495"/>
      <c r="S2495"/>
    </row>
    <row r="2496" spans="1:19" ht="15" x14ac:dyDescent="0.25">
      <c r="A2496"/>
      <c r="B2496"/>
      <c r="C2496"/>
      <c r="D2496"/>
      <c r="E2496"/>
      <c r="F2496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</row>
    <row r="2497" spans="1:19" ht="15" x14ac:dyDescent="0.25">
      <c r="A2497"/>
      <c r="B2497"/>
      <c r="C2497"/>
      <c r="D2497"/>
      <c r="E2497"/>
      <c r="F2497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</row>
    <row r="2498" spans="1:19" ht="15" x14ac:dyDescent="0.25">
      <c r="A2498"/>
      <c r="B2498"/>
      <c r="C2498"/>
      <c r="D2498"/>
      <c r="E2498"/>
      <c r="F2498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</row>
    <row r="2499" spans="1:19" ht="15" x14ac:dyDescent="0.25">
      <c r="A2499"/>
      <c r="B2499"/>
      <c r="C2499"/>
      <c r="D2499"/>
      <c r="E2499"/>
      <c r="F2499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</row>
    <row r="2500" spans="1:19" ht="15" x14ac:dyDescent="0.25">
      <c r="A2500"/>
      <c r="B2500"/>
      <c r="C2500"/>
      <c r="D2500"/>
      <c r="E2500"/>
      <c r="F2500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</row>
    <row r="2501" spans="1:19" ht="15" x14ac:dyDescent="0.25">
      <c r="A2501"/>
      <c r="B2501"/>
      <c r="C2501"/>
      <c r="D2501"/>
      <c r="E2501"/>
      <c r="F2501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</row>
    <row r="2502" spans="1:19" ht="15" x14ac:dyDescent="0.25">
      <c r="A2502"/>
      <c r="B2502"/>
      <c r="C2502"/>
      <c r="D2502"/>
      <c r="E2502"/>
      <c r="F2502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</row>
    <row r="2503" spans="1:19" ht="15" x14ac:dyDescent="0.25">
      <c r="A2503"/>
      <c r="B2503"/>
      <c r="C2503"/>
      <c r="D2503"/>
      <c r="E2503"/>
      <c r="F2503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</row>
    <row r="2504" spans="1:19" ht="15" x14ac:dyDescent="0.25">
      <c r="A2504"/>
      <c r="B2504"/>
      <c r="C2504"/>
      <c r="D2504"/>
      <c r="E2504"/>
      <c r="F2504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</row>
    <row r="2505" spans="1:19" ht="15" x14ac:dyDescent="0.25">
      <c r="A2505"/>
      <c r="B2505"/>
      <c r="C2505"/>
      <c r="D2505"/>
      <c r="E2505"/>
      <c r="F2505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</row>
    <row r="2506" spans="1:19" ht="15" x14ac:dyDescent="0.25">
      <c r="A2506"/>
      <c r="B2506"/>
      <c r="C2506"/>
      <c r="D2506"/>
      <c r="E2506"/>
      <c r="F2506"/>
      <c r="G2506"/>
      <c r="H2506"/>
      <c r="I2506"/>
      <c r="J2506"/>
      <c r="K2506"/>
      <c r="L2506"/>
      <c r="M2506"/>
      <c r="N2506"/>
      <c r="O2506"/>
      <c r="P2506"/>
      <c r="Q2506"/>
      <c r="R2506"/>
      <c r="S2506"/>
    </row>
    <row r="2507" spans="1:19" ht="15" x14ac:dyDescent="0.25">
      <c r="A2507"/>
      <c r="B2507"/>
      <c r="C2507"/>
      <c r="D2507"/>
      <c r="E2507"/>
      <c r="F2507"/>
      <c r="G2507"/>
      <c r="H2507"/>
      <c r="I2507"/>
      <c r="J2507"/>
      <c r="K2507"/>
      <c r="L2507"/>
      <c r="M2507"/>
      <c r="N2507"/>
      <c r="O2507"/>
      <c r="P2507"/>
      <c r="Q2507"/>
      <c r="R2507"/>
      <c r="S2507"/>
    </row>
    <row r="2508" spans="1:19" ht="15" x14ac:dyDescent="0.25">
      <c r="A2508"/>
      <c r="B2508"/>
      <c r="C2508"/>
      <c r="D2508"/>
      <c r="E2508"/>
      <c r="F2508"/>
      <c r="G2508"/>
      <c r="H2508"/>
      <c r="I2508"/>
      <c r="J2508"/>
      <c r="K2508"/>
      <c r="L2508"/>
      <c r="M2508"/>
      <c r="N2508"/>
      <c r="O2508"/>
      <c r="P2508"/>
      <c r="Q2508"/>
      <c r="R2508"/>
      <c r="S2508"/>
    </row>
    <row r="2509" spans="1:19" ht="15" x14ac:dyDescent="0.25">
      <c r="A2509"/>
      <c r="B2509"/>
      <c r="C2509"/>
      <c r="D2509"/>
      <c r="E2509"/>
      <c r="F2509"/>
      <c r="G2509"/>
      <c r="H2509"/>
      <c r="I2509"/>
      <c r="J2509"/>
      <c r="K2509"/>
      <c r="L2509"/>
      <c r="M2509"/>
      <c r="N2509"/>
      <c r="O2509"/>
      <c r="P2509"/>
      <c r="Q2509"/>
      <c r="R2509"/>
      <c r="S2509"/>
    </row>
    <row r="2510" spans="1:19" ht="15" x14ac:dyDescent="0.25">
      <c r="A2510"/>
      <c r="B2510"/>
      <c r="C2510"/>
      <c r="D2510"/>
      <c r="E2510"/>
      <c r="F2510"/>
      <c r="G2510"/>
      <c r="H2510"/>
      <c r="I2510"/>
      <c r="J2510"/>
      <c r="K2510"/>
      <c r="L2510"/>
      <c r="M2510"/>
      <c r="N2510"/>
      <c r="O2510"/>
      <c r="P2510"/>
      <c r="Q2510"/>
      <c r="R2510"/>
      <c r="S2510"/>
    </row>
    <row r="2511" spans="1:19" ht="15" x14ac:dyDescent="0.25">
      <c r="A2511"/>
      <c r="B2511"/>
      <c r="C2511"/>
      <c r="D2511"/>
      <c r="E2511"/>
      <c r="F2511"/>
      <c r="G2511"/>
      <c r="H2511"/>
      <c r="I2511"/>
      <c r="J2511"/>
      <c r="K2511"/>
      <c r="L2511"/>
      <c r="M2511"/>
      <c r="N2511"/>
      <c r="O2511"/>
      <c r="P2511"/>
      <c r="Q2511"/>
      <c r="R2511"/>
      <c r="S2511"/>
    </row>
    <row r="2512" spans="1:19" ht="15" x14ac:dyDescent="0.25">
      <c r="A2512"/>
      <c r="B2512"/>
      <c r="C2512"/>
      <c r="D2512"/>
      <c r="E2512"/>
      <c r="F2512"/>
      <c r="G2512"/>
      <c r="H2512"/>
      <c r="I2512"/>
      <c r="J2512"/>
      <c r="K2512"/>
      <c r="L2512"/>
      <c r="M2512"/>
      <c r="N2512"/>
      <c r="O2512"/>
      <c r="P2512"/>
      <c r="Q2512"/>
      <c r="R2512"/>
      <c r="S2512"/>
    </row>
    <row r="2513" spans="1:19" ht="15" x14ac:dyDescent="0.25">
      <c r="A2513"/>
      <c r="B2513"/>
      <c r="C2513"/>
      <c r="D2513"/>
      <c r="E2513"/>
      <c r="F2513"/>
      <c r="G2513"/>
      <c r="H2513"/>
      <c r="I2513"/>
      <c r="J2513"/>
      <c r="K2513"/>
      <c r="L2513"/>
      <c r="M2513"/>
      <c r="N2513"/>
      <c r="O2513"/>
      <c r="P2513"/>
      <c r="Q2513"/>
      <c r="R2513"/>
      <c r="S2513"/>
    </row>
    <row r="2514" spans="1:19" ht="15" x14ac:dyDescent="0.25">
      <c r="A2514"/>
      <c r="B2514"/>
      <c r="C2514"/>
      <c r="D2514"/>
      <c r="E2514"/>
      <c r="F2514"/>
      <c r="G2514"/>
      <c r="H2514"/>
      <c r="I2514"/>
      <c r="J2514"/>
      <c r="K2514"/>
      <c r="L2514"/>
      <c r="M2514"/>
      <c r="N2514"/>
      <c r="O2514"/>
      <c r="P2514"/>
      <c r="Q2514"/>
      <c r="R2514"/>
      <c r="S2514"/>
    </row>
    <row r="2515" spans="1:19" ht="15" x14ac:dyDescent="0.25">
      <c r="A2515"/>
      <c r="B2515"/>
      <c r="C2515"/>
      <c r="D2515"/>
      <c r="E2515"/>
      <c r="F2515"/>
      <c r="G2515"/>
      <c r="H2515"/>
      <c r="I2515"/>
      <c r="J2515"/>
      <c r="K2515"/>
      <c r="L2515"/>
      <c r="M2515"/>
      <c r="N2515"/>
      <c r="O2515"/>
      <c r="P2515"/>
      <c r="Q2515"/>
      <c r="R2515"/>
      <c r="S2515"/>
    </row>
    <row r="2516" spans="1:19" ht="15" x14ac:dyDescent="0.25">
      <c r="A2516"/>
      <c r="B2516"/>
      <c r="C2516"/>
      <c r="D2516"/>
      <c r="E2516"/>
      <c r="F2516"/>
      <c r="G2516"/>
      <c r="H2516"/>
      <c r="I2516"/>
      <c r="J2516"/>
      <c r="K2516"/>
      <c r="L2516"/>
      <c r="M2516"/>
      <c r="N2516"/>
      <c r="O2516"/>
      <c r="P2516"/>
      <c r="Q2516"/>
      <c r="R2516"/>
      <c r="S2516"/>
    </row>
    <row r="2517" spans="1:19" ht="15" x14ac:dyDescent="0.25">
      <c r="A2517"/>
      <c r="B2517"/>
      <c r="C2517"/>
      <c r="D2517"/>
      <c r="E2517"/>
      <c r="F2517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</row>
    <row r="2518" spans="1:19" ht="15" x14ac:dyDescent="0.25">
      <c r="A2518"/>
      <c r="B2518"/>
      <c r="C2518"/>
      <c r="D2518"/>
      <c r="E2518"/>
      <c r="F2518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</row>
    <row r="2519" spans="1:19" ht="15" x14ac:dyDescent="0.25">
      <c r="A2519"/>
      <c r="B2519"/>
      <c r="C2519"/>
      <c r="D2519"/>
      <c r="E2519"/>
      <c r="F2519"/>
      <c r="G2519"/>
      <c r="H2519"/>
      <c r="I2519"/>
      <c r="J2519"/>
      <c r="K2519"/>
      <c r="L2519"/>
      <c r="M2519"/>
      <c r="N2519"/>
      <c r="O2519"/>
      <c r="P2519"/>
      <c r="Q2519"/>
      <c r="R2519"/>
      <c r="S2519"/>
    </row>
    <row r="2520" spans="1:19" ht="15" x14ac:dyDescent="0.25">
      <c r="A2520"/>
      <c r="B2520"/>
      <c r="C2520"/>
      <c r="D2520"/>
      <c r="E2520"/>
      <c r="F2520"/>
      <c r="G2520"/>
      <c r="H2520"/>
      <c r="I2520"/>
      <c r="J2520"/>
      <c r="K2520"/>
      <c r="L2520"/>
      <c r="M2520"/>
      <c r="N2520"/>
      <c r="O2520"/>
      <c r="P2520"/>
      <c r="Q2520"/>
      <c r="R2520"/>
      <c r="S2520"/>
    </row>
    <row r="2521" spans="1:19" ht="15" x14ac:dyDescent="0.25">
      <c r="A2521"/>
      <c r="B2521"/>
      <c r="C2521"/>
      <c r="D2521"/>
      <c r="E2521"/>
      <c r="F2521"/>
      <c r="G2521"/>
      <c r="H2521"/>
      <c r="I2521"/>
      <c r="J2521"/>
      <c r="K2521"/>
      <c r="L2521"/>
      <c r="M2521"/>
      <c r="N2521"/>
      <c r="O2521"/>
      <c r="P2521"/>
      <c r="Q2521"/>
      <c r="R2521"/>
      <c r="S2521"/>
    </row>
    <row r="2522" spans="1:19" ht="15" x14ac:dyDescent="0.25">
      <c r="A2522"/>
      <c r="B2522"/>
      <c r="C2522"/>
      <c r="D2522"/>
      <c r="E2522"/>
      <c r="F2522"/>
      <c r="G2522"/>
      <c r="H2522"/>
      <c r="I2522"/>
      <c r="J2522"/>
      <c r="K2522"/>
      <c r="L2522"/>
      <c r="M2522"/>
      <c r="N2522"/>
      <c r="O2522"/>
      <c r="P2522"/>
      <c r="Q2522"/>
      <c r="R2522"/>
      <c r="S2522"/>
    </row>
    <row r="2523" spans="1:19" ht="15" x14ac:dyDescent="0.25">
      <c r="A2523"/>
      <c r="B2523"/>
      <c r="C2523"/>
      <c r="D2523"/>
      <c r="E2523"/>
      <c r="F2523"/>
      <c r="G2523"/>
      <c r="H2523"/>
      <c r="I2523"/>
      <c r="J2523"/>
      <c r="K2523"/>
      <c r="L2523"/>
      <c r="M2523"/>
      <c r="N2523"/>
      <c r="O2523"/>
      <c r="P2523"/>
      <c r="Q2523"/>
      <c r="R2523"/>
      <c r="S2523"/>
    </row>
    <row r="2524" spans="1:19" ht="15" x14ac:dyDescent="0.25">
      <c r="A2524"/>
      <c r="B2524"/>
      <c r="C2524"/>
      <c r="D2524"/>
      <c r="E2524"/>
      <c r="F2524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</row>
    <row r="2525" spans="1:19" ht="15" x14ac:dyDescent="0.25">
      <c r="A2525"/>
      <c r="B2525"/>
      <c r="C2525"/>
      <c r="D2525"/>
      <c r="E2525"/>
      <c r="F2525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</row>
    <row r="2526" spans="1:19" ht="15" x14ac:dyDescent="0.25">
      <c r="A2526"/>
      <c r="B2526"/>
      <c r="C2526"/>
      <c r="D2526"/>
      <c r="E2526"/>
      <c r="F2526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</row>
    <row r="2527" spans="1:19" ht="15" x14ac:dyDescent="0.25">
      <c r="A2527"/>
      <c r="B2527"/>
      <c r="C2527"/>
      <c r="D2527"/>
      <c r="E2527"/>
      <c r="F2527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</row>
    <row r="2528" spans="1:19" ht="15" x14ac:dyDescent="0.25">
      <c r="A2528"/>
      <c r="B2528"/>
      <c r="C2528"/>
      <c r="D2528"/>
      <c r="E2528"/>
      <c r="F2528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</row>
    <row r="2529" spans="1:19" ht="15" x14ac:dyDescent="0.25">
      <c r="A2529"/>
      <c r="B2529"/>
      <c r="C2529"/>
      <c r="D2529"/>
      <c r="E2529"/>
      <c r="F2529"/>
      <c r="G2529"/>
      <c r="H2529"/>
      <c r="I2529"/>
      <c r="J2529"/>
      <c r="K2529"/>
      <c r="L2529"/>
      <c r="M2529"/>
      <c r="N2529"/>
      <c r="O2529"/>
      <c r="P2529"/>
      <c r="Q2529"/>
      <c r="R2529"/>
      <c r="S2529"/>
    </row>
    <row r="2530" spans="1:19" ht="15" x14ac:dyDescent="0.25">
      <c r="A2530"/>
      <c r="B2530"/>
      <c r="C2530"/>
      <c r="D2530"/>
      <c r="E2530"/>
      <c r="F2530"/>
      <c r="G2530"/>
      <c r="H2530"/>
      <c r="I2530"/>
      <c r="J2530"/>
      <c r="K2530"/>
      <c r="L2530"/>
      <c r="M2530"/>
      <c r="N2530"/>
      <c r="O2530"/>
      <c r="P2530"/>
      <c r="Q2530"/>
      <c r="R2530"/>
      <c r="S2530"/>
    </row>
    <row r="2531" spans="1:19" ht="15" x14ac:dyDescent="0.25">
      <c r="A2531"/>
      <c r="B2531"/>
      <c r="C2531"/>
      <c r="D2531"/>
      <c r="E2531"/>
      <c r="F2531"/>
      <c r="G2531"/>
      <c r="H2531"/>
      <c r="I2531"/>
      <c r="J2531"/>
      <c r="K2531"/>
      <c r="L2531"/>
      <c r="M2531"/>
      <c r="N2531"/>
      <c r="O2531"/>
      <c r="P2531"/>
      <c r="Q2531"/>
      <c r="R2531"/>
      <c r="S2531"/>
    </row>
    <row r="2532" spans="1:19" ht="15" x14ac:dyDescent="0.25">
      <c r="A2532"/>
      <c r="B2532"/>
      <c r="C2532"/>
      <c r="D2532"/>
      <c r="E2532"/>
      <c r="F2532"/>
      <c r="G2532"/>
      <c r="H2532"/>
      <c r="I2532"/>
      <c r="J2532"/>
      <c r="K2532"/>
      <c r="L2532"/>
      <c r="M2532"/>
      <c r="N2532"/>
      <c r="O2532"/>
      <c r="P2532"/>
      <c r="Q2532"/>
      <c r="R2532"/>
      <c r="S2532"/>
    </row>
    <row r="2533" spans="1:19" ht="15" x14ac:dyDescent="0.25">
      <c r="A2533"/>
      <c r="B2533"/>
      <c r="C2533"/>
      <c r="D2533"/>
      <c r="E2533"/>
      <c r="F2533"/>
      <c r="G2533"/>
      <c r="H2533"/>
      <c r="I2533"/>
      <c r="J2533"/>
      <c r="K2533"/>
      <c r="L2533"/>
      <c r="M2533"/>
      <c r="N2533"/>
      <c r="O2533"/>
      <c r="P2533"/>
      <c r="Q2533"/>
      <c r="R2533"/>
      <c r="S2533"/>
    </row>
    <row r="2534" spans="1:19" ht="15" x14ac:dyDescent="0.25">
      <c r="A2534"/>
      <c r="B2534"/>
      <c r="C2534"/>
      <c r="D2534"/>
      <c r="E2534"/>
      <c r="F2534"/>
      <c r="G2534"/>
      <c r="H2534"/>
      <c r="I2534"/>
      <c r="J2534"/>
      <c r="K2534"/>
      <c r="L2534"/>
      <c r="M2534"/>
      <c r="N2534"/>
      <c r="O2534"/>
      <c r="P2534"/>
      <c r="Q2534"/>
      <c r="R2534"/>
      <c r="S2534"/>
    </row>
    <row r="2535" spans="1:19" ht="15" x14ac:dyDescent="0.25">
      <c r="A2535"/>
      <c r="B2535"/>
      <c r="C2535"/>
      <c r="D2535"/>
      <c r="E2535"/>
      <c r="F2535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</row>
    <row r="2536" spans="1:19" ht="15" x14ac:dyDescent="0.25">
      <c r="A2536"/>
      <c r="B2536"/>
      <c r="C2536"/>
      <c r="D2536"/>
      <c r="E2536"/>
      <c r="F2536"/>
      <c r="G2536"/>
      <c r="H2536"/>
      <c r="I2536"/>
      <c r="J2536"/>
      <c r="K2536"/>
      <c r="L2536"/>
      <c r="M2536"/>
      <c r="N2536"/>
      <c r="O2536"/>
      <c r="P2536"/>
      <c r="Q2536"/>
      <c r="R2536"/>
      <c r="S2536"/>
    </row>
    <row r="2537" spans="1:19" ht="15" x14ac:dyDescent="0.25">
      <c r="A2537"/>
      <c r="B2537"/>
      <c r="C2537"/>
      <c r="D2537"/>
      <c r="E2537"/>
      <c r="F2537"/>
      <c r="G2537"/>
      <c r="H2537"/>
      <c r="I2537"/>
      <c r="J2537"/>
      <c r="K2537"/>
      <c r="L2537"/>
      <c r="M2537"/>
      <c r="N2537"/>
      <c r="O2537"/>
      <c r="P2537"/>
      <c r="Q2537"/>
      <c r="R2537"/>
      <c r="S2537"/>
    </row>
    <row r="2538" spans="1:19" ht="15" x14ac:dyDescent="0.25">
      <c r="A2538"/>
      <c r="B2538"/>
      <c r="C2538"/>
      <c r="D2538"/>
      <c r="E2538"/>
      <c r="F2538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</row>
    <row r="2539" spans="1:19" ht="15" x14ac:dyDescent="0.25">
      <c r="A2539"/>
      <c r="B2539"/>
      <c r="C2539"/>
      <c r="D2539"/>
      <c r="E2539"/>
      <c r="F2539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</row>
    <row r="2540" spans="1:19" ht="15" x14ac:dyDescent="0.25">
      <c r="A2540"/>
      <c r="B2540"/>
      <c r="C2540"/>
      <c r="D2540"/>
      <c r="E2540"/>
      <c r="F2540"/>
      <c r="G2540"/>
      <c r="H2540"/>
      <c r="I2540"/>
      <c r="J2540"/>
      <c r="K2540"/>
      <c r="L2540"/>
      <c r="M2540"/>
      <c r="N2540"/>
      <c r="O2540"/>
      <c r="P2540"/>
      <c r="Q2540"/>
      <c r="R2540"/>
      <c r="S2540"/>
    </row>
    <row r="2541" spans="1:19" ht="15" x14ac:dyDescent="0.25">
      <c r="A2541"/>
      <c r="B2541"/>
      <c r="C2541"/>
      <c r="D2541"/>
      <c r="E2541"/>
      <c r="F2541"/>
      <c r="G2541"/>
      <c r="H2541"/>
      <c r="I2541"/>
      <c r="J2541"/>
      <c r="K2541"/>
      <c r="L2541"/>
      <c r="M2541"/>
      <c r="N2541"/>
      <c r="O2541"/>
      <c r="P2541"/>
      <c r="Q2541"/>
      <c r="R2541"/>
      <c r="S2541"/>
    </row>
    <row r="2542" spans="1:19" ht="15" x14ac:dyDescent="0.25">
      <c r="A2542"/>
      <c r="B2542"/>
      <c r="C2542"/>
      <c r="D2542"/>
      <c r="E2542"/>
      <c r="F2542"/>
      <c r="G2542"/>
      <c r="H2542"/>
      <c r="I2542"/>
      <c r="J2542"/>
      <c r="K2542"/>
      <c r="L2542"/>
      <c r="M2542"/>
      <c r="N2542"/>
      <c r="O2542"/>
      <c r="P2542"/>
      <c r="Q2542"/>
      <c r="R2542"/>
      <c r="S2542"/>
    </row>
    <row r="2543" spans="1:19" ht="15" x14ac:dyDescent="0.25">
      <c r="A2543"/>
      <c r="B2543"/>
      <c r="C2543"/>
      <c r="D2543"/>
      <c r="E2543"/>
      <c r="F2543"/>
      <c r="G2543"/>
      <c r="H2543"/>
      <c r="I2543"/>
      <c r="J2543"/>
      <c r="K2543"/>
      <c r="L2543"/>
      <c r="M2543"/>
      <c r="N2543"/>
      <c r="O2543"/>
      <c r="P2543"/>
      <c r="Q2543"/>
      <c r="R2543"/>
      <c r="S2543"/>
    </row>
    <row r="2544" spans="1:19" ht="15" x14ac:dyDescent="0.25">
      <c r="A2544"/>
      <c r="B2544"/>
      <c r="C2544"/>
      <c r="D2544"/>
      <c r="E2544"/>
      <c r="F2544"/>
      <c r="G2544"/>
      <c r="H2544"/>
      <c r="I2544"/>
      <c r="J2544"/>
      <c r="K2544"/>
      <c r="L2544"/>
      <c r="M2544"/>
      <c r="N2544"/>
      <c r="O2544"/>
      <c r="P2544"/>
      <c r="Q2544"/>
      <c r="R2544"/>
      <c r="S2544"/>
    </row>
    <row r="2545" spans="1:19" ht="15" x14ac:dyDescent="0.25">
      <c r="A2545"/>
      <c r="B2545"/>
      <c r="C2545"/>
      <c r="D2545"/>
      <c r="E2545"/>
      <c r="F2545"/>
      <c r="G2545"/>
      <c r="H2545"/>
      <c r="I2545"/>
      <c r="J2545"/>
      <c r="K2545"/>
      <c r="L2545"/>
      <c r="M2545"/>
      <c r="N2545"/>
      <c r="O2545"/>
      <c r="P2545"/>
      <c r="Q2545"/>
      <c r="R2545"/>
      <c r="S2545"/>
    </row>
    <row r="2546" spans="1:19" ht="15" x14ac:dyDescent="0.25">
      <c r="A2546"/>
      <c r="B2546"/>
      <c r="C2546"/>
      <c r="D2546"/>
      <c r="E2546"/>
      <c r="F2546"/>
      <c r="G2546"/>
      <c r="H2546"/>
      <c r="I2546"/>
      <c r="J2546"/>
      <c r="K2546"/>
      <c r="L2546"/>
      <c r="M2546"/>
      <c r="N2546"/>
      <c r="O2546"/>
      <c r="P2546"/>
      <c r="Q2546"/>
      <c r="R2546"/>
      <c r="S2546"/>
    </row>
    <row r="2547" spans="1:19" ht="15" x14ac:dyDescent="0.25">
      <c r="A2547"/>
      <c r="B2547"/>
      <c r="C2547"/>
      <c r="D2547"/>
      <c r="E2547"/>
      <c r="F2547"/>
      <c r="G2547"/>
      <c r="H2547"/>
      <c r="I2547"/>
      <c r="J2547"/>
      <c r="K2547"/>
      <c r="L2547"/>
      <c r="M2547"/>
      <c r="N2547"/>
      <c r="O2547"/>
      <c r="P2547"/>
      <c r="Q2547"/>
      <c r="R2547"/>
      <c r="S2547"/>
    </row>
    <row r="2548" spans="1:19" ht="15" x14ac:dyDescent="0.25">
      <c r="A2548"/>
      <c r="B2548"/>
      <c r="C2548"/>
      <c r="D2548"/>
      <c r="E2548"/>
      <c r="F2548"/>
      <c r="G2548"/>
      <c r="H2548"/>
      <c r="I2548"/>
      <c r="J2548"/>
      <c r="K2548"/>
      <c r="L2548"/>
      <c r="M2548"/>
      <c r="N2548"/>
      <c r="O2548"/>
      <c r="P2548"/>
      <c r="Q2548"/>
      <c r="R2548"/>
      <c r="S2548"/>
    </row>
    <row r="2549" spans="1:19" ht="15" x14ac:dyDescent="0.25">
      <c r="A2549"/>
      <c r="B2549"/>
      <c r="C2549"/>
      <c r="D2549"/>
      <c r="E2549"/>
      <c r="F2549"/>
      <c r="G2549"/>
      <c r="H2549"/>
      <c r="I2549"/>
      <c r="J2549"/>
      <c r="K2549"/>
      <c r="L2549"/>
      <c r="M2549"/>
      <c r="N2549"/>
      <c r="O2549"/>
      <c r="P2549"/>
      <c r="Q2549"/>
      <c r="R2549"/>
      <c r="S2549"/>
    </row>
    <row r="2550" spans="1:19" ht="15" x14ac:dyDescent="0.25">
      <c r="A2550"/>
      <c r="B2550"/>
      <c r="C2550"/>
      <c r="D2550"/>
      <c r="E2550"/>
      <c r="F2550"/>
      <c r="G2550"/>
      <c r="H2550"/>
      <c r="I2550"/>
      <c r="J2550"/>
      <c r="K2550"/>
      <c r="L2550"/>
      <c r="M2550"/>
      <c r="N2550"/>
      <c r="O2550"/>
      <c r="P2550"/>
      <c r="Q2550"/>
      <c r="R2550"/>
      <c r="S2550"/>
    </row>
    <row r="2551" spans="1:19" ht="15" x14ac:dyDescent="0.25">
      <c r="A2551"/>
      <c r="B2551"/>
      <c r="C2551"/>
      <c r="D2551"/>
      <c r="E2551"/>
      <c r="F2551"/>
      <c r="G2551"/>
      <c r="H2551"/>
      <c r="I2551"/>
      <c r="J2551"/>
      <c r="K2551"/>
      <c r="L2551"/>
      <c r="M2551"/>
      <c r="N2551"/>
      <c r="O2551"/>
      <c r="P2551"/>
      <c r="Q2551"/>
      <c r="R2551"/>
      <c r="S2551"/>
    </row>
    <row r="2552" spans="1:19" ht="15" x14ac:dyDescent="0.25">
      <c r="A2552"/>
      <c r="B2552"/>
      <c r="C2552"/>
      <c r="D2552"/>
      <c r="E2552"/>
      <c r="F2552"/>
      <c r="G2552"/>
      <c r="H2552"/>
      <c r="I2552"/>
      <c r="J2552"/>
      <c r="K2552"/>
      <c r="L2552"/>
      <c r="M2552"/>
      <c r="N2552"/>
      <c r="O2552"/>
      <c r="P2552"/>
      <c r="Q2552"/>
      <c r="R2552"/>
      <c r="S2552"/>
    </row>
    <row r="2553" spans="1:19" ht="15" x14ac:dyDescent="0.25">
      <c r="A2553"/>
      <c r="B2553"/>
      <c r="C2553"/>
      <c r="D2553"/>
      <c r="E2553"/>
      <c r="F2553"/>
      <c r="G2553"/>
      <c r="H2553"/>
      <c r="I2553"/>
      <c r="J2553"/>
      <c r="K2553"/>
      <c r="L2553"/>
      <c r="M2553"/>
      <c r="N2553"/>
      <c r="O2553"/>
      <c r="P2553"/>
      <c r="Q2553"/>
      <c r="R2553"/>
      <c r="S2553"/>
    </row>
    <row r="2554" spans="1:19" ht="15" x14ac:dyDescent="0.25">
      <c r="A2554"/>
      <c r="B2554"/>
      <c r="C2554"/>
      <c r="D2554"/>
      <c r="E2554"/>
      <c r="F2554"/>
      <c r="G2554"/>
      <c r="H2554"/>
      <c r="I2554"/>
      <c r="J2554"/>
      <c r="K2554"/>
      <c r="L2554"/>
      <c r="M2554"/>
      <c r="N2554"/>
      <c r="O2554"/>
      <c r="P2554"/>
      <c r="Q2554"/>
      <c r="R2554"/>
      <c r="S2554"/>
    </row>
    <row r="2555" spans="1:19" ht="15" x14ac:dyDescent="0.25">
      <c r="A2555"/>
      <c r="B2555"/>
      <c r="C2555"/>
      <c r="D2555"/>
      <c r="E2555"/>
      <c r="F2555"/>
      <c r="G2555"/>
      <c r="H2555"/>
      <c r="I2555"/>
      <c r="J2555"/>
      <c r="K2555"/>
      <c r="L2555"/>
      <c r="M2555"/>
      <c r="N2555"/>
      <c r="O2555"/>
      <c r="P2555"/>
      <c r="Q2555"/>
      <c r="R2555"/>
      <c r="S2555"/>
    </row>
    <row r="2556" spans="1:19" ht="15" x14ac:dyDescent="0.25">
      <c r="A2556"/>
      <c r="B2556"/>
      <c r="C2556"/>
      <c r="D2556"/>
      <c r="E2556"/>
      <c r="F2556"/>
      <c r="G2556"/>
      <c r="H2556"/>
      <c r="I2556"/>
      <c r="J2556"/>
      <c r="K2556"/>
      <c r="L2556"/>
      <c r="M2556"/>
      <c r="N2556"/>
      <c r="O2556"/>
      <c r="P2556"/>
      <c r="Q2556"/>
      <c r="R2556"/>
      <c r="S2556"/>
    </row>
    <row r="2557" spans="1:19" ht="15" x14ac:dyDescent="0.25">
      <c r="A2557"/>
      <c r="B2557"/>
      <c r="C2557"/>
      <c r="D2557"/>
      <c r="E2557"/>
      <c r="F2557"/>
      <c r="G2557"/>
      <c r="H2557"/>
      <c r="I2557"/>
      <c r="J2557"/>
      <c r="K2557"/>
      <c r="L2557"/>
      <c r="M2557"/>
      <c r="N2557"/>
      <c r="O2557"/>
      <c r="P2557"/>
      <c r="Q2557"/>
      <c r="R2557"/>
      <c r="S2557"/>
    </row>
    <row r="2558" spans="1:19" ht="15" x14ac:dyDescent="0.25">
      <c r="A2558"/>
      <c r="B2558"/>
      <c r="C2558"/>
      <c r="D2558"/>
      <c r="E2558"/>
      <c r="F2558"/>
      <c r="G2558"/>
      <c r="H2558"/>
      <c r="I2558"/>
      <c r="J2558"/>
      <c r="K2558"/>
      <c r="L2558"/>
      <c r="M2558"/>
      <c r="N2558"/>
      <c r="O2558"/>
      <c r="P2558"/>
      <c r="Q2558"/>
      <c r="R2558"/>
      <c r="S2558"/>
    </row>
    <row r="2559" spans="1:19" ht="15" x14ac:dyDescent="0.25">
      <c r="A2559"/>
      <c r="B2559"/>
      <c r="C2559"/>
      <c r="D2559"/>
      <c r="E2559"/>
      <c r="F2559"/>
      <c r="G2559"/>
      <c r="H2559"/>
      <c r="I2559"/>
      <c r="J2559"/>
      <c r="K2559"/>
      <c r="L2559"/>
      <c r="M2559"/>
      <c r="N2559"/>
      <c r="O2559"/>
      <c r="P2559"/>
      <c r="Q2559"/>
      <c r="R2559"/>
      <c r="S2559"/>
    </row>
    <row r="2560" spans="1:19" ht="15" x14ac:dyDescent="0.25">
      <c r="A2560"/>
      <c r="B2560"/>
      <c r="C2560"/>
      <c r="D2560"/>
      <c r="E2560"/>
      <c r="F2560"/>
      <c r="G2560"/>
      <c r="H2560"/>
      <c r="I2560"/>
      <c r="J2560"/>
      <c r="K2560"/>
      <c r="L2560"/>
      <c r="M2560"/>
      <c r="N2560"/>
      <c r="O2560"/>
      <c r="P2560"/>
      <c r="Q2560"/>
      <c r="R2560"/>
      <c r="S2560"/>
    </row>
    <row r="2561" spans="1:19" ht="15" x14ac:dyDescent="0.25">
      <c r="A2561"/>
      <c r="B2561"/>
      <c r="C2561"/>
      <c r="D2561"/>
      <c r="E2561"/>
      <c r="F2561"/>
      <c r="G2561"/>
      <c r="H2561"/>
      <c r="I2561"/>
      <c r="J2561"/>
      <c r="K2561"/>
      <c r="L2561"/>
      <c r="M2561"/>
      <c r="N2561"/>
      <c r="O2561"/>
      <c r="P2561"/>
      <c r="Q2561"/>
      <c r="R2561"/>
      <c r="S2561"/>
    </row>
    <row r="2562" spans="1:19" ht="15" x14ac:dyDescent="0.25">
      <c r="A2562"/>
      <c r="B2562"/>
      <c r="C2562"/>
      <c r="D2562"/>
      <c r="E2562"/>
      <c r="F2562"/>
      <c r="G2562"/>
      <c r="H2562"/>
      <c r="I2562"/>
      <c r="J2562"/>
      <c r="K2562"/>
      <c r="L2562"/>
      <c r="M2562"/>
      <c r="N2562"/>
      <c r="O2562"/>
      <c r="P2562"/>
      <c r="Q2562"/>
      <c r="R2562"/>
      <c r="S2562"/>
    </row>
    <row r="2563" spans="1:19" ht="15" x14ac:dyDescent="0.25">
      <c r="A2563"/>
      <c r="B2563"/>
      <c r="C2563"/>
      <c r="D2563"/>
      <c r="E2563"/>
      <c r="F2563"/>
      <c r="G2563"/>
      <c r="H2563"/>
      <c r="I2563"/>
      <c r="J2563"/>
      <c r="K2563"/>
      <c r="L2563"/>
      <c r="M2563"/>
      <c r="N2563"/>
      <c r="O2563"/>
      <c r="P2563"/>
      <c r="Q2563"/>
      <c r="R2563"/>
      <c r="S2563"/>
    </row>
    <row r="2564" spans="1:19" ht="15" x14ac:dyDescent="0.25">
      <c r="A2564"/>
      <c r="B2564"/>
      <c r="C2564"/>
      <c r="D2564"/>
      <c r="E2564"/>
      <c r="F2564"/>
      <c r="G2564"/>
      <c r="H2564"/>
      <c r="I2564"/>
      <c r="J2564"/>
      <c r="K2564"/>
      <c r="L2564"/>
      <c r="M2564"/>
      <c r="N2564"/>
      <c r="O2564"/>
      <c r="P2564"/>
      <c r="Q2564"/>
      <c r="R2564"/>
      <c r="S2564"/>
    </row>
    <row r="2565" spans="1:19" ht="15" x14ac:dyDescent="0.25">
      <c r="A2565"/>
      <c r="B2565"/>
      <c r="C2565"/>
      <c r="D2565"/>
      <c r="E2565"/>
      <c r="F2565"/>
      <c r="G2565"/>
      <c r="H2565"/>
      <c r="I2565"/>
      <c r="J2565"/>
      <c r="K2565"/>
      <c r="L2565"/>
      <c r="M2565"/>
      <c r="N2565"/>
      <c r="O2565"/>
      <c r="P2565"/>
      <c r="Q2565"/>
      <c r="R2565"/>
      <c r="S2565"/>
    </row>
    <row r="2566" spans="1:19" ht="15" x14ac:dyDescent="0.25">
      <c r="A2566"/>
      <c r="B2566"/>
      <c r="C2566"/>
      <c r="D2566"/>
      <c r="E2566"/>
      <c r="F2566"/>
      <c r="G2566"/>
      <c r="H2566"/>
      <c r="I2566"/>
      <c r="J2566"/>
      <c r="K2566"/>
      <c r="L2566"/>
      <c r="M2566"/>
      <c r="N2566"/>
      <c r="O2566"/>
      <c r="P2566"/>
      <c r="Q2566"/>
      <c r="R2566"/>
      <c r="S2566"/>
    </row>
    <row r="2567" spans="1:19" ht="15" x14ac:dyDescent="0.25">
      <c r="A2567"/>
      <c r="B2567"/>
      <c r="C2567"/>
      <c r="D2567"/>
      <c r="E2567"/>
      <c r="F2567"/>
      <c r="G2567"/>
      <c r="H2567"/>
      <c r="I2567"/>
      <c r="J2567"/>
      <c r="K2567"/>
      <c r="L2567"/>
      <c r="M2567"/>
      <c r="N2567"/>
      <c r="O2567"/>
      <c r="P2567"/>
      <c r="Q2567"/>
      <c r="R2567"/>
      <c r="S2567"/>
    </row>
    <row r="2568" spans="1:19" ht="15" x14ac:dyDescent="0.25">
      <c r="A2568"/>
      <c r="B2568"/>
      <c r="C2568"/>
      <c r="D2568"/>
      <c r="E2568"/>
      <c r="F2568"/>
      <c r="G2568"/>
      <c r="H2568"/>
      <c r="I2568"/>
      <c r="J2568"/>
      <c r="K2568"/>
      <c r="L2568"/>
      <c r="M2568"/>
      <c r="N2568"/>
      <c r="O2568"/>
      <c r="P2568"/>
      <c r="Q2568"/>
      <c r="R2568"/>
      <c r="S2568"/>
    </row>
    <row r="2569" spans="1:19" ht="15" x14ac:dyDescent="0.25">
      <c r="A2569"/>
      <c r="B2569"/>
      <c r="C2569"/>
      <c r="D2569"/>
      <c r="E2569"/>
      <c r="F2569"/>
      <c r="G2569"/>
      <c r="H2569"/>
      <c r="I2569"/>
      <c r="J2569"/>
      <c r="K2569"/>
      <c r="L2569"/>
      <c r="M2569"/>
      <c r="N2569"/>
      <c r="O2569"/>
      <c r="P2569"/>
      <c r="Q2569"/>
      <c r="R2569"/>
      <c r="S2569"/>
    </row>
    <row r="2570" spans="1:19" ht="15" x14ac:dyDescent="0.25">
      <c r="A2570"/>
      <c r="B2570"/>
      <c r="C2570"/>
      <c r="D2570"/>
      <c r="E2570"/>
      <c r="F2570"/>
      <c r="G2570"/>
      <c r="H2570"/>
      <c r="I2570"/>
      <c r="J2570"/>
      <c r="K2570"/>
      <c r="L2570"/>
      <c r="M2570"/>
      <c r="N2570"/>
      <c r="O2570"/>
      <c r="P2570"/>
      <c r="Q2570"/>
      <c r="R2570"/>
      <c r="S2570"/>
    </row>
    <row r="2571" spans="1:19" ht="15" x14ac:dyDescent="0.25">
      <c r="A2571"/>
      <c r="B2571"/>
      <c r="C2571"/>
      <c r="D2571"/>
      <c r="E2571"/>
      <c r="F2571"/>
      <c r="G2571"/>
      <c r="H2571"/>
      <c r="I2571"/>
      <c r="J2571"/>
      <c r="K2571"/>
      <c r="L2571"/>
      <c r="M2571"/>
      <c r="N2571"/>
      <c r="O2571"/>
      <c r="P2571"/>
      <c r="Q2571"/>
      <c r="R2571"/>
      <c r="S2571"/>
    </row>
    <row r="2572" spans="1:19" ht="15" x14ac:dyDescent="0.25">
      <c r="A2572"/>
      <c r="B2572"/>
      <c r="C2572"/>
      <c r="D2572"/>
      <c r="E2572"/>
      <c r="F2572"/>
      <c r="G2572"/>
      <c r="H2572"/>
      <c r="I2572"/>
      <c r="J2572"/>
      <c r="K2572"/>
      <c r="L2572"/>
      <c r="M2572"/>
      <c r="N2572"/>
      <c r="O2572"/>
      <c r="P2572"/>
      <c r="Q2572"/>
      <c r="R2572"/>
      <c r="S2572"/>
    </row>
    <row r="2573" spans="1:19" ht="15" x14ac:dyDescent="0.25">
      <c r="A2573"/>
      <c r="B2573"/>
      <c r="C2573"/>
      <c r="D2573"/>
      <c r="E2573"/>
      <c r="F2573"/>
      <c r="G2573"/>
      <c r="H2573"/>
      <c r="I2573"/>
      <c r="J2573"/>
      <c r="K2573"/>
      <c r="L2573"/>
      <c r="M2573"/>
      <c r="N2573"/>
      <c r="O2573"/>
      <c r="P2573"/>
      <c r="Q2573"/>
      <c r="R2573"/>
      <c r="S2573"/>
    </row>
    <row r="2574" spans="1:19" ht="15" x14ac:dyDescent="0.25">
      <c r="A2574"/>
      <c r="B2574"/>
      <c r="C2574"/>
      <c r="D2574"/>
      <c r="E2574"/>
      <c r="F2574"/>
      <c r="G2574"/>
      <c r="H2574"/>
      <c r="I2574"/>
      <c r="J2574"/>
      <c r="K2574"/>
      <c r="L2574"/>
      <c r="M2574"/>
      <c r="N2574"/>
      <c r="O2574"/>
      <c r="P2574"/>
      <c r="Q2574"/>
      <c r="R2574"/>
      <c r="S2574"/>
    </row>
    <row r="2575" spans="1:19" ht="15" x14ac:dyDescent="0.25">
      <c r="A2575"/>
      <c r="B2575"/>
      <c r="C2575"/>
      <c r="D2575"/>
      <c r="E2575"/>
      <c r="F2575"/>
      <c r="G2575"/>
      <c r="H2575"/>
      <c r="I2575"/>
      <c r="J2575"/>
      <c r="K2575"/>
      <c r="L2575"/>
      <c r="M2575"/>
      <c r="N2575"/>
      <c r="O2575"/>
      <c r="P2575"/>
      <c r="Q2575"/>
      <c r="R2575"/>
      <c r="S2575"/>
    </row>
    <row r="2576" spans="1:19" ht="15" x14ac:dyDescent="0.25">
      <c r="A2576"/>
      <c r="B2576"/>
      <c r="C2576"/>
      <c r="D2576"/>
      <c r="E2576"/>
      <c r="F2576"/>
      <c r="G2576"/>
      <c r="H2576"/>
      <c r="I2576"/>
      <c r="J2576"/>
      <c r="K2576"/>
      <c r="L2576"/>
      <c r="M2576"/>
      <c r="N2576"/>
      <c r="O2576"/>
      <c r="P2576"/>
      <c r="Q2576"/>
      <c r="R2576"/>
      <c r="S2576"/>
    </row>
    <row r="2577" spans="1:19" ht="15" x14ac:dyDescent="0.25">
      <c r="A2577"/>
      <c r="B2577"/>
      <c r="C2577"/>
      <c r="D2577"/>
      <c r="E2577"/>
      <c r="F2577"/>
      <c r="G2577"/>
      <c r="H2577"/>
      <c r="I2577"/>
      <c r="J2577"/>
      <c r="K2577"/>
      <c r="L2577"/>
      <c r="M2577"/>
      <c r="N2577"/>
      <c r="O2577"/>
      <c r="P2577"/>
      <c r="Q2577"/>
      <c r="R2577"/>
      <c r="S2577"/>
    </row>
    <row r="2578" spans="1:19" ht="15" x14ac:dyDescent="0.25">
      <c r="A2578"/>
      <c r="B2578"/>
      <c r="C2578"/>
      <c r="D2578"/>
      <c r="E2578"/>
      <c r="F2578"/>
      <c r="G2578"/>
      <c r="H2578"/>
      <c r="I2578"/>
      <c r="J2578"/>
      <c r="K2578"/>
      <c r="L2578"/>
      <c r="M2578"/>
      <c r="N2578"/>
      <c r="O2578"/>
      <c r="P2578"/>
      <c r="Q2578"/>
      <c r="R2578"/>
      <c r="S2578"/>
    </row>
    <row r="2579" spans="1:19" ht="15" x14ac:dyDescent="0.25">
      <c r="A2579"/>
      <c r="B2579"/>
      <c r="C2579"/>
      <c r="D2579"/>
      <c r="E2579"/>
      <c r="F2579"/>
      <c r="G2579"/>
      <c r="H2579"/>
      <c r="I2579"/>
      <c r="J2579"/>
      <c r="K2579"/>
      <c r="L2579"/>
      <c r="M2579"/>
      <c r="N2579"/>
      <c r="O2579"/>
      <c r="P2579"/>
      <c r="Q2579"/>
      <c r="R2579"/>
      <c r="S2579"/>
    </row>
    <row r="2580" spans="1:19" ht="15" x14ac:dyDescent="0.25">
      <c r="A2580"/>
      <c r="B2580"/>
      <c r="C2580"/>
      <c r="D2580"/>
      <c r="E2580"/>
      <c r="F2580"/>
      <c r="G2580"/>
      <c r="H2580"/>
      <c r="I2580"/>
      <c r="J2580"/>
      <c r="K2580"/>
      <c r="L2580"/>
      <c r="M2580"/>
      <c r="N2580"/>
      <c r="O2580"/>
      <c r="P2580"/>
      <c r="Q2580"/>
      <c r="R2580"/>
      <c r="S2580"/>
    </row>
    <row r="2581" spans="1:19" ht="15" x14ac:dyDescent="0.25">
      <c r="A2581"/>
      <c r="B2581"/>
      <c r="C2581"/>
      <c r="D2581"/>
      <c r="E2581"/>
      <c r="F2581"/>
      <c r="G2581"/>
      <c r="H2581"/>
      <c r="I2581"/>
      <c r="J2581"/>
      <c r="K2581"/>
      <c r="L2581"/>
      <c r="M2581"/>
      <c r="N2581"/>
      <c r="O2581"/>
      <c r="P2581"/>
      <c r="Q2581"/>
      <c r="R2581"/>
      <c r="S2581"/>
    </row>
    <row r="2582" spans="1:19" ht="15" x14ac:dyDescent="0.25">
      <c r="A2582"/>
      <c r="B2582"/>
      <c r="C2582"/>
      <c r="D2582"/>
      <c r="E2582"/>
      <c r="F2582"/>
      <c r="G2582"/>
      <c r="H2582"/>
      <c r="I2582"/>
      <c r="J2582"/>
      <c r="K2582"/>
      <c r="L2582"/>
      <c r="M2582"/>
      <c r="N2582"/>
      <c r="O2582"/>
      <c r="P2582"/>
      <c r="Q2582"/>
      <c r="R2582"/>
      <c r="S2582"/>
    </row>
    <row r="2583" spans="1:19" ht="15" x14ac:dyDescent="0.25">
      <c r="A2583"/>
      <c r="B2583"/>
      <c r="C2583"/>
      <c r="D2583"/>
      <c r="E2583"/>
      <c r="F2583"/>
      <c r="G2583"/>
      <c r="H2583"/>
      <c r="I2583"/>
      <c r="J2583"/>
      <c r="K2583"/>
      <c r="L2583"/>
      <c r="M2583"/>
      <c r="N2583"/>
      <c r="O2583"/>
      <c r="P2583"/>
      <c r="Q2583"/>
      <c r="R2583"/>
      <c r="S2583"/>
    </row>
    <row r="2584" spans="1:19" ht="15" x14ac:dyDescent="0.25">
      <c r="A2584"/>
      <c r="B2584"/>
      <c r="C2584"/>
      <c r="D2584"/>
      <c r="E2584"/>
      <c r="F2584"/>
      <c r="G2584"/>
      <c r="H2584"/>
      <c r="I2584"/>
      <c r="J2584"/>
      <c r="K2584"/>
      <c r="L2584"/>
      <c r="M2584"/>
      <c r="N2584"/>
      <c r="O2584"/>
      <c r="P2584"/>
      <c r="Q2584"/>
      <c r="R2584"/>
      <c r="S2584"/>
    </row>
    <row r="2585" spans="1:19" ht="15" x14ac:dyDescent="0.25">
      <c r="A2585"/>
      <c r="B2585"/>
      <c r="C2585"/>
      <c r="D2585"/>
      <c r="E2585"/>
      <c r="F2585"/>
      <c r="G2585"/>
      <c r="H2585"/>
      <c r="I2585"/>
      <c r="J2585"/>
      <c r="K2585"/>
      <c r="L2585"/>
      <c r="M2585"/>
      <c r="N2585"/>
      <c r="O2585"/>
      <c r="P2585"/>
      <c r="Q2585"/>
      <c r="R2585"/>
      <c r="S2585"/>
    </row>
    <row r="2586" spans="1:19" ht="15" x14ac:dyDescent="0.25">
      <c r="A2586"/>
      <c r="B2586"/>
      <c r="C2586"/>
      <c r="D2586"/>
      <c r="E2586"/>
      <c r="F2586"/>
      <c r="G2586"/>
      <c r="H2586"/>
      <c r="I2586"/>
      <c r="J2586"/>
      <c r="K2586"/>
      <c r="L2586"/>
      <c r="M2586"/>
      <c r="N2586"/>
      <c r="O2586"/>
      <c r="P2586"/>
      <c r="Q2586"/>
      <c r="R2586"/>
      <c r="S2586"/>
    </row>
    <row r="2587" spans="1:19" ht="15" x14ac:dyDescent="0.25">
      <c r="A2587"/>
      <c r="B2587"/>
      <c r="C2587"/>
      <c r="D2587"/>
      <c r="E2587"/>
      <c r="F2587"/>
      <c r="G2587"/>
      <c r="H2587"/>
      <c r="I2587"/>
      <c r="J2587"/>
      <c r="K2587"/>
      <c r="L2587"/>
      <c r="M2587"/>
      <c r="N2587"/>
      <c r="O2587"/>
      <c r="P2587"/>
      <c r="Q2587"/>
      <c r="R2587"/>
      <c r="S2587"/>
    </row>
    <row r="2588" spans="1:19" ht="15" x14ac:dyDescent="0.25">
      <c r="A2588"/>
      <c r="B2588"/>
      <c r="C2588"/>
      <c r="D2588"/>
      <c r="E2588"/>
      <c r="F2588"/>
      <c r="G2588"/>
      <c r="H2588"/>
      <c r="I2588"/>
      <c r="J2588"/>
      <c r="K2588"/>
      <c r="L2588"/>
      <c r="M2588"/>
      <c r="N2588"/>
      <c r="O2588"/>
      <c r="P2588"/>
      <c r="Q2588"/>
      <c r="R2588"/>
      <c r="S2588"/>
    </row>
    <row r="2589" spans="1:19" ht="15" x14ac:dyDescent="0.25">
      <c r="A2589"/>
      <c r="B2589"/>
      <c r="C2589"/>
      <c r="D2589"/>
      <c r="E2589"/>
      <c r="F2589"/>
      <c r="G2589"/>
      <c r="H2589"/>
      <c r="I2589"/>
      <c r="J2589"/>
      <c r="K2589"/>
      <c r="L2589"/>
      <c r="M2589"/>
      <c r="N2589"/>
      <c r="O2589"/>
      <c r="P2589"/>
      <c r="Q2589"/>
      <c r="R2589"/>
      <c r="S2589"/>
    </row>
    <row r="2590" spans="1:19" ht="15" x14ac:dyDescent="0.25">
      <c r="A2590"/>
      <c r="B2590"/>
      <c r="C2590"/>
      <c r="D2590"/>
      <c r="E2590"/>
      <c r="F2590"/>
      <c r="G2590"/>
      <c r="H2590"/>
      <c r="I2590"/>
      <c r="J2590"/>
      <c r="K2590"/>
      <c r="L2590"/>
      <c r="M2590"/>
      <c r="N2590"/>
      <c r="O2590"/>
      <c r="P2590"/>
      <c r="Q2590"/>
      <c r="R2590"/>
      <c r="S2590"/>
    </row>
    <row r="2591" spans="1:19" ht="15" x14ac:dyDescent="0.25">
      <c r="A2591"/>
      <c r="B2591"/>
      <c r="C2591"/>
      <c r="D2591"/>
      <c r="E2591"/>
      <c r="F2591"/>
      <c r="G2591"/>
      <c r="H2591"/>
      <c r="I2591"/>
      <c r="J2591"/>
      <c r="K2591"/>
      <c r="L2591"/>
      <c r="M2591"/>
      <c r="N2591"/>
      <c r="O2591"/>
      <c r="P2591"/>
      <c r="Q2591"/>
      <c r="R2591"/>
      <c r="S2591"/>
    </row>
    <row r="2592" spans="1:19" ht="15" x14ac:dyDescent="0.25">
      <c r="A2592"/>
      <c r="B2592"/>
      <c r="C2592"/>
      <c r="D2592"/>
      <c r="E2592"/>
      <c r="F2592"/>
      <c r="G2592"/>
      <c r="H2592"/>
      <c r="I2592"/>
      <c r="J2592"/>
      <c r="K2592"/>
      <c r="L2592"/>
      <c r="M2592"/>
      <c r="N2592"/>
      <c r="O2592"/>
      <c r="P2592"/>
      <c r="Q2592"/>
      <c r="R2592"/>
      <c r="S2592"/>
    </row>
    <row r="2593" spans="1:19" ht="15" x14ac:dyDescent="0.25">
      <c r="A2593"/>
      <c r="B2593"/>
      <c r="C2593"/>
      <c r="D2593"/>
      <c r="E2593"/>
      <c r="F2593"/>
      <c r="G2593"/>
      <c r="H2593"/>
      <c r="I2593"/>
      <c r="J2593"/>
      <c r="K2593"/>
      <c r="L2593"/>
      <c r="M2593"/>
      <c r="N2593"/>
      <c r="O2593"/>
      <c r="P2593"/>
      <c r="Q2593"/>
      <c r="R2593"/>
      <c r="S2593"/>
    </row>
    <row r="2594" spans="1:19" ht="15" x14ac:dyDescent="0.25">
      <c r="A2594"/>
      <c r="B2594"/>
      <c r="C2594"/>
      <c r="D2594"/>
      <c r="E2594"/>
      <c r="F2594"/>
      <c r="G2594"/>
      <c r="H2594"/>
      <c r="I2594"/>
      <c r="J2594"/>
      <c r="K2594"/>
      <c r="L2594"/>
      <c r="M2594"/>
      <c r="N2594"/>
      <c r="O2594"/>
      <c r="P2594"/>
      <c r="Q2594"/>
      <c r="R2594"/>
      <c r="S2594"/>
    </row>
    <row r="2595" spans="1:19" ht="15" x14ac:dyDescent="0.25">
      <c r="A2595"/>
      <c r="B2595"/>
      <c r="C2595"/>
      <c r="D2595"/>
      <c r="E2595"/>
      <c r="F2595"/>
      <c r="G2595"/>
      <c r="H2595"/>
      <c r="I2595"/>
      <c r="J2595"/>
      <c r="K2595"/>
      <c r="L2595"/>
      <c r="M2595"/>
      <c r="N2595"/>
      <c r="O2595"/>
      <c r="P2595"/>
      <c r="Q2595"/>
      <c r="R2595"/>
      <c r="S2595"/>
    </row>
    <row r="2596" spans="1:19" ht="15" x14ac:dyDescent="0.25">
      <c r="A2596"/>
      <c r="B2596"/>
      <c r="C2596"/>
      <c r="D2596"/>
      <c r="E2596"/>
      <c r="F2596"/>
      <c r="G2596"/>
      <c r="H2596"/>
      <c r="I2596"/>
      <c r="J2596"/>
      <c r="K2596"/>
      <c r="L2596"/>
      <c r="M2596"/>
      <c r="N2596"/>
      <c r="O2596"/>
      <c r="P2596"/>
      <c r="Q2596"/>
      <c r="R2596"/>
      <c r="S2596"/>
    </row>
    <row r="2597" spans="1:19" ht="15" x14ac:dyDescent="0.25">
      <c r="A2597"/>
      <c r="B2597"/>
      <c r="C2597"/>
      <c r="D2597"/>
      <c r="E2597"/>
      <c r="F2597"/>
      <c r="G2597"/>
      <c r="H2597"/>
      <c r="I2597"/>
      <c r="J2597"/>
      <c r="K2597"/>
      <c r="L2597"/>
      <c r="M2597"/>
      <c r="N2597"/>
      <c r="O2597"/>
      <c r="P2597"/>
      <c r="Q2597"/>
      <c r="R2597"/>
      <c r="S2597"/>
    </row>
    <row r="2598" spans="1:19" ht="15" x14ac:dyDescent="0.25">
      <c r="A2598"/>
      <c r="B2598"/>
      <c r="C2598"/>
      <c r="D2598"/>
      <c r="E2598"/>
      <c r="F2598"/>
      <c r="G2598"/>
      <c r="H2598"/>
      <c r="I2598"/>
      <c r="J2598"/>
      <c r="K2598"/>
      <c r="L2598"/>
      <c r="M2598"/>
      <c r="N2598"/>
      <c r="O2598"/>
      <c r="P2598"/>
      <c r="Q2598"/>
      <c r="R2598"/>
      <c r="S2598"/>
    </row>
    <row r="2599" spans="1:19" ht="15" x14ac:dyDescent="0.25">
      <c r="A2599"/>
      <c r="B2599"/>
      <c r="C2599"/>
      <c r="D2599"/>
      <c r="E2599"/>
      <c r="F2599"/>
      <c r="G2599"/>
      <c r="H2599"/>
      <c r="I2599"/>
      <c r="J2599"/>
      <c r="K2599"/>
      <c r="L2599"/>
      <c r="M2599"/>
      <c r="N2599"/>
      <c r="O2599"/>
      <c r="P2599"/>
      <c r="Q2599"/>
      <c r="R2599"/>
      <c r="S2599"/>
    </row>
    <row r="2600" spans="1:19" ht="15" x14ac:dyDescent="0.25">
      <c r="A2600"/>
      <c r="B2600"/>
      <c r="C2600"/>
      <c r="D2600"/>
      <c r="E2600"/>
      <c r="F2600"/>
      <c r="G2600"/>
      <c r="H2600"/>
      <c r="I2600"/>
      <c r="J2600"/>
      <c r="K2600"/>
      <c r="L2600"/>
      <c r="M2600"/>
      <c r="N2600"/>
      <c r="O2600"/>
      <c r="P2600"/>
      <c r="Q2600"/>
      <c r="R2600"/>
      <c r="S2600"/>
    </row>
    <row r="2601" spans="1:19" ht="15" x14ac:dyDescent="0.25">
      <c r="A2601"/>
      <c r="B2601"/>
      <c r="C2601"/>
      <c r="D2601"/>
      <c r="E2601"/>
      <c r="F2601"/>
      <c r="G2601"/>
      <c r="H2601"/>
      <c r="I2601"/>
      <c r="J2601"/>
      <c r="K2601"/>
      <c r="L2601"/>
      <c r="M2601"/>
      <c r="N2601"/>
      <c r="O2601"/>
      <c r="P2601"/>
      <c r="Q2601"/>
      <c r="R2601"/>
      <c r="S2601"/>
    </row>
    <row r="2602" spans="1:19" ht="15" x14ac:dyDescent="0.25">
      <c r="A2602"/>
      <c r="B2602"/>
      <c r="C2602"/>
      <c r="D2602"/>
      <c r="E2602"/>
      <c r="F2602"/>
      <c r="G2602"/>
      <c r="H2602"/>
      <c r="I2602"/>
      <c r="J2602"/>
      <c r="K2602"/>
      <c r="L2602"/>
      <c r="M2602"/>
      <c r="N2602"/>
      <c r="O2602"/>
      <c r="P2602"/>
      <c r="Q2602"/>
      <c r="R2602"/>
      <c r="S2602"/>
    </row>
    <row r="2603" spans="1:19" ht="15" x14ac:dyDescent="0.25">
      <c r="A2603"/>
      <c r="B2603"/>
      <c r="C2603"/>
      <c r="D2603"/>
      <c r="E2603"/>
      <c r="F2603"/>
      <c r="G2603"/>
      <c r="H2603"/>
      <c r="I2603"/>
      <c r="J2603"/>
      <c r="K2603"/>
      <c r="L2603"/>
      <c r="M2603"/>
      <c r="N2603"/>
      <c r="O2603"/>
      <c r="P2603"/>
      <c r="Q2603"/>
      <c r="R2603"/>
      <c r="S2603"/>
    </row>
    <row r="2604" spans="1:19" ht="15" x14ac:dyDescent="0.25">
      <c r="A2604"/>
      <c r="B2604"/>
      <c r="C2604"/>
      <c r="D2604"/>
      <c r="E2604"/>
      <c r="F2604"/>
      <c r="G2604"/>
      <c r="H2604"/>
      <c r="I2604"/>
      <c r="J2604"/>
      <c r="K2604"/>
      <c r="L2604"/>
      <c r="M2604"/>
      <c r="N2604"/>
      <c r="O2604"/>
      <c r="P2604"/>
      <c r="Q2604"/>
      <c r="R2604"/>
      <c r="S2604"/>
    </row>
    <row r="2605" spans="1:19" ht="15" x14ac:dyDescent="0.25">
      <c r="A2605"/>
      <c r="B2605"/>
      <c r="C2605"/>
      <c r="D2605"/>
      <c r="E2605"/>
      <c r="F2605"/>
      <c r="G2605"/>
      <c r="H2605"/>
      <c r="I2605"/>
      <c r="J2605"/>
      <c r="K2605"/>
      <c r="L2605"/>
      <c r="M2605"/>
      <c r="N2605"/>
      <c r="O2605"/>
      <c r="P2605"/>
      <c r="Q2605"/>
      <c r="R2605"/>
      <c r="S2605"/>
    </row>
    <row r="2606" spans="1:19" ht="15" x14ac:dyDescent="0.25">
      <c r="A2606"/>
      <c r="B2606"/>
      <c r="C2606"/>
      <c r="D2606"/>
      <c r="E2606"/>
      <c r="F2606"/>
      <c r="G2606"/>
      <c r="H2606"/>
      <c r="I2606"/>
      <c r="J2606"/>
      <c r="K2606"/>
      <c r="L2606"/>
      <c r="M2606"/>
      <c r="N2606"/>
      <c r="O2606"/>
      <c r="P2606"/>
      <c r="Q2606"/>
      <c r="R2606"/>
      <c r="S2606"/>
    </row>
    <row r="2607" spans="1:19" ht="15" x14ac:dyDescent="0.25">
      <c r="A2607"/>
      <c r="B2607"/>
      <c r="C2607"/>
      <c r="D2607"/>
      <c r="E2607"/>
      <c r="F2607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</row>
    <row r="2608" spans="1:19" ht="15" x14ac:dyDescent="0.25">
      <c r="A2608"/>
      <c r="B2608"/>
      <c r="C2608"/>
      <c r="D2608"/>
      <c r="E2608"/>
      <c r="F2608"/>
      <c r="G2608"/>
      <c r="H2608"/>
      <c r="I2608"/>
      <c r="J2608"/>
      <c r="K2608"/>
      <c r="L2608"/>
      <c r="M2608"/>
      <c r="N2608"/>
      <c r="O2608"/>
      <c r="P2608"/>
      <c r="Q2608"/>
      <c r="R2608"/>
      <c r="S2608"/>
    </row>
    <row r="2609" spans="1:19" ht="15" x14ac:dyDescent="0.25">
      <c r="A2609"/>
      <c r="B2609"/>
      <c r="C2609"/>
      <c r="D2609"/>
      <c r="E2609"/>
      <c r="F2609"/>
      <c r="G2609"/>
      <c r="H2609"/>
      <c r="I2609"/>
      <c r="J2609"/>
      <c r="K2609"/>
      <c r="L2609"/>
      <c r="M2609"/>
      <c r="N2609"/>
      <c r="O2609"/>
      <c r="P2609"/>
      <c r="Q2609"/>
      <c r="R2609"/>
      <c r="S2609"/>
    </row>
    <row r="2610" spans="1:19" ht="15" x14ac:dyDescent="0.25">
      <c r="A2610"/>
      <c r="B2610"/>
      <c r="C2610"/>
      <c r="D2610"/>
      <c r="E2610"/>
      <c r="F2610"/>
      <c r="G2610"/>
      <c r="H2610"/>
      <c r="I2610"/>
      <c r="J2610"/>
      <c r="K2610"/>
      <c r="L2610"/>
      <c r="M2610"/>
      <c r="N2610"/>
      <c r="O2610"/>
      <c r="P2610"/>
      <c r="Q2610"/>
      <c r="R2610"/>
      <c r="S2610"/>
    </row>
    <row r="2611" spans="1:19" ht="15" x14ac:dyDescent="0.25">
      <c r="A2611"/>
      <c r="B2611"/>
      <c r="C2611"/>
      <c r="D2611"/>
      <c r="E2611"/>
      <c r="F2611"/>
      <c r="G2611"/>
      <c r="H2611"/>
      <c r="I2611"/>
      <c r="J2611"/>
      <c r="K2611"/>
      <c r="L2611"/>
      <c r="M2611"/>
      <c r="N2611"/>
      <c r="O2611"/>
      <c r="P2611"/>
      <c r="Q2611"/>
      <c r="R2611"/>
      <c r="S2611"/>
    </row>
    <row r="2612" spans="1:19" ht="15" x14ac:dyDescent="0.25">
      <c r="A2612"/>
      <c r="B2612"/>
      <c r="C2612"/>
      <c r="D2612"/>
      <c r="E2612"/>
      <c r="F2612"/>
      <c r="G2612"/>
      <c r="H2612"/>
      <c r="I2612"/>
      <c r="J2612"/>
      <c r="K2612"/>
      <c r="L2612"/>
      <c r="M2612"/>
      <c r="N2612"/>
      <c r="O2612"/>
      <c r="P2612"/>
      <c r="Q2612"/>
      <c r="R2612"/>
      <c r="S2612"/>
    </row>
    <row r="2613" spans="1:19" ht="15" x14ac:dyDescent="0.25">
      <c r="A2613"/>
      <c r="B2613"/>
      <c r="C2613"/>
      <c r="D2613"/>
      <c r="E2613"/>
      <c r="F2613"/>
      <c r="G2613"/>
      <c r="H2613"/>
      <c r="I2613"/>
      <c r="J2613"/>
      <c r="K2613"/>
      <c r="L2613"/>
      <c r="M2613"/>
      <c r="N2613"/>
      <c r="O2613"/>
      <c r="P2613"/>
      <c r="Q2613"/>
      <c r="R2613"/>
      <c r="S2613"/>
    </row>
    <row r="2614" spans="1:19" ht="15" x14ac:dyDescent="0.25">
      <c r="A2614"/>
      <c r="B2614"/>
      <c r="C2614"/>
      <c r="D2614"/>
      <c r="E2614"/>
      <c r="F2614"/>
      <c r="G2614"/>
      <c r="H2614"/>
      <c r="I2614"/>
      <c r="J2614"/>
      <c r="K2614"/>
      <c r="L2614"/>
      <c r="M2614"/>
      <c r="N2614"/>
      <c r="O2614"/>
      <c r="P2614"/>
      <c r="Q2614"/>
      <c r="R2614"/>
      <c r="S2614"/>
    </row>
    <row r="2615" spans="1:19" ht="15" x14ac:dyDescent="0.25">
      <c r="A2615"/>
      <c r="B2615"/>
      <c r="C2615"/>
      <c r="D2615"/>
      <c r="E2615"/>
      <c r="F2615"/>
      <c r="G2615"/>
      <c r="H2615"/>
      <c r="I2615"/>
      <c r="J2615"/>
      <c r="K2615"/>
      <c r="L2615"/>
      <c r="M2615"/>
      <c r="N2615"/>
      <c r="O2615"/>
      <c r="P2615"/>
      <c r="Q2615"/>
      <c r="R2615"/>
      <c r="S2615"/>
    </row>
    <row r="2616" spans="1:19" ht="15" x14ac:dyDescent="0.25">
      <c r="A2616"/>
      <c r="B2616"/>
      <c r="C2616"/>
      <c r="D2616"/>
      <c r="E2616"/>
      <c r="F2616"/>
      <c r="G2616"/>
      <c r="H2616"/>
      <c r="I2616"/>
      <c r="J2616"/>
      <c r="K2616"/>
      <c r="L2616"/>
      <c r="M2616"/>
      <c r="N2616"/>
      <c r="O2616"/>
      <c r="P2616"/>
      <c r="Q2616"/>
      <c r="R2616"/>
      <c r="S2616"/>
    </row>
    <row r="2617" spans="1:19" ht="15" x14ac:dyDescent="0.25">
      <c r="A2617"/>
      <c r="B2617"/>
      <c r="C2617"/>
      <c r="D2617"/>
      <c r="E2617"/>
      <c r="F2617"/>
      <c r="G2617"/>
      <c r="H2617"/>
      <c r="I2617"/>
      <c r="J2617"/>
      <c r="K2617"/>
      <c r="L2617"/>
      <c r="M2617"/>
      <c r="N2617"/>
      <c r="O2617"/>
      <c r="P2617"/>
      <c r="Q2617"/>
      <c r="R2617"/>
      <c r="S2617"/>
    </row>
    <row r="2618" spans="1:19" ht="15" x14ac:dyDescent="0.25">
      <c r="A2618"/>
      <c r="B2618"/>
      <c r="C2618"/>
      <c r="D2618"/>
      <c r="E2618"/>
      <c r="F2618"/>
      <c r="G2618"/>
      <c r="H2618"/>
      <c r="I2618"/>
      <c r="J2618"/>
      <c r="K2618"/>
      <c r="L2618"/>
      <c r="M2618"/>
      <c r="N2618"/>
      <c r="O2618"/>
      <c r="P2618"/>
      <c r="Q2618"/>
      <c r="R2618"/>
      <c r="S2618"/>
    </row>
    <row r="2619" spans="1:19" ht="15" x14ac:dyDescent="0.25">
      <c r="A2619"/>
      <c r="B2619"/>
      <c r="C2619"/>
      <c r="D2619"/>
      <c r="E2619"/>
      <c r="F2619"/>
      <c r="G2619"/>
      <c r="H2619"/>
      <c r="I2619"/>
      <c r="J2619"/>
      <c r="K2619"/>
      <c r="L2619"/>
      <c r="M2619"/>
      <c r="N2619"/>
      <c r="O2619"/>
      <c r="P2619"/>
      <c r="Q2619"/>
      <c r="R2619"/>
      <c r="S2619"/>
    </row>
    <row r="2620" spans="1:19" ht="15" x14ac:dyDescent="0.25">
      <c r="A2620"/>
      <c r="B2620"/>
      <c r="C2620"/>
      <c r="D2620"/>
      <c r="E2620"/>
      <c r="F2620"/>
      <c r="G2620"/>
      <c r="H2620"/>
      <c r="I2620"/>
      <c r="J2620"/>
      <c r="K2620"/>
      <c r="L2620"/>
      <c r="M2620"/>
      <c r="N2620"/>
      <c r="O2620"/>
      <c r="P2620"/>
      <c r="Q2620"/>
      <c r="R2620"/>
      <c r="S2620"/>
    </row>
    <row r="2621" spans="1:19" ht="15" x14ac:dyDescent="0.25">
      <c r="A2621"/>
      <c r="B2621"/>
      <c r="C2621"/>
      <c r="D2621"/>
      <c r="E2621"/>
      <c r="F2621"/>
      <c r="G2621"/>
      <c r="H2621"/>
      <c r="I2621"/>
      <c r="J2621"/>
      <c r="K2621"/>
      <c r="L2621"/>
      <c r="M2621"/>
      <c r="N2621"/>
      <c r="O2621"/>
      <c r="P2621"/>
      <c r="Q2621"/>
      <c r="R2621"/>
      <c r="S2621"/>
    </row>
    <row r="2622" spans="1:19" ht="15" x14ac:dyDescent="0.25">
      <c r="A2622"/>
      <c r="B2622"/>
      <c r="C2622"/>
      <c r="D2622"/>
      <c r="E2622"/>
      <c r="F2622"/>
      <c r="G2622"/>
      <c r="H2622"/>
      <c r="I2622"/>
      <c r="J2622"/>
      <c r="K2622"/>
      <c r="L2622"/>
      <c r="M2622"/>
      <c r="N2622"/>
      <c r="O2622"/>
      <c r="P2622"/>
      <c r="Q2622"/>
      <c r="R2622"/>
      <c r="S2622"/>
    </row>
    <row r="2623" spans="1:19" ht="15" x14ac:dyDescent="0.25">
      <c r="A2623"/>
      <c r="B2623"/>
      <c r="C2623"/>
      <c r="D2623"/>
      <c r="E2623"/>
      <c r="F2623"/>
      <c r="G2623"/>
      <c r="H2623"/>
      <c r="I2623"/>
      <c r="J2623"/>
      <c r="K2623"/>
      <c r="L2623"/>
      <c r="M2623"/>
      <c r="N2623"/>
      <c r="O2623"/>
      <c r="P2623"/>
      <c r="Q2623"/>
      <c r="R2623"/>
      <c r="S2623"/>
    </row>
    <row r="2624" spans="1:19" ht="15" x14ac:dyDescent="0.25">
      <c r="A2624"/>
      <c r="B2624"/>
      <c r="C2624"/>
      <c r="D2624"/>
      <c r="E2624"/>
      <c r="F2624"/>
      <c r="G2624"/>
      <c r="H2624"/>
      <c r="I2624"/>
      <c r="J2624"/>
      <c r="K2624"/>
      <c r="L2624"/>
      <c r="M2624"/>
      <c r="N2624"/>
      <c r="O2624"/>
      <c r="P2624"/>
      <c r="Q2624"/>
      <c r="R2624"/>
      <c r="S2624"/>
    </row>
    <row r="2625" spans="1:19" ht="15" x14ac:dyDescent="0.25">
      <c r="A2625"/>
      <c r="B2625"/>
      <c r="C2625"/>
      <c r="D2625"/>
      <c r="E2625"/>
      <c r="F2625"/>
      <c r="G2625"/>
      <c r="H2625"/>
      <c r="I2625"/>
      <c r="J2625"/>
      <c r="K2625"/>
      <c r="L2625"/>
      <c r="M2625"/>
      <c r="N2625"/>
      <c r="O2625"/>
      <c r="P2625"/>
      <c r="Q2625"/>
      <c r="R2625"/>
      <c r="S2625"/>
    </row>
    <row r="2626" spans="1:19" ht="15" x14ac:dyDescent="0.25">
      <c r="A2626"/>
      <c r="B2626"/>
      <c r="C2626"/>
      <c r="D2626"/>
      <c r="E2626"/>
      <c r="F2626"/>
      <c r="G2626"/>
      <c r="H2626"/>
      <c r="I2626"/>
      <c r="J2626"/>
      <c r="K2626"/>
      <c r="L2626"/>
      <c r="M2626"/>
      <c r="N2626"/>
      <c r="O2626"/>
      <c r="P2626"/>
      <c r="Q2626"/>
      <c r="R2626"/>
      <c r="S2626"/>
    </row>
    <row r="2627" spans="1:19" ht="15" x14ac:dyDescent="0.25">
      <c r="A2627"/>
      <c r="B2627"/>
      <c r="C2627"/>
      <c r="D2627"/>
      <c r="E2627"/>
      <c r="F2627"/>
      <c r="G2627"/>
      <c r="H2627"/>
      <c r="I2627"/>
      <c r="J2627"/>
      <c r="K2627"/>
      <c r="L2627"/>
      <c r="M2627"/>
      <c r="N2627"/>
      <c r="O2627"/>
      <c r="P2627"/>
      <c r="Q2627"/>
      <c r="R2627"/>
      <c r="S2627"/>
    </row>
    <row r="2628" spans="1:19" ht="15" x14ac:dyDescent="0.25">
      <c r="A2628"/>
      <c r="B2628"/>
      <c r="C2628"/>
      <c r="D2628"/>
      <c r="E2628"/>
      <c r="F2628"/>
      <c r="G2628"/>
      <c r="H2628"/>
      <c r="I2628"/>
      <c r="J2628"/>
      <c r="K2628"/>
      <c r="L2628"/>
      <c r="M2628"/>
      <c r="N2628"/>
      <c r="O2628"/>
      <c r="P2628"/>
      <c r="Q2628"/>
      <c r="R2628"/>
      <c r="S2628"/>
    </row>
    <row r="2629" spans="1:19" ht="15" x14ac:dyDescent="0.25">
      <c r="A2629"/>
      <c r="B2629"/>
      <c r="C2629"/>
      <c r="D2629"/>
      <c r="E2629"/>
      <c r="F2629"/>
      <c r="G2629"/>
      <c r="H2629"/>
      <c r="I2629"/>
      <c r="J2629"/>
      <c r="K2629"/>
      <c r="L2629"/>
      <c r="M2629"/>
      <c r="N2629"/>
      <c r="O2629"/>
      <c r="P2629"/>
      <c r="Q2629"/>
      <c r="R2629"/>
      <c r="S2629"/>
    </row>
    <row r="2630" spans="1:19" ht="15" x14ac:dyDescent="0.25">
      <c r="A2630"/>
      <c r="B2630"/>
      <c r="C2630"/>
      <c r="D2630"/>
      <c r="E2630"/>
      <c r="F2630"/>
      <c r="G2630"/>
      <c r="H2630"/>
      <c r="I2630"/>
      <c r="J2630"/>
      <c r="K2630"/>
      <c r="L2630"/>
      <c r="M2630"/>
      <c r="N2630"/>
      <c r="O2630"/>
      <c r="P2630"/>
      <c r="Q2630"/>
      <c r="R2630"/>
      <c r="S2630"/>
    </row>
    <row r="2631" spans="1:19" ht="15" x14ac:dyDescent="0.25">
      <c r="A2631"/>
      <c r="B2631"/>
      <c r="C2631"/>
      <c r="D2631"/>
      <c r="E2631"/>
      <c r="F2631"/>
      <c r="G2631"/>
      <c r="H2631"/>
      <c r="I2631"/>
      <c r="J2631"/>
      <c r="K2631"/>
      <c r="L2631"/>
      <c r="M2631"/>
      <c r="N2631"/>
      <c r="O2631"/>
      <c r="P2631"/>
      <c r="Q2631"/>
      <c r="R2631"/>
      <c r="S2631"/>
    </row>
    <row r="2632" spans="1:19" ht="15" x14ac:dyDescent="0.25">
      <c r="A2632"/>
      <c r="B2632"/>
      <c r="C2632"/>
      <c r="D2632"/>
      <c r="E2632"/>
      <c r="F2632"/>
      <c r="G2632"/>
      <c r="H2632"/>
      <c r="I2632"/>
      <c r="J2632"/>
      <c r="K2632"/>
      <c r="L2632"/>
      <c r="M2632"/>
      <c r="N2632"/>
      <c r="O2632"/>
      <c r="P2632"/>
      <c r="Q2632"/>
      <c r="R2632"/>
      <c r="S2632"/>
    </row>
    <row r="2633" spans="1:19" ht="15" x14ac:dyDescent="0.25">
      <c r="A2633"/>
      <c r="B2633"/>
      <c r="C2633"/>
      <c r="D2633"/>
      <c r="E2633"/>
      <c r="F2633"/>
      <c r="G2633"/>
      <c r="H2633"/>
      <c r="I2633"/>
      <c r="J2633"/>
      <c r="K2633"/>
      <c r="L2633"/>
      <c r="M2633"/>
      <c r="N2633"/>
      <c r="O2633"/>
      <c r="P2633"/>
      <c r="Q2633"/>
      <c r="R2633"/>
      <c r="S2633"/>
    </row>
    <row r="2634" spans="1:19" ht="15" x14ac:dyDescent="0.25">
      <c r="A2634"/>
      <c r="B2634"/>
      <c r="C2634"/>
      <c r="D2634"/>
      <c r="E2634"/>
      <c r="F2634"/>
      <c r="G2634"/>
      <c r="H2634"/>
      <c r="I2634"/>
      <c r="J2634"/>
      <c r="K2634"/>
      <c r="L2634"/>
      <c r="M2634"/>
      <c r="N2634"/>
      <c r="O2634"/>
      <c r="P2634"/>
      <c r="Q2634"/>
      <c r="R2634"/>
      <c r="S2634"/>
    </row>
    <row r="2635" spans="1:19" ht="15" x14ac:dyDescent="0.25">
      <c r="A2635"/>
      <c r="B2635"/>
      <c r="C2635"/>
      <c r="D2635"/>
      <c r="E2635"/>
      <c r="F2635"/>
      <c r="G2635"/>
      <c r="H2635"/>
      <c r="I2635"/>
      <c r="J2635"/>
      <c r="K2635"/>
      <c r="L2635"/>
      <c r="M2635"/>
      <c r="N2635"/>
      <c r="O2635"/>
      <c r="P2635"/>
      <c r="Q2635"/>
      <c r="R2635"/>
      <c r="S2635"/>
    </row>
    <row r="2636" spans="1:19" ht="15" x14ac:dyDescent="0.25">
      <c r="A2636"/>
      <c r="B2636"/>
      <c r="C2636"/>
      <c r="D2636"/>
      <c r="E2636"/>
      <c r="F2636"/>
      <c r="G2636"/>
      <c r="H2636"/>
      <c r="I2636"/>
      <c r="J2636"/>
      <c r="K2636"/>
      <c r="L2636"/>
      <c r="M2636"/>
      <c r="N2636"/>
      <c r="O2636"/>
      <c r="P2636"/>
      <c r="Q2636"/>
      <c r="R2636"/>
      <c r="S2636"/>
    </row>
    <row r="2637" spans="1:19" ht="15" x14ac:dyDescent="0.25">
      <c r="A2637"/>
      <c r="B2637"/>
      <c r="C2637"/>
      <c r="D2637"/>
      <c r="E2637"/>
      <c r="F2637"/>
      <c r="G2637"/>
      <c r="H2637"/>
      <c r="I2637"/>
      <c r="J2637"/>
      <c r="K2637"/>
      <c r="L2637"/>
      <c r="M2637"/>
      <c r="N2637"/>
      <c r="O2637"/>
      <c r="P2637"/>
      <c r="Q2637"/>
      <c r="R2637"/>
      <c r="S2637"/>
    </row>
    <row r="2638" spans="1:19" ht="15" x14ac:dyDescent="0.25">
      <c r="A2638"/>
      <c r="B2638"/>
      <c r="C2638"/>
      <c r="D2638"/>
      <c r="E2638"/>
      <c r="F2638"/>
      <c r="G2638"/>
      <c r="H2638"/>
      <c r="I2638"/>
      <c r="J2638"/>
      <c r="K2638"/>
      <c r="L2638"/>
      <c r="M2638"/>
      <c r="N2638"/>
      <c r="O2638"/>
      <c r="P2638"/>
      <c r="Q2638"/>
      <c r="R2638"/>
      <c r="S2638"/>
    </row>
    <row r="2639" spans="1:19" ht="15" x14ac:dyDescent="0.25">
      <c r="A2639"/>
      <c r="B2639"/>
      <c r="C2639"/>
      <c r="D2639"/>
      <c r="E2639"/>
      <c r="F2639"/>
      <c r="G2639"/>
      <c r="H2639"/>
      <c r="I2639"/>
      <c r="J2639"/>
      <c r="K2639"/>
      <c r="L2639"/>
      <c r="M2639"/>
      <c r="N2639"/>
      <c r="O2639"/>
      <c r="P2639"/>
      <c r="Q2639"/>
      <c r="R2639"/>
      <c r="S2639"/>
    </row>
    <row r="2640" spans="1:19" ht="15" x14ac:dyDescent="0.25">
      <c r="A2640"/>
      <c r="B2640"/>
      <c r="C2640"/>
      <c r="D2640"/>
      <c r="E2640"/>
      <c r="F2640"/>
      <c r="G2640"/>
      <c r="H2640"/>
      <c r="I2640"/>
      <c r="J2640"/>
      <c r="K2640"/>
      <c r="L2640"/>
      <c r="M2640"/>
      <c r="N2640"/>
      <c r="O2640"/>
      <c r="P2640"/>
      <c r="Q2640"/>
      <c r="R2640"/>
      <c r="S2640"/>
    </row>
    <row r="2641" spans="1:19" ht="15" x14ac:dyDescent="0.25">
      <c r="A2641"/>
      <c r="B2641"/>
      <c r="C2641"/>
      <c r="D2641"/>
      <c r="E2641"/>
      <c r="F2641"/>
      <c r="G2641"/>
      <c r="H2641"/>
      <c r="I2641"/>
      <c r="J2641"/>
      <c r="K2641"/>
      <c r="L2641"/>
      <c r="M2641"/>
      <c r="N2641"/>
      <c r="O2641"/>
      <c r="P2641"/>
      <c r="Q2641"/>
      <c r="R2641"/>
      <c r="S2641"/>
    </row>
    <row r="2642" spans="1:19" ht="15" x14ac:dyDescent="0.25">
      <c r="A2642"/>
      <c r="B2642"/>
      <c r="C2642"/>
      <c r="D2642"/>
      <c r="E2642"/>
      <c r="F2642"/>
      <c r="G2642"/>
      <c r="H2642"/>
      <c r="I2642"/>
      <c r="J2642"/>
      <c r="K2642"/>
      <c r="L2642"/>
      <c r="M2642"/>
      <c r="N2642"/>
      <c r="O2642"/>
      <c r="P2642"/>
      <c r="Q2642"/>
      <c r="R2642"/>
      <c r="S2642"/>
    </row>
    <row r="2643" spans="1:19" ht="15" x14ac:dyDescent="0.25">
      <c r="A2643"/>
      <c r="B2643"/>
      <c r="C2643"/>
      <c r="D2643"/>
      <c r="E2643"/>
      <c r="F2643"/>
      <c r="G2643"/>
      <c r="H2643"/>
      <c r="I2643"/>
      <c r="J2643"/>
      <c r="K2643"/>
      <c r="L2643"/>
      <c r="M2643"/>
      <c r="N2643"/>
      <c r="O2643"/>
      <c r="P2643"/>
      <c r="Q2643"/>
      <c r="R2643"/>
      <c r="S2643"/>
    </row>
    <row r="2644" spans="1:19" ht="15" x14ac:dyDescent="0.25">
      <c r="A2644"/>
      <c r="B2644"/>
      <c r="C2644"/>
      <c r="D2644"/>
      <c r="E2644"/>
      <c r="F2644"/>
      <c r="G2644"/>
      <c r="H2644"/>
      <c r="I2644"/>
      <c r="J2644"/>
      <c r="K2644"/>
      <c r="L2644"/>
      <c r="M2644"/>
      <c r="N2644"/>
      <c r="O2644"/>
      <c r="P2644"/>
      <c r="Q2644"/>
      <c r="R2644"/>
      <c r="S2644"/>
    </row>
    <row r="2645" spans="1:19" ht="15" x14ac:dyDescent="0.25">
      <c r="A2645"/>
      <c r="B2645"/>
      <c r="C2645"/>
      <c r="D2645"/>
      <c r="E2645"/>
      <c r="F2645"/>
      <c r="G2645"/>
      <c r="H2645"/>
      <c r="I2645"/>
      <c r="J2645"/>
      <c r="K2645"/>
      <c r="L2645"/>
      <c r="M2645"/>
      <c r="N2645"/>
      <c r="O2645"/>
      <c r="P2645"/>
      <c r="Q2645"/>
      <c r="R2645"/>
      <c r="S2645"/>
    </row>
    <row r="2646" spans="1:19" ht="15" x14ac:dyDescent="0.25">
      <c r="A2646"/>
      <c r="B2646"/>
      <c r="C2646"/>
      <c r="D2646"/>
      <c r="E2646"/>
      <c r="F2646"/>
      <c r="G2646"/>
      <c r="H2646"/>
      <c r="I2646"/>
      <c r="J2646"/>
      <c r="K2646"/>
      <c r="L2646"/>
      <c r="M2646"/>
      <c r="N2646"/>
      <c r="O2646"/>
      <c r="P2646"/>
      <c r="Q2646"/>
      <c r="R2646"/>
      <c r="S2646"/>
    </row>
    <row r="2647" spans="1:19" ht="15" x14ac:dyDescent="0.25">
      <c r="A2647"/>
      <c r="B2647"/>
      <c r="C2647"/>
      <c r="D2647"/>
      <c r="E2647"/>
      <c r="F2647"/>
      <c r="G2647"/>
      <c r="H2647"/>
      <c r="I2647"/>
      <c r="J2647"/>
      <c r="K2647"/>
      <c r="L2647"/>
      <c r="M2647"/>
      <c r="N2647"/>
      <c r="O2647"/>
      <c r="P2647"/>
      <c r="Q2647"/>
      <c r="R2647"/>
      <c r="S2647"/>
    </row>
    <row r="2648" spans="1:19" ht="15" x14ac:dyDescent="0.25">
      <c r="A2648"/>
      <c r="B2648"/>
      <c r="C2648"/>
      <c r="D2648"/>
      <c r="E2648"/>
      <c r="F2648"/>
      <c r="G2648"/>
      <c r="H2648"/>
      <c r="I2648"/>
      <c r="J2648"/>
      <c r="K2648"/>
      <c r="L2648"/>
      <c r="M2648"/>
      <c r="N2648"/>
      <c r="O2648"/>
      <c r="P2648"/>
      <c r="Q2648"/>
      <c r="R2648"/>
      <c r="S2648"/>
    </row>
    <row r="2649" spans="1:19" ht="15" x14ac:dyDescent="0.25">
      <c r="A2649"/>
      <c r="B2649"/>
      <c r="C2649"/>
      <c r="D2649"/>
      <c r="E2649"/>
      <c r="F2649"/>
      <c r="G2649"/>
      <c r="H2649"/>
      <c r="I2649"/>
      <c r="J2649"/>
      <c r="K2649"/>
      <c r="L2649"/>
      <c r="M2649"/>
      <c r="N2649"/>
      <c r="O2649"/>
      <c r="P2649"/>
      <c r="Q2649"/>
      <c r="R2649"/>
      <c r="S2649"/>
    </row>
    <row r="2650" spans="1:19" ht="15" x14ac:dyDescent="0.25">
      <c r="A2650"/>
      <c r="B2650"/>
      <c r="C2650"/>
      <c r="D2650"/>
      <c r="E2650"/>
      <c r="F2650"/>
      <c r="G2650"/>
      <c r="H2650"/>
      <c r="I2650"/>
      <c r="J2650"/>
      <c r="K2650"/>
      <c r="L2650"/>
      <c r="M2650"/>
      <c r="N2650"/>
      <c r="O2650"/>
      <c r="P2650"/>
      <c r="Q2650"/>
      <c r="R2650"/>
      <c r="S2650"/>
    </row>
    <row r="2651" spans="1:19" ht="15" x14ac:dyDescent="0.25">
      <c r="A2651"/>
      <c r="B2651"/>
      <c r="C2651"/>
      <c r="D2651"/>
      <c r="E2651"/>
      <c r="F2651"/>
      <c r="G2651"/>
      <c r="H2651"/>
      <c r="I2651"/>
      <c r="J2651"/>
      <c r="K2651"/>
      <c r="L2651"/>
      <c r="M2651"/>
      <c r="N2651"/>
      <c r="O2651"/>
      <c r="P2651"/>
      <c r="Q2651"/>
      <c r="R2651"/>
      <c r="S2651"/>
    </row>
    <row r="2652" spans="1:19" ht="15" x14ac:dyDescent="0.25">
      <c r="A2652"/>
      <c r="B2652"/>
      <c r="C2652"/>
      <c r="D2652"/>
      <c r="E2652"/>
      <c r="F2652"/>
      <c r="G2652"/>
      <c r="H2652"/>
      <c r="I2652"/>
      <c r="J2652"/>
      <c r="K2652"/>
      <c r="L2652"/>
      <c r="M2652"/>
      <c r="N2652"/>
      <c r="O2652"/>
      <c r="P2652"/>
      <c r="Q2652"/>
      <c r="R2652"/>
      <c r="S2652"/>
    </row>
    <row r="2653" spans="1:19" ht="15" x14ac:dyDescent="0.25">
      <c r="A2653"/>
      <c r="B2653"/>
      <c r="C2653"/>
      <c r="D2653"/>
      <c r="E2653"/>
      <c r="F2653"/>
      <c r="G2653"/>
      <c r="H2653"/>
      <c r="I2653"/>
      <c r="J2653"/>
      <c r="K2653"/>
      <c r="L2653"/>
      <c r="M2653"/>
      <c r="N2653"/>
      <c r="O2653"/>
      <c r="P2653"/>
      <c r="Q2653"/>
      <c r="R2653"/>
      <c r="S2653"/>
    </row>
    <row r="2654" spans="1:19" ht="15" x14ac:dyDescent="0.25">
      <c r="A2654"/>
      <c r="B2654"/>
      <c r="C2654"/>
      <c r="D2654"/>
      <c r="E2654"/>
      <c r="F2654"/>
      <c r="G2654"/>
      <c r="H2654"/>
      <c r="I2654"/>
      <c r="J2654"/>
      <c r="K2654"/>
      <c r="L2654"/>
      <c r="M2654"/>
      <c r="N2654"/>
      <c r="O2654"/>
      <c r="P2654"/>
      <c r="Q2654"/>
      <c r="R2654"/>
      <c r="S2654"/>
    </row>
    <row r="2655" spans="1:19" ht="15" x14ac:dyDescent="0.25">
      <c r="A2655"/>
      <c r="B2655"/>
      <c r="C2655"/>
      <c r="D2655"/>
      <c r="E2655"/>
      <c r="F2655"/>
      <c r="G2655"/>
      <c r="H2655"/>
      <c r="I2655"/>
      <c r="J2655"/>
      <c r="K2655"/>
      <c r="L2655"/>
      <c r="M2655"/>
      <c r="N2655"/>
      <c r="O2655"/>
      <c r="P2655"/>
      <c r="Q2655"/>
      <c r="R2655"/>
      <c r="S2655"/>
    </row>
    <row r="2656" spans="1:19" ht="15" x14ac:dyDescent="0.25">
      <c r="A2656"/>
      <c r="B2656"/>
      <c r="C2656"/>
      <c r="D2656"/>
      <c r="E2656"/>
      <c r="F2656"/>
      <c r="G2656"/>
      <c r="H2656"/>
      <c r="I2656"/>
      <c r="J2656"/>
      <c r="K2656"/>
      <c r="L2656"/>
      <c r="M2656"/>
      <c r="N2656"/>
      <c r="O2656"/>
      <c r="P2656"/>
      <c r="Q2656"/>
      <c r="R2656"/>
      <c r="S2656"/>
    </row>
    <row r="2657" spans="1:19" ht="15" x14ac:dyDescent="0.25">
      <c r="A2657"/>
      <c r="B2657"/>
      <c r="C2657"/>
      <c r="D2657"/>
      <c r="E2657"/>
      <c r="F2657"/>
      <c r="G2657"/>
      <c r="H2657"/>
      <c r="I2657"/>
      <c r="J2657"/>
      <c r="K2657"/>
      <c r="L2657"/>
      <c r="M2657"/>
      <c r="N2657"/>
      <c r="O2657"/>
      <c r="P2657"/>
      <c r="Q2657"/>
      <c r="R2657"/>
      <c r="S2657"/>
    </row>
    <row r="2658" spans="1:19" ht="15" x14ac:dyDescent="0.25">
      <c r="A2658"/>
      <c r="B2658"/>
      <c r="C2658"/>
      <c r="D2658"/>
      <c r="E2658"/>
      <c r="F2658"/>
      <c r="G2658"/>
      <c r="H2658"/>
      <c r="I2658"/>
      <c r="J2658"/>
      <c r="K2658"/>
      <c r="L2658"/>
      <c r="M2658"/>
      <c r="N2658"/>
      <c r="O2658"/>
      <c r="P2658"/>
      <c r="Q2658"/>
      <c r="R2658"/>
      <c r="S2658"/>
    </row>
    <row r="2659" spans="1:19" ht="15" x14ac:dyDescent="0.25">
      <c r="A2659"/>
      <c r="B2659"/>
      <c r="C2659"/>
      <c r="D2659"/>
      <c r="E2659"/>
      <c r="F2659"/>
      <c r="G2659"/>
      <c r="H2659"/>
      <c r="I2659"/>
      <c r="J2659"/>
      <c r="K2659"/>
      <c r="L2659"/>
      <c r="M2659"/>
      <c r="N2659"/>
      <c r="O2659"/>
      <c r="P2659"/>
      <c r="Q2659"/>
      <c r="R2659"/>
      <c r="S2659"/>
    </row>
    <row r="2660" spans="1:19" ht="15" x14ac:dyDescent="0.25">
      <c r="A2660"/>
      <c r="B2660"/>
      <c r="C2660"/>
      <c r="D2660"/>
      <c r="E2660"/>
      <c r="F2660"/>
      <c r="G2660"/>
      <c r="H2660"/>
      <c r="I2660"/>
      <c r="J2660"/>
      <c r="K2660"/>
      <c r="L2660"/>
      <c r="M2660"/>
      <c r="N2660"/>
      <c r="O2660"/>
      <c r="P2660"/>
      <c r="Q2660"/>
      <c r="R2660"/>
      <c r="S2660"/>
    </row>
    <row r="2661" spans="1:19" ht="15" x14ac:dyDescent="0.25">
      <c r="A2661"/>
      <c r="B2661"/>
      <c r="C2661"/>
      <c r="D2661"/>
      <c r="E2661"/>
      <c r="F2661"/>
      <c r="G2661"/>
      <c r="H2661"/>
      <c r="I2661"/>
      <c r="J2661"/>
      <c r="K2661"/>
      <c r="L2661"/>
      <c r="M2661"/>
      <c r="N2661"/>
      <c r="O2661"/>
      <c r="P2661"/>
      <c r="Q2661"/>
      <c r="R2661"/>
      <c r="S2661"/>
    </row>
    <row r="2662" spans="1:19" ht="15" x14ac:dyDescent="0.25">
      <c r="A2662"/>
      <c r="B2662"/>
      <c r="C2662"/>
      <c r="D2662"/>
      <c r="E2662"/>
      <c r="F2662"/>
      <c r="G2662"/>
      <c r="H2662"/>
      <c r="I2662"/>
      <c r="J2662"/>
      <c r="K2662"/>
      <c r="L2662"/>
      <c r="M2662"/>
      <c r="N2662"/>
      <c r="O2662"/>
      <c r="P2662"/>
      <c r="Q2662"/>
      <c r="R2662"/>
      <c r="S2662"/>
    </row>
    <row r="2663" spans="1:19" ht="15" x14ac:dyDescent="0.25">
      <c r="A2663"/>
      <c r="B2663"/>
      <c r="C2663"/>
      <c r="D2663"/>
      <c r="E2663"/>
      <c r="F2663"/>
      <c r="G2663"/>
      <c r="H2663"/>
      <c r="I2663"/>
      <c r="J2663"/>
      <c r="K2663"/>
      <c r="L2663"/>
      <c r="M2663"/>
      <c r="N2663"/>
      <c r="O2663"/>
      <c r="P2663"/>
      <c r="Q2663"/>
      <c r="R2663"/>
      <c r="S2663"/>
    </row>
    <row r="2664" spans="1:19" ht="15" x14ac:dyDescent="0.25">
      <c r="A2664"/>
      <c r="B2664"/>
      <c r="C2664"/>
      <c r="D2664"/>
      <c r="E2664"/>
      <c r="F2664"/>
      <c r="G2664"/>
      <c r="H2664"/>
      <c r="I2664"/>
      <c r="J2664"/>
      <c r="K2664"/>
      <c r="L2664"/>
      <c r="M2664"/>
      <c r="N2664"/>
      <c r="O2664"/>
      <c r="P2664"/>
      <c r="Q2664"/>
      <c r="R2664"/>
      <c r="S2664"/>
    </row>
    <row r="2665" spans="1:19" ht="15" x14ac:dyDescent="0.25">
      <c r="A2665"/>
      <c r="B2665"/>
      <c r="C2665"/>
      <c r="D2665"/>
      <c r="E2665"/>
      <c r="F2665"/>
      <c r="G2665"/>
      <c r="H2665"/>
      <c r="I2665"/>
      <c r="J2665"/>
      <c r="K2665"/>
      <c r="L2665"/>
      <c r="M2665"/>
      <c r="N2665"/>
      <c r="O2665"/>
      <c r="P2665"/>
      <c r="Q2665"/>
      <c r="R2665"/>
      <c r="S2665"/>
    </row>
    <row r="2666" spans="1:19" ht="15" x14ac:dyDescent="0.25">
      <c r="A2666"/>
      <c r="B2666"/>
      <c r="C2666"/>
      <c r="D2666"/>
      <c r="E2666"/>
      <c r="F2666"/>
      <c r="G2666"/>
      <c r="H2666"/>
      <c r="I2666"/>
      <c r="J2666"/>
      <c r="K2666"/>
      <c r="L2666"/>
      <c r="M2666"/>
      <c r="N2666"/>
      <c r="O2666"/>
      <c r="P2666"/>
      <c r="Q2666"/>
      <c r="R2666"/>
      <c r="S2666"/>
    </row>
    <row r="2667" spans="1:19" ht="15" x14ac:dyDescent="0.25">
      <c r="A2667"/>
      <c r="B2667"/>
      <c r="C2667"/>
      <c r="D2667"/>
      <c r="E2667"/>
      <c r="F2667"/>
      <c r="G2667"/>
      <c r="H2667"/>
      <c r="I2667"/>
      <c r="J2667"/>
      <c r="K2667"/>
      <c r="L2667"/>
      <c r="M2667"/>
      <c r="N2667"/>
      <c r="O2667"/>
      <c r="P2667"/>
      <c r="Q2667"/>
      <c r="R2667"/>
      <c r="S2667"/>
    </row>
    <row r="2668" spans="1:19" ht="15" x14ac:dyDescent="0.25">
      <c r="A2668"/>
      <c r="B2668"/>
      <c r="C2668"/>
      <c r="D2668"/>
      <c r="E2668"/>
      <c r="F2668"/>
      <c r="G2668"/>
      <c r="H2668"/>
      <c r="I2668"/>
      <c r="J2668"/>
      <c r="K2668"/>
      <c r="L2668"/>
      <c r="M2668"/>
      <c r="N2668"/>
      <c r="O2668"/>
      <c r="P2668"/>
      <c r="Q2668"/>
      <c r="R2668"/>
      <c r="S2668"/>
    </row>
    <row r="2669" spans="1:19" ht="15" x14ac:dyDescent="0.25">
      <c r="A2669"/>
      <c r="B2669"/>
      <c r="C2669"/>
      <c r="D2669"/>
      <c r="E2669"/>
      <c r="F2669"/>
      <c r="G2669"/>
      <c r="H2669"/>
      <c r="I2669"/>
      <c r="J2669"/>
      <c r="K2669"/>
      <c r="L2669"/>
      <c r="M2669"/>
      <c r="N2669"/>
      <c r="O2669"/>
      <c r="P2669"/>
      <c r="Q2669"/>
      <c r="R2669"/>
      <c r="S2669"/>
    </row>
    <row r="2670" spans="1:19" ht="15" x14ac:dyDescent="0.25">
      <c r="A2670"/>
      <c r="B2670"/>
      <c r="C2670"/>
      <c r="D2670"/>
      <c r="E2670"/>
      <c r="F2670"/>
      <c r="G2670"/>
      <c r="H2670"/>
      <c r="I2670"/>
      <c r="J2670"/>
      <c r="K2670"/>
      <c r="L2670"/>
      <c r="M2670"/>
      <c r="N2670"/>
      <c r="O2670"/>
      <c r="P2670"/>
      <c r="Q2670"/>
      <c r="R2670"/>
      <c r="S2670"/>
    </row>
    <row r="2671" spans="1:19" ht="15" x14ac:dyDescent="0.25">
      <c r="A2671"/>
      <c r="B2671"/>
      <c r="C2671"/>
      <c r="D2671"/>
      <c r="E2671"/>
      <c r="F2671"/>
      <c r="G2671"/>
      <c r="H2671"/>
      <c r="I2671"/>
      <c r="J2671"/>
      <c r="K2671"/>
      <c r="L2671"/>
      <c r="M2671"/>
      <c r="N2671"/>
      <c r="O2671"/>
      <c r="P2671"/>
      <c r="Q2671"/>
      <c r="R2671"/>
      <c r="S2671"/>
    </row>
    <row r="2672" spans="1:19" ht="15" x14ac:dyDescent="0.25">
      <c r="A2672"/>
      <c r="B2672"/>
      <c r="C2672"/>
      <c r="D2672"/>
      <c r="E2672"/>
      <c r="F2672"/>
      <c r="G2672"/>
      <c r="H2672"/>
      <c r="I2672"/>
      <c r="J2672"/>
      <c r="K2672"/>
      <c r="L2672"/>
      <c r="M2672"/>
      <c r="N2672"/>
      <c r="O2672"/>
      <c r="P2672"/>
      <c r="Q2672"/>
      <c r="R2672"/>
      <c r="S2672"/>
    </row>
    <row r="2673" spans="1:19" ht="15" x14ac:dyDescent="0.25">
      <c r="A2673"/>
      <c r="B2673"/>
      <c r="C2673"/>
      <c r="D2673"/>
      <c r="E2673"/>
      <c r="F2673"/>
      <c r="G2673"/>
      <c r="H2673"/>
      <c r="I2673"/>
      <c r="J2673"/>
      <c r="K2673"/>
      <c r="L2673"/>
      <c r="M2673"/>
      <c r="N2673"/>
      <c r="O2673"/>
      <c r="P2673"/>
      <c r="Q2673"/>
      <c r="R2673"/>
      <c r="S2673"/>
    </row>
    <row r="2674" spans="1:19" ht="15" x14ac:dyDescent="0.25">
      <c r="A2674"/>
      <c r="B2674"/>
      <c r="C2674"/>
      <c r="D2674"/>
      <c r="E2674"/>
      <c r="F2674"/>
      <c r="G2674"/>
      <c r="H2674"/>
      <c r="I2674"/>
      <c r="J2674"/>
      <c r="K2674"/>
      <c r="L2674"/>
      <c r="M2674"/>
      <c r="N2674"/>
      <c r="O2674"/>
      <c r="P2674"/>
      <c r="Q2674"/>
      <c r="R2674"/>
      <c r="S2674"/>
    </row>
    <row r="2675" spans="1:19" ht="15" x14ac:dyDescent="0.25">
      <c r="A2675"/>
      <c r="B2675"/>
      <c r="C2675"/>
      <c r="D2675"/>
      <c r="E2675"/>
      <c r="F2675"/>
      <c r="G2675"/>
      <c r="H2675"/>
      <c r="I2675"/>
      <c r="J2675"/>
      <c r="K2675"/>
      <c r="L2675"/>
      <c r="M2675"/>
      <c r="N2675"/>
      <c r="O2675"/>
      <c r="P2675"/>
      <c r="Q2675"/>
      <c r="R2675"/>
      <c r="S2675"/>
    </row>
    <row r="2676" spans="1:19" ht="15" x14ac:dyDescent="0.25">
      <c r="A2676"/>
      <c r="B2676"/>
      <c r="C2676"/>
      <c r="D2676"/>
      <c r="E2676"/>
      <c r="F2676"/>
      <c r="G2676"/>
      <c r="H2676"/>
      <c r="I2676"/>
      <c r="J2676"/>
      <c r="K2676"/>
      <c r="L2676"/>
      <c r="M2676"/>
      <c r="N2676"/>
      <c r="O2676"/>
      <c r="P2676"/>
      <c r="Q2676"/>
      <c r="R2676"/>
      <c r="S2676"/>
    </row>
    <row r="2677" spans="1:19" ht="15" x14ac:dyDescent="0.25">
      <c r="A2677"/>
      <c r="B2677"/>
      <c r="C2677"/>
      <c r="D2677"/>
      <c r="E2677"/>
      <c r="F2677"/>
      <c r="G2677"/>
      <c r="H2677"/>
      <c r="I2677"/>
      <c r="J2677"/>
      <c r="K2677"/>
      <c r="L2677"/>
      <c r="M2677"/>
      <c r="N2677"/>
      <c r="O2677"/>
      <c r="P2677"/>
      <c r="Q2677"/>
      <c r="R2677"/>
      <c r="S2677"/>
    </row>
    <row r="2678" spans="1:19" ht="15" x14ac:dyDescent="0.25">
      <c r="A2678"/>
      <c r="B2678"/>
      <c r="C2678"/>
      <c r="D2678"/>
      <c r="E2678"/>
      <c r="F2678"/>
      <c r="G2678"/>
      <c r="H2678"/>
      <c r="I2678"/>
      <c r="J2678"/>
      <c r="K2678"/>
      <c r="L2678"/>
      <c r="M2678"/>
      <c r="N2678"/>
      <c r="O2678"/>
      <c r="P2678"/>
      <c r="Q2678"/>
      <c r="R2678"/>
      <c r="S2678"/>
    </row>
    <row r="2679" spans="1:19" ht="15" x14ac:dyDescent="0.25">
      <c r="A2679"/>
      <c r="B2679"/>
      <c r="C2679"/>
      <c r="D2679"/>
      <c r="E2679"/>
      <c r="F2679"/>
      <c r="G2679"/>
      <c r="H2679"/>
      <c r="I2679"/>
      <c r="J2679"/>
      <c r="K2679"/>
      <c r="L2679"/>
      <c r="M2679"/>
      <c r="N2679"/>
      <c r="O2679"/>
      <c r="P2679"/>
      <c r="Q2679"/>
      <c r="R2679"/>
      <c r="S2679"/>
    </row>
    <row r="2680" spans="1:19" ht="15" x14ac:dyDescent="0.25">
      <c r="A2680"/>
      <c r="B2680"/>
      <c r="C2680"/>
      <c r="D2680"/>
      <c r="E2680"/>
      <c r="F2680"/>
      <c r="G2680"/>
      <c r="H2680"/>
      <c r="I2680"/>
      <c r="J2680"/>
      <c r="K2680"/>
      <c r="L2680"/>
      <c r="M2680"/>
      <c r="N2680"/>
      <c r="O2680"/>
      <c r="P2680"/>
      <c r="Q2680"/>
      <c r="R2680"/>
      <c r="S2680"/>
    </row>
    <row r="2681" spans="1:19" ht="15" x14ac:dyDescent="0.25">
      <c r="A2681"/>
      <c r="B2681"/>
      <c r="C2681"/>
      <c r="D2681"/>
      <c r="E2681"/>
      <c r="F2681"/>
      <c r="G2681"/>
      <c r="H2681"/>
      <c r="I2681"/>
      <c r="J2681"/>
      <c r="K2681"/>
      <c r="L2681"/>
      <c r="M2681"/>
      <c r="N2681"/>
      <c r="O2681"/>
      <c r="P2681"/>
      <c r="Q2681"/>
      <c r="R2681"/>
      <c r="S2681"/>
    </row>
    <row r="2682" spans="1:19" ht="15" x14ac:dyDescent="0.25">
      <c r="A2682"/>
      <c r="B2682"/>
      <c r="C2682"/>
      <c r="D2682"/>
      <c r="E2682"/>
      <c r="F2682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</row>
    <row r="2683" spans="1:19" ht="15" x14ac:dyDescent="0.25">
      <c r="A2683"/>
      <c r="B2683"/>
      <c r="C2683"/>
      <c r="D2683"/>
      <c r="E2683"/>
      <c r="F2683"/>
      <c r="G2683"/>
      <c r="H2683"/>
      <c r="I2683"/>
      <c r="J2683"/>
      <c r="K2683"/>
      <c r="L2683"/>
      <c r="M2683"/>
      <c r="N2683"/>
      <c r="O2683"/>
      <c r="P2683"/>
      <c r="Q2683"/>
      <c r="R2683"/>
      <c r="S2683"/>
    </row>
    <row r="2684" spans="1:19" ht="15" x14ac:dyDescent="0.25">
      <c r="A2684"/>
      <c r="B2684"/>
      <c r="C2684"/>
      <c r="D2684"/>
      <c r="E2684"/>
      <c r="F2684"/>
      <c r="G2684"/>
      <c r="H2684"/>
      <c r="I2684"/>
      <c r="J2684"/>
      <c r="K2684"/>
      <c r="L2684"/>
      <c r="M2684"/>
      <c r="N2684"/>
      <c r="O2684"/>
      <c r="P2684"/>
      <c r="Q2684"/>
      <c r="R2684"/>
      <c r="S2684"/>
    </row>
    <row r="2685" spans="1:19" ht="15" x14ac:dyDescent="0.25">
      <c r="A2685"/>
      <c r="B2685"/>
      <c r="C2685"/>
      <c r="D2685"/>
      <c r="E2685"/>
      <c r="F2685"/>
      <c r="G2685"/>
      <c r="H2685"/>
      <c r="I2685"/>
      <c r="J2685"/>
      <c r="K2685"/>
      <c r="L2685"/>
      <c r="M2685"/>
      <c r="N2685"/>
      <c r="O2685"/>
      <c r="P2685"/>
      <c r="Q2685"/>
      <c r="R2685"/>
      <c r="S2685"/>
    </row>
    <row r="2686" spans="1:19" ht="15" x14ac:dyDescent="0.25">
      <c r="A2686"/>
      <c r="B2686"/>
      <c r="C2686"/>
      <c r="D2686"/>
      <c r="E2686"/>
      <c r="F2686"/>
      <c r="G2686"/>
      <c r="H2686"/>
      <c r="I2686"/>
      <c r="J2686"/>
      <c r="K2686"/>
      <c r="L2686"/>
      <c r="M2686"/>
      <c r="N2686"/>
      <c r="O2686"/>
      <c r="P2686"/>
      <c r="Q2686"/>
      <c r="R2686"/>
      <c r="S2686"/>
    </row>
    <row r="2687" spans="1:19" ht="15" x14ac:dyDescent="0.25">
      <c r="A2687"/>
      <c r="B2687"/>
      <c r="C2687"/>
      <c r="D2687"/>
      <c r="E2687"/>
      <c r="F2687"/>
      <c r="G2687"/>
      <c r="H2687"/>
      <c r="I2687"/>
      <c r="J2687"/>
      <c r="K2687"/>
      <c r="L2687"/>
      <c r="M2687"/>
      <c r="N2687"/>
      <c r="O2687"/>
      <c r="P2687"/>
      <c r="Q2687"/>
      <c r="R2687"/>
      <c r="S2687"/>
    </row>
    <row r="2688" spans="1:19" ht="15" x14ac:dyDescent="0.25">
      <c r="A2688"/>
      <c r="B2688"/>
      <c r="C2688"/>
      <c r="D2688"/>
      <c r="E2688"/>
      <c r="F2688"/>
      <c r="G2688"/>
      <c r="H2688"/>
      <c r="I2688"/>
      <c r="J2688"/>
      <c r="K2688"/>
      <c r="L2688"/>
      <c r="M2688"/>
      <c r="N2688"/>
      <c r="O2688"/>
      <c r="P2688"/>
      <c r="Q2688"/>
      <c r="R2688"/>
      <c r="S2688"/>
    </row>
    <row r="2689" spans="1:19" ht="15" x14ac:dyDescent="0.25">
      <c r="A2689"/>
      <c r="B2689"/>
      <c r="C2689"/>
      <c r="D2689"/>
      <c r="E2689"/>
      <c r="F2689"/>
      <c r="G2689"/>
      <c r="H2689"/>
      <c r="I2689"/>
      <c r="J2689"/>
      <c r="K2689"/>
      <c r="L2689"/>
      <c r="M2689"/>
      <c r="N2689"/>
      <c r="O2689"/>
      <c r="P2689"/>
      <c r="Q2689"/>
      <c r="R2689"/>
      <c r="S2689"/>
    </row>
    <row r="2690" spans="1:19" ht="15" x14ac:dyDescent="0.25">
      <c r="A2690"/>
      <c r="B2690"/>
      <c r="C2690"/>
      <c r="D2690"/>
      <c r="E2690"/>
      <c r="F2690"/>
      <c r="G2690"/>
      <c r="H2690"/>
      <c r="I2690"/>
      <c r="J2690"/>
      <c r="K2690"/>
      <c r="L2690"/>
      <c r="M2690"/>
      <c r="N2690"/>
      <c r="O2690"/>
      <c r="P2690"/>
      <c r="Q2690"/>
      <c r="R2690"/>
      <c r="S2690"/>
    </row>
    <row r="2691" spans="1:19" ht="15" x14ac:dyDescent="0.25">
      <c r="A2691"/>
      <c r="B2691"/>
      <c r="C2691"/>
      <c r="D2691"/>
      <c r="E2691"/>
      <c r="F2691"/>
      <c r="G2691"/>
      <c r="H2691"/>
      <c r="I2691"/>
      <c r="J2691"/>
      <c r="K2691"/>
      <c r="L2691"/>
      <c r="M2691"/>
      <c r="N2691"/>
      <c r="O2691"/>
      <c r="P2691"/>
      <c r="Q2691"/>
      <c r="R2691"/>
      <c r="S2691"/>
    </row>
    <row r="2692" spans="1:19" ht="15" x14ac:dyDescent="0.25">
      <c r="A2692"/>
      <c r="B2692"/>
      <c r="C2692"/>
      <c r="D2692"/>
      <c r="E2692"/>
      <c r="F2692"/>
      <c r="G2692"/>
      <c r="H2692"/>
      <c r="I2692"/>
      <c r="J2692"/>
      <c r="K2692"/>
      <c r="L2692"/>
      <c r="M2692"/>
      <c r="N2692"/>
      <c r="O2692"/>
      <c r="P2692"/>
      <c r="Q2692"/>
      <c r="R2692"/>
      <c r="S2692"/>
    </row>
    <row r="2693" spans="1:19" ht="15" x14ac:dyDescent="0.25">
      <c r="A2693"/>
      <c r="B2693"/>
      <c r="C2693"/>
      <c r="D2693"/>
      <c r="E2693"/>
      <c r="F2693"/>
      <c r="G2693"/>
      <c r="H2693"/>
      <c r="I2693"/>
      <c r="J2693"/>
      <c r="K2693"/>
      <c r="L2693"/>
      <c r="M2693"/>
      <c r="N2693"/>
      <c r="O2693"/>
      <c r="P2693"/>
      <c r="Q2693"/>
      <c r="R2693"/>
      <c r="S2693"/>
    </row>
    <row r="2694" spans="1:19" ht="15" x14ac:dyDescent="0.25">
      <c r="A2694"/>
      <c r="B2694"/>
      <c r="C2694"/>
      <c r="D2694"/>
      <c r="E2694"/>
      <c r="F2694"/>
      <c r="G2694"/>
      <c r="H2694"/>
      <c r="I2694"/>
      <c r="J2694"/>
      <c r="K2694"/>
      <c r="L2694"/>
      <c r="M2694"/>
      <c r="N2694"/>
      <c r="O2694"/>
      <c r="P2694"/>
      <c r="Q2694"/>
      <c r="R2694"/>
      <c r="S2694"/>
    </row>
    <row r="2695" spans="1:19" ht="15" x14ac:dyDescent="0.25">
      <c r="A2695"/>
      <c r="B2695"/>
      <c r="C2695"/>
      <c r="D2695"/>
      <c r="E2695"/>
      <c r="F2695"/>
      <c r="G2695"/>
      <c r="H2695"/>
      <c r="I2695"/>
      <c r="J2695"/>
      <c r="K2695"/>
      <c r="L2695"/>
      <c r="M2695"/>
      <c r="N2695"/>
      <c r="O2695"/>
      <c r="P2695"/>
      <c r="Q2695"/>
      <c r="R2695"/>
      <c r="S2695"/>
    </row>
    <row r="2696" spans="1:19" ht="15" x14ac:dyDescent="0.25">
      <c r="A2696"/>
      <c r="B2696"/>
      <c r="C2696"/>
      <c r="D2696"/>
      <c r="E2696"/>
      <c r="F2696"/>
      <c r="G2696"/>
      <c r="H2696"/>
      <c r="I2696"/>
      <c r="J2696"/>
      <c r="K2696"/>
      <c r="L2696"/>
      <c r="M2696"/>
      <c r="N2696"/>
      <c r="O2696"/>
      <c r="P2696"/>
      <c r="Q2696"/>
      <c r="R2696"/>
      <c r="S2696"/>
    </row>
    <row r="2697" spans="1:19" ht="15" x14ac:dyDescent="0.25">
      <c r="A2697"/>
      <c r="B2697"/>
      <c r="C2697"/>
      <c r="D2697"/>
      <c r="E2697"/>
      <c r="F2697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</row>
    <row r="2698" spans="1:19" ht="15" x14ac:dyDescent="0.25">
      <c r="A2698"/>
      <c r="B2698"/>
      <c r="C2698"/>
      <c r="D2698"/>
      <c r="E2698"/>
      <c r="F2698"/>
      <c r="G2698"/>
      <c r="H2698"/>
      <c r="I2698"/>
      <c r="J2698"/>
      <c r="K2698"/>
      <c r="L2698"/>
      <c r="M2698"/>
      <c r="N2698"/>
      <c r="O2698"/>
      <c r="P2698"/>
      <c r="Q2698"/>
      <c r="R2698"/>
      <c r="S2698"/>
    </row>
    <row r="2699" spans="1:19" ht="15" x14ac:dyDescent="0.25">
      <c r="A2699"/>
      <c r="B2699"/>
      <c r="C2699"/>
      <c r="D2699"/>
      <c r="E2699"/>
      <c r="F2699"/>
      <c r="G2699"/>
      <c r="H2699"/>
      <c r="I2699"/>
      <c r="J2699"/>
      <c r="K2699"/>
      <c r="L2699"/>
      <c r="M2699"/>
      <c r="N2699"/>
      <c r="O2699"/>
      <c r="P2699"/>
      <c r="Q2699"/>
      <c r="R2699"/>
      <c r="S2699"/>
    </row>
    <row r="2700" spans="1:19" ht="15" x14ac:dyDescent="0.25">
      <c r="A2700"/>
      <c r="B2700"/>
      <c r="C2700"/>
      <c r="D2700"/>
      <c r="E2700"/>
      <c r="F2700"/>
      <c r="G2700"/>
      <c r="H2700"/>
      <c r="I2700"/>
      <c r="J2700"/>
      <c r="K2700"/>
      <c r="L2700"/>
      <c r="M2700"/>
      <c r="N2700"/>
      <c r="O2700"/>
      <c r="P2700"/>
      <c r="Q2700"/>
      <c r="R2700"/>
      <c r="S2700"/>
    </row>
    <row r="2701" spans="1:19" ht="15" x14ac:dyDescent="0.25">
      <c r="A2701"/>
      <c r="B2701"/>
      <c r="C2701"/>
      <c r="D2701"/>
      <c r="E2701"/>
      <c r="F2701"/>
      <c r="G2701"/>
      <c r="H2701"/>
      <c r="I2701"/>
      <c r="J2701"/>
      <c r="K2701"/>
      <c r="L2701"/>
      <c r="M2701"/>
      <c r="N2701"/>
      <c r="O2701"/>
      <c r="P2701"/>
      <c r="Q2701"/>
      <c r="R2701"/>
      <c r="S2701"/>
    </row>
    <row r="2702" spans="1:19" ht="15" x14ac:dyDescent="0.25">
      <c r="A2702"/>
      <c r="B2702"/>
      <c r="C2702"/>
      <c r="D2702"/>
      <c r="E2702"/>
      <c r="F2702"/>
      <c r="G2702"/>
      <c r="H2702"/>
      <c r="I2702"/>
      <c r="J2702"/>
      <c r="K2702"/>
      <c r="L2702"/>
      <c r="M2702"/>
      <c r="N2702"/>
      <c r="O2702"/>
      <c r="P2702"/>
      <c r="Q2702"/>
      <c r="R2702"/>
      <c r="S2702"/>
    </row>
    <row r="2703" spans="1:19" ht="15" x14ac:dyDescent="0.25">
      <c r="A2703"/>
      <c r="B2703"/>
      <c r="C2703"/>
      <c r="D2703"/>
      <c r="E2703"/>
      <c r="F2703"/>
      <c r="G2703"/>
      <c r="H2703"/>
      <c r="I2703"/>
      <c r="J2703"/>
      <c r="K2703"/>
      <c r="L2703"/>
      <c r="M2703"/>
      <c r="N2703"/>
      <c r="O2703"/>
      <c r="P2703"/>
      <c r="Q2703"/>
      <c r="R2703"/>
      <c r="S2703"/>
    </row>
    <row r="2704" spans="1:19" ht="15" x14ac:dyDescent="0.25">
      <c r="A2704"/>
      <c r="B2704"/>
      <c r="C2704"/>
      <c r="D2704"/>
      <c r="E2704"/>
      <c r="F2704"/>
      <c r="G2704"/>
      <c r="H2704"/>
      <c r="I2704"/>
      <c r="J2704"/>
      <c r="K2704"/>
      <c r="L2704"/>
      <c r="M2704"/>
      <c r="N2704"/>
      <c r="O2704"/>
      <c r="P2704"/>
      <c r="Q2704"/>
      <c r="R2704"/>
      <c r="S2704"/>
    </row>
    <row r="2705" spans="1:19" ht="15" x14ac:dyDescent="0.25">
      <c r="A2705"/>
      <c r="B2705"/>
      <c r="C2705"/>
      <c r="D2705"/>
      <c r="E2705"/>
      <c r="F2705"/>
      <c r="G2705"/>
      <c r="H2705"/>
      <c r="I2705"/>
      <c r="J2705"/>
      <c r="K2705"/>
      <c r="L2705"/>
      <c r="M2705"/>
      <c r="N2705"/>
      <c r="O2705"/>
      <c r="P2705"/>
      <c r="Q2705"/>
      <c r="R2705"/>
      <c r="S2705"/>
    </row>
    <row r="2706" spans="1:19" ht="15" x14ac:dyDescent="0.25">
      <c r="A2706"/>
      <c r="B2706"/>
      <c r="C2706"/>
      <c r="D2706"/>
      <c r="E2706"/>
      <c r="F2706"/>
      <c r="G2706"/>
      <c r="H2706"/>
      <c r="I2706"/>
      <c r="J2706"/>
      <c r="K2706"/>
      <c r="L2706"/>
      <c r="M2706"/>
      <c r="N2706"/>
      <c r="O2706"/>
      <c r="P2706"/>
      <c r="Q2706"/>
      <c r="R2706"/>
      <c r="S2706"/>
    </row>
    <row r="2707" spans="1:19" ht="15" x14ac:dyDescent="0.25">
      <c r="A2707"/>
      <c r="B2707"/>
      <c r="C2707"/>
      <c r="D2707"/>
      <c r="E2707"/>
      <c r="F2707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</row>
    <row r="2708" spans="1:19" ht="15" x14ac:dyDescent="0.25">
      <c r="A2708"/>
      <c r="B2708"/>
      <c r="C2708"/>
      <c r="D2708"/>
      <c r="E2708"/>
      <c r="F2708"/>
      <c r="G2708"/>
      <c r="H2708"/>
      <c r="I2708"/>
      <c r="J2708"/>
      <c r="K2708"/>
      <c r="L2708"/>
      <c r="M2708"/>
      <c r="N2708"/>
      <c r="O2708"/>
      <c r="P2708"/>
      <c r="Q2708"/>
      <c r="R2708"/>
      <c r="S2708"/>
    </row>
    <row r="2709" spans="1:19" ht="15" x14ac:dyDescent="0.25">
      <c r="A2709"/>
      <c r="B2709"/>
      <c r="C2709"/>
      <c r="D2709"/>
      <c r="E2709"/>
      <c r="F2709"/>
      <c r="G2709"/>
      <c r="H2709"/>
      <c r="I2709"/>
      <c r="J2709"/>
      <c r="K2709"/>
      <c r="L2709"/>
      <c r="M2709"/>
      <c r="N2709"/>
      <c r="O2709"/>
      <c r="P2709"/>
      <c r="Q2709"/>
      <c r="R2709"/>
      <c r="S2709"/>
    </row>
    <row r="2710" spans="1:19" ht="15" x14ac:dyDescent="0.25">
      <c r="A2710"/>
      <c r="B2710"/>
      <c r="C2710"/>
      <c r="D2710"/>
      <c r="E2710"/>
      <c r="F2710"/>
      <c r="G2710"/>
      <c r="H2710"/>
      <c r="I2710"/>
      <c r="J2710"/>
      <c r="K2710"/>
      <c r="L2710"/>
      <c r="M2710"/>
      <c r="N2710"/>
      <c r="O2710"/>
      <c r="P2710"/>
      <c r="Q2710"/>
      <c r="R2710"/>
      <c r="S2710"/>
    </row>
    <row r="2711" spans="1:19" ht="15" x14ac:dyDescent="0.25">
      <c r="A2711"/>
      <c r="B2711"/>
      <c r="C2711"/>
      <c r="D2711"/>
      <c r="E2711"/>
      <c r="F2711"/>
      <c r="G2711"/>
      <c r="H2711"/>
      <c r="I2711"/>
      <c r="J2711"/>
      <c r="K2711"/>
      <c r="L2711"/>
      <c r="M2711"/>
      <c r="N2711"/>
      <c r="O2711"/>
      <c r="P2711"/>
      <c r="Q2711"/>
      <c r="R2711"/>
      <c r="S2711"/>
    </row>
    <row r="2712" spans="1:19" ht="15" x14ac:dyDescent="0.25">
      <c r="A2712"/>
      <c r="B2712"/>
      <c r="C2712"/>
      <c r="D2712"/>
      <c r="E2712"/>
      <c r="F2712"/>
      <c r="G2712"/>
      <c r="H2712"/>
      <c r="I2712"/>
      <c r="J2712"/>
      <c r="K2712"/>
      <c r="L2712"/>
      <c r="M2712"/>
      <c r="N2712"/>
      <c r="O2712"/>
      <c r="P2712"/>
      <c r="Q2712"/>
      <c r="R2712"/>
      <c r="S2712"/>
    </row>
    <row r="2713" spans="1:19" ht="15" x14ac:dyDescent="0.25">
      <c r="A2713"/>
      <c r="B2713"/>
      <c r="C2713"/>
      <c r="D2713"/>
      <c r="E2713"/>
      <c r="F2713"/>
      <c r="G2713"/>
      <c r="H2713"/>
      <c r="I2713"/>
      <c r="J2713"/>
      <c r="K2713"/>
      <c r="L2713"/>
      <c r="M2713"/>
      <c r="N2713"/>
      <c r="O2713"/>
      <c r="P2713"/>
      <c r="Q2713"/>
      <c r="R2713"/>
      <c r="S2713"/>
    </row>
    <row r="2714" spans="1:19" ht="15" x14ac:dyDescent="0.25">
      <c r="A2714"/>
      <c r="B2714"/>
      <c r="C2714"/>
      <c r="D2714"/>
      <c r="E2714"/>
      <c r="F2714"/>
      <c r="G2714"/>
      <c r="H2714"/>
      <c r="I2714"/>
      <c r="J2714"/>
      <c r="K2714"/>
      <c r="L2714"/>
      <c r="M2714"/>
      <c r="N2714"/>
      <c r="O2714"/>
      <c r="P2714"/>
      <c r="Q2714"/>
      <c r="R2714"/>
      <c r="S2714"/>
    </row>
    <row r="2715" spans="1:19" ht="15" x14ac:dyDescent="0.25">
      <c r="A2715"/>
      <c r="B2715"/>
      <c r="C2715"/>
      <c r="D2715"/>
      <c r="E2715"/>
      <c r="F2715"/>
      <c r="G2715"/>
      <c r="H2715"/>
      <c r="I2715"/>
      <c r="J2715"/>
      <c r="K2715"/>
      <c r="L2715"/>
      <c r="M2715"/>
      <c r="N2715"/>
      <c r="O2715"/>
      <c r="P2715"/>
      <c r="Q2715"/>
      <c r="R2715"/>
      <c r="S2715"/>
    </row>
    <row r="2716" spans="1:19" ht="15" x14ac:dyDescent="0.25">
      <c r="A2716"/>
      <c r="B2716"/>
      <c r="C2716"/>
      <c r="D2716"/>
      <c r="E2716"/>
      <c r="F2716"/>
      <c r="G2716"/>
      <c r="H2716"/>
      <c r="I2716"/>
      <c r="J2716"/>
      <c r="K2716"/>
      <c r="L2716"/>
      <c r="M2716"/>
      <c r="N2716"/>
      <c r="O2716"/>
      <c r="P2716"/>
      <c r="Q2716"/>
      <c r="R2716"/>
      <c r="S2716"/>
    </row>
    <row r="2717" spans="1:19" ht="15" x14ac:dyDescent="0.25">
      <c r="A2717"/>
      <c r="B2717"/>
      <c r="C2717"/>
      <c r="D2717"/>
      <c r="E2717"/>
      <c r="F2717"/>
      <c r="G2717"/>
      <c r="H2717"/>
      <c r="I2717"/>
      <c r="J2717"/>
      <c r="K2717"/>
      <c r="L2717"/>
      <c r="M2717"/>
      <c r="N2717"/>
      <c r="O2717"/>
      <c r="P2717"/>
      <c r="Q2717"/>
      <c r="R2717"/>
      <c r="S2717"/>
    </row>
    <row r="2718" spans="1:19" ht="15" x14ac:dyDescent="0.25">
      <c r="A2718"/>
      <c r="B2718"/>
      <c r="C2718"/>
      <c r="D2718"/>
      <c r="E2718"/>
      <c r="F2718"/>
      <c r="G2718"/>
      <c r="H2718"/>
      <c r="I2718"/>
      <c r="J2718"/>
      <c r="K2718"/>
      <c r="L2718"/>
      <c r="M2718"/>
      <c r="N2718"/>
      <c r="O2718"/>
      <c r="P2718"/>
      <c r="Q2718"/>
      <c r="R2718"/>
      <c r="S2718"/>
    </row>
    <row r="2719" spans="1:19" ht="15" x14ac:dyDescent="0.25">
      <c r="A2719"/>
      <c r="B2719"/>
      <c r="C2719"/>
      <c r="D2719"/>
      <c r="E2719"/>
      <c r="F2719"/>
      <c r="G2719"/>
      <c r="H2719"/>
      <c r="I2719"/>
      <c r="J2719"/>
      <c r="K2719"/>
      <c r="L2719"/>
      <c r="M2719"/>
      <c r="N2719"/>
      <c r="O2719"/>
      <c r="P2719"/>
      <c r="Q2719"/>
      <c r="R2719"/>
      <c r="S2719"/>
    </row>
    <row r="2720" spans="1:19" ht="15" x14ac:dyDescent="0.25">
      <c r="A2720"/>
      <c r="B2720"/>
      <c r="C2720"/>
      <c r="D2720"/>
      <c r="E2720"/>
      <c r="F2720"/>
      <c r="G2720"/>
      <c r="H2720"/>
      <c r="I2720"/>
      <c r="J2720"/>
      <c r="K2720"/>
      <c r="L2720"/>
      <c r="M2720"/>
      <c r="N2720"/>
      <c r="O2720"/>
      <c r="P2720"/>
      <c r="Q2720"/>
      <c r="R2720"/>
      <c r="S2720"/>
    </row>
    <row r="2721" spans="1:19" ht="15" x14ac:dyDescent="0.25">
      <c r="A2721"/>
      <c r="B2721"/>
      <c r="C2721"/>
      <c r="D2721"/>
      <c r="E2721"/>
      <c r="F2721"/>
      <c r="G2721"/>
      <c r="H2721"/>
      <c r="I2721"/>
      <c r="J2721"/>
      <c r="K2721"/>
      <c r="L2721"/>
      <c r="M2721"/>
      <c r="N2721"/>
      <c r="O2721"/>
      <c r="P2721"/>
      <c r="Q2721"/>
      <c r="R2721"/>
      <c r="S2721"/>
    </row>
  </sheetData>
  <conditionalFormatting pivot="1">
    <cfRule type="colorScale" priority="2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1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1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1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1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1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1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1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1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1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1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1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1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1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1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1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1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1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1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1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1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1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1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1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1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1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1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1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1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1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1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C12:C13">
    <cfRule type="colorScale" priority="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C12:C17">
    <cfRule type="colorScale" priority="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I12:I13">
    <cfRule type="colorScale" priority="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I12:I17">
    <cfRule type="colorScale" priority="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C11">
    <cfRule type="colorScale" priority="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D11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E11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I1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E167"/>
  <sheetViews>
    <sheetView topLeftCell="A4" zoomScale="150" zoomScaleNormal="150" workbookViewId="0">
      <selection activeCell="K27" sqref="K27"/>
    </sheetView>
  </sheetViews>
  <sheetFormatPr defaultColWidth="9.140625" defaultRowHeight="11.25" x14ac:dyDescent="0.2"/>
  <cols>
    <col min="1" max="1" width="32.5703125" style="2" customWidth="1"/>
    <col min="2" max="2" width="7.42578125" style="2" customWidth="1"/>
    <col min="3" max="3" width="6.42578125" style="2" customWidth="1"/>
    <col min="4" max="4" width="6.85546875" style="2" customWidth="1"/>
    <col min="5" max="5" width="8.42578125" style="2" customWidth="1"/>
    <col min="6" max="6" width="7.42578125" style="2" bestFit="1" customWidth="1"/>
    <col min="7" max="7" width="6.42578125" style="2" customWidth="1"/>
    <col min="8" max="8" width="6.140625" style="2" bestFit="1" customWidth="1"/>
    <col min="9" max="9" width="11.85546875" style="2" bestFit="1" customWidth="1"/>
    <col min="10" max="10" width="8.7109375" style="2" bestFit="1" customWidth="1"/>
    <col min="11" max="11" width="10" style="2" bestFit="1" customWidth="1"/>
    <col min="12" max="12" width="7.42578125" style="2" customWidth="1"/>
    <col min="13" max="13" width="5.42578125" style="2" bestFit="1" customWidth="1"/>
    <col min="14" max="14" width="10.140625" style="2" bestFit="1" customWidth="1"/>
    <col min="15" max="15" width="10" style="2" bestFit="1" customWidth="1"/>
    <col min="16" max="16" width="9.140625" style="2" bestFit="1" customWidth="1"/>
    <col min="17" max="17" width="8.85546875" style="2" customWidth="1"/>
    <col min="18" max="18" width="7.42578125" style="2" customWidth="1"/>
    <col min="19" max="19" width="6" style="2" customWidth="1"/>
    <col min="20" max="20" width="7.85546875" style="2" customWidth="1"/>
    <col min="21" max="21" width="10.85546875" style="2" customWidth="1"/>
    <col min="22" max="22" width="9.42578125" style="2" customWidth="1"/>
    <col min="23" max="23" width="11" style="2" customWidth="1"/>
    <col min="24" max="28" width="6.42578125" style="2" customWidth="1"/>
    <col min="29" max="16384" width="9.140625" style="2"/>
  </cols>
  <sheetData>
    <row r="1" spans="1:31" x14ac:dyDescent="0.2">
      <c r="A1" s="1" t="s">
        <v>50</v>
      </c>
      <c r="B1" s="2" t="s" vm="2">
        <v>48</v>
      </c>
    </row>
    <row r="2" spans="1:31" ht="15" x14ac:dyDescent="0.25">
      <c r="A2" s="1" t="s">
        <v>118</v>
      </c>
      <c r="B2" s="2" t="s" vm="7">
        <v>48</v>
      </c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</row>
    <row r="3" spans="1:31" ht="15" x14ac:dyDescent="0.25">
      <c r="A3" s="1" t="s">
        <v>472</v>
      </c>
      <c r="B3" s="2" t="s" vm="17">
        <v>48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</row>
    <row r="4" spans="1:31" ht="15" x14ac:dyDescent="0.25">
      <c r="A4" s="1" t="s">
        <v>87</v>
      </c>
      <c r="B4" s="2" t="s" vm="3">
        <v>48</v>
      </c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</row>
    <row r="5" spans="1:31" ht="15" x14ac:dyDescent="0.25">
      <c r="A5" s="1" t="s">
        <v>49</v>
      </c>
      <c r="B5" s="2" t="s" vm="10">
        <v>48</v>
      </c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</row>
    <row r="6" spans="1:31" ht="15" x14ac:dyDescent="0.25">
      <c r="A6" s="1" t="s">
        <v>89</v>
      </c>
      <c r="B6" s="2" t="s" vm="6">
        <v>48</v>
      </c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</row>
    <row r="7" spans="1:31" ht="15" x14ac:dyDescent="0.25">
      <c r="A7" s="1" t="s">
        <v>121</v>
      </c>
      <c r="B7" s="2" t="s" vm="14">
        <v>48</v>
      </c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</row>
    <row r="8" spans="1:31" ht="15" x14ac:dyDescent="0.25">
      <c r="A8" s="1" t="s">
        <v>286</v>
      </c>
      <c r="B8" s="2" t="s" vm="15">
        <v>48</v>
      </c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</row>
    <row r="9" spans="1:31" ht="15" x14ac:dyDescent="0.25">
      <c r="A9" s="1" t="s">
        <v>363</v>
      </c>
      <c r="B9" s="2" t="s" vm="50">
        <v>369</v>
      </c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</row>
    <row r="10" spans="1:31" ht="27.6" customHeight="1" x14ac:dyDescent="0.25">
      <c r="A10"/>
      <c r="B10"/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</row>
    <row r="11" spans="1:31" ht="13.7" customHeight="1" x14ac:dyDescent="0.25">
      <c r="B11" s="1" t="s">
        <v>43</v>
      </c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</row>
    <row r="12" spans="1:31" ht="15" x14ac:dyDescent="0.25">
      <c r="B12" s="17" t="s">
        <v>119</v>
      </c>
      <c r="C12" s="17"/>
      <c r="D12" s="17"/>
      <c r="E12" s="17"/>
      <c r="F12" s="17"/>
      <c r="G12" s="11" t="s">
        <v>30</v>
      </c>
      <c r="H12" s="11"/>
      <c r="I12" s="11"/>
      <c r="J12" s="11"/>
      <c r="K12" s="11"/>
      <c r="L12" s="2" t="s">
        <v>107</v>
      </c>
      <c r="M12" s="2" t="s">
        <v>106</v>
      </c>
      <c r="N12" s="2" t="s">
        <v>367</v>
      </c>
      <c r="O12" s="2" t="s">
        <v>372</v>
      </c>
      <c r="P12" s="2" t="s">
        <v>116</v>
      </c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</row>
    <row r="13" spans="1:31" ht="39.75" x14ac:dyDescent="0.25">
      <c r="A13" s="1" t="s">
        <v>0</v>
      </c>
      <c r="B13" s="12" t="s">
        <v>6</v>
      </c>
      <c r="C13" s="2" t="s">
        <v>45</v>
      </c>
      <c r="D13" s="2" t="s">
        <v>368</v>
      </c>
      <c r="E13" s="2" t="s">
        <v>373</v>
      </c>
      <c r="F13" s="8" t="s">
        <v>117</v>
      </c>
      <c r="G13" s="12" t="s">
        <v>6</v>
      </c>
      <c r="H13" s="2" t="s">
        <v>45</v>
      </c>
      <c r="I13" s="2" t="s">
        <v>368</v>
      </c>
      <c r="J13" s="2" t="s">
        <v>373</v>
      </c>
      <c r="K13" s="8" t="s">
        <v>117</v>
      </c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</row>
    <row r="14" spans="1:31" ht="15" x14ac:dyDescent="0.25">
      <c r="A14" s="3"/>
      <c r="B14" s="5"/>
      <c r="C14" s="6">
        <v>9.0909090909090912E-2</v>
      </c>
      <c r="D14" s="6"/>
      <c r="E14" s="6"/>
      <c r="F14" s="8"/>
      <c r="G14" s="5">
        <v>1</v>
      </c>
      <c r="H14" s="6">
        <v>0.2</v>
      </c>
      <c r="I14" s="6">
        <v>1</v>
      </c>
      <c r="J14" s="6">
        <v>1</v>
      </c>
      <c r="K14" s="8">
        <v>13600</v>
      </c>
      <c r="L14" s="5">
        <v>1</v>
      </c>
      <c r="M14" s="6">
        <v>0.125</v>
      </c>
      <c r="N14" s="6">
        <v>1</v>
      </c>
      <c r="O14" s="6">
        <v>1</v>
      </c>
      <c r="P14" s="8">
        <v>13600</v>
      </c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</row>
    <row r="15" spans="1:31" ht="15" x14ac:dyDescent="0.25">
      <c r="A15" s="4" t="s">
        <v>264</v>
      </c>
      <c r="B15" s="5"/>
      <c r="C15" s="6">
        <v>9.0909090909090912E-2</v>
      </c>
      <c r="D15" s="6"/>
      <c r="E15" s="6"/>
      <c r="F15" s="8"/>
      <c r="G15" s="5">
        <v>1</v>
      </c>
      <c r="H15" s="6">
        <v>0.2</v>
      </c>
      <c r="I15" s="6">
        <v>1</v>
      </c>
      <c r="J15" s="6">
        <v>1</v>
      </c>
      <c r="K15" s="8">
        <v>13600</v>
      </c>
      <c r="L15" s="5">
        <v>1</v>
      </c>
      <c r="M15" s="6">
        <v>0.125</v>
      </c>
      <c r="N15" s="6">
        <v>1</v>
      </c>
      <c r="O15" s="6">
        <v>1</v>
      </c>
      <c r="P15" s="8">
        <v>13600</v>
      </c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</row>
    <row r="16" spans="1:31" ht="15" x14ac:dyDescent="0.25">
      <c r="A16" s="14" t="s">
        <v>410</v>
      </c>
      <c r="B16" s="5"/>
      <c r="C16" s="6">
        <v>0</v>
      </c>
      <c r="D16" s="6"/>
      <c r="E16" s="6"/>
      <c r="F16" s="8"/>
      <c r="G16" s="5">
        <v>1</v>
      </c>
      <c r="H16" s="6">
        <v>0.25</v>
      </c>
      <c r="I16" s="6">
        <v>1</v>
      </c>
      <c r="J16" s="6">
        <v>1</v>
      </c>
      <c r="K16" s="8">
        <v>13600</v>
      </c>
      <c r="L16" s="5">
        <v>1</v>
      </c>
      <c r="M16" s="6">
        <v>0.2</v>
      </c>
      <c r="N16" s="6">
        <v>1</v>
      </c>
      <c r="O16" s="6">
        <v>1</v>
      </c>
      <c r="P16" s="8">
        <v>13600</v>
      </c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</row>
    <row r="17" spans="1:31" ht="15" x14ac:dyDescent="0.25">
      <c r="A17" s="14" t="s">
        <v>444</v>
      </c>
      <c r="B17" s="5"/>
      <c r="C17" s="6">
        <v>0.1</v>
      </c>
      <c r="D17" s="6"/>
      <c r="E17" s="6"/>
      <c r="F17" s="8"/>
      <c r="G17" s="5"/>
      <c r="H17" s="6">
        <v>0</v>
      </c>
      <c r="I17" s="6"/>
      <c r="J17" s="6"/>
      <c r="K17" s="8"/>
      <c r="L17" s="5"/>
      <c r="M17" s="6">
        <v>9.0909090909090912E-2</v>
      </c>
      <c r="N17" s="6"/>
      <c r="O17" s="6"/>
      <c r="P17" s="8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</row>
    <row r="18" spans="1:31" ht="15" x14ac:dyDescent="0.25">
      <c r="A18" s="3" t="s">
        <v>508</v>
      </c>
      <c r="B18" s="5">
        <v>1162</v>
      </c>
      <c r="C18" s="6">
        <v>0.39658703071672358</v>
      </c>
      <c r="D18" s="6">
        <v>0.45438898450946646</v>
      </c>
      <c r="E18" s="6">
        <v>0.37521514629948366</v>
      </c>
      <c r="F18" s="8">
        <v>5388.2185886402758</v>
      </c>
      <c r="G18" s="5"/>
      <c r="H18" s="6"/>
      <c r="I18" s="6"/>
      <c r="J18" s="6"/>
      <c r="K18" s="8"/>
      <c r="L18" s="5">
        <v>1162</v>
      </c>
      <c r="M18" s="6">
        <v>0.39658703071672358</v>
      </c>
      <c r="N18" s="6">
        <v>0.45438898450946646</v>
      </c>
      <c r="O18" s="6">
        <v>0.37521514629948366</v>
      </c>
      <c r="P18" s="8">
        <v>5388.2185886402758</v>
      </c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</row>
    <row r="19" spans="1:31" ht="15" x14ac:dyDescent="0.25">
      <c r="A19" s="4" t="s">
        <v>264</v>
      </c>
      <c r="B19" s="5">
        <v>1162</v>
      </c>
      <c r="C19" s="6">
        <v>0.39658703071672358</v>
      </c>
      <c r="D19" s="6">
        <v>0.45438898450946646</v>
      </c>
      <c r="E19" s="6">
        <v>0.37521514629948366</v>
      </c>
      <c r="F19" s="8">
        <v>5388.2185886402758</v>
      </c>
      <c r="G19" s="5"/>
      <c r="H19" s="6"/>
      <c r="I19" s="6"/>
      <c r="J19" s="6"/>
      <c r="K19" s="8"/>
      <c r="L19" s="5">
        <v>1162</v>
      </c>
      <c r="M19" s="6">
        <v>0.39658703071672358</v>
      </c>
      <c r="N19" s="6">
        <v>0.45438898450946646</v>
      </c>
      <c r="O19" s="6">
        <v>0.37521514629948366</v>
      </c>
      <c r="P19" s="8">
        <v>5388.2185886402758</v>
      </c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</row>
    <row r="20" spans="1:31" ht="15" x14ac:dyDescent="0.25">
      <c r="A20" s="14" t="s">
        <v>410</v>
      </c>
      <c r="B20" s="5">
        <v>556</v>
      </c>
      <c r="C20" s="6">
        <v>0.40115440115440115</v>
      </c>
      <c r="D20" s="6">
        <v>0.42805755395683454</v>
      </c>
      <c r="E20" s="6">
        <v>0.34352517985611508</v>
      </c>
      <c r="F20" s="8">
        <v>5346.5827338129493</v>
      </c>
      <c r="G20" s="5"/>
      <c r="H20" s="6"/>
      <c r="I20" s="6"/>
      <c r="J20" s="6"/>
      <c r="K20" s="8"/>
      <c r="L20" s="5">
        <v>556</v>
      </c>
      <c r="M20" s="6">
        <v>0.40115440115440115</v>
      </c>
      <c r="N20" s="6">
        <v>0.42805755395683454</v>
      </c>
      <c r="O20" s="6">
        <v>0.34352517985611508</v>
      </c>
      <c r="P20" s="8">
        <v>5346.5827338129493</v>
      </c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</row>
    <row r="21" spans="1:31" ht="15" x14ac:dyDescent="0.25">
      <c r="A21" s="14" t="s">
        <v>444</v>
      </c>
      <c r="B21" s="5">
        <v>606</v>
      </c>
      <c r="C21" s="6">
        <v>0.39248704663212436</v>
      </c>
      <c r="D21" s="6">
        <v>0.47854785478547857</v>
      </c>
      <c r="E21" s="6">
        <v>0.4042904290429043</v>
      </c>
      <c r="F21" s="8">
        <v>5426.4191419141916</v>
      </c>
      <c r="G21" s="5"/>
      <c r="H21" s="6"/>
      <c r="I21" s="6"/>
      <c r="J21" s="6"/>
      <c r="K21" s="8"/>
      <c r="L21" s="5">
        <v>606</v>
      </c>
      <c r="M21" s="6">
        <v>0.39248704663212436</v>
      </c>
      <c r="N21" s="6">
        <v>0.47854785478547857</v>
      </c>
      <c r="O21" s="6">
        <v>0.4042904290429043</v>
      </c>
      <c r="P21" s="8">
        <v>5426.4191419141916</v>
      </c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</row>
    <row r="22" spans="1:31" ht="15" x14ac:dyDescent="0.25">
      <c r="A22" s="3" t="s">
        <v>509</v>
      </c>
      <c r="B22" s="5"/>
      <c r="C22" s="6"/>
      <c r="D22" s="6"/>
      <c r="E22" s="6"/>
      <c r="F22" s="8"/>
      <c r="G22" s="5">
        <v>3976</v>
      </c>
      <c r="H22" s="6">
        <v>0.95464362850971918</v>
      </c>
      <c r="I22" s="6">
        <v>0.2640845070422535</v>
      </c>
      <c r="J22" s="6">
        <v>0.12022132796780684</v>
      </c>
      <c r="K22" s="8">
        <v>7636.9014084507044</v>
      </c>
      <c r="L22" s="5">
        <v>3976</v>
      </c>
      <c r="M22" s="6">
        <v>0.95464362850971918</v>
      </c>
      <c r="N22" s="6">
        <v>0.2640845070422535</v>
      </c>
      <c r="O22" s="6">
        <v>0.12022132796780684</v>
      </c>
      <c r="P22" s="8">
        <v>7636.9014084507044</v>
      </c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</row>
    <row r="23" spans="1:31" ht="15" x14ac:dyDescent="0.25">
      <c r="A23" s="4" t="s">
        <v>264</v>
      </c>
      <c r="B23" s="5"/>
      <c r="C23" s="6"/>
      <c r="D23" s="6"/>
      <c r="E23" s="6"/>
      <c r="F23" s="8"/>
      <c r="G23" s="5">
        <v>3976</v>
      </c>
      <c r="H23" s="6">
        <v>0.95464362850971918</v>
      </c>
      <c r="I23" s="6">
        <v>0.2640845070422535</v>
      </c>
      <c r="J23" s="6">
        <v>0.12022132796780684</v>
      </c>
      <c r="K23" s="8">
        <v>7636.9014084507044</v>
      </c>
      <c r="L23" s="5">
        <v>3976</v>
      </c>
      <c r="M23" s="6">
        <v>0.95464362850971918</v>
      </c>
      <c r="N23" s="6">
        <v>0.2640845070422535</v>
      </c>
      <c r="O23" s="6">
        <v>0.12022132796780684</v>
      </c>
      <c r="P23" s="8">
        <v>7636.9014084507044</v>
      </c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</row>
    <row r="24" spans="1:31" ht="15" x14ac:dyDescent="0.25">
      <c r="A24" s="14" t="s">
        <v>410</v>
      </c>
      <c r="B24" s="5"/>
      <c r="C24" s="6"/>
      <c r="D24" s="6"/>
      <c r="E24" s="6"/>
      <c r="F24" s="8"/>
      <c r="G24" s="5">
        <v>1968</v>
      </c>
      <c r="H24" s="6">
        <v>0.9614069369809477</v>
      </c>
      <c r="I24" s="6">
        <v>0.23983739837398374</v>
      </c>
      <c r="J24" s="6">
        <v>0.10518292682926829</v>
      </c>
      <c r="K24" s="8">
        <v>7506.0670731707314</v>
      </c>
      <c r="L24" s="5">
        <v>1968</v>
      </c>
      <c r="M24" s="6">
        <v>0.9614069369809477</v>
      </c>
      <c r="N24" s="6">
        <v>0.23983739837398374</v>
      </c>
      <c r="O24" s="6">
        <v>0.10518292682926829</v>
      </c>
      <c r="P24" s="8">
        <v>7506.0670731707314</v>
      </c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</row>
    <row r="25" spans="1:31" ht="15" x14ac:dyDescent="0.25">
      <c r="A25" s="14" t="s">
        <v>444</v>
      </c>
      <c r="B25" s="5"/>
      <c r="C25" s="6"/>
      <c r="D25" s="6"/>
      <c r="E25" s="6"/>
      <c r="F25" s="8"/>
      <c r="G25" s="5">
        <v>2008</v>
      </c>
      <c r="H25" s="6">
        <v>0.94811320754716977</v>
      </c>
      <c r="I25" s="6">
        <v>0.28784860557768926</v>
      </c>
      <c r="J25" s="6">
        <v>0.13496015936254979</v>
      </c>
      <c r="K25" s="8">
        <v>7765.129482071713</v>
      </c>
      <c r="L25" s="5">
        <v>2008</v>
      </c>
      <c r="M25" s="6">
        <v>0.94811320754716977</v>
      </c>
      <c r="N25" s="6">
        <v>0.28784860557768926</v>
      </c>
      <c r="O25" s="6">
        <v>0.13496015936254979</v>
      </c>
      <c r="P25" s="8">
        <v>7765.129482071713</v>
      </c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</row>
    <row r="26" spans="1:31" ht="15" x14ac:dyDescent="0.25">
      <c r="A26" s="3" t="s">
        <v>5</v>
      </c>
      <c r="B26" s="5">
        <v>1162</v>
      </c>
      <c r="C26" s="6">
        <v>0.39544372662359739</v>
      </c>
      <c r="D26" s="6">
        <v>0.45438898450946646</v>
      </c>
      <c r="E26" s="6">
        <v>0.37521514629948366</v>
      </c>
      <c r="F26" s="8">
        <v>5388.2185886402758</v>
      </c>
      <c r="G26" s="5">
        <v>3977</v>
      </c>
      <c r="H26" s="6">
        <v>0.95373921380632787</v>
      </c>
      <c r="I26" s="6">
        <v>0.26426954991199397</v>
      </c>
      <c r="J26" s="6">
        <v>0.12044254463163188</v>
      </c>
      <c r="K26" s="8">
        <v>7638.4008046266026</v>
      </c>
      <c r="L26" s="5">
        <v>5139</v>
      </c>
      <c r="M26" s="6">
        <v>0.72290172922817375</v>
      </c>
      <c r="N26" s="6">
        <v>0.30725822144386067</v>
      </c>
      <c r="O26" s="6">
        <v>0.17805020431990659</v>
      </c>
      <c r="P26" s="8">
        <v>7129.6030356100409</v>
      </c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</row>
    <row r="27" spans="1:31" ht="15" x14ac:dyDescent="0.25">
      <c r="A27"/>
      <c r="B27"/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</row>
    <row r="28" spans="1:31" ht="15" x14ac:dyDescent="0.25">
      <c r="A28"/>
      <c r="B28"/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</row>
    <row r="29" spans="1:31" ht="15" x14ac:dyDescent="0.25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</row>
    <row r="30" spans="1:31" ht="15" x14ac:dyDescent="0.25">
      <c r="A30"/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</row>
    <row r="31" spans="1:31" ht="15" x14ac:dyDescent="0.25">
      <c r="A31"/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</row>
    <row r="32" spans="1:31" ht="15" x14ac:dyDescent="0.25">
      <c r="A32"/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</row>
    <row r="33" spans="1:31" ht="15" x14ac:dyDescent="0.25">
      <c r="A33"/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</row>
    <row r="34" spans="1:31" ht="15" x14ac:dyDescent="0.25">
      <c r="A34"/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</row>
    <row r="35" spans="1:31" ht="15" x14ac:dyDescent="0.25">
      <c r="A35"/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</row>
    <row r="36" spans="1:31" ht="15" x14ac:dyDescent="0.25">
      <c r="A36"/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</row>
    <row r="37" spans="1:31" ht="15" x14ac:dyDescent="0.25">
      <c r="A37"/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</row>
    <row r="38" spans="1:31" ht="15" x14ac:dyDescent="0.25">
      <c r="A38"/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</row>
    <row r="39" spans="1:31" ht="15" x14ac:dyDescent="0.25">
      <c r="A39"/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</row>
    <row r="40" spans="1:31" ht="15" x14ac:dyDescent="0.25">
      <c r="A40"/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</row>
    <row r="41" spans="1:31" ht="15" x14ac:dyDescent="0.25">
      <c r="A41"/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</row>
    <row r="42" spans="1:31" ht="15" x14ac:dyDescent="0.25">
      <c r="A42"/>
      <c r="B42"/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</row>
    <row r="43" spans="1:31" ht="15" x14ac:dyDescent="0.25">
      <c r="A43"/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</row>
    <row r="44" spans="1:31" ht="15" x14ac:dyDescent="0.25">
      <c r="A44"/>
      <c r="B44"/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</row>
    <row r="45" spans="1:31" ht="15" x14ac:dyDescent="0.25">
      <c r="A45"/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</row>
    <row r="46" spans="1:31" ht="15" x14ac:dyDescent="0.25">
      <c r="A46"/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</row>
    <row r="47" spans="1:31" ht="15" x14ac:dyDescent="0.25">
      <c r="A47"/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</row>
    <row r="48" spans="1:31" ht="15" x14ac:dyDescent="0.25">
      <c r="A48"/>
      <c r="B48"/>
      <c r="C48"/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</row>
    <row r="49" spans="1:31" ht="15" x14ac:dyDescent="0.25">
      <c r="A49"/>
      <c r="B49"/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</row>
    <row r="50" spans="1:31" ht="15" x14ac:dyDescent="0.25">
      <c r="A50"/>
      <c r="B50"/>
      <c r="C50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</row>
    <row r="51" spans="1:31" ht="15" x14ac:dyDescent="0.25">
      <c r="A51"/>
      <c r="B51"/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</row>
    <row r="52" spans="1:31" ht="15" x14ac:dyDescent="0.25">
      <c r="A52"/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</row>
    <row r="53" spans="1:31" ht="15" x14ac:dyDescent="0.25">
      <c r="A53"/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</row>
    <row r="54" spans="1:31" ht="15" x14ac:dyDescent="0.25">
      <c r="A54"/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</row>
    <row r="55" spans="1:31" ht="15" x14ac:dyDescent="0.25">
      <c r="A55"/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</row>
    <row r="56" spans="1:31" ht="15" x14ac:dyDescent="0.25">
      <c r="A56"/>
      <c r="B56"/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</row>
    <row r="57" spans="1:31" ht="15" x14ac:dyDescent="0.25">
      <c r="A57"/>
      <c r="B57"/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</row>
    <row r="58" spans="1:31" ht="15" x14ac:dyDescent="0.25">
      <c r="A58"/>
      <c r="B58"/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</row>
    <row r="59" spans="1:31" ht="15" x14ac:dyDescent="0.25">
      <c r="A59"/>
      <c r="B59"/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</row>
    <row r="60" spans="1:31" ht="15" x14ac:dyDescent="0.25">
      <c r="A60"/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</row>
    <row r="61" spans="1:31" ht="15" x14ac:dyDescent="0.25">
      <c r="A61"/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</row>
    <row r="62" spans="1:31" ht="15" x14ac:dyDescent="0.25">
      <c r="A62"/>
      <c r="B62"/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</row>
    <row r="63" spans="1:31" ht="15" x14ac:dyDescent="0.25">
      <c r="A63"/>
      <c r="B63"/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</row>
    <row r="64" spans="1:31" ht="15" x14ac:dyDescent="0.25">
      <c r="A64"/>
      <c r="B64"/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</row>
    <row r="65" spans="1:28" ht="15" x14ac:dyDescent="0.25">
      <c r="A65"/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</row>
    <row r="66" spans="1:28" ht="15" x14ac:dyDescent="0.25">
      <c r="A66"/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</row>
    <row r="67" spans="1:28" ht="15" x14ac:dyDescent="0.25">
      <c r="A67"/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</row>
    <row r="68" spans="1:28" ht="15" x14ac:dyDescent="0.25">
      <c r="A68"/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</row>
    <row r="69" spans="1:28" ht="15" x14ac:dyDescent="0.25">
      <c r="A69"/>
      <c r="B69"/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</row>
    <row r="70" spans="1:28" ht="15" x14ac:dyDescent="0.25">
      <c r="A70"/>
      <c r="B70"/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</row>
    <row r="71" spans="1:28" ht="15" x14ac:dyDescent="0.25">
      <c r="A71"/>
      <c r="B71"/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</row>
    <row r="72" spans="1:28" ht="15" x14ac:dyDescent="0.25">
      <c r="A72"/>
      <c r="B72"/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</row>
    <row r="73" spans="1:28" ht="15" x14ac:dyDescent="0.25">
      <c r="A73"/>
      <c r="B73"/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</row>
    <row r="74" spans="1:28" ht="15" x14ac:dyDescent="0.25">
      <c r="A74"/>
      <c r="B74"/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</row>
    <row r="75" spans="1:28" ht="15" x14ac:dyDescent="0.25">
      <c r="A75"/>
      <c r="B75"/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</row>
    <row r="76" spans="1:28" ht="15" x14ac:dyDescent="0.25">
      <c r="A76"/>
      <c r="B76"/>
      <c r="C76"/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</row>
    <row r="77" spans="1:28" ht="15" x14ac:dyDescent="0.25">
      <c r="A77"/>
      <c r="B77"/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</row>
    <row r="78" spans="1:28" ht="15" x14ac:dyDescent="0.25">
      <c r="A78"/>
      <c r="B78"/>
      <c r="C78"/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</row>
    <row r="79" spans="1:28" ht="15" x14ac:dyDescent="0.25">
      <c r="A79"/>
      <c r="B79"/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</row>
    <row r="80" spans="1:28" ht="15" x14ac:dyDescent="0.25">
      <c r="A80"/>
      <c r="B80"/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</row>
    <row r="81" spans="1:28" ht="15" x14ac:dyDescent="0.25">
      <c r="A81"/>
      <c r="B81"/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</row>
    <row r="82" spans="1:28" ht="15" x14ac:dyDescent="0.25">
      <c r="A82"/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</row>
    <row r="83" spans="1:28" ht="15" x14ac:dyDescent="0.25">
      <c r="A83"/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</row>
    <row r="84" spans="1:28" ht="15" x14ac:dyDescent="0.25">
      <c r="A84"/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</row>
    <row r="85" spans="1:28" ht="15" x14ac:dyDescent="0.25">
      <c r="A85"/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</row>
    <row r="86" spans="1:28" ht="15" x14ac:dyDescent="0.25">
      <c r="A86"/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</row>
    <row r="87" spans="1:28" ht="15" x14ac:dyDescent="0.25">
      <c r="A87"/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</row>
    <row r="88" spans="1:28" ht="15" x14ac:dyDescent="0.25">
      <c r="A88"/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</row>
    <row r="89" spans="1:28" ht="15" x14ac:dyDescent="0.25">
      <c r="A89"/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</row>
    <row r="90" spans="1:28" ht="15" x14ac:dyDescent="0.25">
      <c r="A90"/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</row>
    <row r="91" spans="1:28" ht="15" x14ac:dyDescent="0.25">
      <c r="A91"/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</row>
    <row r="92" spans="1:28" ht="15" x14ac:dyDescent="0.25">
      <c r="A92"/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</row>
    <row r="93" spans="1:28" ht="15" x14ac:dyDescent="0.25">
      <c r="A93"/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</row>
    <row r="94" spans="1:28" ht="15" x14ac:dyDescent="0.25">
      <c r="A94"/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</row>
    <row r="95" spans="1:28" ht="15" x14ac:dyDescent="0.25">
      <c r="A95"/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</row>
    <row r="96" spans="1:28" ht="15" x14ac:dyDescent="0.25">
      <c r="A96"/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</row>
    <row r="97" spans="1:25" ht="15" x14ac:dyDescent="0.25">
      <c r="A97"/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</row>
    <row r="98" spans="1:25" ht="15" x14ac:dyDescent="0.25">
      <c r="A98"/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</row>
    <row r="99" spans="1:25" ht="15" x14ac:dyDescent="0.25">
      <c r="A99"/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</row>
    <row r="100" spans="1:25" ht="15" x14ac:dyDescent="0.25">
      <c r="A100"/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</row>
    <row r="101" spans="1:25" ht="15" x14ac:dyDescent="0.25">
      <c r="A101"/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</row>
    <row r="102" spans="1:25" ht="15" x14ac:dyDescent="0.25">
      <c r="A102"/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</row>
    <row r="103" spans="1:25" ht="15" x14ac:dyDescent="0.25">
      <c r="A103"/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</row>
    <row r="104" spans="1:25" ht="15" x14ac:dyDescent="0.25">
      <c r="A104"/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</row>
    <row r="105" spans="1:25" ht="15" x14ac:dyDescent="0.25">
      <c r="A105"/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</row>
    <row r="106" spans="1:25" ht="15" x14ac:dyDescent="0.25">
      <c r="A106"/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</row>
    <row r="107" spans="1:25" ht="15" x14ac:dyDescent="0.25">
      <c r="A107"/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</row>
    <row r="108" spans="1:25" ht="15" x14ac:dyDescent="0.25">
      <c r="A108"/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</row>
    <row r="109" spans="1:25" ht="15" x14ac:dyDescent="0.25">
      <c r="A109"/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</row>
    <row r="110" spans="1:25" ht="15" x14ac:dyDescent="0.25">
      <c r="A110"/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</row>
    <row r="111" spans="1:25" ht="15" x14ac:dyDescent="0.25">
      <c r="A111"/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</row>
    <row r="112" spans="1:25" ht="15" x14ac:dyDescent="0.25">
      <c r="A112"/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</row>
    <row r="113" spans="1:25" ht="15" x14ac:dyDescent="0.25">
      <c r="A113"/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</row>
    <row r="114" spans="1:25" ht="15" x14ac:dyDescent="0.25">
      <c r="A114"/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</row>
    <row r="115" spans="1:25" ht="15" x14ac:dyDescent="0.25">
      <c r="A115"/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</row>
    <row r="116" spans="1:25" ht="15" x14ac:dyDescent="0.25">
      <c r="A116"/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</row>
    <row r="117" spans="1:25" ht="15" x14ac:dyDescent="0.25">
      <c r="A117"/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</row>
    <row r="118" spans="1:25" ht="15" x14ac:dyDescent="0.25">
      <c r="A118"/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</row>
    <row r="119" spans="1:25" ht="15" x14ac:dyDescent="0.25">
      <c r="A119"/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</row>
    <row r="120" spans="1:25" ht="15" x14ac:dyDescent="0.25">
      <c r="A120"/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</row>
    <row r="121" spans="1:25" ht="15" x14ac:dyDescent="0.25">
      <c r="A121"/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</row>
    <row r="122" spans="1:25" ht="15" x14ac:dyDescent="0.25">
      <c r="A122"/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</row>
    <row r="123" spans="1:25" ht="15" x14ac:dyDescent="0.25">
      <c r="A123"/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</row>
    <row r="124" spans="1:25" ht="15" x14ac:dyDescent="0.25">
      <c r="A124"/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</row>
    <row r="125" spans="1:25" ht="15" x14ac:dyDescent="0.25">
      <c r="A125"/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</row>
    <row r="126" spans="1:25" ht="15" x14ac:dyDescent="0.25">
      <c r="A126"/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</row>
    <row r="127" spans="1:25" ht="15" x14ac:dyDescent="0.25">
      <c r="A127"/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</row>
    <row r="128" spans="1:25" ht="15" x14ac:dyDescent="0.25">
      <c r="A128"/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</row>
    <row r="129" spans="1:25" ht="15" x14ac:dyDescent="0.25">
      <c r="A129"/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</row>
    <row r="130" spans="1:25" ht="15" x14ac:dyDescent="0.25">
      <c r="A130"/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</row>
    <row r="131" spans="1:25" ht="15" x14ac:dyDescent="0.25">
      <c r="A131"/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</row>
    <row r="132" spans="1:25" ht="15" x14ac:dyDescent="0.25">
      <c r="A132"/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</row>
    <row r="133" spans="1:25" ht="15" x14ac:dyDescent="0.25">
      <c r="A133"/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</row>
    <row r="134" spans="1:25" ht="15" x14ac:dyDescent="0.25">
      <c r="A134"/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</row>
    <row r="135" spans="1:25" ht="15" x14ac:dyDescent="0.25">
      <c r="A135"/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</row>
    <row r="136" spans="1:25" ht="15" x14ac:dyDescent="0.25">
      <c r="A136"/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</row>
    <row r="137" spans="1:25" ht="15" x14ac:dyDescent="0.25">
      <c r="A137"/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</row>
    <row r="138" spans="1:25" ht="15" x14ac:dyDescent="0.25">
      <c r="A138"/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</row>
    <row r="139" spans="1:25" ht="15" x14ac:dyDescent="0.25">
      <c r="A139"/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</row>
    <row r="140" spans="1:25" ht="15" x14ac:dyDescent="0.25">
      <c r="A140"/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</row>
    <row r="141" spans="1:25" ht="15" x14ac:dyDescent="0.25">
      <c r="A141"/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</row>
    <row r="142" spans="1:25" ht="15" x14ac:dyDescent="0.25">
      <c r="A142"/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</row>
    <row r="143" spans="1:25" ht="15" x14ac:dyDescent="0.25">
      <c r="A143"/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</row>
    <row r="144" spans="1:25" ht="15" x14ac:dyDescent="0.25">
      <c r="A144"/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</row>
    <row r="145" spans="1:25" ht="15" x14ac:dyDescent="0.25">
      <c r="A145"/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</row>
    <row r="146" spans="1:25" ht="15" x14ac:dyDescent="0.25">
      <c r="A146"/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</row>
    <row r="147" spans="1:25" ht="15" x14ac:dyDescent="0.25">
      <c r="A147"/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</row>
    <row r="148" spans="1:25" ht="15" x14ac:dyDescent="0.25">
      <c r="A148"/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</row>
    <row r="149" spans="1:25" ht="15" x14ac:dyDescent="0.25">
      <c r="A149"/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</row>
    <row r="150" spans="1:25" ht="15" x14ac:dyDescent="0.25">
      <c r="A150"/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</row>
    <row r="151" spans="1:25" ht="15" x14ac:dyDescent="0.25">
      <c r="A151"/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</row>
    <row r="152" spans="1:25" ht="15" x14ac:dyDescent="0.25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</row>
    <row r="153" spans="1:25" ht="15" x14ac:dyDescent="0.25">
      <c r="A153"/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</row>
    <row r="154" spans="1:25" ht="15" x14ac:dyDescent="0.25">
      <c r="A154"/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</row>
    <row r="155" spans="1:25" ht="15" x14ac:dyDescent="0.25">
      <c r="A155"/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</row>
    <row r="156" spans="1:25" ht="15" x14ac:dyDescent="0.25">
      <c r="A156"/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</row>
    <row r="157" spans="1:25" ht="15" x14ac:dyDescent="0.25">
      <c r="A157"/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</row>
    <row r="158" spans="1:25" ht="15" x14ac:dyDescent="0.25">
      <c r="A158"/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</row>
    <row r="159" spans="1:25" ht="15" x14ac:dyDescent="0.25">
      <c r="A159"/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</row>
    <row r="160" spans="1:25" ht="15" x14ac:dyDescent="0.25">
      <c r="A160"/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</row>
    <row r="161" spans="1:25" ht="15" x14ac:dyDescent="0.25">
      <c r="A161"/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</row>
    <row r="162" spans="1:25" ht="15" x14ac:dyDescent="0.25">
      <c r="A162"/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</row>
    <row r="163" spans="1:25" ht="15" x14ac:dyDescent="0.25">
      <c r="A163"/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</row>
    <row r="164" spans="1:25" ht="15" x14ac:dyDescent="0.25">
      <c r="A164"/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</row>
    <row r="165" spans="1:25" ht="15" x14ac:dyDescent="0.25">
      <c r="A165"/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</row>
    <row r="166" spans="1:25" ht="15" x14ac:dyDescent="0.25">
      <c r="A166"/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</row>
    <row r="167" spans="1:25" ht="15" x14ac:dyDescent="0.25">
      <c r="A167"/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</row>
  </sheetData>
  <conditionalFormatting pivot="1">
    <cfRule type="colorScale" priority="1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1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pageSetUpPr fitToPage="1"/>
  </sheetPr>
  <dimension ref="A1:CF110"/>
  <sheetViews>
    <sheetView topLeftCell="A49" zoomScale="150" zoomScaleNormal="150" workbookViewId="0">
      <selection activeCell="D27" sqref="D27"/>
    </sheetView>
  </sheetViews>
  <sheetFormatPr defaultColWidth="9.140625" defaultRowHeight="11.25" x14ac:dyDescent="0.2"/>
  <cols>
    <col min="1" max="1" width="14.5703125" style="2" customWidth="1"/>
    <col min="2" max="2" width="10.85546875" style="2" customWidth="1"/>
    <col min="3" max="6" width="6" style="2" bestFit="1" customWidth="1"/>
    <col min="7" max="7" width="7.140625" style="2" customWidth="1"/>
    <col min="8" max="11" width="6.85546875" style="2" customWidth="1"/>
    <col min="12" max="13" width="9.7109375" style="2" bestFit="1" customWidth="1"/>
    <col min="14" max="37" width="6.85546875" style="2" customWidth="1"/>
    <col min="38" max="51" width="9.140625" style="2"/>
    <col min="52" max="52" width="10.28515625" style="2" bestFit="1" customWidth="1"/>
    <col min="53" max="16384" width="9.140625" style="2"/>
  </cols>
  <sheetData>
    <row r="1" spans="1:84" ht="15" x14ac:dyDescent="0.25">
      <c r="A1"/>
      <c r="B1"/>
      <c r="AV1" s="2" t="s">
        <v>499</v>
      </c>
      <c r="AW1" s="2" t="s">
        <v>496</v>
      </c>
      <c r="AX1" s="2" t="s">
        <v>497</v>
      </c>
      <c r="AY1" s="2" t="s">
        <v>498</v>
      </c>
      <c r="AZ1" s="2" t="s">
        <v>502</v>
      </c>
      <c r="BA1" s="2" t="s">
        <v>503</v>
      </c>
    </row>
    <row r="2" spans="1:84" x14ac:dyDescent="0.2">
      <c r="A2" s="1" t="s">
        <v>29</v>
      </c>
      <c r="B2" s="2" t="s" vm="1">
        <v>48</v>
      </c>
      <c r="AV2" s="2">
        <v>100</v>
      </c>
      <c r="AW2" s="2">
        <v>0</v>
      </c>
      <c r="AX2" s="2">
        <f>AV2*AZ2*BA2</f>
        <v>28</v>
      </c>
      <c r="AY2" s="2">
        <f>AV2+AX2</f>
        <v>128</v>
      </c>
      <c r="AZ2" s="7">
        <v>0.02</v>
      </c>
      <c r="BA2" s="2">
        <v>14</v>
      </c>
    </row>
    <row r="3" spans="1:84" ht="15" x14ac:dyDescent="0.25">
      <c r="A3" s="1" t="s">
        <v>49</v>
      </c>
      <c r="B3" s="2" t="s" vm="51">
        <v>384</v>
      </c>
      <c r="AT3" t="s">
        <v>500</v>
      </c>
      <c r="AU3" s="2">
        <f>-AV2</f>
        <v>-100</v>
      </c>
    </row>
    <row r="4" spans="1:84" ht="15" x14ac:dyDescent="0.25">
      <c r="A4" s="1" t="s">
        <v>50</v>
      </c>
      <c r="B4" s="2" t="s" vm="2">
        <v>48</v>
      </c>
      <c r="AT4" t="s">
        <v>501</v>
      </c>
      <c r="AU4" s="2">
        <f>AY2</f>
        <v>128</v>
      </c>
    </row>
    <row r="5" spans="1:84" ht="15" x14ac:dyDescent="0.25">
      <c r="A5" s="1" t="s">
        <v>118</v>
      </c>
      <c r="B5" s="2" t="s" vm="7">
        <v>48</v>
      </c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T5"/>
      <c r="AU5" s="18">
        <f>AU4/(-AU3)</f>
        <v>1.28</v>
      </c>
    </row>
    <row r="6" spans="1:84" ht="15" x14ac:dyDescent="0.25">
      <c r="A6" s="1" t="s">
        <v>286</v>
      </c>
      <c r="B6" s="2" t="s" vm="15">
        <v>48</v>
      </c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</row>
    <row r="7" spans="1:84" ht="15" x14ac:dyDescent="0.25">
      <c r="A7" s="1" t="s">
        <v>306</v>
      </c>
      <c r="B7" s="2" t="s" vm="24">
        <v>48</v>
      </c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 s="2" t="s">
        <v>499</v>
      </c>
      <c r="AW7" s="2" t="s">
        <v>496</v>
      </c>
      <c r="AX7" s="2" t="s">
        <v>497</v>
      </c>
      <c r="AY7" s="2" t="s">
        <v>498</v>
      </c>
      <c r="AZ7" s="2" t="s">
        <v>502</v>
      </c>
      <c r="BA7" s="2" t="s">
        <v>503</v>
      </c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</row>
    <row r="8" spans="1:84" ht="15" x14ac:dyDescent="0.25">
      <c r="A8" s="1" t="s">
        <v>121</v>
      </c>
      <c r="B8" s="2" t="s" vm="14">
        <v>48</v>
      </c>
      <c r="C8"/>
      <c r="D8"/>
      <c r="E8"/>
      <c r="F8"/>
      <c r="G8"/>
      <c r="H8"/>
      <c r="I8"/>
      <c r="J8"/>
      <c r="K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 s="2">
        <v>100</v>
      </c>
      <c r="AW8" s="2">
        <v>15</v>
      </c>
      <c r="AX8" s="2">
        <f>(AV8+AW8)*AZ8*BA8</f>
        <v>32.200000000000003</v>
      </c>
      <c r="AY8" s="2">
        <f>AV8+AX8+AW8</f>
        <v>147.19999999999999</v>
      </c>
      <c r="AZ8" s="7">
        <v>0.02</v>
      </c>
      <c r="BA8" s="2">
        <v>14</v>
      </c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</row>
    <row r="9" spans="1:84" ht="15" x14ac:dyDescent="0.25">
      <c r="A9" s="1" t="s">
        <v>121</v>
      </c>
      <c r="B9" s="2" t="s" vm="13">
        <v>48</v>
      </c>
      <c r="C9"/>
      <c r="D9"/>
      <c r="E9"/>
      <c r="F9"/>
      <c r="G9"/>
      <c r="H9"/>
      <c r="I9"/>
      <c r="J9"/>
      <c r="K9" s="37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 t="s">
        <v>500</v>
      </c>
      <c r="AU9" s="2">
        <f>(-AV8-AW8)</f>
        <v>-115</v>
      </c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</row>
    <row r="10" spans="1:84" ht="15" x14ac:dyDescent="0.25">
      <c r="A10" s="1" t="s">
        <v>309</v>
      </c>
      <c r="B10" s="2" t="s" vm="25">
        <v>48</v>
      </c>
      <c r="C10"/>
      <c r="D10"/>
      <c r="E10"/>
      <c r="F10"/>
      <c r="G10"/>
      <c r="H10"/>
      <c r="I10"/>
      <c r="J10"/>
      <c r="K10" s="37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 t="s">
        <v>501</v>
      </c>
      <c r="AU10" s="2">
        <f>AW8</f>
        <v>15</v>
      </c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</row>
    <row r="11" spans="1:84" ht="15" x14ac:dyDescent="0.25">
      <c r="A11"/>
      <c r="B11"/>
      <c r="C11"/>
      <c r="D11"/>
      <c r="E11"/>
      <c r="F11"/>
      <c r="G11"/>
      <c r="H11"/>
      <c r="I11"/>
      <c r="J11"/>
      <c r="K11" s="37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 t="s">
        <v>501</v>
      </c>
      <c r="AU11" s="2">
        <f>AY8</f>
        <v>147.19999999999999</v>
      </c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</row>
    <row r="12" spans="1:84" ht="15" x14ac:dyDescent="0.25">
      <c r="A12" s="1" t="s">
        <v>86</v>
      </c>
      <c r="B12" s="1" t="s">
        <v>43</v>
      </c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 s="18">
        <f>SUM(AU10:AU11)/(-AU9)</f>
        <v>1.4104347826086956</v>
      </c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</row>
    <row r="13" spans="1:84" ht="15" x14ac:dyDescent="0.25">
      <c r="A13" s="1" t="s">
        <v>0</v>
      </c>
      <c r="B13" s="2" t="s">
        <v>51</v>
      </c>
      <c r="C13" s="2" t="s">
        <v>52</v>
      </c>
      <c r="D13" s="2" t="s">
        <v>53</v>
      </c>
      <c r="E13" s="2" t="s">
        <v>54</v>
      </c>
      <c r="F13" s="2" t="s">
        <v>55</v>
      </c>
      <c r="G13" s="2" t="s">
        <v>56</v>
      </c>
      <c r="H13" s="2" t="s">
        <v>57</v>
      </c>
      <c r="I13" s="2" t="s">
        <v>58</v>
      </c>
      <c r="J13" s="2" t="s">
        <v>59</v>
      </c>
      <c r="K13" s="2" t="s">
        <v>60</v>
      </c>
      <c r="L13" s="2" t="s">
        <v>61</v>
      </c>
      <c r="M13" s="2" t="s">
        <v>62</v>
      </c>
      <c r="N13" s="2" t="s">
        <v>63</v>
      </c>
      <c r="O13" s="2" t="s">
        <v>64</v>
      </c>
      <c r="P13" s="2" t="s">
        <v>65</v>
      </c>
      <c r="Q13" s="2" t="s">
        <v>66</v>
      </c>
      <c r="R13" s="2" t="s">
        <v>5</v>
      </c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</row>
    <row r="14" spans="1:84" ht="15" x14ac:dyDescent="0.25">
      <c r="A14" s="3" t="s">
        <v>3</v>
      </c>
      <c r="B14" s="6">
        <v>0.40097188466687783</v>
      </c>
      <c r="C14" s="6">
        <v>0.67516340422630683</v>
      </c>
      <c r="D14" s="6">
        <v>0.90070819555984505</v>
      </c>
      <c r="E14" s="6">
        <v>1.0836465731393261</v>
      </c>
      <c r="F14" s="6">
        <v>1.2392837523457214</v>
      </c>
      <c r="G14" s="6">
        <v>1.3800251541545685</v>
      </c>
      <c r="H14" s="6">
        <v>1.428919983663034</v>
      </c>
      <c r="I14" s="6">
        <v>1.462778184678972</v>
      </c>
      <c r="J14" s="6">
        <v>1.4875960708095126</v>
      </c>
      <c r="K14" s="6">
        <v>1.5084619719767738</v>
      </c>
      <c r="L14" s="6">
        <v>1.5223992695038786</v>
      </c>
      <c r="M14" s="6">
        <v>1.5402405448743419</v>
      </c>
      <c r="N14" s="6">
        <v>1.5479058244664683</v>
      </c>
      <c r="O14" s="6">
        <v>1.5488550995800492</v>
      </c>
      <c r="P14" s="6">
        <v>1.5492982040503176</v>
      </c>
      <c r="Q14" s="6">
        <v>1.549363192705957</v>
      </c>
      <c r="R14" s="6">
        <v>1.5493631927059566</v>
      </c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</row>
    <row r="15" spans="1:84" ht="15" x14ac:dyDescent="0.25">
      <c r="A15" s="4" t="s">
        <v>27</v>
      </c>
      <c r="B15" s="6">
        <v>0.37405561527826958</v>
      </c>
      <c r="C15" s="6">
        <v>0.65482132641249091</v>
      </c>
      <c r="D15" s="6">
        <v>0.87832757990507482</v>
      </c>
      <c r="E15" s="6">
        <v>1.0959526852717416</v>
      </c>
      <c r="F15" s="6">
        <v>1.2704909924029788</v>
      </c>
      <c r="G15" s="6">
        <v>1.4313589203230843</v>
      </c>
      <c r="H15" s="6">
        <v>1.4737996803252671</v>
      </c>
      <c r="I15" s="6">
        <v>1.5005490471295195</v>
      </c>
      <c r="J15" s="6">
        <v>1.5194713032912375</v>
      </c>
      <c r="K15" s="6">
        <v>1.5318811021887726</v>
      </c>
      <c r="L15" s="6">
        <v>1.5435057144613455</v>
      </c>
      <c r="M15" s="6">
        <v>1.5571081491831358</v>
      </c>
      <c r="N15" s="6">
        <v>1.5697817441271822</v>
      </c>
      <c r="O15" s="6"/>
      <c r="P15" s="6"/>
      <c r="Q15" s="6">
        <v>1.5699277870736332</v>
      </c>
      <c r="R15" s="6">
        <v>1.5699277870736332</v>
      </c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</row>
    <row r="16" spans="1:84" ht="15" x14ac:dyDescent="0.25">
      <c r="A16" s="4" t="s">
        <v>28</v>
      </c>
      <c r="B16" s="6">
        <v>0.41301363851992412</v>
      </c>
      <c r="C16" s="6">
        <v>0.65653385199240988</v>
      </c>
      <c r="D16" s="6">
        <v>0.8820439278937382</v>
      </c>
      <c r="E16" s="6">
        <v>1.0296081024667931</v>
      </c>
      <c r="F16" s="6">
        <v>1.1766352814674257</v>
      </c>
      <c r="G16" s="6">
        <v>1.3036546979759644</v>
      </c>
      <c r="H16" s="6">
        <v>1.3691173576850093</v>
      </c>
      <c r="I16" s="6">
        <v>1.4076486685641998</v>
      </c>
      <c r="J16" s="6">
        <v>1.4431798655913979</v>
      </c>
      <c r="K16" s="6">
        <v>1.4790527150537636</v>
      </c>
      <c r="L16" s="6">
        <v>1.4979609598355472</v>
      </c>
      <c r="M16" s="6">
        <v>1.5244400806451615</v>
      </c>
      <c r="N16" s="6">
        <v>1.5268119971537004</v>
      </c>
      <c r="O16" s="6">
        <v>1.5293527087286529</v>
      </c>
      <c r="P16" s="6">
        <v>1.5305386669829224</v>
      </c>
      <c r="Q16" s="6"/>
      <c r="R16" s="6">
        <v>1.5305386669829217</v>
      </c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</row>
    <row r="17" spans="1:84" ht="15" x14ac:dyDescent="0.25">
      <c r="A17" s="4" t="s">
        <v>88</v>
      </c>
      <c r="B17" s="6">
        <v>0.44220384690553755</v>
      </c>
      <c r="C17" s="6">
        <v>0.76344693811074926</v>
      </c>
      <c r="D17" s="6">
        <v>0.99406465146579814</v>
      </c>
      <c r="E17" s="6">
        <v>1.1647701140065148</v>
      </c>
      <c r="F17" s="6">
        <v>1.2917707328990229</v>
      </c>
      <c r="G17" s="6">
        <v>1.4113995016286647</v>
      </c>
      <c r="H17" s="6">
        <v>1.4420002899022804</v>
      </c>
      <c r="I17" s="6">
        <v>1.4836732182410426</v>
      </c>
      <c r="J17" s="6">
        <v>1.5008868990228015</v>
      </c>
      <c r="K17" s="6">
        <v>1.5115859218241043</v>
      </c>
      <c r="L17" s="6">
        <v>1.520957403908795</v>
      </c>
      <c r="M17" s="6">
        <v>1.5314049804560261</v>
      </c>
      <c r="N17" s="6">
        <v>1.5376866905537461</v>
      </c>
      <c r="O17" s="6"/>
      <c r="P17" s="6"/>
      <c r="Q17" s="6"/>
      <c r="R17" s="6">
        <v>1.5376866905537452</v>
      </c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</row>
    <row r="18" spans="1:84" ht="15" x14ac:dyDescent="0.25">
      <c r="A18" s="3" t="s">
        <v>264</v>
      </c>
      <c r="B18" s="6">
        <v>0.37043931017327936</v>
      </c>
      <c r="C18" s="6">
        <v>0.59361572694709752</v>
      </c>
      <c r="D18" s="6">
        <v>0.7322036286890764</v>
      </c>
      <c r="E18" s="6">
        <v>0.82098794888868454</v>
      </c>
      <c r="F18" s="6">
        <v>0.87483637100477563</v>
      </c>
      <c r="G18" s="6">
        <v>0.90962810127357308</v>
      </c>
      <c r="H18" s="6">
        <v>0.91857040380847388</v>
      </c>
      <c r="I18" s="6">
        <v>0.92121346558902739</v>
      </c>
      <c r="J18" s="6">
        <v>0.92290026596558872</v>
      </c>
      <c r="K18" s="6">
        <v>0.9233348062852067</v>
      </c>
      <c r="L18" s="6">
        <v>0.92337690155829022</v>
      </c>
      <c r="M18" s="6"/>
      <c r="N18" s="6"/>
      <c r="O18" s="6"/>
      <c r="P18" s="6"/>
      <c r="Q18" s="6"/>
      <c r="R18" s="6">
        <v>0.92337690155829033</v>
      </c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</row>
    <row r="19" spans="1:84" ht="15" x14ac:dyDescent="0.25">
      <c r="A19" s="4" t="s">
        <v>265</v>
      </c>
      <c r="B19" s="6">
        <v>0.34146873134328354</v>
      </c>
      <c r="C19" s="6">
        <v>0.75590223880597007</v>
      </c>
      <c r="D19" s="6">
        <v>0.98604873134328352</v>
      </c>
      <c r="E19" s="6">
        <v>1.1923370149253731</v>
      </c>
      <c r="F19" s="6">
        <v>1.3680758208955224</v>
      </c>
      <c r="G19" s="6">
        <v>1.579466343283582</v>
      </c>
      <c r="H19" s="6">
        <v>1.612125223880597</v>
      </c>
      <c r="I19" s="6">
        <v>1.6867520895522388</v>
      </c>
      <c r="J19" s="6">
        <v>1.7622921641791045</v>
      </c>
      <c r="K19" s="6">
        <v>1.9343735074626867</v>
      </c>
      <c r="L19" s="6"/>
      <c r="M19" s="6"/>
      <c r="N19" s="6"/>
      <c r="O19" s="6"/>
      <c r="P19" s="6"/>
      <c r="Q19" s="6"/>
      <c r="R19" s="6">
        <v>1.9343735074626862</v>
      </c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</row>
    <row r="20" spans="1:84" ht="15" x14ac:dyDescent="0.25">
      <c r="A20" s="4" t="s">
        <v>283</v>
      </c>
      <c r="B20" s="6">
        <v>0.53722870689655167</v>
      </c>
      <c r="C20" s="6">
        <v>0.84694663793103442</v>
      </c>
      <c r="D20" s="6">
        <v>0.98172870689655167</v>
      </c>
      <c r="E20" s="6">
        <v>1.1429787068965518</v>
      </c>
      <c r="F20" s="6">
        <v>1.4320704310344827</v>
      </c>
      <c r="G20" s="6">
        <v>1.5548296551724137</v>
      </c>
      <c r="H20" s="6"/>
      <c r="I20" s="6">
        <v>1.6410365517241379</v>
      </c>
      <c r="J20" s="6">
        <v>1.7013813793103447</v>
      </c>
      <c r="K20" s="6"/>
      <c r="L20" s="6"/>
      <c r="M20" s="6"/>
      <c r="N20" s="6"/>
      <c r="O20" s="6"/>
      <c r="P20" s="6"/>
      <c r="Q20" s="6"/>
      <c r="R20" s="6">
        <v>1.7013813793103447</v>
      </c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</row>
    <row r="21" spans="1:84" ht="15" x14ac:dyDescent="0.25">
      <c r="A21" s="4" t="s">
        <v>291</v>
      </c>
      <c r="B21" s="6">
        <v>0.24982733333333335</v>
      </c>
      <c r="C21" s="6">
        <v>0.6683393333333334</v>
      </c>
      <c r="D21" s="6">
        <v>0.87955841025641024</v>
      </c>
      <c r="E21" s="6">
        <v>1.2836570769230771</v>
      </c>
      <c r="F21" s="6">
        <v>1.5027726153846155</v>
      </c>
      <c r="G21" s="6">
        <v>1.6672769743589744</v>
      </c>
      <c r="H21" s="6">
        <v>1.7704425641025641</v>
      </c>
      <c r="I21" s="6">
        <v>1.7909553846153845</v>
      </c>
      <c r="J21" s="6">
        <v>1.8165964102564101</v>
      </c>
      <c r="K21" s="6">
        <v>1.8360835897435897</v>
      </c>
      <c r="L21" s="6">
        <v>1.8642887179487178</v>
      </c>
      <c r="M21" s="6"/>
      <c r="N21" s="6"/>
      <c r="O21" s="6"/>
      <c r="P21" s="6"/>
      <c r="Q21" s="6"/>
      <c r="R21" s="6">
        <v>1.8642887179487182</v>
      </c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</row>
    <row r="22" spans="1:84" ht="15" x14ac:dyDescent="0.25">
      <c r="A22" s="4" t="s">
        <v>304</v>
      </c>
      <c r="B22" s="6">
        <v>0.33253881853070183</v>
      </c>
      <c r="C22" s="6">
        <v>0.59508819627192988</v>
      </c>
      <c r="D22" s="6">
        <v>0.84107391447368429</v>
      </c>
      <c r="E22" s="6">
        <v>1.0206759046052634</v>
      </c>
      <c r="F22" s="6">
        <v>1.1788008305921056</v>
      </c>
      <c r="G22" s="6">
        <v>1.3518387801535092</v>
      </c>
      <c r="H22" s="6">
        <v>1.3960156496710532</v>
      </c>
      <c r="I22" s="6">
        <v>1.422887828947369</v>
      </c>
      <c r="J22" s="6">
        <v>1.4630481469298251</v>
      </c>
      <c r="K22" s="6">
        <v>1.4712489144736847</v>
      </c>
      <c r="L22" s="6"/>
      <c r="M22" s="6"/>
      <c r="N22" s="6"/>
      <c r="O22" s="6"/>
      <c r="P22" s="6"/>
      <c r="Q22" s="6"/>
      <c r="R22" s="6">
        <v>1.4712489144736842</v>
      </c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</row>
    <row r="23" spans="1:84" ht="15" x14ac:dyDescent="0.25">
      <c r="A23" s="4" t="s">
        <v>361</v>
      </c>
      <c r="B23" s="6">
        <v>0.36494432155074119</v>
      </c>
      <c r="C23" s="6">
        <v>0.65552159255036102</v>
      </c>
      <c r="D23" s="6">
        <v>0.85084682250095012</v>
      </c>
      <c r="E23" s="6">
        <v>1.0091363549980996</v>
      </c>
      <c r="F23" s="6">
        <v>1.1483670771569745</v>
      </c>
      <c r="G23" s="6">
        <v>1.2829584036488026</v>
      </c>
      <c r="H23" s="6">
        <v>1.3842343519574305</v>
      </c>
      <c r="I23" s="6">
        <v>1.4304887989357657</v>
      </c>
      <c r="J23" s="6">
        <v>1.4440010718358038</v>
      </c>
      <c r="K23" s="6"/>
      <c r="L23" s="6"/>
      <c r="M23" s="6"/>
      <c r="N23" s="6"/>
      <c r="O23" s="6"/>
      <c r="P23" s="6"/>
      <c r="Q23" s="6"/>
      <c r="R23" s="6">
        <v>1.4440010718358041</v>
      </c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</row>
    <row r="24" spans="1:84" ht="15" x14ac:dyDescent="0.25">
      <c r="A24" s="4" t="s">
        <v>365</v>
      </c>
      <c r="B24" s="6">
        <v>0.33674901266287394</v>
      </c>
      <c r="C24" s="6">
        <v>0.58482613507065517</v>
      </c>
      <c r="D24" s="6">
        <v>0.8245023453844742</v>
      </c>
      <c r="E24" s="6">
        <v>1.0217816076344284</v>
      </c>
      <c r="F24" s="6">
        <v>1.2279040612956507</v>
      </c>
      <c r="G24" s="6">
        <v>1.372792864745825</v>
      </c>
      <c r="H24" s="6">
        <v>1.4354528684162231</v>
      </c>
      <c r="I24" s="6">
        <v>1.4488671701229583</v>
      </c>
      <c r="J24" s="6">
        <v>1.4518425032115985</v>
      </c>
      <c r="K24" s="6"/>
      <c r="L24" s="6"/>
      <c r="M24" s="6"/>
      <c r="N24" s="6"/>
      <c r="O24" s="6"/>
      <c r="P24" s="6"/>
      <c r="Q24" s="6"/>
      <c r="R24" s="6">
        <v>1.4518425032115976</v>
      </c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</row>
    <row r="25" spans="1:84" ht="15" x14ac:dyDescent="0.25">
      <c r="A25" s="4" t="s">
        <v>382</v>
      </c>
      <c r="B25" s="6">
        <v>0.30467549599805965</v>
      </c>
      <c r="C25" s="6">
        <v>0.54893712021990471</v>
      </c>
      <c r="D25" s="6">
        <v>0.74469980273263814</v>
      </c>
      <c r="E25" s="6">
        <v>0.91875959980596666</v>
      </c>
      <c r="F25" s="6">
        <v>1.0867816525183929</v>
      </c>
      <c r="G25" s="6">
        <v>1.233243985770879</v>
      </c>
      <c r="H25" s="6">
        <v>1.2616401519928857</v>
      </c>
      <c r="I25" s="6">
        <v>1.2639452849866604</v>
      </c>
      <c r="J25" s="6"/>
      <c r="K25" s="6"/>
      <c r="L25" s="6"/>
      <c r="M25" s="6"/>
      <c r="N25" s="6"/>
      <c r="O25" s="6"/>
      <c r="P25" s="6"/>
      <c r="Q25" s="6"/>
      <c r="R25" s="6">
        <v>1.2639452849866606</v>
      </c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</row>
    <row r="26" spans="1:84" ht="15" x14ac:dyDescent="0.25">
      <c r="A26" s="4" t="s">
        <v>387</v>
      </c>
      <c r="B26" s="6">
        <v>0.35300274808569893</v>
      </c>
      <c r="C26" s="6">
        <v>0.63189390362750419</v>
      </c>
      <c r="D26" s="6">
        <v>0.85254020496558136</v>
      </c>
      <c r="E26" s="6">
        <v>1.056097112692397</v>
      </c>
      <c r="F26" s="6">
        <v>1.2069622329646532</v>
      </c>
      <c r="G26" s="6">
        <v>1.2728582179596257</v>
      </c>
      <c r="H26" s="6">
        <v>1.274682884987238</v>
      </c>
      <c r="I26" s="6"/>
      <c r="J26" s="6"/>
      <c r="K26" s="6"/>
      <c r="L26" s="6"/>
      <c r="M26" s="6"/>
      <c r="N26" s="6"/>
      <c r="O26" s="6"/>
      <c r="P26" s="6"/>
      <c r="Q26" s="6"/>
      <c r="R26" s="6">
        <v>1.2746828849872383</v>
      </c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</row>
    <row r="27" spans="1:84" ht="15" x14ac:dyDescent="0.25">
      <c r="A27" s="4" t="s">
        <v>390</v>
      </c>
      <c r="B27" s="6">
        <v>0.3844873801322678</v>
      </c>
      <c r="C27" s="6">
        <v>0.65103880890052346</v>
      </c>
      <c r="D27" s="6">
        <v>0.87216626687792775</v>
      </c>
      <c r="E27" s="6">
        <v>1.0710748319096168</v>
      </c>
      <c r="F27" s="6">
        <v>1.125104566685037</v>
      </c>
      <c r="G27" s="6">
        <v>1.1273565961697436</v>
      </c>
      <c r="H27" s="6"/>
      <c r="I27" s="6"/>
      <c r="J27" s="6"/>
      <c r="K27" s="6"/>
      <c r="L27" s="6"/>
      <c r="M27" s="6"/>
      <c r="N27" s="6"/>
      <c r="O27" s="6"/>
      <c r="P27" s="6"/>
      <c r="Q27" s="6"/>
      <c r="R27" s="6">
        <v>1.1273565961697438</v>
      </c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</row>
    <row r="28" spans="1:84" ht="15" x14ac:dyDescent="0.25">
      <c r="A28" s="4" t="s">
        <v>394</v>
      </c>
      <c r="B28" s="6">
        <v>0.36790652589605327</v>
      </c>
      <c r="C28" s="6">
        <v>0.63401026870270516</v>
      </c>
      <c r="D28" s="6">
        <v>0.84077197652816171</v>
      </c>
      <c r="E28" s="6">
        <v>0.91139076759255067</v>
      </c>
      <c r="F28" s="6">
        <v>0.91394619466219584</v>
      </c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>
        <v>0.91394619466219584</v>
      </c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</row>
    <row r="29" spans="1:84" ht="15" x14ac:dyDescent="0.25">
      <c r="A29" s="4" t="s">
        <v>410</v>
      </c>
      <c r="B29" s="6">
        <v>0.40480282737846202</v>
      </c>
      <c r="C29" s="6">
        <v>0.69112642791398193</v>
      </c>
      <c r="D29" s="6">
        <v>0.78294389883691728</v>
      </c>
      <c r="E29" s="6">
        <v>0.78703807631160561</v>
      </c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>
        <v>0.78703807631160583</v>
      </c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</row>
    <row r="30" spans="1:84" ht="15" x14ac:dyDescent="0.25">
      <c r="A30" s="4" t="s">
        <v>444</v>
      </c>
      <c r="B30" s="6">
        <v>0.38309567863477889</v>
      </c>
      <c r="C30" s="6">
        <v>0.46565543794727504</v>
      </c>
      <c r="D30" s="6">
        <v>0.46751397424918956</v>
      </c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>
        <v>0.46751397424918961</v>
      </c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</row>
    <row r="31" spans="1:84" ht="15" x14ac:dyDescent="0.25">
      <c r="A31" s="14" t="s">
        <v>519</v>
      </c>
      <c r="B31" s="6">
        <v>0.3945993220338983</v>
      </c>
      <c r="C31" s="6">
        <v>0.75226314769975788</v>
      </c>
      <c r="D31" s="6">
        <v>0.77467058111380149</v>
      </c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>
        <v>0.77467058111380149</v>
      </c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</row>
    <row r="32" spans="1:84" ht="15" x14ac:dyDescent="0.25">
      <c r="A32" s="14" t="s">
        <v>520</v>
      </c>
      <c r="B32" s="6">
        <v>0.51015916905444136</v>
      </c>
      <c r="C32" s="6">
        <v>0.74160885386819497</v>
      </c>
      <c r="D32" s="6">
        <v>0.76695263610315201</v>
      </c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>
        <v>0.7669526361031519</v>
      </c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</row>
    <row r="33" spans="1:84" ht="15" x14ac:dyDescent="0.25">
      <c r="A33" s="14" t="s">
        <v>521</v>
      </c>
      <c r="B33" s="6">
        <v>0.38158177865612647</v>
      </c>
      <c r="C33" s="6">
        <v>0.5811297760210804</v>
      </c>
      <c r="D33" s="6">
        <v>0.63052092226613965</v>
      </c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>
        <v>0.63052092226613965</v>
      </c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</row>
    <row r="34" spans="1:84" ht="15" x14ac:dyDescent="0.25">
      <c r="A34" s="14" t="s">
        <v>522</v>
      </c>
      <c r="B34" s="6">
        <v>0.29327995744680846</v>
      </c>
      <c r="C34" s="6">
        <v>0.53955621276595744</v>
      </c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>
        <v>0.53955621276595744</v>
      </c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</row>
    <row r="35" spans="1:84" ht="15" x14ac:dyDescent="0.25">
      <c r="A35" s="14" t="s">
        <v>523</v>
      </c>
      <c r="B35" s="6">
        <v>0.30562415119363395</v>
      </c>
      <c r="C35" s="6">
        <v>0.69094596816976117</v>
      </c>
      <c r="D35" s="6">
        <v>0.69782035809018561</v>
      </c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>
        <v>0.69782035809018561</v>
      </c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</row>
    <row r="36" spans="1:84" ht="15" x14ac:dyDescent="0.25">
      <c r="A36" s="14" t="s">
        <v>524</v>
      </c>
      <c r="B36" s="6">
        <v>0.39001035087719294</v>
      </c>
      <c r="C36" s="6">
        <v>0.639656600877193</v>
      </c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>
        <v>0.63965660087719289</v>
      </c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</row>
    <row r="37" spans="1:84" ht="15" x14ac:dyDescent="0.25">
      <c r="A37" s="14" t="s">
        <v>525</v>
      </c>
      <c r="B37" s="6">
        <v>0.40338038775510199</v>
      </c>
      <c r="C37" s="6">
        <v>0.68732455102040813</v>
      </c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>
        <v>0.68732455102040824</v>
      </c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</row>
    <row r="38" spans="1:84" ht="15" x14ac:dyDescent="0.25">
      <c r="A38" s="14" t="s">
        <v>526</v>
      </c>
      <c r="B38" s="6">
        <v>0.32403157112526537</v>
      </c>
      <c r="C38" s="6">
        <v>0.39689791932059448</v>
      </c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>
        <v>0.39689791932059443</v>
      </c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</row>
    <row r="39" spans="1:84" ht="15" x14ac:dyDescent="0.25">
      <c r="A39" s="14" t="s">
        <v>527</v>
      </c>
      <c r="B39" s="6">
        <v>0.31045053221288516</v>
      </c>
      <c r="C39" s="6">
        <v>0.4039369467787115</v>
      </c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>
        <v>0.40393694677871139</v>
      </c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</row>
    <row r="40" spans="1:84" ht="15" x14ac:dyDescent="0.25">
      <c r="A40" s="14" t="s">
        <v>528</v>
      </c>
      <c r="B40" s="6">
        <v>0.3407303228962818</v>
      </c>
      <c r="C40" s="6">
        <v>0.42055987279843443</v>
      </c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>
        <v>0.42055987279843443</v>
      </c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</row>
    <row r="41" spans="1:84" ht="15" x14ac:dyDescent="0.25">
      <c r="A41" s="14" t="s">
        <v>529</v>
      </c>
      <c r="B41" s="6">
        <v>0.43066565934065937</v>
      </c>
      <c r="C41" s="6">
        <v>0.49678696703296704</v>
      </c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>
        <v>0.49678696703296704</v>
      </c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</row>
    <row r="42" spans="1:84" ht="15" x14ac:dyDescent="0.25">
      <c r="A42" s="14" t="s">
        <v>530</v>
      </c>
      <c r="B42" s="6">
        <v>0.34672451539338656</v>
      </c>
      <c r="C42" s="6">
        <v>0.42201540478905358</v>
      </c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>
        <v>0.42201540478905358</v>
      </c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</row>
    <row r="43" spans="1:84" ht="15" x14ac:dyDescent="0.25">
      <c r="A43" s="14" t="s">
        <v>531</v>
      </c>
      <c r="B43" s="6">
        <v>0.39584482109227875</v>
      </c>
      <c r="C43" s="6">
        <v>0.47164680790960456</v>
      </c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>
        <v>0.47164680790960456</v>
      </c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</row>
    <row r="44" spans="1:84" ht="15" x14ac:dyDescent="0.25">
      <c r="A44" s="14" t="s">
        <v>532</v>
      </c>
      <c r="B44" s="6">
        <v>0.45285855384615392</v>
      </c>
      <c r="C44" s="6">
        <v>0.5041786153846155</v>
      </c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>
        <v>0.5041786153846155</v>
      </c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</row>
    <row r="45" spans="1:84" ht="15" x14ac:dyDescent="0.25">
      <c r="A45" s="14" t="s">
        <v>533</v>
      </c>
      <c r="B45" s="6">
        <v>0.38843898633257395</v>
      </c>
      <c r="C45" s="6">
        <v>0.44812757403189057</v>
      </c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>
        <v>0.44812757403189069</v>
      </c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</row>
    <row r="46" spans="1:84" ht="15" x14ac:dyDescent="0.25">
      <c r="A46" s="14" t="s">
        <v>534</v>
      </c>
      <c r="B46" s="6">
        <v>0.45116613445378151</v>
      </c>
      <c r="C46" s="6">
        <v>0.48274267507002799</v>
      </c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>
        <v>0.48274267507002805</v>
      </c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</row>
    <row r="47" spans="1:84" ht="15" x14ac:dyDescent="0.25">
      <c r="A47" s="14" t="s">
        <v>535</v>
      </c>
      <c r="B47" s="6">
        <v>0.3732268338907469</v>
      </c>
      <c r="C47" s="6">
        <v>0.46899018952062427</v>
      </c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>
        <v>0.46899018952062432</v>
      </c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</row>
    <row r="48" spans="1:84" ht="15" x14ac:dyDescent="0.25">
      <c r="A48" s="14" t="s">
        <v>536</v>
      </c>
      <c r="B48" s="6">
        <v>0.39842091584158412</v>
      </c>
      <c r="C48" s="6">
        <v>0.43900139232673263</v>
      </c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>
        <v>0.43900139232673269</v>
      </c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</row>
    <row r="49" spans="1:40" ht="15" x14ac:dyDescent="0.25">
      <c r="A49" s="14" t="s">
        <v>537</v>
      </c>
      <c r="B49" s="6">
        <v>0.31484064540059342</v>
      </c>
      <c r="C49" s="6">
        <v>0.37808683234421359</v>
      </c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>
        <v>0.37808683234421359</v>
      </c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</row>
    <row r="50" spans="1:40" ht="15" x14ac:dyDescent="0.25">
      <c r="A50" s="14" t="s">
        <v>538</v>
      </c>
      <c r="B50" s="6">
        <v>0.37283943181818185</v>
      </c>
      <c r="C50" s="6">
        <v>0.44767903074866311</v>
      </c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>
        <v>0.44767903074866316</v>
      </c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</row>
    <row r="51" spans="1:40" ht="15" x14ac:dyDescent="0.25">
      <c r="A51" s="14" t="s">
        <v>539</v>
      </c>
      <c r="B51" s="6">
        <v>0.34573204398447605</v>
      </c>
      <c r="C51" s="6">
        <v>0.44395027166882273</v>
      </c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>
        <v>0.44395027166882284</v>
      </c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</row>
    <row r="52" spans="1:40" ht="15" x14ac:dyDescent="0.25">
      <c r="A52" s="14" t="s">
        <v>540</v>
      </c>
      <c r="B52" s="6">
        <v>0.40177679856115106</v>
      </c>
      <c r="C52" s="6">
        <v>0.48376614388489209</v>
      </c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>
        <v>0.48376614388489203</v>
      </c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</row>
    <row r="53" spans="1:40" ht="15" x14ac:dyDescent="0.25">
      <c r="A53" s="14" t="s">
        <v>541</v>
      </c>
      <c r="B53" s="6">
        <v>0.42209982089552239</v>
      </c>
      <c r="C53" s="6">
        <v>0.48930068656716419</v>
      </c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>
        <v>0.48930068656716413</v>
      </c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</row>
    <row r="54" spans="1:40" ht="15" x14ac:dyDescent="0.25">
      <c r="A54" s="14" t="s">
        <v>542</v>
      </c>
      <c r="B54" s="6">
        <v>0.35677134684147804</v>
      </c>
      <c r="C54" s="6">
        <v>0.38766898092967828</v>
      </c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>
        <v>0.38766898092967833</v>
      </c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</row>
    <row r="55" spans="1:40" ht="15" x14ac:dyDescent="0.25">
      <c r="A55" s="14" t="s">
        <v>543</v>
      </c>
      <c r="B55" s="6">
        <v>0.41944493564356428</v>
      </c>
      <c r="C55" s="6">
        <v>0.458434707920792</v>
      </c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>
        <v>0.45843470792079194</v>
      </c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</row>
    <row r="56" spans="1:40" ht="15" x14ac:dyDescent="0.25">
      <c r="A56" s="14" t="s">
        <v>544</v>
      </c>
      <c r="B56" s="6">
        <v>0.3620128175263449</v>
      </c>
      <c r="C56" s="6">
        <v>0.40684528008874088</v>
      </c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>
        <v>0.40684528008874082</v>
      </c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</row>
    <row r="57" spans="1:40" ht="15" x14ac:dyDescent="0.25">
      <c r="A57" s="14" t="s">
        <v>545</v>
      </c>
      <c r="B57" s="6">
        <v>0.40326023023791258</v>
      </c>
      <c r="C57" s="6">
        <v>0.40933439754412898</v>
      </c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>
        <v>0.40933439754412893</v>
      </c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</row>
    <row r="58" spans="1:40" ht="15" x14ac:dyDescent="0.25">
      <c r="A58" s="14" t="s">
        <v>546</v>
      </c>
      <c r="B58" s="6">
        <v>0.35789437417654812</v>
      </c>
      <c r="C58" s="6">
        <v>0.41715601668862545</v>
      </c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>
        <v>0.41715601668862545</v>
      </c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</row>
    <row r="59" spans="1:40" ht="15" x14ac:dyDescent="0.25">
      <c r="A59" s="14" t="s">
        <v>547</v>
      </c>
      <c r="B59" s="6">
        <v>0.44300374404356707</v>
      </c>
      <c r="C59" s="6">
        <v>0.47780678692988432</v>
      </c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>
        <v>0.47780678692988421</v>
      </c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</row>
    <row r="60" spans="1:40" ht="15" x14ac:dyDescent="0.25">
      <c r="A60" s="14" t="s">
        <v>548</v>
      </c>
      <c r="B60" s="6">
        <v>0.38788068641618495</v>
      </c>
      <c r="C60" s="6">
        <v>0.4286377384393063</v>
      </c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>
        <v>0.42863773843930636</v>
      </c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</row>
    <row r="61" spans="1:40" ht="15" x14ac:dyDescent="0.25">
      <c r="A61" s="14" t="s">
        <v>449</v>
      </c>
      <c r="B61" s="6">
        <v>0.42174335952848718</v>
      </c>
      <c r="C61" s="6">
        <v>0.49148542239685655</v>
      </c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>
        <v>0.49148542239685655</v>
      </c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</row>
    <row r="62" spans="1:40" ht="15" x14ac:dyDescent="0.25">
      <c r="A62" s="3" t="s">
        <v>448</v>
      </c>
      <c r="B62" s="6">
        <v>0.15912066513431977</v>
      </c>
      <c r="C62" s="6">
        <v>0.16431818204083207</v>
      </c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>
        <v>0.16431823804051141</v>
      </c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</row>
    <row r="63" spans="1:40" ht="15" x14ac:dyDescent="0.25">
      <c r="A63" s="4" t="s">
        <v>450</v>
      </c>
      <c r="B63" s="6">
        <v>0.1626157124880839</v>
      </c>
      <c r="C63" s="6">
        <v>0.16813415748331745</v>
      </c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>
        <v>0.16813415748331742</v>
      </c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</row>
    <row r="64" spans="1:40" ht="15" x14ac:dyDescent="0.25">
      <c r="A64" s="14" t="s">
        <v>452</v>
      </c>
      <c r="B64" s="6">
        <v>0.28288986577181208</v>
      </c>
      <c r="C64" s="6">
        <v>0.35063805369127515</v>
      </c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>
        <v>0.35063805369127515</v>
      </c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</row>
    <row r="65" spans="1:40" ht="15" x14ac:dyDescent="0.25">
      <c r="A65" s="14" t="s">
        <v>453</v>
      </c>
      <c r="B65" s="6">
        <v>0.44815702290076326</v>
      </c>
      <c r="C65" s="6">
        <v>0.48363450381679379</v>
      </c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>
        <v>0.48363450381679379</v>
      </c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</row>
    <row r="66" spans="1:40" ht="15" x14ac:dyDescent="0.25">
      <c r="A66" s="14" t="s">
        <v>454</v>
      </c>
      <c r="B66" s="6">
        <v>0.49692870511425452</v>
      </c>
      <c r="C66" s="6">
        <v>0.57060228509249178</v>
      </c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>
        <v>0.57060228509249167</v>
      </c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</row>
    <row r="67" spans="1:40" ht="15" x14ac:dyDescent="0.25">
      <c r="A67" s="14" t="s">
        <v>455</v>
      </c>
      <c r="B67" s="6">
        <v>0.52316244897959197</v>
      </c>
      <c r="C67" s="6">
        <v>0.56176715486194495</v>
      </c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>
        <v>0.56176715486194473</v>
      </c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</row>
    <row r="68" spans="1:40" ht="15" x14ac:dyDescent="0.25">
      <c r="A68" s="14" t="s">
        <v>456</v>
      </c>
      <c r="B68" s="6">
        <v>0.46872514056224901</v>
      </c>
      <c r="C68" s="6">
        <v>0.51053307228915668</v>
      </c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>
        <v>0.51053307228915668</v>
      </c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</row>
    <row r="69" spans="1:40" ht="15" x14ac:dyDescent="0.25">
      <c r="A69" s="14" t="s">
        <v>457</v>
      </c>
      <c r="B69" s="6">
        <v>0.47698272727272728</v>
      </c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>
        <v>0.47698272727272728</v>
      </c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</row>
    <row r="70" spans="1:40" ht="15" x14ac:dyDescent="0.25">
      <c r="A70" s="14" t="s">
        <v>458</v>
      </c>
      <c r="B70" s="6">
        <v>0.10955462002412546</v>
      </c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>
        <v>0.10955462002412546</v>
      </c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</row>
    <row r="71" spans="1:40" ht="15" x14ac:dyDescent="0.25">
      <c r="A71" s="14" t="s">
        <v>459</v>
      </c>
      <c r="B71" s="6">
        <v>0.18280354489164086</v>
      </c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>
        <v>0.18280354489164086</v>
      </c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</row>
    <row r="72" spans="1:40" ht="15" x14ac:dyDescent="0.25">
      <c r="A72" s="14" t="s">
        <v>461</v>
      </c>
      <c r="B72" s="6">
        <v>0.13050366167023555</v>
      </c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>
        <v>0.13050366167023555</v>
      </c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</row>
    <row r="73" spans="1:40" ht="15" x14ac:dyDescent="0.25">
      <c r="A73" s="14" t="s">
        <v>463</v>
      </c>
      <c r="B73" s="6">
        <v>8.6714948096885805E-2</v>
      </c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>
        <v>8.6714948096885805E-2</v>
      </c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</row>
    <row r="74" spans="1:40" ht="15" x14ac:dyDescent="0.25">
      <c r="A74" s="14" t="s">
        <v>464</v>
      </c>
      <c r="B74" s="6">
        <v>9.936314444444444E-2</v>
      </c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>
        <v>9.936314444444444E-2</v>
      </c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</row>
    <row r="75" spans="1:40" ht="15" x14ac:dyDescent="0.25">
      <c r="A75" s="14" t="s">
        <v>465</v>
      </c>
      <c r="B75" s="6">
        <v>0.12687872180451126</v>
      </c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>
        <v>0.12687872180451126</v>
      </c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</row>
    <row r="76" spans="1:40" ht="15" x14ac:dyDescent="0.25">
      <c r="A76" s="14" t="s">
        <v>466</v>
      </c>
      <c r="B76" s="6">
        <v>2.1017379310344825E-2</v>
      </c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>
        <v>2.1017379310344825E-2</v>
      </c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</row>
    <row r="77" spans="1:40" ht="15" x14ac:dyDescent="0.25">
      <c r="A77" s="14" t="s">
        <v>470</v>
      </c>
      <c r="B77" s="6">
        <v>6.4602862098872518E-2</v>
      </c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>
        <v>6.4602862098872518E-2</v>
      </c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</row>
    <row r="78" spans="1:40" ht="15" x14ac:dyDescent="0.25">
      <c r="A78" s="14" t="s">
        <v>471</v>
      </c>
      <c r="B78" s="6">
        <v>0.13796670275590553</v>
      </c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>
        <v>0.13796670275590553</v>
      </c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</row>
    <row r="79" spans="1:40" ht="15" x14ac:dyDescent="0.25">
      <c r="A79" s="14" t="s">
        <v>473</v>
      </c>
      <c r="B79" s="6">
        <v>6.5752707034728394E-2</v>
      </c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>
        <v>6.5752707034728394E-2</v>
      </c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</row>
    <row r="80" spans="1:40" ht="15" x14ac:dyDescent="0.25">
      <c r="A80" s="14" t="s">
        <v>474</v>
      </c>
      <c r="B80" s="6">
        <v>9.3773622448979591E-2</v>
      </c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>
        <v>9.3773622448979591E-2</v>
      </c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</row>
    <row r="81" spans="1:40" ht="15" x14ac:dyDescent="0.25">
      <c r="A81" s="14" t="s">
        <v>475</v>
      </c>
      <c r="B81" s="6">
        <v>0.14702701492537312</v>
      </c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>
        <v>0.14702701492537312</v>
      </c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</row>
    <row r="82" spans="1:40" ht="15" x14ac:dyDescent="0.25">
      <c r="A82" s="14" t="s">
        <v>476</v>
      </c>
      <c r="B82" s="6">
        <v>0.10865133802816902</v>
      </c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>
        <v>0.10865133802816902</v>
      </c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</row>
    <row r="83" spans="1:40" ht="15" x14ac:dyDescent="0.25">
      <c r="A83" s="14" t="s">
        <v>480</v>
      </c>
      <c r="B83" s="6">
        <v>0.1195682262210797</v>
      </c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>
        <v>0.1195682262210797</v>
      </c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</row>
    <row r="84" spans="1:40" ht="15" x14ac:dyDescent="0.25">
      <c r="A84" s="14" t="s">
        <v>481</v>
      </c>
      <c r="B84" s="6">
        <v>0.13415976943346508</v>
      </c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>
        <v>0.13415976943346508</v>
      </c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</row>
    <row r="85" spans="1:40" ht="15" x14ac:dyDescent="0.25">
      <c r="A85" s="14" t="s">
        <v>482</v>
      </c>
      <c r="B85" s="6">
        <v>0.16381345483359747</v>
      </c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>
        <v>0.16381345483359747</v>
      </c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</row>
    <row r="86" spans="1:40" ht="15" x14ac:dyDescent="0.25">
      <c r="A86" s="14" t="s">
        <v>483</v>
      </c>
      <c r="B86" s="6">
        <v>0.18837814869888475</v>
      </c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>
        <v>0.18837814869888475</v>
      </c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</row>
    <row r="87" spans="1:40" ht="15" x14ac:dyDescent="0.25">
      <c r="A87" s="14" t="s">
        <v>484</v>
      </c>
      <c r="B87" s="6">
        <v>0.13930968192397206</v>
      </c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>
        <v>0.13930968192397206</v>
      </c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</row>
    <row r="88" spans="1:40" ht="15" x14ac:dyDescent="0.25">
      <c r="A88" s="14" t="s">
        <v>485</v>
      </c>
      <c r="B88" s="6">
        <v>0.11420451193058569</v>
      </c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>
        <v>0.11420451193058569</v>
      </c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</row>
    <row r="89" spans="1:40" ht="15" x14ac:dyDescent="0.25">
      <c r="A89" s="14" t="s">
        <v>487</v>
      </c>
      <c r="B89" s="6">
        <v>5.6601749999999999E-2</v>
      </c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>
        <v>5.6601749999999999E-2</v>
      </c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</row>
    <row r="90" spans="1:40" ht="15" x14ac:dyDescent="0.25">
      <c r="A90" s="14" t="s">
        <v>488</v>
      </c>
      <c r="B90" s="6">
        <v>0.44181018796992477</v>
      </c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>
        <v>0.44181018796992477</v>
      </c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</row>
    <row r="91" spans="1:40" ht="15" x14ac:dyDescent="0.25">
      <c r="A91" s="14" t="s">
        <v>490</v>
      </c>
      <c r="B91" s="6">
        <v>9.9291408450704222E-2</v>
      </c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>
        <v>9.9291408450704222E-2</v>
      </c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</row>
    <row r="92" spans="1:40" ht="15" x14ac:dyDescent="0.25">
      <c r="A92" s="4" t="s">
        <v>491</v>
      </c>
      <c r="B92" s="6">
        <v>0.10250694255713402</v>
      </c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>
        <v>0.10250694255713402</v>
      </c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</row>
    <row r="93" spans="1:40" ht="15" x14ac:dyDescent="0.25">
      <c r="A93" s="14" t="s">
        <v>492</v>
      </c>
      <c r="B93" s="6">
        <v>0.10106776470588236</v>
      </c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>
        <v>0.10106776470588236</v>
      </c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</row>
    <row r="94" spans="1:40" ht="15" x14ac:dyDescent="0.25">
      <c r="A94" s="14" t="s">
        <v>494</v>
      </c>
      <c r="B94" s="6">
        <v>0.22307756944444443</v>
      </c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>
        <v>0.22307756944444443</v>
      </c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</row>
    <row r="95" spans="1:40" ht="15" x14ac:dyDescent="0.25">
      <c r="A95" s="14" t="s">
        <v>495</v>
      </c>
      <c r="B95" s="6">
        <v>0.13647679487179487</v>
      </c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>
        <v>0.13647679487179487</v>
      </c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</row>
    <row r="96" spans="1:40" ht="15" x14ac:dyDescent="0.25">
      <c r="A96" s="14" t="s">
        <v>505</v>
      </c>
      <c r="B96" s="6">
        <v>0.20788660079051383</v>
      </c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>
        <v>0.20788660079051383</v>
      </c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</row>
    <row r="97" spans="1:40" ht="15" x14ac:dyDescent="0.25">
      <c r="A97" s="3" t="s">
        <v>5</v>
      </c>
      <c r="B97" s="6">
        <v>0.3398443008723146</v>
      </c>
      <c r="C97" s="6">
        <v>0.53334451886410505</v>
      </c>
      <c r="D97" s="6">
        <v>0.65832529509660798</v>
      </c>
      <c r="E97" s="6">
        <v>0.74210191349946331</v>
      </c>
      <c r="F97" s="6">
        <v>0.79722442050783249</v>
      </c>
      <c r="G97" s="6">
        <v>0.83671644887385921</v>
      </c>
      <c r="H97" s="6">
        <v>0.84809422134747947</v>
      </c>
      <c r="I97" s="6">
        <v>0.85332956335551591</v>
      </c>
      <c r="J97" s="6">
        <v>0.85698043432995363</v>
      </c>
      <c r="K97" s="6">
        <v>0.85931732519270554</v>
      </c>
      <c r="L97" s="6">
        <v>0.86069341924098153</v>
      </c>
      <c r="M97" s="6">
        <v>0.86241483687696918</v>
      </c>
      <c r="N97" s="6">
        <v>0.86315442231582784</v>
      </c>
      <c r="O97" s="6">
        <v>0.86324601324125172</v>
      </c>
      <c r="P97" s="6">
        <v>0.8632887662302543</v>
      </c>
      <c r="Q97" s="6">
        <v>0.86329503666864138</v>
      </c>
      <c r="R97" s="6">
        <v>0.8632959318335135</v>
      </c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</row>
    <row r="98" spans="1:40" ht="15" x14ac:dyDescent="0.25">
      <c r="A98"/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</row>
    <row r="99" spans="1:40" ht="15" x14ac:dyDescent="0.25">
      <c r="A99"/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</row>
    <row r="100" spans="1:40" ht="15" x14ac:dyDescent="0.25">
      <c r="A100"/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</row>
    <row r="101" spans="1:40" ht="15" x14ac:dyDescent="0.25">
      <c r="A101"/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</row>
    <row r="102" spans="1:40" ht="15" x14ac:dyDescent="0.25">
      <c r="A102"/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</row>
    <row r="103" spans="1:40" ht="15" x14ac:dyDescent="0.25">
      <c r="A103"/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</row>
    <row r="104" spans="1:40" ht="15" x14ac:dyDescent="0.25">
      <c r="A104"/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</row>
    <row r="107" spans="1:40" x14ac:dyDescent="0.2">
      <c r="I107" s="2">
        <v>10000</v>
      </c>
      <c r="J107" s="2">
        <v>1200</v>
      </c>
    </row>
    <row r="108" spans="1:40" x14ac:dyDescent="0.2">
      <c r="J108" s="2">
        <f>1200</f>
        <v>1200</v>
      </c>
    </row>
    <row r="109" spans="1:40" x14ac:dyDescent="0.2">
      <c r="J109" s="2">
        <v>11200</v>
      </c>
    </row>
    <row r="110" spans="1:40" x14ac:dyDescent="0.2">
      <c r="J110" s="2">
        <f>J108/J109</f>
        <v>0.10714285714285714</v>
      </c>
    </row>
  </sheetData>
  <conditionalFormatting pivot="1">
    <cfRule type="colorScale" priority="8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8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15:B16">
    <cfRule type="colorScale" priority="8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8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15:B17">
    <cfRule type="colorScale" priority="8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8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8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8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8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7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7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7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7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15:B17">
    <cfRule type="colorScale" priority="7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7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7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7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17">
    <cfRule type="colorScale" priority="7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17">
    <cfRule type="colorScale" priority="7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7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17">
    <cfRule type="colorScale" priority="7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17">
    <cfRule type="colorScale" priority="7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7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17">
    <cfRule type="colorScale" priority="7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17">
    <cfRule type="colorScale" priority="7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7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7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7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7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7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7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7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7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7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7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7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7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7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7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7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7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7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7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7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7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7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7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7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7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7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7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7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7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7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6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6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6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6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6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6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6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6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6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6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6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6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6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6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6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6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6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6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6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6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6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6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6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6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6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6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6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6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6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6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6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6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6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6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6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6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6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6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6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6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6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6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6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6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6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6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6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6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6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6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6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6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6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6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6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6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6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6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6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6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6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6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6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6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6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6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6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6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6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6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6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6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6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15:B17 B19">
    <cfRule type="colorScale" priority="6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6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6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6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6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6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6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6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6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6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6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6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6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6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6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6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6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6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6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6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6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5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5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5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5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5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5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5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5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5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5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5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5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5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5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5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5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5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5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5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5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5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5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15:B17 B19">
    <cfRule type="colorScale" priority="5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5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5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5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5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5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5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5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5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5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5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19:B22 B15:B17">
    <cfRule type="colorScale" priority="4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4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4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4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4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4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4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4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4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4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4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4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4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4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4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4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15:O16">
    <cfRule type="colorScale" priority="4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4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15:O16">
    <cfRule type="colorScale" priority="4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15:O16">
    <cfRule type="colorScale" priority="4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15:O16">
    <cfRule type="colorScale" priority="4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15:O16">
    <cfRule type="colorScale" priority="4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15:O16">
    <cfRule type="colorScale" priority="4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4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15:P16">
    <cfRule type="colorScale" priority="4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4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15:P16">
    <cfRule type="colorScale" priority="4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15:P16">
    <cfRule type="colorScale" priority="4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15:P16">
    <cfRule type="colorScale" priority="4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15:P16">
    <cfRule type="colorScale" priority="4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15:P16">
    <cfRule type="colorScale" priority="3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3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15:Q16">
    <cfRule type="colorScale" priority="3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3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15:Q16">
    <cfRule type="colorScale" priority="3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15:Q16">
    <cfRule type="colorScale" priority="3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15:Q16">
    <cfRule type="colorScale" priority="3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15:Q16">
    <cfRule type="colorScale" priority="3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15:Q16">
    <cfRule type="colorScale" priority="3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3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3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3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3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3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3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3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3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3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3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3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3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3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3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3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3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3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3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3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3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3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3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3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3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3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3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3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3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3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3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3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3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3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3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3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3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3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3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3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3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3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3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3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3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3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3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3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3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15:B17 B19:B24">
    <cfRule type="colorScale" priority="3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15:B17 B19:B27">
    <cfRule type="colorScale" priority="2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19:B27">
    <cfRule type="colorScale" priority="1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15:B17 B19:B28">
    <cfRule type="colorScale" priority="1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15:C16">
    <cfRule type="colorScale" priority="1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15:C17">
    <cfRule type="colorScale" priority="1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15:C17">
    <cfRule type="colorScale" priority="1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15:C17 C19">
    <cfRule type="colorScale" priority="1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15:C17 C19">
    <cfRule type="colorScale" priority="1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19:C22 C15:C17">
    <cfRule type="colorScale" priority="1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15:C17 C19:C24">
    <cfRule type="colorScale" priority="1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15:C17 C19:C27">
    <cfRule type="colorScale" priority="1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19:C27">
    <cfRule type="colorScale" priority="1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15:C17 C19:C27">
    <cfRule type="colorScale" priority="1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15:D16">
    <cfRule type="colorScale" priority="1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15:D17">
    <cfRule type="colorScale" priority="1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15:D17">
    <cfRule type="colorScale" priority="1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15:D17 D19">
    <cfRule type="colorScale" priority="1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15:D17 D19">
    <cfRule type="colorScale" priority="1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19:D22 D15:D17">
    <cfRule type="colorScale" priority="1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15:D17 D19:D24">
    <cfRule type="colorScale" priority="1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15:D17 D19:D26">
    <cfRule type="colorScale" priority="1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19:D26">
    <cfRule type="colorScale" priority="1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15:D17 D19:D26">
    <cfRule type="colorScale" priority="1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15:E16">
    <cfRule type="colorScale" priority="1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15:E17">
    <cfRule type="colorScale" priority="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15:E17">
    <cfRule type="colorScale" priority="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15:E17 E19">
    <cfRule type="colorScale" priority="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15:E17 E19">
    <cfRule type="colorScale" priority="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19:E22 E15:E17">
    <cfRule type="colorScale" priority="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15:E17 E19:E24">
    <cfRule type="colorScale" priority="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15:E17 E19:E25">
    <cfRule type="colorScale" priority="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19:E25">
    <cfRule type="colorScale" priority="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15:E17 E19:E25 E28">
    <cfRule type="colorScale" priority="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15:F16">
    <cfRule type="colorScale" priority="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15:F17">
    <cfRule type="colorScale" priority="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15:F17">
    <cfRule type="colorScale" priority="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15:F17 F19">
    <cfRule type="colorScale" priority="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15:F17 F19">
    <cfRule type="colorScale" priority="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19:F22 F15:F17">
    <cfRule type="colorScale" priority="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15:F17 F19:F24">
    <cfRule type="colorScale" priority="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15:F17 F19:F24 F27">
    <cfRule type="colorScale" priority="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19:F24 F27">
    <cfRule type="colorScale" priority="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15:F17 F19:F24 F27:F28">
    <cfRule type="colorScale" priority="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15:G16">
    <cfRule type="colorScale" priority="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15:G17">
    <cfRule type="colorScale" priority="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15:G17">
    <cfRule type="colorScale" priority="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15:G17 G19">
    <cfRule type="colorScale" priority="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15:G17 G19">
    <cfRule type="colorScale" priority="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19:G22 G15:G17">
    <cfRule type="colorScale" priority="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15:G17 G19:G23">
    <cfRule type="colorScale" priority="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15:G17 G19:G23 G26:G27">
    <cfRule type="colorScale" priority="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19:G23 G26:G27">
    <cfRule type="colorScale" priority="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15:G17 G19:G23 G26:G28">
    <cfRule type="colorScale" priority="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15:H16">
    <cfRule type="colorScale" priority="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15:H17">
    <cfRule type="colorScale" priority="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15:H17">
    <cfRule type="colorScale" priority="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15:H17 H19">
    <cfRule type="colorScale" priority="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15:H17 H19">
    <cfRule type="colorScale" priority="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19:H22 H15:H17">
    <cfRule type="colorScale" priority="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15:H17 H19:H22">
    <cfRule type="colorScale" priority="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15:H17 H19:H22 H25:H27">
    <cfRule type="colorScale" priority="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19:H22 H25:H27">
    <cfRule type="colorScale" priority="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15:H17 H19:H22 H25:H28">
    <cfRule type="colorScale" priority="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15:I16">
    <cfRule type="colorScale" priority="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15:I17">
    <cfRule type="colorScale" priority="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15:I17">
    <cfRule type="colorScale" priority="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15:I17 I19">
    <cfRule type="colorScale" priority="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15:I17 I19">
    <cfRule type="colorScale" priority="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19:I21 I15:I17">
    <cfRule type="colorScale" priority="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15:I17 I19:I21 I24">
    <cfRule type="colorScale" priority="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15:I17 I19:I21 I24:I27">
    <cfRule type="colorScale" priority="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19:I21 I24:I27">
    <cfRule type="colorScale" priority="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15:I17 I19:I21 I24:I28">
    <cfRule type="colorScale" priority="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15:J16">
    <cfRule type="colorScale" priority="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15:J17">
    <cfRule type="colorScale" priority="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15:J17">
    <cfRule type="colorScale" priority="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15:J17 J19">
    <cfRule type="colorScale" priority="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15:J17 J19">
    <cfRule type="colorScale" priority="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19:J20 J15:J17"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15:J17 J19:J20 J23:J24">
    <cfRule type="colorScale" priority="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15:J17 J19:J20 J23:J27">
    <cfRule type="colorScale" priority="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19:J20 J23:J27">
    <cfRule type="colorScale" priority="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15:J17 J19:J20 J23:J28">
    <cfRule type="colorScale" priority="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15:K16">
    <cfRule type="colorScale" priority="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15:K17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15:K17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15:K17 K19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15:K17 K19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15:K17 K19 K22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15:K17 K19 K22:K24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15:K17 K19 K22:K27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22:K27 K19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15:K17 K19 K22:K28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15:L16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15:L17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15:L17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15:L17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15:L17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21:L22 L15:L17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15:L17 L21:L24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15:L17 L21:L27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21:L27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15:L17 L21:L28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15:M16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15:M17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15:M17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15:M17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15:M17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20:M22 M15:M17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15:M17 M20:M24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15:M17 M20:M27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20:M27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15:M17 M20:M28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15:N16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15:N17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15:N17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15:N17 N19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15:N17 N19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19:N22 N15:N17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15:N17 N19:N24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15:N17 N19:N27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19:N2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15:N17 N18 N19:N2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0866141732283472" right="0.70866141732283472" top="0.74803149606299213" bottom="0.74803149606299213" header="0.31496062992125984" footer="0.31496062992125984"/>
  <pageSetup paperSize="9" scale="89" orientation="landscape"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Q80"/>
  <sheetViews>
    <sheetView zoomScaleNormal="100" workbookViewId="0">
      <selection activeCell="AC39" sqref="AC39"/>
    </sheetView>
  </sheetViews>
  <sheetFormatPr defaultRowHeight="15" x14ac:dyDescent="0.25"/>
  <cols>
    <col min="1" max="1" width="18.85546875" customWidth="1"/>
    <col min="2" max="2" width="20.42578125" customWidth="1"/>
    <col min="3" max="5" width="5.42578125" customWidth="1"/>
    <col min="6" max="7" width="5.42578125" style="19" customWidth="1"/>
    <col min="8" max="28" width="5.42578125" customWidth="1"/>
    <col min="29" max="29" width="11.42578125" customWidth="1"/>
    <col min="30" max="42" width="5.42578125" customWidth="1"/>
    <col min="43" max="43" width="11.42578125" customWidth="1"/>
    <col min="44" max="146" width="5.42578125" customWidth="1"/>
    <col min="147" max="147" width="11.42578125" customWidth="1"/>
    <col min="148" max="319" width="4" customWidth="1"/>
    <col min="320" max="320" width="11.42578125" bestFit="1" customWidth="1"/>
  </cols>
  <sheetData>
    <row r="1" spans="1:29" x14ac:dyDescent="0.25">
      <c r="A1" s="24" t="s">
        <v>29</v>
      </c>
      <c r="B1" t="s" vm="21">
        <v>48</v>
      </c>
      <c r="F1"/>
      <c r="G1"/>
    </row>
    <row r="2" spans="1:29" x14ac:dyDescent="0.25">
      <c r="A2" s="24" t="s">
        <v>301</v>
      </c>
      <c r="B2" t="s" vm="19">
        <v>48</v>
      </c>
      <c r="F2"/>
      <c r="G2"/>
    </row>
    <row r="3" spans="1:29" x14ac:dyDescent="0.25">
      <c r="A3" s="24" t="s">
        <v>325</v>
      </c>
      <c r="B3" t="s" vm="32">
        <v>48</v>
      </c>
      <c r="F3"/>
      <c r="G3"/>
    </row>
    <row r="4" spans="1:29" x14ac:dyDescent="0.25">
      <c r="A4" s="24" t="s">
        <v>326</v>
      </c>
      <c r="B4" t="s" vm="33">
        <v>48</v>
      </c>
      <c r="F4"/>
      <c r="G4"/>
    </row>
    <row r="5" spans="1:29" x14ac:dyDescent="0.25">
      <c r="A5" s="24" t="s">
        <v>327</v>
      </c>
      <c r="B5" t="s" vm="34">
        <v>48</v>
      </c>
      <c r="F5"/>
      <c r="G5"/>
    </row>
    <row r="6" spans="1:29" x14ac:dyDescent="0.25">
      <c r="A6" s="24" t="s">
        <v>328</v>
      </c>
      <c r="B6" t="s" vm="35">
        <v>48</v>
      </c>
      <c r="F6"/>
      <c r="G6"/>
    </row>
    <row r="7" spans="1:29" x14ac:dyDescent="0.25">
      <c r="F7"/>
      <c r="G7"/>
    </row>
    <row r="8" spans="1:29" x14ac:dyDescent="0.25">
      <c r="A8" s="24" t="s">
        <v>300</v>
      </c>
      <c r="B8" s="24" t="s">
        <v>43</v>
      </c>
      <c r="F8"/>
      <c r="G8"/>
    </row>
    <row r="9" spans="1:29" x14ac:dyDescent="0.25">
      <c r="A9" s="24" t="s">
        <v>0</v>
      </c>
      <c r="B9" s="28" t="s">
        <v>51</v>
      </c>
      <c r="C9" s="28" t="s">
        <v>52</v>
      </c>
      <c r="D9" s="28" t="s">
        <v>53</v>
      </c>
      <c r="E9" s="28" t="s">
        <v>54</v>
      </c>
      <c r="F9" s="28" t="s">
        <v>55</v>
      </c>
      <c r="G9" s="28" t="s">
        <v>56</v>
      </c>
      <c r="H9" s="28" t="s">
        <v>57</v>
      </c>
      <c r="I9" s="28" t="s">
        <v>58</v>
      </c>
      <c r="J9" s="28" t="s">
        <v>59</v>
      </c>
      <c r="K9" s="28" t="s">
        <v>60</v>
      </c>
      <c r="L9" s="28" t="s">
        <v>61</v>
      </c>
      <c r="M9" s="28" t="s">
        <v>62</v>
      </c>
      <c r="N9" s="28" t="s">
        <v>63</v>
      </c>
      <c r="O9" s="28" t="s">
        <v>64</v>
      </c>
      <c r="P9" s="28" t="s">
        <v>65</v>
      </c>
      <c r="Q9" s="28" t="s">
        <v>66</v>
      </c>
      <c r="R9" s="28" t="s">
        <v>67</v>
      </c>
      <c r="S9" s="28" t="s">
        <v>68</v>
      </c>
      <c r="T9" s="28" t="s">
        <v>69</v>
      </c>
      <c r="U9" s="28" t="s">
        <v>70</v>
      </c>
      <c r="V9" s="28" t="s">
        <v>71</v>
      </c>
      <c r="W9" s="28" t="s">
        <v>72</v>
      </c>
      <c r="X9" s="28" t="s">
        <v>73</v>
      </c>
      <c r="Y9" s="28" t="s">
        <v>74</v>
      </c>
      <c r="Z9" s="28" t="s">
        <v>75</v>
      </c>
      <c r="AA9" s="28" t="s">
        <v>76</v>
      </c>
      <c r="AB9" s="28" t="s">
        <v>77</v>
      </c>
      <c r="AC9" s="28" t="s">
        <v>5</v>
      </c>
    </row>
    <row r="10" spans="1:29" x14ac:dyDescent="0.25">
      <c r="A10" s="25" t="s">
        <v>2</v>
      </c>
      <c r="B10" s="28">
        <v>0.77202746065915961</v>
      </c>
      <c r="C10" s="28">
        <v>1.0830710993689827</v>
      </c>
      <c r="D10" s="28">
        <v>1.2131449935485341</v>
      </c>
      <c r="E10" s="28">
        <v>1.2602614950356636</v>
      </c>
      <c r="F10" s="28">
        <v>1.2874841901202541</v>
      </c>
      <c r="G10" s="28">
        <v>1.3010004415601881</v>
      </c>
      <c r="H10" s="28">
        <v>1.3097470699247873</v>
      </c>
      <c r="I10" s="28">
        <v>1.3147466744799219</v>
      </c>
      <c r="J10" s="28">
        <v>1.31788267683479</v>
      </c>
      <c r="K10" s="28">
        <v>1.3190592938115329</v>
      </c>
      <c r="L10" s="28">
        <v>1.3207492964127876</v>
      </c>
      <c r="M10" s="28">
        <v>1.3218130441212335</v>
      </c>
      <c r="N10" s="28">
        <v>1.3222614596327953</v>
      </c>
      <c r="O10" s="28">
        <v>1.3225995152634453</v>
      </c>
      <c r="P10" s="28">
        <v>1.3228820367507266</v>
      </c>
      <c r="Q10" s="28">
        <v>1.3231658328557698</v>
      </c>
      <c r="R10" s="28">
        <v>1.3242435003827713</v>
      </c>
      <c r="S10" s="28">
        <v>1.3251307357699735</v>
      </c>
      <c r="T10" s="28">
        <v>1.3257026380254409</v>
      </c>
      <c r="U10" s="28">
        <v>1.3262703797469391</v>
      </c>
      <c r="V10" s="28">
        <v>1.3269638606402119</v>
      </c>
      <c r="W10" s="28">
        <v>1.3275093844731423</v>
      </c>
      <c r="X10" s="28">
        <v>1.3280573122365158</v>
      </c>
      <c r="Y10" s="28">
        <v>1.3285647574020421</v>
      </c>
      <c r="Z10" s="28">
        <v>1.3288328760894224</v>
      </c>
      <c r="AA10" s="28">
        <v>1.3289967797477036</v>
      </c>
      <c r="AB10" s="28">
        <v>1.3290736315999794</v>
      </c>
      <c r="AC10" s="28">
        <v>1.3290736315999796</v>
      </c>
    </row>
    <row r="11" spans="1:29" x14ac:dyDescent="0.25">
      <c r="A11" s="27" t="s">
        <v>31</v>
      </c>
      <c r="B11" s="28">
        <v>0.81396991346247338</v>
      </c>
      <c r="C11" s="28">
        <v>1.1266526027160468</v>
      </c>
      <c r="D11" s="28">
        <v>1.2591334687395341</v>
      </c>
      <c r="E11" s="28">
        <v>1.3106521377253921</v>
      </c>
      <c r="F11" s="28">
        <v>1.3359439586867041</v>
      </c>
      <c r="G11" s="28">
        <v>1.3603470239085578</v>
      </c>
      <c r="H11" s="28">
        <v>1.368975066388652</v>
      </c>
      <c r="I11" s="28">
        <v>1.3771395054072451</v>
      </c>
      <c r="J11" s="28">
        <v>1.3800297481660744</v>
      </c>
      <c r="K11" s="28">
        <v>1.3826360618403</v>
      </c>
      <c r="L11" s="28">
        <v>1.3843974948412399</v>
      </c>
      <c r="M11" s="28">
        <v>1.3852670187227882</v>
      </c>
      <c r="N11" s="28">
        <v>1.3861703927139941</v>
      </c>
      <c r="O11" s="28">
        <v>1.3863480053154138</v>
      </c>
      <c r="P11" s="28">
        <v>1.3869969611391408</v>
      </c>
      <c r="Q11" s="28">
        <v>1.3871312617625136</v>
      </c>
      <c r="R11" s="28">
        <v>1.3874027622864924</v>
      </c>
      <c r="S11" s="28">
        <v>1.3875608418232304</v>
      </c>
      <c r="T11" s="28">
        <v>1.3877517645660702</v>
      </c>
      <c r="U11" s="28">
        <v>1.3883972295027065</v>
      </c>
      <c r="V11" s="28">
        <v>1.389530171886648</v>
      </c>
      <c r="W11" s="28">
        <v>1.3908992063612107</v>
      </c>
      <c r="X11" s="28">
        <v>1.3944873516923977</v>
      </c>
      <c r="Y11" s="28">
        <v>1.397002474044144</v>
      </c>
      <c r="Z11" s="28">
        <v>1.3982435920095939</v>
      </c>
      <c r="AA11" s="28">
        <v>1.4000793794362638</v>
      </c>
      <c r="AB11" s="28">
        <v>1.4011095541318699</v>
      </c>
      <c r="AC11" s="28">
        <v>1.4011095541318701</v>
      </c>
    </row>
    <row r="12" spans="1:29" x14ac:dyDescent="0.25">
      <c r="A12" s="27" t="s">
        <v>32</v>
      </c>
      <c r="B12" s="28">
        <v>0.7719743579954953</v>
      </c>
      <c r="C12" s="28">
        <v>1.1404759012977723</v>
      </c>
      <c r="D12" s="28">
        <v>1.2642461158250267</v>
      </c>
      <c r="E12" s="28">
        <v>1.3141989720694636</v>
      </c>
      <c r="F12" s="28">
        <v>1.3545927506384381</v>
      </c>
      <c r="G12" s="28">
        <v>1.3721249928169437</v>
      </c>
      <c r="H12" s="28">
        <v>1.380810709685975</v>
      </c>
      <c r="I12" s="28">
        <v>1.3858152750959918</v>
      </c>
      <c r="J12" s="28">
        <v>1.3916793101854736</v>
      </c>
      <c r="K12" s="28">
        <v>1.3937071687907752</v>
      </c>
      <c r="L12" s="28">
        <v>1.3957025113572661</v>
      </c>
      <c r="M12" s="28">
        <v>1.3973255091933074</v>
      </c>
      <c r="N12" s="28">
        <v>1.3980811868217535</v>
      </c>
      <c r="O12" s="28">
        <v>1.3985465283233438</v>
      </c>
      <c r="P12" s="28">
        <v>1.3991001488851693</v>
      </c>
      <c r="Q12" s="28">
        <v>1.3996575050381854</v>
      </c>
      <c r="R12" s="28">
        <v>1.4020546036861634</v>
      </c>
      <c r="S12" s="28">
        <v>1.4033426717755106</v>
      </c>
      <c r="T12" s="28">
        <v>1.4041931995041177</v>
      </c>
      <c r="U12" s="28">
        <v>1.4055695667461656</v>
      </c>
      <c r="V12" s="28">
        <v>1.406882371473521</v>
      </c>
      <c r="W12" s="28">
        <v>1.4076761677238652</v>
      </c>
      <c r="X12" s="28">
        <v>1.4096090142837336</v>
      </c>
      <c r="Y12" s="28">
        <v>1.4105229843740894</v>
      </c>
      <c r="Z12" s="28">
        <v>1.4122775512910413</v>
      </c>
      <c r="AA12" s="28">
        <v>1.413216748275564</v>
      </c>
      <c r="AB12" s="28">
        <v>1.413499597146066</v>
      </c>
      <c r="AC12" s="28">
        <v>1.4134995971460664</v>
      </c>
    </row>
    <row r="13" spans="1:29" x14ac:dyDescent="0.25">
      <c r="A13" s="27" t="s">
        <v>33</v>
      </c>
      <c r="B13" s="28">
        <v>0.78030932626458904</v>
      </c>
      <c r="C13" s="28">
        <v>1.0971688893218552</v>
      </c>
      <c r="D13" s="28">
        <v>1.2305358986585451</v>
      </c>
      <c r="E13" s="28">
        <v>1.280333495353873</v>
      </c>
      <c r="F13" s="28">
        <v>1.3110456689414487</v>
      </c>
      <c r="G13" s="28">
        <v>1.324813083329488</v>
      </c>
      <c r="H13" s="28">
        <v>1.3324132740625283</v>
      </c>
      <c r="I13" s="28">
        <v>1.3383181447622758</v>
      </c>
      <c r="J13" s="28">
        <v>1.3424840684929868</v>
      </c>
      <c r="K13" s="28">
        <v>1.342889652390743</v>
      </c>
      <c r="L13" s="28">
        <v>1.3433408488303928</v>
      </c>
      <c r="M13" s="28">
        <v>1.3435058729027483</v>
      </c>
      <c r="N13" s="28">
        <v>1.3437075440386523</v>
      </c>
      <c r="O13" s="28"/>
      <c r="P13" s="28"/>
      <c r="Q13" s="28">
        <v>1.3439763265431686</v>
      </c>
      <c r="R13" s="28">
        <v>1.3444003230156327</v>
      </c>
      <c r="S13" s="28">
        <v>1.3452929447574902</v>
      </c>
      <c r="T13" s="28">
        <v>1.3460560881610495</v>
      </c>
      <c r="U13" s="28">
        <v>1.347803441056483</v>
      </c>
      <c r="V13" s="28">
        <v>1.3490146987494678</v>
      </c>
      <c r="W13" s="28">
        <v>1.351552193686326</v>
      </c>
      <c r="X13" s="28">
        <v>1.3523353896952883</v>
      </c>
      <c r="Y13" s="28">
        <v>1.3533266419534069</v>
      </c>
      <c r="Z13" s="28">
        <v>1.3545346653882766</v>
      </c>
      <c r="AA13" s="28"/>
      <c r="AB13" s="28"/>
      <c r="AC13" s="28">
        <v>1.3545346653882768</v>
      </c>
    </row>
    <row r="14" spans="1:29" x14ac:dyDescent="0.25">
      <c r="A14" s="27" t="s">
        <v>34</v>
      </c>
      <c r="B14" s="28">
        <v>0.71553705836242842</v>
      </c>
      <c r="C14" s="28">
        <v>1.0868393747427956</v>
      </c>
      <c r="D14" s="28">
        <v>1.2578700046921409</v>
      </c>
      <c r="E14" s="28">
        <v>1.308922669274627</v>
      </c>
      <c r="F14" s="28">
        <v>1.3386958807076883</v>
      </c>
      <c r="G14" s="28">
        <v>1.3490413917566204</v>
      </c>
      <c r="H14" s="28">
        <v>1.3553850908284786</v>
      </c>
      <c r="I14" s="28">
        <v>1.3615939711943144</v>
      </c>
      <c r="J14" s="28">
        <v>1.3627694413130622</v>
      </c>
      <c r="K14" s="28">
        <v>1.3631290497623925</v>
      </c>
      <c r="L14" s="28">
        <v>1.3644344883682025</v>
      </c>
      <c r="M14" s="28">
        <v>1.3649730394802879</v>
      </c>
      <c r="N14" s="28"/>
      <c r="O14" s="28">
        <v>1.3651652801638257</v>
      </c>
      <c r="P14" s="28">
        <v>1.3653956543266779</v>
      </c>
      <c r="Q14" s="28"/>
      <c r="R14" s="28">
        <v>1.3657889760681328</v>
      </c>
      <c r="S14" s="28">
        <v>1.3657941907652402</v>
      </c>
      <c r="T14" s="28">
        <v>1.3657954759908544</v>
      </c>
      <c r="U14" s="28">
        <v>1.3667821318203208</v>
      </c>
      <c r="V14" s="28">
        <v>1.3674541950610628</v>
      </c>
      <c r="W14" s="28">
        <v>1.3682150542435634</v>
      </c>
      <c r="X14" s="28">
        <v>1.369830611309641</v>
      </c>
      <c r="Y14" s="28">
        <v>1.3708483860061071</v>
      </c>
      <c r="Z14" s="28"/>
      <c r="AA14" s="28"/>
      <c r="AB14" s="28"/>
      <c r="AC14" s="28">
        <v>1.3708483860061069</v>
      </c>
    </row>
    <row r="15" spans="1:29" x14ac:dyDescent="0.25">
      <c r="A15" s="27" t="s">
        <v>35</v>
      </c>
      <c r="B15" s="28">
        <v>0.72469895608689994</v>
      </c>
      <c r="C15" s="28">
        <v>1.057950214572086</v>
      </c>
      <c r="D15" s="28">
        <v>1.1849328776541084</v>
      </c>
      <c r="E15" s="28">
        <v>1.2379351764339783</v>
      </c>
      <c r="F15" s="28">
        <v>1.2640853403482364</v>
      </c>
      <c r="G15" s="28">
        <v>1.2741942727706936</v>
      </c>
      <c r="H15" s="28">
        <v>1.2841427154043217</v>
      </c>
      <c r="I15" s="28">
        <v>1.2884962401036313</v>
      </c>
      <c r="J15" s="28">
        <v>1.2916462969127671</v>
      </c>
      <c r="K15" s="28">
        <v>1.2929438609949195</v>
      </c>
      <c r="L15" s="28">
        <v>1.2955398666251754</v>
      </c>
      <c r="M15" s="28">
        <v>1.2973723086219622</v>
      </c>
      <c r="N15" s="28"/>
      <c r="O15" s="28">
        <v>1.2977341502511179</v>
      </c>
      <c r="P15" s="28"/>
      <c r="Q15" s="28"/>
      <c r="R15" s="28">
        <v>1.297971156518215</v>
      </c>
      <c r="S15" s="28">
        <v>1.2980375486676992</v>
      </c>
      <c r="T15" s="28">
        <v>1.2984713439521791</v>
      </c>
      <c r="U15" s="28">
        <v>1.2989066224254968</v>
      </c>
      <c r="V15" s="28">
        <v>1.3011063448929672</v>
      </c>
      <c r="W15" s="28">
        <v>1.302779448119147</v>
      </c>
      <c r="X15" s="28">
        <v>1.3036107155780057</v>
      </c>
      <c r="Y15" s="28">
        <v>1.3060265316756161</v>
      </c>
      <c r="Z15" s="28"/>
      <c r="AA15" s="28"/>
      <c r="AB15" s="28"/>
      <c r="AC15" s="28">
        <v>1.3060265316756163</v>
      </c>
    </row>
    <row r="16" spans="1:29" x14ac:dyDescent="0.25">
      <c r="A16" s="27" t="s">
        <v>36</v>
      </c>
      <c r="B16" s="28">
        <v>0.69949422916394943</v>
      </c>
      <c r="C16" s="28">
        <v>1.0641522156645364</v>
      </c>
      <c r="D16" s="28">
        <v>1.2330723685926701</v>
      </c>
      <c r="E16" s="28">
        <v>1.2882027142298162</v>
      </c>
      <c r="F16" s="28">
        <v>1.3262876424938048</v>
      </c>
      <c r="G16" s="28">
        <v>1.3439819610016959</v>
      </c>
      <c r="H16" s="28">
        <v>1.3502962107082304</v>
      </c>
      <c r="I16" s="28">
        <v>1.3578134045258905</v>
      </c>
      <c r="J16" s="28">
        <v>1.3651131267118823</v>
      </c>
      <c r="K16" s="28">
        <v>1.3670386787530979</v>
      </c>
      <c r="L16" s="28">
        <v>1.3689088352680321</v>
      </c>
      <c r="M16" s="28">
        <v>1.369694670666493</v>
      </c>
      <c r="N16" s="28">
        <v>1.3700533507238817</v>
      </c>
      <c r="O16" s="28"/>
      <c r="P16" s="28">
        <v>1.3708217412286423</v>
      </c>
      <c r="Q16" s="28"/>
      <c r="R16" s="28">
        <v>1.3715391013434199</v>
      </c>
      <c r="S16" s="28">
        <v>1.3721164145037172</v>
      </c>
      <c r="T16" s="28">
        <v>1.3726355018260077</v>
      </c>
      <c r="U16" s="28">
        <v>1.3733946504499805</v>
      </c>
      <c r="V16" s="28">
        <v>1.3751727308595278</v>
      </c>
      <c r="W16" s="28">
        <v>1.3760517780748662</v>
      </c>
      <c r="X16" s="28"/>
      <c r="Y16" s="28"/>
      <c r="Z16" s="28"/>
      <c r="AA16" s="28"/>
      <c r="AB16" s="28"/>
      <c r="AC16" s="28">
        <v>1.3760517780748664</v>
      </c>
    </row>
    <row r="17" spans="1:29" x14ac:dyDescent="0.25">
      <c r="A17" s="27" t="s">
        <v>37</v>
      </c>
      <c r="B17" s="28">
        <v>0.74001932611673527</v>
      </c>
      <c r="C17" s="28">
        <v>1.0941137676656312</v>
      </c>
      <c r="D17" s="28">
        <v>1.2232953740269288</v>
      </c>
      <c r="E17" s="28">
        <v>1.2805861919080554</v>
      </c>
      <c r="F17" s="28">
        <v>1.3100464702148278</v>
      </c>
      <c r="G17" s="28">
        <v>1.3197970562293277</v>
      </c>
      <c r="H17" s="28">
        <v>1.3340918031472389</v>
      </c>
      <c r="I17" s="28">
        <v>1.338083719220875</v>
      </c>
      <c r="J17" s="28">
        <v>1.3384178209882733</v>
      </c>
      <c r="K17" s="28">
        <v>1.3385585446527015</v>
      </c>
      <c r="L17" s="28">
        <v>1.3401705856803985</v>
      </c>
      <c r="M17" s="28"/>
      <c r="N17" s="28">
        <v>1.3406216230663863</v>
      </c>
      <c r="O17" s="28"/>
      <c r="P17" s="28"/>
      <c r="Q17" s="28">
        <v>1.3408559166081992</v>
      </c>
      <c r="R17" s="28">
        <v>1.3422968597774887</v>
      </c>
      <c r="S17" s="28">
        <v>1.3434006882496412</v>
      </c>
      <c r="T17" s="28">
        <v>1.3453442825164548</v>
      </c>
      <c r="U17" s="28">
        <v>1.3465779299054494</v>
      </c>
      <c r="V17" s="28">
        <v>1.3480831749690958</v>
      </c>
      <c r="W17" s="28"/>
      <c r="X17" s="28"/>
      <c r="Y17" s="28"/>
      <c r="Z17" s="28"/>
      <c r="AA17" s="28"/>
      <c r="AB17" s="28"/>
      <c r="AC17" s="28">
        <v>1.3480831749690958</v>
      </c>
    </row>
    <row r="18" spans="1:29" x14ac:dyDescent="0.25">
      <c r="A18" s="27" t="s">
        <v>38</v>
      </c>
      <c r="B18" s="28">
        <v>0.77349465151962227</v>
      </c>
      <c r="C18" s="28">
        <v>1.0863812537621715</v>
      </c>
      <c r="D18" s="28">
        <v>1.2306566447329594</v>
      </c>
      <c r="E18" s="28">
        <v>1.2783374880495719</v>
      </c>
      <c r="F18" s="28">
        <v>1.3048609055768661</v>
      </c>
      <c r="G18" s="28">
        <v>1.3132343369725581</v>
      </c>
      <c r="H18" s="28">
        <v>1.321350021245205</v>
      </c>
      <c r="I18" s="28">
        <v>1.325750221894364</v>
      </c>
      <c r="J18" s="28">
        <v>1.3271986813219236</v>
      </c>
      <c r="K18" s="28">
        <v>1.3292892685157862</v>
      </c>
      <c r="L18" s="28">
        <v>1.3332196314547062</v>
      </c>
      <c r="M18" s="28">
        <v>1.3335262115668336</v>
      </c>
      <c r="N18" s="28"/>
      <c r="O18" s="28">
        <v>1.3342126972558275</v>
      </c>
      <c r="P18" s="28"/>
      <c r="Q18" s="28">
        <v>1.3342129991147829</v>
      </c>
      <c r="R18" s="28">
        <v>1.3347339043965769</v>
      </c>
      <c r="S18" s="28">
        <v>1.3372430026556503</v>
      </c>
      <c r="T18" s="28">
        <v>1.3385295570964884</v>
      </c>
      <c r="U18" s="28">
        <v>1.3393918450870461</v>
      </c>
      <c r="V18" s="28">
        <v>1.3395684340513423</v>
      </c>
      <c r="W18" s="28"/>
      <c r="X18" s="28"/>
      <c r="Y18" s="28"/>
      <c r="Z18" s="28"/>
      <c r="AA18" s="28"/>
      <c r="AB18" s="28"/>
      <c r="AC18" s="28">
        <v>1.3395684340513423</v>
      </c>
    </row>
    <row r="19" spans="1:29" x14ac:dyDescent="0.25">
      <c r="A19" s="27" t="s">
        <v>39</v>
      </c>
      <c r="B19" s="28">
        <v>0.76205562921866488</v>
      </c>
      <c r="C19" s="28">
        <v>1.083675659404391</v>
      </c>
      <c r="D19" s="28">
        <v>1.2384781293234766</v>
      </c>
      <c r="E19" s="28">
        <v>1.281855588132538</v>
      </c>
      <c r="F19" s="28">
        <v>1.3033323230431686</v>
      </c>
      <c r="G19" s="28">
        <v>1.3145360157636572</v>
      </c>
      <c r="H19" s="28">
        <v>1.3230995511270738</v>
      </c>
      <c r="I19" s="28">
        <v>1.3281528504548823</v>
      </c>
      <c r="J19" s="28">
        <v>1.3326580639210701</v>
      </c>
      <c r="K19" s="28">
        <v>1.3340855063795298</v>
      </c>
      <c r="L19" s="28">
        <v>1.3361037575639003</v>
      </c>
      <c r="M19" s="28">
        <v>1.3378645915843317</v>
      </c>
      <c r="N19" s="28"/>
      <c r="O19" s="28"/>
      <c r="P19" s="28">
        <v>1.3384329874086396</v>
      </c>
      <c r="Q19" s="28">
        <v>1.339009050407368</v>
      </c>
      <c r="R19" s="28">
        <v>1.3399523110247777</v>
      </c>
      <c r="S19" s="28">
        <v>1.3403987034112668</v>
      </c>
      <c r="T19" s="28">
        <v>1.3418543105496319</v>
      </c>
      <c r="U19" s="28"/>
      <c r="V19" s="28"/>
      <c r="W19" s="28"/>
      <c r="X19" s="28"/>
      <c r="Y19" s="28"/>
      <c r="Z19" s="28"/>
      <c r="AA19" s="28"/>
      <c r="AB19" s="28"/>
      <c r="AC19" s="28">
        <v>1.3418543105496323</v>
      </c>
    </row>
    <row r="20" spans="1:29" x14ac:dyDescent="0.25">
      <c r="A20" s="27" t="s">
        <v>40</v>
      </c>
      <c r="B20" s="28">
        <v>0.80447847384600779</v>
      </c>
      <c r="C20" s="28">
        <v>1.0934367945781061</v>
      </c>
      <c r="D20" s="28">
        <v>1.2010611363663342</v>
      </c>
      <c r="E20" s="28">
        <v>1.2373502849817808</v>
      </c>
      <c r="F20" s="28">
        <v>1.2583485304625466</v>
      </c>
      <c r="G20" s="28">
        <v>1.2715298467673977</v>
      </c>
      <c r="H20" s="28">
        <v>1.2830553320435367</v>
      </c>
      <c r="I20" s="28">
        <v>1.285083533489217</v>
      </c>
      <c r="J20" s="28">
        <v>1.2891270938030412</v>
      </c>
      <c r="K20" s="28">
        <v>1.2897601545382253</v>
      </c>
      <c r="L20" s="28">
        <v>1.2911224562319739</v>
      </c>
      <c r="M20" s="28"/>
      <c r="N20" s="28">
        <v>1.2913717114336924</v>
      </c>
      <c r="O20" s="28"/>
      <c r="P20" s="28"/>
      <c r="Q20" s="28">
        <v>1.2920393863574322</v>
      </c>
      <c r="R20" s="28">
        <v>1.2952428811527461</v>
      </c>
      <c r="S20" s="28">
        <v>1.2979630373526725</v>
      </c>
      <c r="T20" s="28">
        <v>1.2979646990540172</v>
      </c>
      <c r="U20" s="28"/>
      <c r="V20" s="28"/>
      <c r="W20" s="28"/>
      <c r="X20" s="28"/>
      <c r="Y20" s="28"/>
      <c r="Z20" s="28"/>
      <c r="AA20" s="28"/>
      <c r="AB20" s="28"/>
      <c r="AC20" s="28">
        <v>1.2979646990540172</v>
      </c>
    </row>
    <row r="21" spans="1:29" x14ac:dyDescent="0.25">
      <c r="A21" s="27" t="s">
        <v>41</v>
      </c>
      <c r="B21" s="28">
        <v>0.84208255751568595</v>
      </c>
      <c r="C21" s="28">
        <v>1.0824418416386286</v>
      </c>
      <c r="D21" s="28">
        <v>1.1811479269346183</v>
      </c>
      <c r="E21" s="28">
        <v>1.2133340890697462</v>
      </c>
      <c r="F21" s="28">
        <v>1.2339060841593161</v>
      </c>
      <c r="G21" s="28">
        <v>1.2486170937528416</v>
      </c>
      <c r="H21" s="28">
        <v>1.2572972867600254</v>
      </c>
      <c r="I21" s="28">
        <v>1.2626401011639536</v>
      </c>
      <c r="J21" s="28">
        <v>1.2645405221878692</v>
      </c>
      <c r="K21" s="28"/>
      <c r="L21" s="28">
        <v>1.2652014283440935</v>
      </c>
      <c r="M21" s="28">
        <v>1.2676125404655811</v>
      </c>
      <c r="N21" s="28">
        <v>1.2677034970901151</v>
      </c>
      <c r="O21" s="28">
        <v>1.2692859229789939</v>
      </c>
      <c r="P21" s="28">
        <v>1.2693604887696641</v>
      </c>
      <c r="Q21" s="28">
        <v>1.2695692698008545</v>
      </c>
      <c r="R21" s="28">
        <v>1.2707312255615164</v>
      </c>
      <c r="S21" s="28">
        <v>1.2713298740565606</v>
      </c>
      <c r="T21" s="28"/>
      <c r="U21" s="28"/>
      <c r="V21" s="28"/>
      <c r="W21" s="28"/>
      <c r="X21" s="28"/>
      <c r="Y21" s="28"/>
      <c r="Z21" s="28"/>
      <c r="AA21" s="28"/>
      <c r="AB21" s="28"/>
      <c r="AC21" s="28">
        <v>1.2713298740565606</v>
      </c>
    </row>
    <row r="22" spans="1:29" x14ac:dyDescent="0.25">
      <c r="A22" s="27" t="s">
        <v>42</v>
      </c>
      <c r="B22" s="28">
        <v>0.7840288448630105</v>
      </c>
      <c r="C22" s="28">
        <v>1.0356776181400669</v>
      </c>
      <c r="D22" s="28">
        <v>1.1432851315043278</v>
      </c>
      <c r="E22" s="28">
        <v>1.1933504457852608</v>
      </c>
      <c r="F22" s="28">
        <v>1.2198355070051972</v>
      </c>
      <c r="G22" s="28">
        <v>1.2337750165019572</v>
      </c>
      <c r="H22" s="28">
        <v>1.2404961189256531</v>
      </c>
      <c r="I22" s="28">
        <v>1.2448849072636503</v>
      </c>
      <c r="J22" s="28">
        <v>1.2469073499251604</v>
      </c>
      <c r="K22" s="28">
        <v>1.2486325087623069</v>
      </c>
      <c r="L22" s="28">
        <v>1.249958615323113</v>
      </c>
      <c r="M22" s="28">
        <v>1.2516967858836217</v>
      </c>
      <c r="N22" s="28">
        <v>1.2534734563000287</v>
      </c>
      <c r="O22" s="28">
        <v>1.2536989552169424</v>
      </c>
      <c r="P22" s="28">
        <v>1.2542825201974654</v>
      </c>
      <c r="Q22" s="28">
        <v>1.2547331924546543</v>
      </c>
      <c r="R22" s="28">
        <v>1.2553839738571813</v>
      </c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>
        <v>1.2553839738571813</v>
      </c>
    </row>
    <row r="23" spans="1:29" x14ac:dyDescent="0.25">
      <c r="A23" s="25" t="s">
        <v>3</v>
      </c>
      <c r="B23" s="28">
        <v>0.83063520385320821</v>
      </c>
      <c r="C23" s="28">
        <v>1.0749548374490085</v>
      </c>
      <c r="D23" s="28">
        <v>1.1820013737594623</v>
      </c>
      <c r="E23" s="28">
        <v>1.222130418029195</v>
      </c>
      <c r="F23" s="28">
        <v>1.2435294542488318</v>
      </c>
      <c r="G23" s="28">
        <v>1.2524786924921312</v>
      </c>
      <c r="H23" s="28">
        <v>1.2558651387667015</v>
      </c>
      <c r="I23" s="28">
        <v>1.2578561908042722</v>
      </c>
      <c r="J23" s="28">
        <v>1.2593801049136586</v>
      </c>
      <c r="K23" s="28">
        <v>1.2604628054970679</v>
      </c>
      <c r="L23" s="28">
        <v>1.2610376728904436</v>
      </c>
      <c r="M23" s="28">
        <v>1.2612745175589231</v>
      </c>
      <c r="N23" s="28">
        <v>1.2614453516850255</v>
      </c>
      <c r="O23" s="28">
        <v>1.2615390995484415</v>
      </c>
      <c r="P23" s="28">
        <v>1.2615882300313235</v>
      </c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>
        <v>1.261588230031323</v>
      </c>
    </row>
    <row r="24" spans="1:29" x14ac:dyDescent="0.25">
      <c r="A24" s="27" t="s">
        <v>18</v>
      </c>
      <c r="B24" s="28">
        <v>0.81678580815090152</v>
      </c>
      <c r="C24" s="28">
        <v>1.0090492570411986</v>
      </c>
      <c r="D24" s="28">
        <v>1.1204957218918765</v>
      </c>
      <c r="E24" s="28">
        <v>1.161637514380387</v>
      </c>
      <c r="F24" s="28">
        <v>1.1863325132368436</v>
      </c>
      <c r="G24" s="28">
        <v>1.1980624194379277</v>
      </c>
      <c r="H24" s="28">
        <v>1.2021141752580975</v>
      </c>
      <c r="I24" s="28">
        <v>1.2041092538688534</v>
      </c>
      <c r="J24" s="28">
        <v>1.2053900410642469</v>
      </c>
      <c r="K24" s="28">
        <v>1.2066942274458103</v>
      </c>
      <c r="L24" s="28">
        <v>1.208161892921801</v>
      </c>
      <c r="M24" s="28">
        <v>1.2092322942720937</v>
      </c>
      <c r="N24" s="28">
        <v>1.2109915669501587</v>
      </c>
      <c r="O24" s="28">
        <v>1.2116144891501133</v>
      </c>
      <c r="P24" s="28">
        <v>1.2123585519925306</v>
      </c>
      <c r="Q24" s="28"/>
      <c r="R24" s="28"/>
      <c r="S24" s="28"/>
      <c r="T24" s="28"/>
      <c r="U24" s="28"/>
      <c r="V24" s="28"/>
      <c r="W24" s="28"/>
      <c r="X24" s="28"/>
      <c r="Y24" s="28"/>
      <c r="Z24" s="28"/>
      <c r="AA24" s="28"/>
      <c r="AB24" s="28"/>
      <c r="AC24" s="28">
        <v>1.2123585519925304</v>
      </c>
    </row>
    <row r="25" spans="1:29" x14ac:dyDescent="0.25">
      <c r="A25" s="27" t="s">
        <v>19</v>
      </c>
      <c r="B25" s="28">
        <v>0.77469158594939813</v>
      </c>
      <c r="C25" s="28">
        <v>1.0119979484156227</v>
      </c>
      <c r="D25" s="28">
        <v>1.1157214052566937</v>
      </c>
      <c r="E25" s="28">
        <v>1.1558381160402851</v>
      </c>
      <c r="F25" s="28">
        <v>1.1740788924588554</v>
      </c>
      <c r="G25" s="28">
        <v>1.182277486612626</v>
      </c>
      <c r="H25" s="28">
        <v>1.1865529436502089</v>
      </c>
      <c r="I25" s="28">
        <v>1.1879440514861215</v>
      </c>
      <c r="J25" s="28">
        <v>1.1894997457135841</v>
      </c>
      <c r="K25" s="28">
        <v>1.1922036513878655</v>
      </c>
      <c r="L25" s="28">
        <v>1.1930171383935153</v>
      </c>
      <c r="M25" s="28">
        <v>1.1943033874723656</v>
      </c>
      <c r="N25" s="28">
        <v>1.1943426898550726</v>
      </c>
      <c r="O25" s="28">
        <v>1.1951156891181529</v>
      </c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  <c r="AA25" s="28"/>
      <c r="AB25" s="28"/>
      <c r="AC25" s="28">
        <v>1.1951156891181525</v>
      </c>
    </row>
    <row r="26" spans="1:29" x14ac:dyDescent="0.25">
      <c r="A26" s="27" t="s">
        <v>20</v>
      </c>
      <c r="B26" s="28">
        <v>0.85194199315121977</v>
      </c>
      <c r="C26" s="28">
        <v>1.0676761076641379</v>
      </c>
      <c r="D26" s="28">
        <v>1.1598363301134027</v>
      </c>
      <c r="E26" s="28">
        <v>1.191057020181582</v>
      </c>
      <c r="F26" s="28">
        <v>1.2138155857848789</v>
      </c>
      <c r="G26" s="28">
        <v>1.2218650784778797</v>
      </c>
      <c r="H26" s="28">
        <v>1.226563611452381</v>
      </c>
      <c r="I26" s="28">
        <v>1.2293908174801791</v>
      </c>
      <c r="J26" s="28">
        <v>1.2329555665850649</v>
      </c>
      <c r="K26" s="28">
        <v>1.2362882772249921</v>
      </c>
      <c r="L26" s="28">
        <v>1.2378513647656193</v>
      </c>
      <c r="M26" s="28">
        <v>1.2385781468731347</v>
      </c>
      <c r="N26" s="28">
        <v>1.2392835465940297</v>
      </c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>
        <v>1.2392835465940291</v>
      </c>
    </row>
    <row r="27" spans="1:29" x14ac:dyDescent="0.25">
      <c r="A27" s="27" t="s">
        <v>21</v>
      </c>
      <c r="B27" s="28">
        <v>0.82496486582648887</v>
      </c>
      <c r="C27" s="28">
        <v>1.0734058279852359</v>
      </c>
      <c r="D27" s="28">
        <v>1.1741877273634156</v>
      </c>
      <c r="E27" s="28">
        <v>1.2107852083264057</v>
      </c>
      <c r="F27" s="28">
        <v>1.2289157064476439</v>
      </c>
      <c r="G27" s="28">
        <v>1.2391156519136766</v>
      </c>
      <c r="H27" s="28">
        <v>1.2427448939247829</v>
      </c>
      <c r="I27" s="28">
        <v>1.245402021747082</v>
      </c>
      <c r="J27" s="28">
        <v>1.2495406045289794</v>
      </c>
      <c r="K27" s="28">
        <v>1.2510158801915339</v>
      </c>
      <c r="L27" s="28">
        <v>1.2533363448940911</v>
      </c>
      <c r="M27" s="28">
        <v>1.2536476340903802</v>
      </c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  <c r="AA27" s="28"/>
      <c r="AB27" s="28"/>
      <c r="AC27" s="28">
        <v>1.2536476340903802</v>
      </c>
    </row>
    <row r="28" spans="1:29" x14ac:dyDescent="0.25">
      <c r="A28" s="27" t="s">
        <v>22</v>
      </c>
      <c r="B28" s="28">
        <v>0.82619980970961504</v>
      </c>
      <c r="C28" s="28">
        <v>1.060219735579657</v>
      </c>
      <c r="D28" s="28">
        <v>1.1618238349919672</v>
      </c>
      <c r="E28" s="28">
        <v>1.1961174383198063</v>
      </c>
      <c r="F28" s="28">
        <v>1.2184085289496067</v>
      </c>
      <c r="G28" s="28">
        <v>1.2274006408685443</v>
      </c>
      <c r="H28" s="28">
        <v>1.232073497098392</v>
      </c>
      <c r="I28" s="28">
        <v>1.2377964367004159</v>
      </c>
      <c r="J28" s="28">
        <v>1.2426895897704502</v>
      </c>
      <c r="K28" s="28">
        <v>1.245408675992177</v>
      </c>
      <c r="L28" s="28">
        <v>1.2467817941115698</v>
      </c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  <c r="AA28" s="28"/>
      <c r="AB28" s="28"/>
      <c r="AC28" s="28">
        <v>1.24678179411157</v>
      </c>
    </row>
    <row r="29" spans="1:29" x14ac:dyDescent="0.25">
      <c r="A29" s="27" t="s">
        <v>23</v>
      </c>
      <c r="B29" s="28">
        <v>0.81681791891415767</v>
      </c>
      <c r="C29" s="28">
        <v>1.0588514429521756</v>
      </c>
      <c r="D29" s="28">
        <v>1.1704783663711023</v>
      </c>
      <c r="E29" s="28">
        <v>1.2164919212797904</v>
      </c>
      <c r="F29" s="28">
        <v>1.2420173525044669</v>
      </c>
      <c r="G29" s="28">
        <v>1.256896596005268</v>
      </c>
      <c r="H29" s="28">
        <v>1.2647255996711602</v>
      </c>
      <c r="I29" s="28">
        <v>1.2709603427651059</v>
      </c>
      <c r="J29" s="28">
        <v>1.2730751326683833</v>
      </c>
      <c r="K29" s="28">
        <v>1.275792559161794</v>
      </c>
      <c r="L29" s="28">
        <v>1.2758680580838371</v>
      </c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>
        <v>1.2758680580838375</v>
      </c>
    </row>
    <row r="30" spans="1:29" x14ac:dyDescent="0.25">
      <c r="A30" s="27" t="s">
        <v>24</v>
      </c>
      <c r="B30" s="28">
        <v>0.83326118243501468</v>
      </c>
      <c r="C30" s="28">
        <v>1.0978846166257634</v>
      </c>
      <c r="D30" s="28">
        <v>1.2090170245505578</v>
      </c>
      <c r="E30" s="28">
        <v>1.2526023142573268</v>
      </c>
      <c r="F30" s="28">
        <v>1.2797297741960141</v>
      </c>
      <c r="G30" s="28">
        <v>1.2945910962405633</v>
      </c>
      <c r="H30" s="28">
        <v>1.3003653498305834</v>
      </c>
      <c r="I30" s="28">
        <v>1.3019764800394031</v>
      </c>
      <c r="J30" s="28">
        <v>1.3039100041611114</v>
      </c>
      <c r="K30" s="28">
        <v>1.3039669009910237</v>
      </c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>
        <v>1.303966900991024</v>
      </c>
    </row>
    <row r="31" spans="1:29" x14ac:dyDescent="0.25">
      <c r="A31" s="27" t="s">
        <v>25</v>
      </c>
      <c r="B31" s="28">
        <v>0.83875057135926057</v>
      </c>
      <c r="C31" s="28">
        <v>1.0864231858545492</v>
      </c>
      <c r="D31" s="28">
        <v>1.2126836608807232</v>
      </c>
      <c r="E31" s="28">
        <v>1.2633687440948904</v>
      </c>
      <c r="F31" s="28">
        <v>1.2952325430594214</v>
      </c>
      <c r="G31" s="28">
        <v>1.3064198606394117</v>
      </c>
      <c r="H31" s="28">
        <v>1.3112594140216032</v>
      </c>
      <c r="I31" s="28">
        <v>1.3139040253696279</v>
      </c>
      <c r="J31" s="28">
        <v>1.314002337465846</v>
      </c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>
        <v>1.3140023374658458</v>
      </c>
    </row>
    <row r="32" spans="1:29" x14ac:dyDescent="0.25">
      <c r="A32" s="27" t="s">
        <v>26</v>
      </c>
      <c r="B32" s="28">
        <v>0.84431090501884953</v>
      </c>
      <c r="C32" s="28">
        <v>1.1078408537703142</v>
      </c>
      <c r="D32" s="28">
        <v>1.2299886999768865</v>
      </c>
      <c r="E32" s="28">
        <v>1.2757498299951384</v>
      </c>
      <c r="F32" s="28">
        <v>1.3019355087792011</v>
      </c>
      <c r="G32" s="28">
        <v>1.3144219348513952</v>
      </c>
      <c r="H32" s="28">
        <v>1.3178171804538246</v>
      </c>
      <c r="I32" s="28">
        <v>1.3180429390995243</v>
      </c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  <c r="AA32" s="28"/>
      <c r="AB32" s="28"/>
      <c r="AC32" s="28">
        <v>1.3180429390995241</v>
      </c>
    </row>
    <row r="33" spans="1:29" x14ac:dyDescent="0.25">
      <c r="A33" s="27" t="s">
        <v>27</v>
      </c>
      <c r="B33" s="28">
        <v>0.84717708448403262</v>
      </c>
      <c r="C33" s="28">
        <v>1.1076109360995778</v>
      </c>
      <c r="D33" s="28">
        <v>1.2178254104990405</v>
      </c>
      <c r="E33" s="28">
        <v>1.2578074266552217</v>
      </c>
      <c r="F33" s="28">
        <v>1.2773242317944205</v>
      </c>
      <c r="G33" s="28">
        <v>1.2877058680194762</v>
      </c>
      <c r="H33" s="28">
        <v>1.2880317314628735</v>
      </c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  <c r="AA33" s="28"/>
      <c r="AB33" s="28"/>
      <c r="AC33" s="28">
        <v>1.2880317314628733</v>
      </c>
    </row>
    <row r="34" spans="1:29" x14ac:dyDescent="0.25">
      <c r="A34" s="27" t="s">
        <v>28</v>
      </c>
      <c r="B34" s="28">
        <v>0.83757834244444207</v>
      </c>
      <c r="C34" s="28">
        <v>1.0931907629988804</v>
      </c>
      <c r="D34" s="28">
        <v>1.1963748972292072</v>
      </c>
      <c r="E34" s="28">
        <v>1.2309773624702451</v>
      </c>
      <c r="F34" s="28">
        <v>1.2550431614965609</v>
      </c>
      <c r="G34" s="28">
        <v>1.2566822106238653</v>
      </c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>
        <v>1.2566822106238651</v>
      </c>
    </row>
    <row r="35" spans="1:29" x14ac:dyDescent="0.25">
      <c r="A35" s="27" t="s">
        <v>88</v>
      </c>
      <c r="B35" s="28">
        <v>0.83816813673133528</v>
      </c>
      <c r="C35" s="28">
        <v>1.088430198342889</v>
      </c>
      <c r="D35" s="28">
        <v>1.1824316768154006</v>
      </c>
      <c r="E35" s="28">
        <v>1.2208645584280176</v>
      </c>
      <c r="F35" s="28">
        <v>1.2243169783500842</v>
      </c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  <c r="AA35" s="28"/>
      <c r="AB35" s="28"/>
      <c r="AC35" s="28">
        <v>1.224316978350084</v>
      </c>
    </row>
    <row r="36" spans="1:29" x14ac:dyDescent="0.25">
      <c r="A36" s="25" t="s">
        <v>264</v>
      </c>
      <c r="B36" s="28">
        <v>0.70647879753946985</v>
      </c>
      <c r="C36" s="28">
        <v>0.83830674684415762</v>
      </c>
      <c r="D36" s="28">
        <v>0.86965292689972684</v>
      </c>
      <c r="E36" s="28">
        <v>0.87101233112330301</v>
      </c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  <c r="AA36" s="28"/>
      <c r="AB36" s="28"/>
      <c r="AC36" s="28">
        <v>0.87101233112330301</v>
      </c>
    </row>
    <row r="37" spans="1:29" x14ac:dyDescent="0.25">
      <c r="A37" s="27" t="s">
        <v>265</v>
      </c>
      <c r="B37" s="28">
        <v>0.84455490618755802</v>
      </c>
      <c r="C37" s="28">
        <v>1.0701254754417493</v>
      </c>
      <c r="D37" s="28">
        <v>1.1685027014036227</v>
      </c>
      <c r="E37" s="28">
        <v>1.1735950779423494</v>
      </c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  <c r="AA37" s="28"/>
      <c r="AB37" s="28"/>
      <c r="AC37" s="28">
        <v>1.1735950779423494</v>
      </c>
    </row>
    <row r="38" spans="1:29" x14ac:dyDescent="0.25">
      <c r="A38" s="27" t="s">
        <v>283</v>
      </c>
      <c r="B38" s="28">
        <v>0.79351916245415932</v>
      </c>
      <c r="C38" s="28">
        <v>1.0248034491797251</v>
      </c>
      <c r="D38" s="28">
        <v>1.0439981819961193</v>
      </c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>
        <v>1.0439981819961195</v>
      </c>
    </row>
    <row r="39" spans="1:29" x14ac:dyDescent="0.25">
      <c r="A39" s="27" t="s">
        <v>291</v>
      </c>
      <c r="B39" s="28">
        <v>0.74710937377513786</v>
      </c>
      <c r="C39" s="28">
        <v>0.77939379201418302</v>
      </c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  <c r="AA39" s="28"/>
      <c r="AB39" s="28"/>
      <c r="AC39" s="28">
        <v>0.77939379201418302</v>
      </c>
    </row>
    <row r="40" spans="1:29" x14ac:dyDescent="0.25">
      <c r="A40" s="27" t="s">
        <v>304</v>
      </c>
      <c r="B40" s="28">
        <v>0.21251347368849288</v>
      </c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>
        <v>0.21251347368849288</v>
      </c>
    </row>
    <row r="41" spans="1:29" x14ac:dyDescent="0.25">
      <c r="A41" s="25" t="s">
        <v>5</v>
      </c>
      <c r="B41" s="28">
        <v>0.78686333863146107</v>
      </c>
      <c r="C41" s="28">
        <v>1.0240017219944422</v>
      </c>
      <c r="D41" s="28">
        <v>1.1202868379857316</v>
      </c>
      <c r="E41" s="28">
        <v>1.1536018410176423</v>
      </c>
      <c r="F41" s="28">
        <v>1.171772965583149</v>
      </c>
      <c r="G41" s="28">
        <v>1.1799500048049802</v>
      </c>
      <c r="H41" s="28">
        <v>1.1840286831947879</v>
      </c>
      <c r="I41" s="28">
        <v>1.1863879846743881</v>
      </c>
      <c r="J41" s="28">
        <v>1.188006565421726</v>
      </c>
      <c r="K41" s="28">
        <v>1.188871538704583</v>
      </c>
      <c r="L41" s="28">
        <v>1.189619539004519</v>
      </c>
      <c r="M41" s="28">
        <v>1.1900273150182781</v>
      </c>
      <c r="N41" s="28">
        <v>1.1902350157107182</v>
      </c>
      <c r="O41" s="28">
        <v>1.190373925641566</v>
      </c>
      <c r="P41" s="28">
        <v>1.1904752806596135</v>
      </c>
      <c r="Q41" s="28">
        <v>1.1905522023660202</v>
      </c>
      <c r="R41" s="28">
        <v>1.190844299486604</v>
      </c>
      <c r="S41" s="28">
        <v>1.1910847807996141</v>
      </c>
      <c r="T41" s="28">
        <v>1.1912397924315801</v>
      </c>
      <c r="U41" s="28">
        <v>1.1913936763688147</v>
      </c>
      <c r="V41" s="28">
        <v>1.1915816413645388</v>
      </c>
      <c r="W41" s="28">
        <v>1.1917295032392046</v>
      </c>
      <c r="X41" s="28">
        <v>1.1918780166888161</v>
      </c>
      <c r="Y41" s="28">
        <v>1.1920155575054321</v>
      </c>
      <c r="Z41" s="28">
        <v>1.1920882299156108</v>
      </c>
      <c r="AA41" s="28">
        <v>1.1921326552930462</v>
      </c>
      <c r="AB41" s="28">
        <v>1.1921534856551004</v>
      </c>
      <c r="AC41" s="28">
        <v>1.1921534856551015</v>
      </c>
    </row>
    <row r="42" spans="1:29" x14ac:dyDescent="0.25">
      <c r="F42"/>
      <c r="G42"/>
    </row>
    <row r="43" spans="1:29" x14ac:dyDescent="0.25">
      <c r="F43"/>
      <c r="G43"/>
    </row>
    <row r="44" spans="1:29" x14ac:dyDescent="0.25">
      <c r="F44"/>
      <c r="G44"/>
    </row>
    <row r="45" spans="1:29" x14ac:dyDescent="0.25">
      <c r="A45" s="24" t="s">
        <v>29</v>
      </c>
      <c r="B45" t="s" vm="21">
        <v>48</v>
      </c>
      <c r="F45"/>
      <c r="G45"/>
    </row>
    <row r="46" spans="1:29" x14ac:dyDescent="0.25">
      <c r="A46" s="24" t="s">
        <v>324</v>
      </c>
      <c r="B46" s="28" t="s" vm="20">
        <v>53</v>
      </c>
      <c r="F46"/>
      <c r="G46"/>
    </row>
    <row r="47" spans="1:29" x14ac:dyDescent="0.25">
      <c r="F47"/>
      <c r="G47"/>
    </row>
    <row r="48" spans="1:29" x14ac:dyDescent="0.25">
      <c r="A48" s="24" t="s">
        <v>300</v>
      </c>
      <c r="B48" s="24" t="s">
        <v>43</v>
      </c>
      <c r="F48"/>
      <c r="G48"/>
    </row>
    <row r="49" spans="1:43" x14ac:dyDescent="0.25">
      <c r="A49" s="24" t="s">
        <v>0</v>
      </c>
      <c r="B49" t="s">
        <v>51</v>
      </c>
      <c r="C49" t="s">
        <v>52</v>
      </c>
      <c r="D49" t="s">
        <v>53</v>
      </c>
      <c r="E49" t="s">
        <v>54</v>
      </c>
      <c r="F49" t="s">
        <v>55</v>
      </c>
      <c r="G49" t="s">
        <v>56</v>
      </c>
      <c r="H49" t="s">
        <v>57</v>
      </c>
      <c r="I49" t="s">
        <v>58</v>
      </c>
      <c r="J49" t="s">
        <v>59</v>
      </c>
      <c r="K49" t="s">
        <v>60</v>
      </c>
      <c r="L49" t="s">
        <v>61</v>
      </c>
      <c r="M49" t="s">
        <v>62</v>
      </c>
      <c r="N49" t="s">
        <v>63</v>
      </c>
      <c r="O49" t="s">
        <v>64</v>
      </c>
      <c r="P49" t="s">
        <v>65</v>
      </c>
      <c r="Q49" t="s">
        <v>66</v>
      </c>
      <c r="R49" t="s">
        <v>67</v>
      </c>
      <c r="S49" t="s">
        <v>68</v>
      </c>
      <c r="T49" t="s">
        <v>69</v>
      </c>
      <c r="U49" t="s">
        <v>70</v>
      </c>
      <c r="V49" t="s">
        <v>71</v>
      </c>
      <c r="W49" t="s">
        <v>72</v>
      </c>
      <c r="X49" t="s">
        <v>73</v>
      </c>
      <c r="Y49" t="s">
        <v>74</v>
      </c>
      <c r="Z49" t="s">
        <v>75</v>
      </c>
      <c r="AA49" t="s">
        <v>76</v>
      </c>
      <c r="AB49" t="s">
        <v>77</v>
      </c>
      <c r="AC49" t="s">
        <v>78</v>
      </c>
      <c r="AD49" t="s">
        <v>79</v>
      </c>
      <c r="AE49" t="s">
        <v>80</v>
      </c>
      <c r="AF49" t="s">
        <v>81</v>
      </c>
      <c r="AG49" t="s">
        <v>82</v>
      </c>
      <c r="AH49" t="s">
        <v>83</v>
      </c>
      <c r="AI49" t="s">
        <v>84</v>
      </c>
      <c r="AJ49" t="s">
        <v>85</v>
      </c>
      <c r="AK49" t="s">
        <v>104</v>
      </c>
      <c r="AL49" t="s">
        <v>123</v>
      </c>
      <c r="AM49" t="s">
        <v>124</v>
      </c>
      <c r="AN49" t="s">
        <v>130</v>
      </c>
      <c r="AO49" t="s">
        <v>133</v>
      </c>
      <c r="AP49" t="s">
        <v>157</v>
      </c>
      <c r="AQ49" s="28" t="s">
        <v>5</v>
      </c>
    </row>
    <row r="50" spans="1:43" x14ac:dyDescent="0.25">
      <c r="A50" s="25" t="s">
        <v>2</v>
      </c>
      <c r="B50" s="28">
        <v>1.0218672792792551</v>
      </c>
      <c r="C50" s="28">
        <v>1.1818496847185886</v>
      </c>
      <c r="D50" s="28">
        <v>1.2195999314830435</v>
      </c>
      <c r="E50" s="28">
        <v>1.2110428799826083</v>
      </c>
      <c r="F50" s="28">
        <v>1.2543356616915124</v>
      </c>
      <c r="G50" s="28">
        <v>1.2844377104142051</v>
      </c>
      <c r="H50" s="28">
        <v>1.3019717698525124</v>
      </c>
      <c r="I50" s="28">
        <v>1.3103914126775722</v>
      </c>
      <c r="J50" s="28">
        <v>1.3742123121746701</v>
      </c>
      <c r="K50" s="28">
        <v>1.3690187296161132</v>
      </c>
      <c r="L50" s="28">
        <v>1.3240389223132587</v>
      </c>
      <c r="M50" s="28">
        <v>1.3520977189286789</v>
      </c>
      <c r="N50" s="28">
        <v>1.361985800958998</v>
      </c>
      <c r="O50" s="28">
        <v>1.3579544619110941</v>
      </c>
      <c r="P50" s="28">
        <v>1.4057457239964555</v>
      </c>
      <c r="Q50" s="28">
        <v>1.412883854335677</v>
      </c>
      <c r="R50" s="28">
        <v>1.2606228225497702</v>
      </c>
      <c r="S50" s="28">
        <v>1.3519204983012458</v>
      </c>
      <c r="T50" s="28">
        <v>1.2865594613501226</v>
      </c>
      <c r="U50" s="28">
        <v>1.3173673021001617</v>
      </c>
      <c r="V50" s="28">
        <v>1.2742826204819278</v>
      </c>
      <c r="W50" s="28">
        <v>1.1885307063197026</v>
      </c>
      <c r="X50" s="28">
        <v>1.2818786305732484</v>
      </c>
      <c r="Y50" s="28">
        <v>1.2487837345132744</v>
      </c>
      <c r="Z50" s="28">
        <v>1.1081208415086115</v>
      </c>
      <c r="AA50" s="28">
        <v>1.3180482448979594</v>
      </c>
      <c r="AB50" s="28"/>
      <c r="AC50" s="28"/>
      <c r="AD50" s="28"/>
      <c r="AE50" s="28"/>
      <c r="AF50" s="28">
        <v>1.1731052631578947</v>
      </c>
      <c r="AG50" s="28"/>
      <c r="AH50" s="28"/>
      <c r="AI50" s="28">
        <v>0.73332835820895526</v>
      </c>
      <c r="AJ50" s="28"/>
      <c r="AK50" s="28"/>
      <c r="AL50" s="28"/>
      <c r="AM50" s="28">
        <v>1.1468444444444446</v>
      </c>
      <c r="AN50" s="28"/>
      <c r="AO50" s="28">
        <v>1.4829999999999999</v>
      </c>
      <c r="AP50" s="28"/>
      <c r="AQ50" s="28">
        <v>1.2131449935485339</v>
      </c>
    </row>
    <row r="51" spans="1:43" x14ac:dyDescent="0.25">
      <c r="A51" s="27" t="s">
        <v>31</v>
      </c>
      <c r="B51" s="28">
        <v>1.0970669711860621</v>
      </c>
      <c r="C51" s="28">
        <v>1.131215252904004</v>
      </c>
      <c r="D51" s="28">
        <v>1.3384924904998539</v>
      </c>
      <c r="E51" s="28">
        <v>1.3575124162442462</v>
      </c>
      <c r="F51" s="28">
        <v>1.2410931715502775</v>
      </c>
      <c r="G51" s="28">
        <v>1.2732014161073826</v>
      </c>
      <c r="H51" s="28">
        <v>1.4198193422562142</v>
      </c>
      <c r="I51" s="28">
        <v>1.4253303331735376</v>
      </c>
      <c r="J51" s="28">
        <v>1.401800715514276</v>
      </c>
      <c r="K51" s="28">
        <v>1.4720793826005614</v>
      </c>
      <c r="L51" s="28">
        <v>1.4305460726846424</v>
      </c>
      <c r="M51" s="28">
        <v>1.0420571978984239</v>
      </c>
      <c r="N51" s="28"/>
      <c r="O51" s="28">
        <v>1.2946246258503402</v>
      </c>
      <c r="P51" s="28">
        <v>1.5700980392156862</v>
      </c>
      <c r="Q51" s="28"/>
      <c r="R51" s="28"/>
      <c r="S51" s="28"/>
      <c r="T51" s="28"/>
      <c r="U51" s="28"/>
      <c r="V51" s="28"/>
      <c r="W51" s="28">
        <v>0.95373786407766992</v>
      </c>
      <c r="X51" s="28"/>
      <c r="Y51" s="28"/>
      <c r="Z51" s="28"/>
      <c r="AA51" s="28"/>
      <c r="AB51" s="28"/>
      <c r="AC51" s="28"/>
      <c r="AD51" s="28"/>
      <c r="AE51" s="28"/>
      <c r="AF51" s="28"/>
      <c r="AG51" s="28"/>
      <c r="AH51" s="28"/>
      <c r="AI51" s="28"/>
      <c r="AJ51" s="28"/>
      <c r="AK51" s="28"/>
      <c r="AL51" s="28"/>
      <c r="AM51" s="28"/>
      <c r="AN51" s="28"/>
      <c r="AO51" s="28"/>
      <c r="AP51" s="28"/>
      <c r="AQ51" s="28">
        <v>1.2591334687395337</v>
      </c>
    </row>
    <row r="52" spans="1:43" x14ac:dyDescent="0.25">
      <c r="A52" s="27" t="s">
        <v>32</v>
      </c>
      <c r="B52" s="28">
        <v>1.0434694611464239</v>
      </c>
      <c r="C52" s="28">
        <v>1.2084617347014983</v>
      </c>
      <c r="D52" s="28">
        <v>1.2789949430565206</v>
      </c>
      <c r="E52" s="28">
        <v>1.3205841916852175</v>
      </c>
      <c r="F52" s="28">
        <v>1.2696493491921004</v>
      </c>
      <c r="G52" s="28">
        <v>1.2936009246125559</v>
      </c>
      <c r="H52" s="28">
        <v>1.2843099240654205</v>
      </c>
      <c r="I52" s="28">
        <v>1.4518672638036809</v>
      </c>
      <c r="J52" s="28">
        <v>1.4513684032476319</v>
      </c>
      <c r="K52" s="28">
        <v>1.4164802692998204</v>
      </c>
      <c r="L52" s="28">
        <v>1.4402416890080429</v>
      </c>
      <c r="M52" s="28">
        <v>1.5101806117021277</v>
      </c>
      <c r="N52" s="28">
        <v>1.3961566455696204</v>
      </c>
      <c r="O52" s="28">
        <v>1.2646613513513514</v>
      </c>
      <c r="P52" s="28">
        <v>1.1891802120141344</v>
      </c>
      <c r="Q52" s="28">
        <v>1.4008050847457629</v>
      </c>
      <c r="R52" s="28"/>
      <c r="S52" s="28">
        <v>1.7480980710659901</v>
      </c>
      <c r="T52" s="28"/>
      <c r="U52" s="28"/>
      <c r="V52" s="28">
        <v>1.2558219178082191</v>
      </c>
      <c r="W52" s="28"/>
      <c r="X52" s="28"/>
      <c r="Y52" s="28"/>
      <c r="Z52" s="28"/>
      <c r="AA52" s="28"/>
      <c r="AB52" s="28"/>
      <c r="AC52" s="28"/>
      <c r="AD52" s="28"/>
      <c r="AE52" s="28"/>
      <c r="AF52" s="28"/>
      <c r="AG52" s="28"/>
      <c r="AH52" s="28"/>
      <c r="AI52" s="28"/>
      <c r="AJ52" s="28"/>
      <c r="AK52" s="28"/>
      <c r="AL52" s="28"/>
      <c r="AM52" s="28"/>
      <c r="AN52" s="28"/>
      <c r="AO52" s="28"/>
      <c r="AP52" s="28"/>
      <c r="AQ52" s="28">
        <v>1.2642461158250267</v>
      </c>
    </row>
    <row r="53" spans="1:43" x14ac:dyDescent="0.25">
      <c r="A53" s="27" t="s">
        <v>33</v>
      </c>
      <c r="B53" s="28">
        <v>0.99346565490013949</v>
      </c>
      <c r="C53" s="28">
        <v>1.2127295355152208</v>
      </c>
      <c r="D53" s="28">
        <v>1.2081432516968502</v>
      </c>
      <c r="E53" s="28">
        <v>1.2345429737625251</v>
      </c>
      <c r="F53" s="28">
        <v>1.2709437043067655</v>
      </c>
      <c r="G53" s="28">
        <v>1.2850566799132945</v>
      </c>
      <c r="H53" s="28">
        <v>1.4231620975752266</v>
      </c>
      <c r="I53" s="28">
        <v>1.236713601734283</v>
      </c>
      <c r="J53" s="28">
        <v>1.4141095558546433</v>
      </c>
      <c r="K53" s="28">
        <v>1.3666486782231853</v>
      </c>
      <c r="L53" s="28">
        <v>1.1932460730301091</v>
      </c>
      <c r="M53" s="28">
        <v>1.5244946389713157</v>
      </c>
      <c r="N53" s="28"/>
      <c r="O53" s="28">
        <v>1.612360583941606</v>
      </c>
      <c r="P53" s="28">
        <v>1.3973277631578949</v>
      </c>
      <c r="Q53" s="28">
        <v>1.3019772584269664</v>
      </c>
      <c r="R53" s="28"/>
      <c r="S53" s="28"/>
      <c r="T53" s="28"/>
      <c r="U53" s="28"/>
      <c r="V53" s="28">
        <v>1.1733461538461538</v>
      </c>
      <c r="W53" s="28"/>
      <c r="X53" s="28"/>
      <c r="Y53" s="28">
        <v>1.6162264150943395</v>
      </c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  <c r="AK53" s="28"/>
      <c r="AL53" s="28"/>
      <c r="AM53" s="28"/>
      <c r="AN53" s="28"/>
      <c r="AO53" s="28"/>
      <c r="AP53" s="28"/>
      <c r="AQ53" s="28">
        <v>1.2305358986585451</v>
      </c>
    </row>
    <row r="54" spans="1:43" x14ac:dyDescent="0.25">
      <c r="A54" s="27" t="s">
        <v>34</v>
      </c>
      <c r="B54" s="28">
        <v>1.0339913256115658</v>
      </c>
      <c r="C54" s="28">
        <v>1.1829480960031802</v>
      </c>
      <c r="D54" s="28">
        <v>1.2084691255294426</v>
      </c>
      <c r="E54" s="28">
        <v>1.2206714678146782</v>
      </c>
      <c r="F54" s="28">
        <v>1.3406616923859591</v>
      </c>
      <c r="G54" s="28">
        <v>1.3677820075248588</v>
      </c>
      <c r="H54" s="28">
        <v>1.3110355999999999</v>
      </c>
      <c r="I54" s="28">
        <v>1.3876335428357651</v>
      </c>
      <c r="J54" s="28">
        <v>1.4246830498016747</v>
      </c>
      <c r="K54" s="28">
        <v>1.4686352079866889</v>
      </c>
      <c r="L54" s="28">
        <v>1.5142077490774908</v>
      </c>
      <c r="M54" s="28">
        <v>1.4954184885290149</v>
      </c>
      <c r="N54" s="28">
        <v>1.3979609336609335</v>
      </c>
      <c r="O54" s="28">
        <v>1.2014415164369034</v>
      </c>
      <c r="P54" s="28">
        <v>1.6498936371371844</v>
      </c>
      <c r="Q54" s="28">
        <v>2.5344970403587443</v>
      </c>
      <c r="R54" s="28"/>
      <c r="S54" s="28"/>
      <c r="T54" s="28"/>
      <c r="U54" s="28"/>
      <c r="V54" s="28">
        <v>0.73103960396039602</v>
      </c>
      <c r="W54" s="28"/>
      <c r="X54" s="28"/>
      <c r="Y54" s="28"/>
      <c r="Z54" s="28"/>
      <c r="AA54" s="28"/>
      <c r="AB54" s="28"/>
      <c r="AC54" s="28"/>
      <c r="AD54" s="28"/>
      <c r="AE54" s="28"/>
      <c r="AF54" s="28"/>
      <c r="AG54" s="28"/>
      <c r="AH54" s="28"/>
      <c r="AI54" s="28"/>
      <c r="AJ54" s="28"/>
      <c r="AK54" s="28"/>
      <c r="AL54" s="28"/>
      <c r="AM54" s="28"/>
      <c r="AN54" s="28"/>
      <c r="AO54" s="28"/>
      <c r="AP54" s="28"/>
      <c r="AQ54" s="28">
        <v>1.2578700046921409</v>
      </c>
    </row>
    <row r="55" spans="1:43" x14ac:dyDescent="0.25">
      <c r="A55" s="27" t="s">
        <v>35</v>
      </c>
      <c r="B55" s="28">
        <v>0.97521455614033725</v>
      </c>
      <c r="C55" s="28">
        <v>1.1868731222796771</v>
      </c>
      <c r="D55" s="28">
        <v>1.2037522226951562</v>
      </c>
      <c r="E55" s="28">
        <v>1.1169638802442385</v>
      </c>
      <c r="F55" s="28">
        <v>1.2479474429888402</v>
      </c>
      <c r="G55" s="28">
        <v>1.3743589198080879</v>
      </c>
      <c r="H55" s="28">
        <v>1.2190835398230089</v>
      </c>
      <c r="I55" s="28">
        <v>1.3134671913357401</v>
      </c>
      <c r="J55" s="28">
        <v>1.1947158735891648</v>
      </c>
      <c r="K55" s="28">
        <v>1.4154104429920116</v>
      </c>
      <c r="L55" s="28">
        <v>1.3574808702175543</v>
      </c>
      <c r="M55" s="28">
        <v>1.3507761666666664</v>
      </c>
      <c r="N55" s="28"/>
      <c r="O55" s="28">
        <v>1.2928620525059664</v>
      </c>
      <c r="P55" s="28">
        <v>1.4086768189509307</v>
      </c>
      <c r="Q55" s="28">
        <v>1.6046970111287759</v>
      </c>
      <c r="R55" s="28">
        <v>1.1596391181988743</v>
      </c>
      <c r="S55" s="28">
        <v>1.4111155172413794</v>
      </c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  <c r="AK55" s="28"/>
      <c r="AL55" s="28"/>
      <c r="AM55" s="28">
        <v>2.1</v>
      </c>
      <c r="AN55" s="28"/>
      <c r="AO55" s="28"/>
      <c r="AP55" s="28"/>
      <c r="AQ55" s="28">
        <v>1.1849328776541086</v>
      </c>
    </row>
    <row r="56" spans="1:43" x14ac:dyDescent="0.25">
      <c r="A56" s="27" t="s">
        <v>36</v>
      </c>
      <c r="B56" s="28">
        <v>1.0717315475969569</v>
      </c>
      <c r="C56" s="28">
        <v>1.1681820883210947</v>
      </c>
      <c r="D56" s="28">
        <v>1.2417811443365694</v>
      </c>
      <c r="E56" s="28">
        <v>1.2166896790594215</v>
      </c>
      <c r="F56" s="28">
        <v>1.1552157657837083</v>
      </c>
      <c r="G56" s="28">
        <v>1.3539396041345944</v>
      </c>
      <c r="H56" s="28">
        <v>1.271457906470908</v>
      </c>
      <c r="I56" s="28">
        <v>1.3787453225211943</v>
      </c>
      <c r="J56" s="28">
        <v>1.5168312733594087</v>
      </c>
      <c r="K56" s="28">
        <v>1.3001317357105402</v>
      </c>
      <c r="L56" s="28">
        <v>1.436798266767144</v>
      </c>
      <c r="M56" s="28">
        <v>1.4168403475238924</v>
      </c>
      <c r="N56" s="28">
        <v>1.442698693181818</v>
      </c>
      <c r="O56" s="28">
        <v>1.3074459999999999</v>
      </c>
      <c r="P56" s="28">
        <v>1.5109268281938324</v>
      </c>
      <c r="Q56" s="28">
        <v>1.3211838983050848</v>
      </c>
      <c r="R56" s="28"/>
      <c r="S56" s="28"/>
      <c r="T56" s="28"/>
      <c r="U56" s="28"/>
      <c r="V56" s="28">
        <v>1.8825129411764707</v>
      </c>
      <c r="W56" s="28"/>
      <c r="X56" s="28"/>
      <c r="Y56" s="28"/>
      <c r="Z56" s="28"/>
      <c r="AA56" s="28"/>
      <c r="AB56" s="28"/>
      <c r="AC56" s="28"/>
      <c r="AD56" s="28"/>
      <c r="AE56" s="28"/>
      <c r="AF56" s="28">
        <v>1.3353802816901408</v>
      </c>
      <c r="AG56" s="28"/>
      <c r="AH56" s="28"/>
      <c r="AI56" s="28"/>
      <c r="AJ56" s="28"/>
      <c r="AK56" s="28"/>
      <c r="AL56" s="28"/>
      <c r="AM56" s="28"/>
      <c r="AN56" s="28"/>
      <c r="AO56" s="28"/>
      <c r="AP56" s="28"/>
      <c r="AQ56" s="28">
        <v>1.2330723685926701</v>
      </c>
    </row>
    <row r="57" spans="1:43" x14ac:dyDescent="0.25">
      <c r="A57" s="27" t="s">
        <v>37</v>
      </c>
      <c r="B57" s="28">
        <v>1.1199346318245451</v>
      </c>
      <c r="C57" s="28">
        <v>1.1730496222534905</v>
      </c>
      <c r="D57" s="28">
        <v>1.1411457495453363</v>
      </c>
      <c r="E57" s="28">
        <v>1.2566423738474435</v>
      </c>
      <c r="F57" s="28">
        <v>1.2531330131380571</v>
      </c>
      <c r="G57" s="28">
        <v>1.281358079575597</v>
      </c>
      <c r="H57" s="28">
        <v>1.2688964748387099</v>
      </c>
      <c r="I57" s="28">
        <v>1.2712888927097661</v>
      </c>
      <c r="J57" s="28">
        <v>1.2482310428931875</v>
      </c>
      <c r="K57" s="28">
        <v>1.3259719446192575</v>
      </c>
      <c r="L57" s="28">
        <v>1.2700101284109149</v>
      </c>
      <c r="M57" s="28">
        <v>1.3867238114478113</v>
      </c>
      <c r="N57" s="28">
        <v>1.4161385714285715</v>
      </c>
      <c r="O57" s="28">
        <v>1.5919071871412169</v>
      </c>
      <c r="P57" s="28">
        <v>1.4472648514851485</v>
      </c>
      <c r="Q57" s="28">
        <v>1.0045189743589744</v>
      </c>
      <c r="R57" s="28">
        <v>1.7079059420289853</v>
      </c>
      <c r="S57" s="28">
        <v>1.4853529999999999</v>
      </c>
      <c r="T57" s="28"/>
      <c r="U57" s="28"/>
      <c r="V57" s="28">
        <v>1.4247865853658537</v>
      </c>
      <c r="W57" s="28"/>
      <c r="X57" s="28"/>
      <c r="Y57" s="28">
        <v>1.6261886274509803</v>
      </c>
      <c r="Z57" s="28"/>
      <c r="AA57" s="28"/>
      <c r="AB57" s="28"/>
      <c r="AC57" s="28"/>
      <c r="AD57" s="28"/>
      <c r="AE57" s="28"/>
      <c r="AF57" s="28"/>
      <c r="AG57" s="28"/>
      <c r="AH57" s="28"/>
      <c r="AI57" s="28"/>
      <c r="AJ57" s="28"/>
      <c r="AK57" s="28"/>
      <c r="AL57" s="28"/>
      <c r="AM57" s="28"/>
      <c r="AN57" s="28"/>
      <c r="AO57" s="28"/>
      <c r="AP57" s="28"/>
      <c r="AQ57" s="28">
        <v>1.2232953740269288</v>
      </c>
    </row>
    <row r="58" spans="1:43" x14ac:dyDescent="0.25">
      <c r="A58" s="27" t="s">
        <v>38</v>
      </c>
      <c r="B58" s="28">
        <v>1.0811629272517322</v>
      </c>
      <c r="C58" s="28">
        <v>1.2109696007277875</v>
      </c>
      <c r="D58" s="28">
        <v>1.229345955927613</v>
      </c>
      <c r="E58" s="28">
        <v>1.2260835171515414</v>
      </c>
      <c r="F58" s="28">
        <v>1.35971236918324</v>
      </c>
      <c r="G58" s="28">
        <v>1.2289616275236916</v>
      </c>
      <c r="H58" s="28">
        <v>1.3193405694618272</v>
      </c>
      <c r="I58" s="28">
        <v>1.3160234627737226</v>
      </c>
      <c r="J58" s="28">
        <v>1.2810712973408542</v>
      </c>
      <c r="K58" s="28">
        <v>1.3228400805987335</v>
      </c>
      <c r="L58" s="28">
        <v>1.3058710892586989</v>
      </c>
      <c r="M58" s="28">
        <v>1.2738924624060151</v>
      </c>
      <c r="N58" s="28">
        <v>1.3221574789915966</v>
      </c>
      <c r="O58" s="28">
        <v>1.2249203151065802</v>
      </c>
      <c r="P58" s="28">
        <v>1.5338115281501343</v>
      </c>
      <c r="Q58" s="28">
        <v>1.4058637746478873</v>
      </c>
      <c r="R58" s="28"/>
      <c r="S58" s="28"/>
      <c r="T58" s="28"/>
      <c r="U58" s="28"/>
      <c r="V58" s="28"/>
      <c r="W58" s="28">
        <v>1.1444760638297873</v>
      </c>
      <c r="X58" s="28">
        <v>1.2751809210526315</v>
      </c>
      <c r="Y58" s="28"/>
      <c r="Z58" s="28"/>
      <c r="AA58" s="28"/>
      <c r="AB58" s="28"/>
      <c r="AC58" s="28"/>
      <c r="AD58" s="28"/>
      <c r="AE58" s="28"/>
      <c r="AF58" s="28"/>
      <c r="AG58" s="28"/>
      <c r="AH58" s="28"/>
      <c r="AI58" s="28">
        <v>1.6501666666666668</v>
      </c>
      <c r="AJ58" s="28"/>
      <c r="AK58" s="28"/>
      <c r="AL58" s="28"/>
      <c r="AM58" s="28"/>
      <c r="AN58" s="28"/>
      <c r="AO58" s="28"/>
      <c r="AP58" s="28"/>
      <c r="AQ58" s="28">
        <v>1.2306566447329597</v>
      </c>
    </row>
    <row r="59" spans="1:43" x14ac:dyDescent="0.25">
      <c r="A59" s="27" t="s">
        <v>39</v>
      </c>
      <c r="B59" s="28">
        <v>1.0490775510769443</v>
      </c>
      <c r="C59" s="28">
        <v>1.2152982207792207</v>
      </c>
      <c r="D59" s="28">
        <v>1.2436879427112246</v>
      </c>
      <c r="E59" s="28">
        <v>1.2157657879887143</v>
      </c>
      <c r="F59" s="28">
        <v>1.2872938031678234</v>
      </c>
      <c r="G59" s="28">
        <v>1.2933882459387211</v>
      </c>
      <c r="H59" s="28">
        <v>1.3941714157894736</v>
      </c>
      <c r="I59" s="28">
        <v>1.3490697589060812</v>
      </c>
      <c r="J59" s="28">
        <v>1.3690467402552604</v>
      </c>
      <c r="K59" s="28">
        <v>1.4086532904332902</v>
      </c>
      <c r="L59" s="28">
        <v>1.3836873795918367</v>
      </c>
      <c r="M59" s="28">
        <v>1.4449031870229008</v>
      </c>
      <c r="N59" s="28">
        <v>1.5280702173913043</v>
      </c>
      <c r="O59" s="28">
        <v>1.5928326777609683</v>
      </c>
      <c r="P59" s="28">
        <v>1.4692758268933539</v>
      </c>
      <c r="Q59" s="28"/>
      <c r="R59" s="28">
        <v>0.91286447638603685</v>
      </c>
      <c r="S59" s="28">
        <v>1.3105325925925926</v>
      </c>
      <c r="T59" s="28"/>
      <c r="U59" s="28"/>
      <c r="V59" s="28">
        <v>1.5267479166666669</v>
      </c>
      <c r="W59" s="28"/>
      <c r="X59" s="28">
        <v>1.1971956521739129</v>
      </c>
      <c r="Y59" s="28">
        <v>1.7800655737704918</v>
      </c>
      <c r="Z59" s="28"/>
      <c r="AA59" s="28">
        <v>2.1515</v>
      </c>
      <c r="AB59" s="28"/>
      <c r="AC59" s="28"/>
      <c r="AD59" s="28"/>
      <c r="AE59" s="28"/>
      <c r="AF59" s="28"/>
      <c r="AG59" s="28"/>
      <c r="AH59" s="28"/>
      <c r="AI59" s="28"/>
      <c r="AJ59" s="28"/>
      <c r="AK59" s="28"/>
      <c r="AL59" s="28"/>
      <c r="AM59" s="28"/>
      <c r="AN59" s="28"/>
      <c r="AO59" s="28"/>
      <c r="AP59" s="28"/>
      <c r="AQ59" s="28">
        <v>1.2384781293234763</v>
      </c>
    </row>
    <row r="60" spans="1:43" x14ac:dyDescent="0.25">
      <c r="A60" s="27" t="s">
        <v>40</v>
      </c>
      <c r="B60" s="28">
        <v>0.98118938602681727</v>
      </c>
      <c r="C60" s="28">
        <v>1.2034811438422908</v>
      </c>
      <c r="D60" s="28">
        <v>1.2358511738168954</v>
      </c>
      <c r="E60" s="28">
        <v>1.2095922247984985</v>
      </c>
      <c r="F60" s="28">
        <v>1.2413805728518057</v>
      </c>
      <c r="G60" s="28">
        <v>1.2980199590773809</v>
      </c>
      <c r="H60" s="28">
        <v>1.3048492785878743</v>
      </c>
      <c r="I60" s="28">
        <v>1.2267695732036736</v>
      </c>
      <c r="J60" s="28">
        <v>1.5275602936857562</v>
      </c>
      <c r="K60" s="28">
        <v>1.3082351255539144</v>
      </c>
      <c r="L60" s="28">
        <v>1.3994430252918288</v>
      </c>
      <c r="M60" s="28">
        <v>1.3010786093189965</v>
      </c>
      <c r="N60" s="28">
        <v>1.3379749713193116</v>
      </c>
      <c r="O60" s="28">
        <v>1.1554265662650602</v>
      </c>
      <c r="P60" s="28">
        <v>1.2238571069182389</v>
      </c>
      <c r="Q60" s="28">
        <v>1.6142279705882352</v>
      </c>
      <c r="R60" s="28">
        <v>1.2941564960629921</v>
      </c>
      <c r="S60" s="28"/>
      <c r="T60" s="28">
        <v>1.337895475409836</v>
      </c>
      <c r="U60" s="28">
        <v>1.2398316666666667</v>
      </c>
      <c r="V60" s="28"/>
      <c r="W60" s="28"/>
      <c r="X60" s="28"/>
      <c r="Y60" s="28"/>
      <c r="Z60" s="28">
        <v>0.70318357142857146</v>
      </c>
      <c r="AA60" s="28"/>
      <c r="AB60" s="28"/>
      <c r="AC60" s="28"/>
      <c r="AD60" s="28"/>
      <c r="AE60" s="28"/>
      <c r="AF60" s="28"/>
      <c r="AG60" s="28"/>
      <c r="AH60" s="28"/>
      <c r="AI60" s="28"/>
      <c r="AJ60" s="28"/>
      <c r="AK60" s="28"/>
      <c r="AL60" s="28"/>
      <c r="AM60" s="28"/>
      <c r="AN60" s="28"/>
      <c r="AO60" s="28"/>
      <c r="AP60" s="28"/>
      <c r="AQ60" s="28">
        <v>1.2010611363663339</v>
      </c>
    </row>
    <row r="61" spans="1:43" x14ac:dyDescent="0.25">
      <c r="A61" s="27" t="s">
        <v>41</v>
      </c>
      <c r="B61" s="28">
        <v>1.0088986726341205</v>
      </c>
      <c r="C61" s="28">
        <v>1.1680757925028398</v>
      </c>
      <c r="D61" s="28">
        <v>1.1968859117016715</v>
      </c>
      <c r="E61" s="28">
        <v>1.1802022038937374</v>
      </c>
      <c r="F61" s="28">
        <v>1.2251572526985064</v>
      </c>
      <c r="G61" s="28">
        <v>1.2320346984023476</v>
      </c>
      <c r="H61" s="28">
        <v>1.3094523999187158</v>
      </c>
      <c r="I61" s="28">
        <v>1.2855321471687267</v>
      </c>
      <c r="J61" s="28">
        <v>1.3621328933657519</v>
      </c>
      <c r="K61" s="28">
        <v>1.3828167788710513</v>
      </c>
      <c r="L61" s="28">
        <v>1.0355342007434944</v>
      </c>
      <c r="M61" s="28">
        <v>1.3123491070211315</v>
      </c>
      <c r="N61" s="28">
        <v>1.1440561520190025</v>
      </c>
      <c r="O61" s="28">
        <v>1.2921582056074767</v>
      </c>
      <c r="P61" s="28">
        <v>1.195946311239193</v>
      </c>
      <c r="Q61" s="28">
        <v>1.6612309618320611</v>
      </c>
      <c r="R61" s="28"/>
      <c r="S61" s="28"/>
      <c r="T61" s="28"/>
      <c r="U61" s="28"/>
      <c r="V61" s="28"/>
      <c r="W61" s="28"/>
      <c r="X61" s="28"/>
      <c r="Y61" s="28"/>
      <c r="Z61" s="28"/>
      <c r="AA61" s="28">
        <v>1.4203782352941174</v>
      </c>
      <c r="AB61" s="28"/>
      <c r="AC61" s="28"/>
      <c r="AD61" s="28"/>
      <c r="AE61" s="28"/>
      <c r="AF61" s="28"/>
      <c r="AG61" s="28"/>
      <c r="AH61" s="28"/>
      <c r="AI61" s="28"/>
      <c r="AJ61" s="28"/>
      <c r="AK61" s="28"/>
      <c r="AL61" s="28"/>
      <c r="AM61" s="28"/>
      <c r="AN61" s="28"/>
      <c r="AO61" s="28">
        <v>1.6393333333333335</v>
      </c>
      <c r="AP61" s="28"/>
      <c r="AQ61" s="28">
        <v>1.1811479269346183</v>
      </c>
    </row>
    <row r="62" spans="1:43" x14ac:dyDescent="0.25">
      <c r="A62" s="27" t="s">
        <v>42</v>
      </c>
      <c r="B62" s="28">
        <v>0.91827336561617923</v>
      </c>
      <c r="C62" s="28">
        <v>1.1448274237224683</v>
      </c>
      <c r="D62" s="28">
        <v>1.164387081886574</v>
      </c>
      <c r="E62" s="28">
        <v>1.1094183072768078</v>
      </c>
      <c r="F62" s="28">
        <v>1.2060623294901358</v>
      </c>
      <c r="G62" s="28">
        <v>1.2113027111232577</v>
      </c>
      <c r="H62" s="28">
        <v>1.19742564894932</v>
      </c>
      <c r="I62" s="28">
        <v>1.24048759281701</v>
      </c>
      <c r="J62" s="28">
        <v>1.3682583740761798</v>
      </c>
      <c r="K62" s="28">
        <v>1.3285797458791209</v>
      </c>
      <c r="L62" s="28">
        <v>1.2500668367346939</v>
      </c>
      <c r="M62" s="28">
        <v>1.229207927927928</v>
      </c>
      <c r="N62" s="28">
        <v>1.2738454962962964</v>
      </c>
      <c r="O62" s="28">
        <v>1.4160304961411245</v>
      </c>
      <c r="P62" s="28">
        <v>1.3455499250936329</v>
      </c>
      <c r="Q62" s="28"/>
      <c r="R62" s="28">
        <v>1.0197366220735786</v>
      </c>
      <c r="S62" s="28">
        <v>1.3957380392156864</v>
      </c>
      <c r="T62" s="28"/>
      <c r="U62" s="28"/>
      <c r="V62" s="28"/>
      <c r="W62" s="28"/>
      <c r="X62" s="28"/>
      <c r="Y62" s="28"/>
      <c r="Z62" s="28">
        <v>1.3847938388625591</v>
      </c>
      <c r="AA62" s="28">
        <v>1.4547435897435896</v>
      </c>
      <c r="AB62" s="28"/>
      <c r="AC62" s="28"/>
      <c r="AD62" s="28"/>
      <c r="AE62" s="28"/>
      <c r="AF62" s="28"/>
      <c r="AG62" s="28"/>
      <c r="AH62" s="28"/>
      <c r="AI62" s="28"/>
      <c r="AJ62" s="28"/>
      <c r="AK62" s="28"/>
      <c r="AL62" s="28"/>
      <c r="AM62" s="28"/>
      <c r="AN62" s="28"/>
      <c r="AO62" s="28"/>
      <c r="AP62" s="28"/>
      <c r="AQ62" s="28">
        <v>1.1432851315043278</v>
      </c>
    </row>
    <row r="63" spans="1:43" x14ac:dyDescent="0.25">
      <c r="A63" s="25" t="s">
        <v>3</v>
      </c>
      <c r="B63" s="28">
        <v>1.0052540127547234</v>
      </c>
      <c r="C63" s="28">
        <v>1.1544002609561812</v>
      </c>
      <c r="D63" s="28">
        <v>1.1946532588145469</v>
      </c>
      <c r="E63" s="28">
        <v>1.1972817185893132</v>
      </c>
      <c r="F63" s="28">
        <v>1.2058224346357465</v>
      </c>
      <c r="G63" s="28">
        <v>1.2374602376109878</v>
      </c>
      <c r="H63" s="28">
        <v>1.2378324189379435</v>
      </c>
      <c r="I63" s="28">
        <v>1.2708106246187336</v>
      </c>
      <c r="J63" s="28">
        <v>1.3007398061105717</v>
      </c>
      <c r="K63" s="28">
        <v>1.2518488669245094</v>
      </c>
      <c r="L63" s="28">
        <v>1.2960414228246071</v>
      </c>
      <c r="M63" s="28">
        <v>1.280861861925507</v>
      </c>
      <c r="N63" s="28">
        <v>1.2979525234276883</v>
      </c>
      <c r="O63" s="28">
        <v>1.3259279406881548</v>
      </c>
      <c r="P63" s="28">
        <v>1.2824249861458403</v>
      </c>
      <c r="Q63" s="28">
        <v>1.2280018530997305</v>
      </c>
      <c r="R63" s="28">
        <v>1.2718372280178838</v>
      </c>
      <c r="S63" s="28">
        <v>1.3216189835651075</v>
      </c>
      <c r="T63" s="28">
        <v>1.2467186998768305</v>
      </c>
      <c r="U63" s="28">
        <v>1.3544393193457791</v>
      </c>
      <c r="V63" s="28">
        <v>1.2841609218662171</v>
      </c>
      <c r="W63" s="28">
        <v>1.3386802849125836</v>
      </c>
      <c r="X63" s="28">
        <v>1.2494497711843098</v>
      </c>
      <c r="Y63" s="28">
        <v>1.3213325045703839</v>
      </c>
      <c r="Z63" s="28">
        <v>1.2142970436507936</v>
      </c>
      <c r="AA63" s="28">
        <v>1.2537928153310103</v>
      </c>
      <c r="AB63" s="28">
        <v>1.2131006820119352</v>
      </c>
      <c r="AC63" s="28">
        <v>1.2081754221770091</v>
      </c>
      <c r="AD63" s="28">
        <v>1.2472506493506492</v>
      </c>
      <c r="AE63" s="28"/>
      <c r="AF63" s="28"/>
      <c r="AG63" s="28">
        <v>1.2675596573208723</v>
      </c>
      <c r="AH63" s="28">
        <v>1.2142790183028285</v>
      </c>
      <c r="AI63" s="28">
        <v>1.2204141735159819</v>
      </c>
      <c r="AJ63" s="28">
        <v>1.2524446280991737</v>
      </c>
      <c r="AK63" s="28">
        <v>1.2644786540483699</v>
      </c>
      <c r="AL63" s="28">
        <v>1.1088905160390516</v>
      </c>
      <c r="AM63" s="28"/>
      <c r="AN63" s="28">
        <v>1.1927899728997291</v>
      </c>
      <c r="AO63" s="28"/>
      <c r="AP63" s="28">
        <v>1.3672500000000001</v>
      </c>
      <c r="AQ63" s="28">
        <v>1.1820013737594626</v>
      </c>
    </row>
    <row r="64" spans="1:43" x14ac:dyDescent="0.25">
      <c r="A64" s="27" t="s">
        <v>18</v>
      </c>
      <c r="B64" s="28">
        <v>0.92940243116961974</v>
      </c>
      <c r="C64" s="28">
        <v>1.1496729547520805</v>
      </c>
      <c r="D64" s="28">
        <v>1.1533266514098894</v>
      </c>
      <c r="E64" s="28">
        <v>1.1650053580334878</v>
      </c>
      <c r="F64" s="28">
        <v>1.1342454960611943</v>
      </c>
      <c r="G64" s="28">
        <v>1.155718141781503</v>
      </c>
      <c r="H64" s="28">
        <v>1.1972765403624381</v>
      </c>
      <c r="I64" s="28">
        <v>1.2199343178016728</v>
      </c>
      <c r="J64" s="28">
        <v>1.1196478393262066</v>
      </c>
      <c r="K64" s="28">
        <v>1.3614102431610942</v>
      </c>
      <c r="L64" s="28">
        <v>1.1853917120622568</v>
      </c>
      <c r="M64" s="28">
        <v>1.1487527243589744</v>
      </c>
      <c r="N64" s="28">
        <v>1.2492152556237219</v>
      </c>
      <c r="O64" s="28">
        <v>1.2077734375</v>
      </c>
      <c r="P64" s="28">
        <v>1.2939118684210524</v>
      </c>
      <c r="Q64" s="28">
        <v>1.2939367588932806</v>
      </c>
      <c r="R64" s="28">
        <v>1.2048113738019168</v>
      </c>
      <c r="S64" s="28"/>
      <c r="T64" s="28"/>
      <c r="U64" s="28">
        <v>1.2526747720364741</v>
      </c>
      <c r="V64" s="28"/>
      <c r="W64" s="28"/>
      <c r="X64" s="28">
        <v>1.183302752293578</v>
      </c>
      <c r="Y64" s="28"/>
      <c r="Z64" s="28"/>
      <c r="AA64" s="28">
        <v>1.2630838709677419</v>
      </c>
      <c r="AB64" s="28"/>
      <c r="AC64" s="28"/>
      <c r="AD64" s="28"/>
      <c r="AE64" s="28"/>
      <c r="AF64" s="28"/>
      <c r="AG64" s="28"/>
      <c r="AH64" s="28"/>
      <c r="AI64" s="28"/>
      <c r="AJ64" s="28"/>
      <c r="AK64" s="28"/>
      <c r="AL64" s="28"/>
      <c r="AM64" s="28"/>
      <c r="AN64" s="28"/>
      <c r="AO64" s="28"/>
      <c r="AP64" s="28"/>
      <c r="AQ64" s="28">
        <v>1.1204957218918765</v>
      </c>
    </row>
    <row r="65" spans="1:43" x14ac:dyDescent="0.25">
      <c r="A65" s="27" t="s">
        <v>19</v>
      </c>
      <c r="B65" s="28">
        <v>0.85780759590043931</v>
      </c>
      <c r="C65" s="28">
        <v>1.1445732724844169</v>
      </c>
      <c r="D65" s="28">
        <v>1.1515345430999595</v>
      </c>
      <c r="E65" s="28">
        <v>1.1298236535040913</v>
      </c>
      <c r="F65" s="28">
        <v>1.1672630988081507</v>
      </c>
      <c r="G65" s="28">
        <v>1.2052259641255605</v>
      </c>
      <c r="H65" s="28">
        <v>1.2047387151827402</v>
      </c>
      <c r="I65" s="28">
        <v>1.2726043957503319</v>
      </c>
      <c r="J65" s="28">
        <v>1.2123869130550384</v>
      </c>
      <c r="K65" s="28">
        <v>1.1308401054481547</v>
      </c>
      <c r="L65" s="28">
        <v>1.4323148348068866</v>
      </c>
      <c r="M65" s="28">
        <v>1.1874444483568074</v>
      </c>
      <c r="N65" s="28">
        <v>1.189955784172662</v>
      </c>
      <c r="O65" s="28">
        <v>1.292619312638581</v>
      </c>
      <c r="P65" s="28">
        <v>1.3871555869565217</v>
      </c>
      <c r="Q65" s="28">
        <v>0.96459214743589738</v>
      </c>
      <c r="R65" s="28">
        <v>1.3100328797468355</v>
      </c>
      <c r="S65" s="28">
        <v>1.0660757069846678</v>
      </c>
      <c r="T65" s="28"/>
      <c r="U65" s="28">
        <v>1.3737888970588235</v>
      </c>
      <c r="V65" s="28"/>
      <c r="W65" s="28"/>
      <c r="X65" s="28"/>
      <c r="Y65" s="28"/>
      <c r="Z65" s="28"/>
      <c r="AA65" s="28"/>
      <c r="AB65" s="28"/>
      <c r="AC65" s="28"/>
      <c r="AD65" s="28"/>
      <c r="AE65" s="28"/>
      <c r="AF65" s="28"/>
      <c r="AG65" s="28"/>
      <c r="AH65" s="28"/>
      <c r="AI65" s="28"/>
      <c r="AJ65" s="28"/>
      <c r="AK65" s="28"/>
      <c r="AL65" s="28"/>
      <c r="AM65" s="28"/>
      <c r="AN65" s="28"/>
      <c r="AO65" s="28"/>
      <c r="AP65" s="28"/>
      <c r="AQ65" s="28">
        <v>1.1157214052566935</v>
      </c>
    </row>
    <row r="66" spans="1:43" x14ac:dyDescent="0.25">
      <c r="A66" s="27" t="s">
        <v>20</v>
      </c>
      <c r="B66" s="28">
        <v>0.93290213943459521</v>
      </c>
      <c r="C66" s="28">
        <v>1.1221432943595016</v>
      </c>
      <c r="D66" s="28">
        <v>1.1998174417562724</v>
      </c>
      <c r="E66" s="28">
        <v>1.2433195121951219</v>
      </c>
      <c r="F66" s="28">
        <v>1.2624822830716804</v>
      </c>
      <c r="G66" s="28">
        <v>1.2567978271028037</v>
      </c>
      <c r="H66" s="28">
        <v>1.2533690033179363</v>
      </c>
      <c r="I66" s="28">
        <v>1.3768888802526111</v>
      </c>
      <c r="J66" s="28">
        <v>1.2367616525307799</v>
      </c>
      <c r="K66" s="28">
        <v>1.2624480788177339</v>
      </c>
      <c r="L66" s="28">
        <v>1.2794022754491019</v>
      </c>
      <c r="M66" s="28">
        <v>1.29904315694256</v>
      </c>
      <c r="N66" s="28">
        <v>1.205007396373057</v>
      </c>
      <c r="O66" s="28">
        <v>1.2835702512562814</v>
      </c>
      <c r="P66" s="28">
        <v>1.2740366632124351</v>
      </c>
      <c r="Q66" s="28"/>
      <c r="R66" s="28">
        <v>1.2742579844961242</v>
      </c>
      <c r="S66" s="28">
        <v>1.2903656626506024</v>
      </c>
      <c r="T66" s="28"/>
      <c r="U66" s="28"/>
      <c r="V66" s="28"/>
      <c r="W66" s="28">
        <v>1.3341093447293448</v>
      </c>
      <c r="X66" s="28"/>
      <c r="Y66" s="28"/>
      <c r="Z66" s="28"/>
      <c r="AA66" s="28">
        <v>1.2758254460093896</v>
      </c>
      <c r="AB66" s="28"/>
      <c r="AC66" s="28"/>
      <c r="AD66" s="28"/>
      <c r="AE66" s="28"/>
      <c r="AF66" s="28"/>
      <c r="AG66" s="28"/>
      <c r="AH66" s="28"/>
      <c r="AI66" s="28"/>
      <c r="AJ66" s="28"/>
      <c r="AK66" s="28"/>
      <c r="AL66" s="28"/>
      <c r="AM66" s="28"/>
      <c r="AN66" s="28"/>
      <c r="AO66" s="28"/>
      <c r="AP66" s="28"/>
      <c r="AQ66" s="28">
        <v>1.1598363301134023</v>
      </c>
    </row>
    <row r="67" spans="1:43" x14ac:dyDescent="0.25">
      <c r="A67" s="27" t="s">
        <v>21</v>
      </c>
      <c r="B67" s="28">
        <v>0.95696692154166862</v>
      </c>
      <c r="C67" s="28">
        <v>1.1179070654185264</v>
      </c>
      <c r="D67" s="28">
        <v>1.2245817267539443</v>
      </c>
      <c r="E67" s="28">
        <v>1.1795013443178319</v>
      </c>
      <c r="F67" s="28">
        <v>1.2098094338461538</v>
      </c>
      <c r="G67" s="28">
        <v>1.2800943351238045</v>
      </c>
      <c r="H67" s="28">
        <v>1.232406376981797</v>
      </c>
      <c r="I67" s="28">
        <v>1.3540092445853142</v>
      </c>
      <c r="J67" s="28">
        <v>1.2897907214854112</v>
      </c>
      <c r="K67" s="28">
        <v>1.2282876085504342</v>
      </c>
      <c r="L67" s="28">
        <v>1.3570935299295774</v>
      </c>
      <c r="M67" s="28">
        <v>1.3710660981419724</v>
      </c>
      <c r="N67" s="28">
        <v>1.2770172373081463</v>
      </c>
      <c r="O67" s="28">
        <v>1.3128619314205738</v>
      </c>
      <c r="P67" s="28">
        <v>1.2563012962962963</v>
      </c>
      <c r="Q67" s="28">
        <v>1.1491757249378625</v>
      </c>
      <c r="R67" s="28">
        <v>1.3004973112719751</v>
      </c>
      <c r="S67" s="28"/>
      <c r="T67" s="28">
        <v>1.0927357034220531</v>
      </c>
      <c r="U67" s="28">
        <v>1.4715995762711866</v>
      </c>
      <c r="V67" s="28"/>
      <c r="W67" s="28">
        <v>1.4966654271356783</v>
      </c>
      <c r="X67" s="28">
        <v>1.5004839482200645</v>
      </c>
      <c r="Y67" s="28"/>
      <c r="Z67" s="28"/>
      <c r="AA67" s="28"/>
      <c r="AB67" s="28">
        <v>1.3515957812500001</v>
      </c>
      <c r="AC67" s="28"/>
      <c r="AD67" s="28"/>
      <c r="AE67" s="28"/>
      <c r="AF67" s="28"/>
      <c r="AG67" s="28">
        <v>1.5541394545454545</v>
      </c>
      <c r="AH67" s="28"/>
      <c r="AI67" s="28"/>
      <c r="AJ67" s="28"/>
      <c r="AK67" s="28"/>
      <c r="AL67" s="28"/>
      <c r="AM67" s="28"/>
      <c r="AN67" s="28"/>
      <c r="AO67" s="28"/>
      <c r="AP67" s="28"/>
      <c r="AQ67" s="28">
        <v>1.1741877273634156</v>
      </c>
    </row>
    <row r="68" spans="1:43" x14ac:dyDescent="0.25">
      <c r="A68" s="27" t="s">
        <v>22</v>
      </c>
      <c r="B68" s="28">
        <v>1.0001377299628</v>
      </c>
      <c r="C68" s="28">
        <v>1.1260706217381187</v>
      </c>
      <c r="D68" s="28">
        <v>1.1600997723384656</v>
      </c>
      <c r="E68" s="28">
        <v>1.192080789454832</v>
      </c>
      <c r="F68" s="28">
        <v>1.235157898115552</v>
      </c>
      <c r="G68" s="28">
        <v>1.2508008619817998</v>
      </c>
      <c r="H68" s="28">
        <v>1.1739089897552646</v>
      </c>
      <c r="I68" s="28">
        <v>1.2639103211456666</v>
      </c>
      <c r="J68" s="28">
        <v>1.1892601946246524</v>
      </c>
      <c r="K68" s="28">
        <v>1.2018081854043392</v>
      </c>
      <c r="L68" s="28">
        <v>1.2799903148664806</v>
      </c>
      <c r="M68" s="28">
        <v>1.1075644115974985</v>
      </c>
      <c r="N68" s="28">
        <v>1.4017787757255935</v>
      </c>
      <c r="O68" s="28">
        <v>1.1844956811594203</v>
      </c>
      <c r="P68" s="28">
        <v>1.3630826789838337</v>
      </c>
      <c r="Q68" s="28"/>
      <c r="R68" s="28">
        <v>1.210981488277268</v>
      </c>
      <c r="S68" s="28">
        <v>1.343074458977408</v>
      </c>
      <c r="T68" s="28"/>
      <c r="U68" s="28">
        <v>1.4323021954887216</v>
      </c>
      <c r="V68" s="28"/>
      <c r="W68" s="28">
        <v>1.3558292602739725</v>
      </c>
      <c r="X68" s="28">
        <v>1.1378637349397591</v>
      </c>
      <c r="Y68" s="28">
        <v>1.3052984579439251</v>
      </c>
      <c r="Z68" s="28"/>
      <c r="AA68" s="28">
        <v>1.5795198412698415</v>
      </c>
      <c r="AB68" s="28"/>
      <c r="AC68" s="28"/>
      <c r="AD68" s="28"/>
      <c r="AE68" s="28"/>
      <c r="AF68" s="28"/>
      <c r="AG68" s="28"/>
      <c r="AH68" s="28">
        <v>1.5659375</v>
      </c>
      <c r="AI68" s="28"/>
      <c r="AJ68" s="28"/>
      <c r="AK68" s="28"/>
      <c r="AL68" s="28"/>
      <c r="AM68" s="28"/>
      <c r="AN68" s="28"/>
      <c r="AO68" s="28"/>
      <c r="AP68" s="28"/>
      <c r="AQ68" s="28">
        <v>1.161823834991967</v>
      </c>
    </row>
    <row r="69" spans="1:43" x14ac:dyDescent="0.25">
      <c r="A69" s="27" t="s">
        <v>23</v>
      </c>
      <c r="B69" s="28">
        <v>1.0649420523334232</v>
      </c>
      <c r="C69" s="28">
        <v>1.1091726258232881</v>
      </c>
      <c r="D69" s="28">
        <v>1.1767798013426498</v>
      </c>
      <c r="E69" s="28">
        <v>1.1992679320872739</v>
      </c>
      <c r="F69" s="28">
        <v>1.1263630888458345</v>
      </c>
      <c r="G69" s="28">
        <v>1.2016618092031426</v>
      </c>
      <c r="H69" s="28">
        <v>1.0988522687901647</v>
      </c>
      <c r="I69" s="28">
        <v>1.2167126223520817</v>
      </c>
      <c r="J69" s="28">
        <v>1.4166397278314311</v>
      </c>
      <c r="K69" s="28">
        <v>1.2603397175141242</v>
      </c>
      <c r="L69" s="28">
        <v>1.2091333047578225</v>
      </c>
      <c r="M69" s="28">
        <v>1.3771433381853468</v>
      </c>
      <c r="N69" s="28">
        <v>1.3991507147076196</v>
      </c>
      <c r="O69" s="28">
        <v>1.2836678681626927</v>
      </c>
      <c r="P69" s="28">
        <v>1.1613697430830039</v>
      </c>
      <c r="Q69" s="28">
        <v>1.2308608787632223</v>
      </c>
      <c r="R69" s="28"/>
      <c r="S69" s="28">
        <v>1.2379813372093023</v>
      </c>
      <c r="T69" s="28">
        <v>1.1900502248875562</v>
      </c>
      <c r="U69" s="28"/>
      <c r="V69" s="28">
        <v>1.3829169520547946</v>
      </c>
      <c r="W69" s="28"/>
      <c r="X69" s="28"/>
      <c r="Y69" s="28"/>
      <c r="Z69" s="28">
        <v>1.4000729245283019</v>
      </c>
      <c r="AA69" s="28"/>
      <c r="AB69" s="28"/>
      <c r="AC69" s="28">
        <v>1.1454101477832512</v>
      </c>
      <c r="AD69" s="28"/>
      <c r="AE69" s="28"/>
      <c r="AF69" s="28"/>
      <c r="AG69" s="28"/>
      <c r="AH69" s="28">
        <v>1.4706101694915255</v>
      </c>
      <c r="AI69" s="28"/>
      <c r="AJ69" s="28"/>
      <c r="AK69" s="28"/>
      <c r="AL69" s="28"/>
      <c r="AM69" s="28"/>
      <c r="AN69" s="28"/>
      <c r="AO69" s="28"/>
      <c r="AP69" s="28"/>
      <c r="AQ69" s="28">
        <v>1.1704783663711023</v>
      </c>
    </row>
    <row r="70" spans="1:43" x14ac:dyDescent="0.25">
      <c r="A70" s="27" t="s">
        <v>24</v>
      </c>
      <c r="B70" s="28">
        <v>1.014299203501094</v>
      </c>
      <c r="C70" s="28">
        <v>1.1430931789215686</v>
      </c>
      <c r="D70" s="28">
        <v>1.2148238022926903</v>
      </c>
      <c r="E70" s="28">
        <v>1.2292494386527666</v>
      </c>
      <c r="F70" s="28">
        <v>1.2313530212068435</v>
      </c>
      <c r="G70" s="28">
        <v>1.2805588759124089</v>
      </c>
      <c r="H70" s="28">
        <v>1.3161172664779619</v>
      </c>
      <c r="I70" s="28">
        <v>1.2463756693830035</v>
      </c>
      <c r="J70" s="28">
        <v>1.3510685205897306</v>
      </c>
      <c r="K70" s="28">
        <v>1.32584480943241</v>
      </c>
      <c r="L70" s="28">
        <v>1.382212221448468</v>
      </c>
      <c r="M70" s="28">
        <v>1.3587862419753085</v>
      </c>
      <c r="N70" s="28">
        <v>1.3756091816367266</v>
      </c>
      <c r="O70" s="28">
        <v>1.5063040234089247</v>
      </c>
      <c r="P70" s="28">
        <v>1.2778070208728651</v>
      </c>
      <c r="Q70" s="28">
        <v>1.1995922495894911</v>
      </c>
      <c r="R70" s="28">
        <v>1.1878024537815126</v>
      </c>
      <c r="S70" s="28"/>
      <c r="T70" s="28">
        <v>1.2106246309696094</v>
      </c>
      <c r="U70" s="28">
        <v>1.4529633957553059</v>
      </c>
      <c r="V70" s="28">
        <v>1.224776349614396</v>
      </c>
      <c r="W70" s="28"/>
      <c r="X70" s="28"/>
      <c r="Y70" s="28">
        <v>1.7041028494623656</v>
      </c>
      <c r="Z70" s="28">
        <v>1.4550014285714283</v>
      </c>
      <c r="AA70" s="28"/>
      <c r="AB70" s="28"/>
      <c r="AC70" s="28">
        <v>1.6472487288135593</v>
      </c>
      <c r="AD70" s="28"/>
      <c r="AE70" s="28"/>
      <c r="AF70" s="28"/>
      <c r="AG70" s="28"/>
      <c r="AH70" s="28"/>
      <c r="AI70" s="28"/>
      <c r="AJ70" s="28">
        <v>1.7955458904109589</v>
      </c>
      <c r="AK70" s="28"/>
      <c r="AL70" s="28"/>
      <c r="AM70" s="28"/>
      <c r="AN70" s="28"/>
      <c r="AO70" s="28"/>
      <c r="AP70" s="28"/>
      <c r="AQ70" s="28">
        <v>1.2090170245505574</v>
      </c>
    </row>
    <row r="71" spans="1:43" x14ac:dyDescent="0.25">
      <c r="A71" s="27" t="s">
        <v>25</v>
      </c>
      <c r="B71" s="28">
        <v>1.0288550974457014</v>
      </c>
      <c r="C71" s="28">
        <v>1.2128682084315867</v>
      </c>
      <c r="D71" s="28">
        <v>1.2594162757596385</v>
      </c>
      <c r="E71" s="28">
        <v>1.2121494560251285</v>
      </c>
      <c r="F71" s="28">
        <v>1.1843448465719797</v>
      </c>
      <c r="G71" s="28">
        <v>1.2279644260550893</v>
      </c>
      <c r="H71" s="28">
        <v>1.2040292743607464</v>
      </c>
      <c r="I71" s="28">
        <v>1.2624614971705739</v>
      </c>
      <c r="J71" s="28">
        <v>1.2669161274014156</v>
      </c>
      <c r="K71" s="28">
        <v>1.2716769316174614</v>
      </c>
      <c r="L71" s="28">
        <v>1.3508792053919829</v>
      </c>
      <c r="M71" s="28">
        <v>1.2794945033112581</v>
      </c>
      <c r="N71" s="28">
        <v>1.3751927803203661</v>
      </c>
      <c r="O71" s="28">
        <v>1.4485497476340694</v>
      </c>
      <c r="P71" s="28">
        <v>1.4917404380791917</v>
      </c>
      <c r="Q71" s="28">
        <v>1.2587886703910613</v>
      </c>
      <c r="R71" s="28">
        <v>1.3542956043956045</v>
      </c>
      <c r="S71" s="28">
        <v>1.5921699999999999</v>
      </c>
      <c r="T71" s="28">
        <v>1.4807751937984495</v>
      </c>
      <c r="U71" s="28">
        <v>1.3839050454545454</v>
      </c>
      <c r="V71" s="28"/>
      <c r="W71" s="28">
        <v>1.5677633410672853</v>
      </c>
      <c r="X71" s="28"/>
      <c r="Y71" s="28"/>
      <c r="Z71" s="28"/>
      <c r="AA71" s="28"/>
      <c r="AB71" s="28"/>
      <c r="AC71" s="28"/>
      <c r="AD71" s="28"/>
      <c r="AE71" s="28"/>
      <c r="AF71" s="28"/>
      <c r="AG71" s="28">
        <v>1.3155803571428573</v>
      </c>
      <c r="AH71" s="28"/>
      <c r="AI71" s="28">
        <v>1.2972366666666666</v>
      </c>
      <c r="AJ71" s="28"/>
      <c r="AK71" s="28"/>
      <c r="AL71" s="28"/>
      <c r="AM71" s="28"/>
      <c r="AN71" s="28">
        <v>1.8378571428571426</v>
      </c>
      <c r="AO71" s="28"/>
      <c r="AP71" s="28">
        <v>1.5750000000000002</v>
      </c>
      <c r="AQ71" s="28">
        <v>1.2126836608807234</v>
      </c>
    </row>
    <row r="72" spans="1:43" x14ac:dyDescent="0.25">
      <c r="A72" s="27" t="s">
        <v>26</v>
      </c>
      <c r="B72" s="28">
        <v>1.1013340137429264</v>
      </c>
      <c r="C72" s="28">
        <v>1.2235715783044223</v>
      </c>
      <c r="D72" s="28">
        <v>1.2190242362814721</v>
      </c>
      <c r="E72" s="28">
        <v>1.2361505990398662</v>
      </c>
      <c r="F72" s="28">
        <v>1.2243719121852228</v>
      </c>
      <c r="G72" s="28">
        <v>1.2408435881938149</v>
      </c>
      <c r="H72" s="28">
        <v>1.2879503968253969</v>
      </c>
      <c r="I72" s="28">
        <v>1.3523723143350603</v>
      </c>
      <c r="J72" s="28">
        <v>1.356635613053613</v>
      </c>
      <c r="K72" s="28">
        <v>1.2104901240011021</v>
      </c>
      <c r="L72" s="28">
        <v>1.2815739171672464</v>
      </c>
      <c r="M72" s="28">
        <v>1.3048116994492527</v>
      </c>
      <c r="N72" s="28">
        <v>1.2007134155363748</v>
      </c>
      <c r="O72" s="28">
        <v>1.3423012039127162</v>
      </c>
      <c r="P72" s="28">
        <v>1.2654719339298002</v>
      </c>
      <c r="Q72" s="28"/>
      <c r="R72" s="28">
        <v>1.4460679763663222</v>
      </c>
      <c r="S72" s="28">
        <v>1.5140540597539545</v>
      </c>
      <c r="T72" s="28"/>
      <c r="U72" s="28"/>
      <c r="V72" s="28">
        <v>1.327824093816631</v>
      </c>
      <c r="W72" s="28"/>
      <c r="X72" s="28">
        <v>1.2020550141643058</v>
      </c>
      <c r="Y72" s="28">
        <v>1.6258011695906431</v>
      </c>
      <c r="Z72" s="28">
        <v>1.093737142857143</v>
      </c>
      <c r="AA72" s="28">
        <v>1.1099459064327484</v>
      </c>
      <c r="AB72" s="28"/>
      <c r="AC72" s="28"/>
      <c r="AD72" s="28">
        <v>1.3999273684210527</v>
      </c>
      <c r="AE72" s="28"/>
      <c r="AF72" s="28"/>
      <c r="AG72" s="28"/>
      <c r="AH72" s="28"/>
      <c r="AI72" s="28"/>
      <c r="AJ72" s="28"/>
      <c r="AK72" s="28"/>
      <c r="AL72" s="28"/>
      <c r="AM72" s="28"/>
      <c r="AN72" s="28"/>
      <c r="AO72" s="28"/>
      <c r="AP72" s="28"/>
      <c r="AQ72" s="28">
        <v>1.2299886999768863</v>
      </c>
    </row>
    <row r="73" spans="1:43" x14ac:dyDescent="0.25">
      <c r="A73" s="27" t="s">
        <v>27</v>
      </c>
      <c r="B73" s="28">
        <v>1.0838221678127722</v>
      </c>
      <c r="C73" s="28">
        <v>1.1979771284922585</v>
      </c>
      <c r="D73" s="28">
        <v>1.2109462821084835</v>
      </c>
      <c r="E73" s="28">
        <v>1.2083139537350036</v>
      </c>
      <c r="F73" s="28">
        <v>1.2471912263242377</v>
      </c>
      <c r="G73" s="28">
        <v>1.2433177502146742</v>
      </c>
      <c r="H73" s="28">
        <v>1.2491487588873642</v>
      </c>
      <c r="I73" s="28">
        <v>1.2759484958913896</v>
      </c>
      <c r="J73" s="28">
        <v>1.2975272681510166</v>
      </c>
      <c r="K73" s="28">
        <v>1.3056352553916006</v>
      </c>
      <c r="L73" s="28">
        <v>1.3455461898115844</v>
      </c>
      <c r="M73" s="28">
        <v>1.2694465748824715</v>
      </c>
      <c r="N73" s="28">
        <v>1.2198422549470778</v>
      </c>
      <c r="O73" s="28">
        <v>1.3308902696629215</v>
      </c>
      <c r="P73" s="28">
        <v>1.2934204586666667</v>
      </c>
      <c r="Q73" s="28">
        <v>1.3607613144590494</v>
      </c>
      <c r="R73" s="28">
        <v>1.1988453879310346</v>
      </c>
      <c r="S73" s="28">
        <v>1.4142695999999999</v>
      </c>
      <c r="T73" s="28">
        <v>1.2352831304347827</v>
      </c>
      <c r="U73" s="28">
        <v>1.341387426597582</v>
      </c>
      <c r="V73" s="28">
        <v>1.4169962899786781</v>
      </c>
      <c r="W73" s="28">
        <v>1.4238089054726366</v>
      </c>
      <c r="X73" s="28"/>
      <c r="Y73" s="28">
        <v>0.92515207373271879</v>
      </c>
      <c r="Z73" s="28">
        <v>1.3025178274760385</v>
      </c>
      <c r="AA73" s="28"/>
      <c r="AB73" s="28"/>
      <c r="AC73" s="28"/>
      <c r="AD73" s="28">
        <v>1.3513387096774194</v>
      </c>
      <c r="AE73" s="28"/>
      <c r="AF73" s="28"/>
      <c r="AG73" s="28">
        <v>1.3413056872037914</v>
      </c>
      <c r="AH73" s="28">
        <v>1.2025836649214658</v>
      </c>
      <c r="AI73" s="28"/>
      <c r="AJ73" s="28"/>
      <c r="AK73" s="28"/>
      <c r="AL73" s="28">
        <v>1.1452251184834124</v>
      </c>
      <c r="AM73" s="28"/>
      <c r="AN73" s="28"/>
      <c r="AO73" s="28"/>
      <c r="AP73" s="28"/>
      <c r="AQ73" s="28">
        <v>1.2178254104990403</v>
      </c>
    </row>
    <row r="74" spans="1:43" x14ac:dyDescent="0.25">
      <c r="A74" s="27" t="s">
        <v>28</v>
      </c>
      <c r="B74" s="28">
        <v>1.0537057002927177</v>
      </c>
      <c r="C74" s="28">
        <v>1.1624328229996537</v>
      </c>
      <c r="D74" s="28">
        <v>1.1747679563126967</v>
      </c>
      <c r="E74" s="28">
        <v>1.1676096501632571</v>
      </c>
      <c r="F74" s="28">
        <v>1.235343824986241</v>
      </c>
      <c r="G74" s="28">
        <v>1.2668316167303437</v>
      </c>
      <c r="H74" s="28">
        <v>1.2685290501263689</v>
      </c>
      <c r="I74" s="28">
        <v>1.235395375259567</v>
      </c>
      <c r="J74" s="28">
        <v>1.3689123408423114</v>
      </c>
      <c r="K74" s="28">
        <v>1.2612762520914669</v>
      </c>
      <c r="L74" s="28">
        <v>1.3557771471202626</v>
      </c>
      <c r="M74" s="28">
        <v>1.2641284356435645</v>
      </c>
      <c r="N74" s="28">
        <v>1.2637277628865979</v>
      </c>
      <c r="O74" s="28">
        <v>1.3873857866666668</v>
      </c>
      <c r="P74" s="28">
        <v>1.1968844883040934</v>
      </c>
      <c r="Q74" s="28">
        <v>1.3170180874722017</v>
      </c>
      <c r="R74" s="28"/>
      <c r="S74" s="28">
        <v>1.3862149904761907</v>
      </c>
      <c r="T74" s="28"/>
      <c r="U74" s="28"/>
      <c r="V74" s="28"/>
      <c r="W74" s="28">
        <v>1.3293825136612021</v>
      </c>
      <c r="X74" s="28">
        <v>1.3188997821350763</v>
      </c>
      <c r="Y74" s="28">
        <v>1.2166524520255866</v>
      </c>
      <c r="Z74" s="28"/>
      <c r="AA74" s="28">
        <v>1.2072812500000001</v>
      </c>
      <c r="AB74" s="28"/>
      <c r="AC74" s="28"/>
      <c r="AD74" s="28"/>
      <c r="AE74" s="28"/>
      <c r="AF74" s="28"/>
      <c r="AG74" s="28"/>
      <c r="AH74" s="28"/>
      <c r="AI74" s="28"/>
      <c r="AJ74" s="28"/>
      <c r="AK74" s="28">
        <v>1.3814632432432434</v>
      </c>
      <c r="AL74" s="28"/>
      <c r="AM74" s="28"/>
      <c r="AN74" s="28"/>
      <c r="AO74" s="28"/>
      <c r="AP74" s="28"/>
      <c r="AQ74" s="28">
        <v>1.1963748972292072</v>
      </c>
    </row>
    <row r="75" spans="1:43" x14ac:dyDescent="0.25">
      <c r="A75" s="27" t="s">
        <v>88</v>
      </c>
      <c r="B75" s="28">
        <v>1.0405129992530284</v>
      </c>
      <c r="C75" s="28">
        <v>1.1432783979493752</v>
      </c>
      <c r="D75" s="28">
        <v>1.1805886349643924</v>
      </c>
      <c r="E75" s="28">
        <v>1.1977874245336348</v>
      </c>
      <c r="F75" s="28">
        <v>1.2025848730407522</v>
      </c>
      <c r="G75" s="28">
        <v>1.2283299475918603</v>
      </c>
      <c r="H75" s="28">
        <v>1.311292232096184</v>
      </c>
      <c r="I75" s="28">
        <v>1.2157828557680741</v>
      </c>
      <c r="J75" s="28">
        <v>1.3965223059617546</v>
      </c>
      <c r="K75" s="28">
        <v>1.2056963256863482</v>
      </c>
      <c r="L75" s="28">
        <v>1.1231039799331102</v>
      </c>
      <c r="M75" s="28">
        <v>1.3051000159045725</v>
      </c>
      <c r="N75" s="28">
        <v>1.3577425455987311</v>
      </c>
      <c r="O75" s="28">
        <v>1.2641827831715211</v>
      </c>
      <c r="P75" s="28">
        <v>1.1911123084886128</v>
      </c>
      <c r="Q75" s="28">
        <v>1.2168546891788181</v>
      </c>
      <c r="R75" s="28">
        <v>1.3247240806045339</v>
      </c>
      <c r="S75" s="28"/>
      <c r="T75" s="28">
        <v>1.285894066985646</v>
      </c>
      <c r="U75" s="28">
        <v>1.4751790506329112</v>
      </c>
      <c r="V75" s="28">
        <v>1.1223333712121213</v>
      </c>
      <c r="W75" s="28"/>
      <c r="X75" s="28"/>
      <c r="Y75" s="28"/>
      <c r="Z75" s="28"/>
      <c r="AA75" s="28"/>
      <c r="AB75" s="28"/>
      <c r="AC75" s="28">
        <v>1.6407897297297298</v>
      </c>
      <c r="AD75" s="28"/>
      <c r="AE75" s="28"/>
      <c r="AF75" s="28"/>
      <c r="AG75" s="28"/>
      <c r="AH75" s="28"/>
      <c r="AI75" s="28">
        <v>1.4655827184466019</v>
      </c>
      <c r="AJ75" s="28"/>
      <c r="AK75" s="28"/>
      <c r="AL75" s="28"/>
      <c r="AM75" s="28"/>
      <c r="AN75" s="28"/>
      <c r="AO75" s="28"/>
      <c r="AP75" s="28"/>
      <c r="AQ75" s="28">
        <v>1.1824316768154006</v>
      </c>
    </row>
    <row r="76" spans="1:43" x14ac:dyDescent="0.25">
      <c r="A76" s="25" t="s">
        <v>264</v>
      </c>
      <c r="B76" s="28">
        <v>0.7830696857918682</v>
      </c>
      <c r="C76" s="28">
        <v>0.85442261298763367</v>
      </c>
      <c r="D76" s="28">
        <v>0.86154614969481003</v>
      </c>
      <c r="E76" s="28">
        <v>0.8449930120860597</v>
      </c>
      <c r="F76" s="28">
        <v>0.87705267508433715</v>
      </c>
      <c r="G76" s="28">
        <v>0.855468717441636</v>
      </c>
      <c r="H76" s="28">
        <v>0.88451559931131618</v>
      </c>
      <c r="I76" s="28">
        <v>0.92038656239922612</v>
      </c>
      <c r="J76" s="28">
        <v>1.0010193732426769</v>
      </c>
      <c r="K76" s="28">
        <v>0.92912627787108348</v>
      </c>
      <c r="L76" s="28">
        <v>1.0027212984144513</v>
      </c>
      <c r="M76" s="28">
        <v>0.96153472728922762</v>
      </c>
      <c r="N76" s="28">
        <v>0.96122067901234565</v>
      </c>
      <c r="O76" s="28">
        <v>0.9757620394554043</v>
      </c>
      <c r="P76" s="28">
        <v>0.92407832814584256</v>
      </c>
      <c r="Q76" s="28">
        <v>1.02670150304414</v>
      </c>
      <c r="R76" s="28">
        <v>0.98199473390775471</v>
      </c>
      <c r="S76" s="28">
        <v>0.96820873628096582</v>
      </c>
      <c r="T76" s="28">
        <v>0.99335712949640287</v>
      </c>
      <c r="U76" s="28">
        <v>1.1106079227053138</v>
      </c>
      <c r="V76" s="28">
        <v>1.0058134446764091</v>
      </c>
      <c r="W76" s="28">
        <v>1.0355224357656732</v>
      </c>
      <c r="X76" s="28"/>
      <c r="Y76" s="28">
        <v>1.1034071208226219</v>
      </c>
      <c r="Z76" s="28">
        <v>1.0578233768656717</v>
      </c>
      <c r="AA76" s="28"/>
      <c r="AB76" s="28"/>
      <c r="AC76" s="28"/>
      <c r="AD76" s="28"/>
      <c r="AE76" s="28">
        <v>1.0449974093264249</v>
      </c>
      <c r="AF76" s="28"/>
      <c r="AG76" s="28"/>
      <c r="AH76" s="28"/>
      <c r="AI76" s="28"/>
      <c r="AJ76" s="28"/>
      <c r="AK76" s="28"/>
      <c r="AL76" s="28"/>
      <c r="AM76" s="28"/>
      <c r="AN76" s="28"/>
      <c r="AO76" s="28">
        <v>0.98511020408163263</v>
      </c>
      <c r="AP76" s="28"/>
      <c r="AQ76" s="28">
        <v>0.86965292689972717</v>
      </c>
    </row>
    <row r="77" spans="1:43" x14ac:dyDescent="0.25">
      <c r="A77" s="27" t="s">
        <v>265</v>
      </c>
      <c r="B77" s="28">
        <v>1.0361956140644588</v>
      </c>
      <c r="C77" s="28">
        <v>1.1263773699148536</v>
      </c>
      <c r="D77" s="28">
        <v>1.1701671539714129</v>
      </c>
      <c r="E77" s="28">
        <v>1.1522944089972718</v>
      </c>
      <c r="F77" s="28">
        <v>1.1958361507009343</v>
      </c>
      <c r="G77" s="28">
        <v>1.2142246560196559</v>
      </c>
      <c r="H77" s="28">
        <v>1.2374908522418846</v>
      </c>
      <c r="I77" s="28">
        <v>1.2191984207557811</v>
      </c>
      <c r="J77" s="28">
        <v>1.33952196327212</v>
      </c>
      <c r="K77" s="28">
        <v>1.2693215346121769</v>
      </c>
      <c r="L77" s="28">
        <v>1.3123841312056737</v>
      </c>
      <c r="M77" s="28">
        <v>1.2593824311618538</v>
      </c>
      <c r="N77" s="28">
        <v>1.3621777297297295</v>
      </c>
      <c r="O77" s="28">
        <v>1.3559733602771362</v>
      </c>
      <c r="P77" s="28">
        <v>1.3443321045392023</v>
      </c>
      <c r="Q77" s="28">
        <v>1.3024108395061726</v>
      </c>
      <c r="R77" s="28">
        <v>1.2014729845626071</v>
      </c>
      <c r="S77" s="28">
        <v>1.2685846444444444</v>
      </c>
      <c r="T77" s="28">
        <v>1.2284220483314154</v>
      </c>
      <c r="U77" s="28">
        <v>1.3207434701055099</v>
      </c>
      <c r="V77" s="28">
        <v>1.4205408108108109</v>
      </c>
      <c r="W77" s="28">
        <v>1.4116413270142181</v>
      </c>
      <c r="X77" s="28"/>
      <c r="Y77" s="28">
        <v>1.5026802469135803</v>
      </c>
      <c r="Z77" s="28">
        <v>1.2794285714285714</v>
      </c>
      <c r="AA77" s="28"/>
      <c r="AB77" s="28"/>
      <c r="AC77" s="28"/>
      <c r="AD77" s="28"/>
      <c r="AE77" s="28">
        <v>1.3788352272727273</v>
      </c>
      <c r="AF77" s="28"/>
      <c r="AG77" s="28"/>
      <c r="AH77" s="28"/>
      <c r="AI77" s="28"/>
      <c r="AJ77" s="28"/>
      <c r="AK77" s="28"/>
      <c r="AL77" s="28"/>
      <c r="AM77" s="28"/>
      <c r="AN77" s="28"/>
      <c r="AO77" s="28">
        <v>1.188587155963303</v>
      </c>
      <c r="AP77" s="28"/>
      <c r="AQ77" s="28">
        <v>1.1685027014036227</v>
      </c>
    </row>
    <row r="78" spans="1:43" x14ac:dyDescent="0.25">
      <c r="A78" s="27" t="s">
        <v>283</v>
      </c>
      <c r="B78" s="28">
        <v>0.93056011963934804</v>
      </c>
      <c r="C78" s="28">
        <v>1.0506915817290103</v>
      </c>
      <c r="D78" s="28">
        <v>1.0311148821289458</v>
      </c>
      <c r="E78" s="28">
        <v>1.0336531629523615</v>
      </c>
      <c r="F78" s="28">
        <v>1.0379059152061669</v>
      </c>
      <c r="G78" s="28">
        <v>1.0442111718604219</v>
      </c>
      <c r="H78" s="28">
        <v>1.0316972812573306</v>
      </c>
      <c r="I78" s="28">
        <v>1.0978863821254654</v>
      </c>
      <c r="J78" s="28">
        <v>1.1935150546963411</v>
      </c>
      <c r="K78" s="28">
        <v>1.0634835441994641</v>
      </c>
      <c r="L78" s="28">
        <v>1.1824925486875528</v>
      </c>
      <c r="M78" s="28"/>
      <c r="N78" s="28"/>
      <c r="O78" s="28"/>
      <c r="P78" s="28">
        <v>1.1838403418803418</v>
      </c>
      <c r="Q78" s="28">
        <v>1.1367312889637744</v>
      </c>
      <c r="R78" s="28"/>
      <c r="S78" s="28"/>
      <c r="T78" s="28">
        <v>1.2399899499165274</v>
      </c>
      <c r="U78" s="28">
        <v>1.3124985495118549</v>
      </c>
      <c r="V78" s="28"/>
      <c r="W78" s="28"/>
      <c r="X78" s="28"/>
      <c r="Y78" s="28"/>
      <c r="Z78" s="28"/>
      <c r="AA78" s="28"/>
      <c r="AB78" s="28"/>
      <c r="AC78" s="28"/>
      <c r="AD78" s="28"/>
      <c r="AE78" s="28"/>
      <c r="AF78" s="28"/>
      <c r="AG78" s="28"/>
      <c r="AH78" s="28"/>
      <c r="AI78" s="28"/>
      <c r="AJ78" s="28"/>
      <c r="AK78" s="28"/>
      <c r="AL78" s="28"/>
      <c r="AM78" s="28"/>
      <c r="AN78" s="28"/>
      <c r="AO78" s="28"/>
      <c r="AP78" s="28"/>
      <c r="AQ78" s="28">
        <v>1.0439981819961193</v>
      </c>
    </row>
    <row r="79" spans="1:43" x14ac:dyDescent="0.25">
      <c r="A79" s="25" t="s">
        <v>5</v>
      </c>
      <c r="B79" s="28">
        <v>0.95563777509348147</v>
      </c>
      <c r="C79" s="28">
        <v>1.0898768641814907</v>
      </c>
      <c r="D79" s="28">
        <v>1.1250142635545552</v>
      </c>
      <c r="E79" s="28">
        <v>1.1241795963383081</v>
      </c>
      <c r="F79" s="28">
        <v>1.1487011894409567</v>
      </c>
      <c r="G79" s="28">
        <v>1.1724505354569925</v>
      </c>
      <c r="H79" s="28">
        <v>1.1890676717361781</v>
      </c>
      <c r="I79" s="28">
        <v>1.2141374598014227</v>
      </c>
      <c r="J79" s="28">
        <v>1.2625707568566276</v>
      </c>
      <c r="K79" s="28">
        <v>1.2142736821782179</v>
      </c>
      <c r="L79" s="28">
        <v>1.2433747178922125</v>
      </c>
      <c r="M79" s="28">
        <v>1.2292089459730871</v>
      </c>
      <c r="N79" s="28">
        <v>1.2424874581268266</v>
      </c>
      <c r="O79" s="28">
        <v>1.2579034363534154</v>
      </c>
      <c r="P79" s="28">
        <v>1.2245363912960447</v>
      </c>
      <c r="Q79" s="28">
        <v>1.22656881323043</v>
      </c>
      <c r="R79" s="28">
        <v>1.2063851865290101</v>
      </c>
      <c r="S79" s="28">
        <v>1.2519039723873966</v>
      </c>
      <c r="T79" s="28">
        <v>1.2011107569905761</v>
      </c>
      <c r="U79" s="28">
        <v>1.2877779465240642</v>
      </c>
      <c r="V79" s="28">
        <v>1.2135809358288769</v>
      </c>
      <c r="W79" s="28">
        <v>1.2370952007811546</v>
      </c>
      <c r="X79" s="28">
        <v>1.1866438109090909</v>
      </c>
      <c r="Y79" s="28">
        <v>1.2507775435656838</v>
      </c>
      <c r="Z79" s="28">
        <v>1.1614096182231619</v>
      </c>
      <c r="AA79" s="28">
        <v>1.1708037976291279</v>
      </c>
      <c r="AB79" s="28">
        <v>1.1506734014187252</v>
      </c>
      <c r="AC79" s="28">
        <v>1.21742706166419</v>
      </c>
      <c r="AD79" s="28">
        <v>1.1776410310734462</v>
      </c>
      <c r="AE79" s="28">
        <v>1.1421706399685907</v>
      </c>
      <c r="AF79" s="28">
        <v>1.1532303690369039</v>
      </c>
      <c r="AG79" s="28">
        <v>1.1604376994198695</v>
      </c>
      <c r="AH79" s="28">
        <v>1.0956573999057937</v>
      </c>
      <c r="AI79" s="28">
        <v>1.0297734175882043</v>
      </c>
      <c r="AJ79" s="28">
        <v>1.1610913532934131</v>
      </c>
      <c r="AK79" s="28">
        <v>1.1561789140893468</v>
      </c>
      <c r="AL79" s="28">
        <v>1.0776928827361563</v>
      </c>
      <c r="AM79" s="28">
        <v>1.2420697979797979</v>
      </c>
      <c r="AN79" s="28">
        <v>1.1449439356435642</v>
      </c>
      <c r="AO79" s="28">
        <v>1.1727128205128206</v>
      </c>
      <c r="AP79" s="28">
        <v>1.0362631578947368</v>
      </c>
      <c r="AQ79" s="28">
        <v>1.1202868379857318</v>
      </c>
    </row>
    <row r="80" spans="1:43" x14ac:dyDescent="0.25">
      <c r="F80"/>
      <c r="G80"/>
    </row>
  </sheetData>
  <conditionalFormatting pivot="1" sqref="B11:B22 B10 B23 B24:B35 B36 B37:B38">
    <cfRule type="colorScale" priority="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11:C22 C10 C23 C24:C35 C36 C37:C38">
    <cfRule type="colorScale" priority="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11:D22 D10 D23 D24:D35 D36 D37:D38">
    <cfRule type="colorScale" priority="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11:E22 E10 E23 E24:E35 E36 E37:E38">
    <cfRule type="colorScale" priority="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11:F22 F10 F23 F24:F35 F36 F37:F38">
    <cfRule type="colorScale" priority="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11:G22 G10 G23 G24:G35 G36 G37:G38">
    <cfRule type="colorScale" priority="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11:H22 H10 H23 H24:H35 H36 H37:H38">
    <cfRule type="colorScale" priority="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11:I22 I10 I23 I24:I35 I36 I37:I38">
    <cfRule type="colorScale" priority="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11:J22 J10 J23 J24:J35 J36 J37:J38">
    <cfRule type="colorScale" priority="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11:K22 K10 K23 K24:K35 K36 K37:K38">
    <cfRule type="colorScale" priority="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11:L22 L10 L23 L24:L35 L36 L37:L38">
    <cfRule type="colorScale" priority="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11:M22 M10 M23 M24:M35 M36 M37:M38">
    <cfRule type="colorScale" priority="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11:N22 N10 N23 N24:N35 N36 N37:N38">
    <cfRule type="colorScale" priority="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11:O22 O10 O23 O24:O35 O36 O37:O38">
    <cfRule type="colorScale" priority="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11:P22 P10 P23 P24:P35 P36 P37:P38">
    <cfRule type="colorScale" priority="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11:Q22 Q10 Q23 Q24:Q35 Q36 Q37:Q38">
    <cfRule type="colorScale" priority="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11:R22 R10 R23 R24:R35 R36 R37:R38">
    <cfRule type="colorScale" priority="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S11:S22 S10 S23 S24:S35 S36 S37:S38">
    <cfRule type="colorScale" priority="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T11:T22 T10 T23 T24:T35 T36 T37:T38">
    <cfRule type="colorScale" priority="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U11:U22 U10 U23 U24:U35 U36 U37:U38">
    <cfRule type="colorScale" priority="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V11:V22 V10 V23 V24:V35 V36 V37:V38">
    <cfRule type="colorScale" priority="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W11:W22 W10 W23 W24:W35 W36 W37:W38">
    <cfRule type="colorScale" priority="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X11:X22 X10 X23 X24:X35 X36 X37:X38">
    <cfRule type="colorScale" priority="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Y11:Y22 Y10 Y23 Y24:Y35 Y36 Y37:Y38">
    <cfRule type="colorScale" priority="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Z11:Z22 Z10 Z23 Z24:Z35 Z36 Z37:Z38">
    <cfRule type="colorScale" priority="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AA11:AA22 AA10 AA23 AA24:AA35 AA36 AA37:AA38">
    <cfRule type="colorScale" priority="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AB11:AB22 AB10 AB23 AB24:AB35 AB36 AB37:AB38">
    <cfRule type="colorScale" priority="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51:I62 I50 I63 I64:I73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51:J62 J50 J63 J64:J73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51:K62 K50 K63 K64:K73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51:L62 L50 L63 L64:L73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51:M62 M50 M63 M64:M73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51:N62 N50 N63 N64:N73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51:O62 O50 O63 O64:O73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51:P62 P50 P63 P64:P7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51:R62 R50 R63 R64:R7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U51:U62 U50 U63 U64:U73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V51:V62 V50 V63 V64:V73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AA51:AA62 AA50 AA63 AA64:AA73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AC51:AC62 AC50 AC63 AC64:AC73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AH51:AH62 AH50 AH63 AH64:AH73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51:B62 B50 B63 B64:B75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51:C62 C50 C63 C64:C75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51:D62 D50 D63 D64:D7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51:E62 E50 E63 E64:E7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51:F62 F50 F63 F64:F7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51:G62 G50 G63 G64:G7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51:H62 H50 H63 H64:H7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pageSetUpPr fitToPage="1"/>
  </sheetPr>
  <dimension ref="A1:LH67"/>
  <sheetViews>
    <sheetView zoomScale="130" zoomScaleNormal="130" workbookViewId="0">
      <selection activeCell="F13" sqref="F1:F1048576"/>
    </sheetView>
  </sheetViews>
  <sheetFormatPr defaultColWidth="9.140625" defaultRowHeight="11.25" x14ac:dyDescent="0.2"/>
  <cols>
    <col min="1" max="1" width="14.5703125" style="2" customWidth="1"/>
    <col min="2" max="2" width="10.85546875" style="2" customWidth="1"/>
    <col min="3" max="6" width="6" style="2" bestFit="1" customWidth="1"/>
    <col min="7" max="7" width="8.85546875" style="2" bestFit="1" customWidth="1"/>
    <col min="8" max="37" width="6.85546875" style="2" customWidth="1"/>
    <col min="38" max="16384" width="9.140625" style="2"/>
  </cols>
  <sheetData>
    <row r="1" spans="1:320" x14ac:dyDescent="0.2">
      <c r="A1" s="1" t="s">
        <v>121</v>
      </c>
      <c r="B1" s="2" t="s" vm="13">
        <v>48</v>
      </c>
    </row>
    <row r="2" spans="1:320" x14ac:dyDescent="0.2">
      <c r="A2" s="1" t="s">
        <v>29</v>
      </c>
      <c r="B2" s="2" t="s" vm="1">
        <v>48</v>
      </c>
    </row>
    <row r="3" spans="1:320" x14ac:dyDescent="0.2">
      <c r="A3" s="1" t="s">
        <v>49</v>
      </c>
      <c r="B3" s="2" t="s" vm="16">
        <v>288</v>
      </c>
    </row>
    <row r="4" spans="1:320" ht="15.75" customHeight="1" x14ac:dyDescent="0.2">
      <c r="A4" s="1" t="s">
        <v>50</v>
      </c>
      <c r="B4" s="2" t="s" vm="2">
        <v>48</v>
      </c>
    </row>
    <row r="5" spans="1:320" ht="15" x14ac:dyDescent="0.25">
      <c r="A5" s="1" t="s">
        <v>118</v>
      </c>
      <c r="B5" s="2" t="s" vm="7">
        <v>48</v>
      </c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</row>
    <row r="6" spans="1:320" ht="15" x14ac:dyDescent="0.25">
      <c r="A6"/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</row>
    <row r="7" spans="1:320" ht="15" x14ac:dyDescent="0.25">
      <c r="A7" s="1" t="s">
        <v>289</v>
      </c>
      <c r="B7" s="1" t="s">
        <v>43</v>
      </c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</row>
    <row r="8" spans="1:320" ht="15" x14ac:dyDescent="0.25">
      <c r="A8" s="1" t="s">
        <v>0</v>
      </c>
      <c r="B8" s="2" t="s">
        <v>103</v>
      </c>
      <c r="C8" s="2" t="s">
        <v>51</v>
      </c>
      <c r="D8" s="2" t="s">
        <v>52</v>
      </c>
      <c r="E8" s="2" t="s">
        <v>53</v>
      </c>
      <c r="F8" s="2" t="s">
        <v>54</v>
      </c>
      <c r="G8" s="2" t="s">
        <v>55</v>
      </c>
      <c r="H8" s="2" t="s">
        <v>56</v>
      </c>
      <c r="I8" s="2" t="s">
        <v>57</v>
      </c>
      <c r="J8" s="2" t="s">
        <v>58</v>
      </c>
      <c r="K8" s="2" t="s">
        <v>59</v>
      </c>
      <c r="L8" s="2" t="s">
        <v>60</v>
      </c>
      <c r="M8" s="2" t="s">
        <v>61</v>
      </c>
      <c r="N8" s="2" t="s">
        <v>62</v>
      </c>
      <c r="O8" s="2" t="s">
        <v>63</v>
      </c>
      <c r="P8" s="2" t="s">
        <v>64</v>
      </c>
      <c r="Q8" s="2" t="s">
        <v>65</v>
      </c>
      <c r="R8" s="2" t="s">
        <v>66</v>
      </c>
      <c r="S8" s="2" t="s">
        <v>67</v>
      </c>
      <c r="T8" s="2" t="s">
        <v>68</v>
      </c>
      <c r="U8" s="2" t="s">
        <v>69</v>
      </c>
      <c r="V8" s="2" t="s">
        <v>70</v>
      </c>
      <c r="W8" s="2" t="s">
        <v>71</v>
      </c>
      <c r="X8" s="2" t="s">
        <v>72</v>
      </c>
      <c r="Y8" s="2" t="s">
        <v>73</v>
      </c>
      <c r="Z8" s="2" t="s">
        <v>74</v>
      </c>
      <c r="AA8" s="2" t="s">
        <v>75</v>
      </c>
      <c r="AB8" s="2" t="s">
        <v>76</v>
      </c>
      <c r="AC8" s="2" t="s">
        <v>77</v>
      </c>
      <c r="AD8" s="2" t="s">
        <v>78</v>
      </c>
      <c r="AE8" s="2" t="s">
        <v>79</v>
      </c>
      <c r="AF8" s="2" t="s">
        <v>80</v>
      </c>
      <c r="AG8" s="2" t="s">
        <v>81</v>
      </c>
      <c r="AH8" s="2" t="s">
        <v>82</v>
      </c>
      <c r="AI8" s="2" t="s">
        <v>83</v>
      </c>
      <c r="AJ8" s="2" t="s">
        <v>84</v>
      </c>
      <c r="AK8" s="2" t="s">
        <v>85</v>
      </c>
      <c r="AL8" s="2" t="s">
        <v>104</v>
      </c>
      <c r="AM8" s="2" t="s">
        <v>122</v>
      </c>
      <c r="AN8" s="2" t="s">
        <v>123</v>
      </c>
      <c r="AO8" s="2" t="s">
        <v>124</v>
      </c>
      <c r="AP8" s="2" t="s">
        <v>125</v>
      </c>
      <c r="AQ8" s="2" t="s">
        <v>126</v>
      </c>
      <c r="AR8" s="2" t="s">
        <v>127</v>
      </c>
      <c r="AS8" s="2" t="s">
        <v>128</v>
      </c>
      <c r="AT8" s="2" t="s">
        <v>129</v>
      </c>
      <c r="AU8" s="2" t="s">
        <v>130</v>
      </c>
      <c r="AV8" s="2" t="s">
        <v>131</v>
      </c>
      <c r="AW8" s="2" t="s">
        <v>132</v>
      </c>
      <c r="AX8" s="2" t="s">
        <v>133</v>
      </c>
      <c r="AY8" s="2" t="s">
        <v>134</v>
      </c>
      <c r="AZ8" s="2" t="s">
        <v>135</v>
      </c>
      <c r="BA8" s="2" t="s">
        <v>136</v>
      </c>
      <c r="BB8" s="2" t="s">
        <v>137</v>
      </c>
      <c r="BC8" s="2" t="s">
        <v>138</v>
      </c>
      <c r="BD8" s="2" t="s">
        <v>139</v>
      </c>
      <c r="BE8" s="2" t="s">
        <v>140</v>
      </c>
      <c r="BF8" s="2" t="s">
        <v>141</v>
      </c>
      <c r="BG8" s="2" t="s">
        <v>142</v>
      </c>
      <c r="BH8" s="2" t="s">
        <v>143</v>
      </c>
      <c r="BI8" s="2" t="s">
        <v>144</v>
      </c>
      <c r="BJ8" s="2" t="s">
        <v>145</v>
      </c>
      <c r="BK8" s="2" t="s">
        <v>146</v>
      </c>
      <c r="BL8" s="2" t="s">
        <v>147</v>
      </c>
      <c r="BM8" s="2" t="s">
        <v>148</v>
      </c>
      <c r="BN8" s="2" t="s">
        <v>149</v>
      </c>
      <c r="BO8" s="2" t="s">
        <v>150</v>
      </c>
      <c r="BP8" s="2" t="s">
        <v>151</v>
      </c>
      <c r="BQ8" s="2" t="s">
        <v>152</v>
      </c>
      <c r="BR8" s="2" t="s">
        <v>153</v>
      </c>
      <c r="BS8" s="2" t="s">
        <v>154</v>
      </c>
      <c r="BT8" s="2" t="s">
        <v>155</v>
      </c>
      <c r="BU8" s="2" t="s">
        <v>156</v>
      </c>
      <c r="BV8" s="2" t="s">
        <v>157</v>
      </c>
      <c r="BW8" s="2" t="s">
        <v>158</v>
      </c>
      <c r="BX8" s="2" t="s">
        <v>159</v>
      </c>
      <c r="BY8" s="2" t="s">
        <v>160</v>
      </c>
      <c r="BZ8" s="2" t="s">
        <v>161</v>
      </c>
      <c r="CA8" s="2" t="s">
        <v>162</v>
      </c>
      <c r="CB8" s="2" t="s">
        <v>163</v>
      </c>
      <c r="CC8" s="2" t="s">
        <v>164</v>
      </c>
      <c r="CD8" s="2" t="s">
        <v>165</v>
      </c>
      <c r="CE8" s="2" t="s">
        <v>166</v>
      </c>
      <c r="CF8" s="2" t="s">
        <v>167</v>
      </c>
      <c r="CG8" s="2" t="s">
        <v>168</v>
      </c>
      <c r="CH8" s="2" t="s">
        <v>169</v>
      </c>
      <c r="CI8" s="2" t="s">
        <v>170</v>
      </c>
      <c r="CJ8" s="2" t="s">
        <v>171</v>
      </c>
      <c r="CK8" s="2" t="s">
        <v>172</v>
      </c>
      <c r="CL8" s="2" t="s">
        <v>173</v>
      </c>
      <c r="CM8" s="2" t="s">
        <v>174</v>
      </c>
      <c r="CN8" s="2" t="s">
        <v>175</v>
      </c>
      <c r="CO8" s="2" t="s">
        <v>176</v>
      </c>
      <c r="CP8" s="2" t="s">
        <v>177</v>
      </c>
      <c r="CQ8" s="2" t="s">
        <v>178</v>
      </c>
      <c r="CR8" s="2" t="s">
        <v>179</v>
      </c>
      <c r="CS8" s="2" t="s">
        <v>180</v>
      </c>
      <c r="CT8" s="2" t="s">
        <v>181</v>
      </c>
      <c r="CU8" s="2" t="s">
        <v>182</v>
      </c>
      <c r="CV8" s="2" t="s">
        <v>183</v>
      </c>
      <c r="CW8" s="2" t="s">
        <v>184</v>
      </c>
      <c r="CX8" s="2" t="s">
        <v>185</v>
      </c>
      <c r="CY8" s="2" t="s">
        <v>186</v>
      </c>
      <c r="CZ8" s="2" t="s">
        <v>187</v>
      </c>
      <c r="DA8" s="2" t="s">
        <v>188</v>
      </c>
      <c r="DB8" s="2" t="s">
        <v>189</v>
      </c>
      <c r="DC8" s="2" t="s">
        <v>190</v>
      </c>
      <c r="DD8" s="2" t="s">
        <v>191</v>
      </c>
      <c r="DE8" s="2" t="s">
        <v>192</v>
      </c>
      <c r="DF8" s="2" t="s">
        <v>193</v>
      </c>
      <c r="DG8" s="2" t="s">
        <v>194</v>
      </c>
      <c r="DH8" s="2" t="s">
        <v>195</v>
      </c>
      <c r="DI8" s="2" t="s">
        <v>196</v>
      </c>
      <c r="DJ8" s="2" t="s">
        <v>197</v>
      </c>
      <c r="DK8" s="2" t="s">
        <v>198</v>
      </c>
      <c r="DL8" s="2" t="s">
        <v>199</v>
      </c>
      <c r="DM8" s="2" t="s">
        <v>200</v>
      </c>
      <c r="DN8" s="2" t="s">
        <v>201</v>
      </c>
      <c r="DO8" s="2" t="s">
        <v>202</v>
      </c>
      <c r="DP8" s="2" t="s">
        <v>203</v>
      </c>
      <c r="DQ8" s="2" t="s">
        <v>204</v>
      </c>
      <c r="DR8" s="2" t="s">
        <v>205</v>
      </c>
      <c r="DS8" s="2" t="s">
        <v>206</v>
      </c>
      <c r="DT8" s="2" t="s">
        <v>207</v>
      </c>
      <c r="DU8" s="2" t="s">
        <v>208</v>
      </c>
      <c r="DV8" s="2" t="s">
        <v>209</v>
      </c>
      <c r="DW8" s="2" t="s">
        <v>210</v>
      </c>
      <c r="DX8" s="2" t="s">
        <v>211</v>
      </c>
      <c r="DY8" s="2" t="s">
        <v>212</v>
      </c>
      <c r="DZ8" s="2" t="s">
        <v>213</v>
      </c>
      <c r="EA8" s="2" t="s">
        <v>214</v>
      </c>
      <c r="EB8" s="2" t="s">
        <v>215</v>
      </c>
      <c r="EC8" s="2" t="s">
        <v>216</v>
      </c>
      <c r="ED8" s="2" t="s">
        <v>217</v>
      </c>
      <c r="EE8" s="2" t="s">
        <v>218</v>
      </c>
      <c r="EF8" s="2" t="s">
        <v>219</v>
      </c>
      <c r="EG8" s="2" t="s">
        <v>220</v>
      </c>
      <c r="EH8" s="2" t="s">
        <v>221</v>
      </c>
      <c r="EI8" s="2" t="s">
        <v>222</v>
      </c>
      <c r="EJ8" s="2" t="s">
        <v>223</v>
      </c>
      <c r="EK8" s="2" t="s">
        <v>224</v>
      </c>
      <c r="EL8" s="2" t="s">
        <v>225</v>
      </c>
      <c r="EM8" s="2" t="s">
        <v>226</v>
      </c>
      <c r="EN8" s="2" t="s">
        <v>227</v>
      </c>
      <c r="EO8" s="2" t="s">
        <v>228</v>
      </c>
      <c r="EP8" s="2" t="s">
        <v>229</v>
      </c>
      <c r="EQ8" s="2" t="s">
        <v>230</v>
      </c>
      <c r="ER8" s="2" t="s">
        <v>231</v>
      </c>
      <c r="ES8" s="2" t="s">
        <v>232</v>
      </c>
      <c r="ET8" s="2" t="s">
        <v>233</v>
      </c>
      <c r="EU8" s="2" t="s">
        <v>234</v>
      </c>
      <c r="EV8" s="2" t="s">
        <v>235</v>
      </c>
      <c r="EW8" s="2" t="s">
        <v>236</v>
      </c>
      <c r="EX8" s="2" t="s">
        <v>237</v>
      </c>
      <c r="EY8" s="2" t="s">
        <v>238</v>
      </c>
      <c r="EZ8" s="2" t="s">
        <v>239</v>
      </c>
      <c r="FA8" s="2" t="s">
        <v>240</v>
      </c>
      <c r="FB8" s="2" t="s">
        <v>241</v>
      </c>
      <c r="FC8" s="2" t="s">
        <v>242</v>
      </c>
      <c r="FD8" s="2" t="s">
        <v>243</v>
      </c>
      <c r="FE8" s="2" t="s">
        <v>244</v>
      </c>
      <c r="FF8" s="2" t="s">
        <v>245</v>
      </c>
      <c r="FG8" s="2" t="s">
        <v>246</v>
      </c>
      <c r="FH8" s="2" t="s">
        <v>247</v>
      </c>
      <c r="FI8" s="2" t="s">
        <v>248</v>
      </c>
      <c r="FJ8" s="2" t="s">
        <v>249</v>
      </c>
      <c r="FK8" s="2" t="s">
        <v>250</v>
      </c>
      <c r="FL8" s="2" t="s">
        <v>251</v>
      </c>
      <c r="FM8" s="2" t="s">
        <v>252</v>
      </c>
      <c r="FN8" s="2" t="s">
        <v>253</v>
      </c>
      <c r="FO8" s="2" t="s">
        <v>254</v>
      </c>
      <c r="FP8" s="2" t="s">
        <v>255</v>
      </c>
      <c r="FQ8" s="2" t="s">
        <v>256</v>
      </c>
      <c r="FR8" s="2" t="s">
        <v>257</v>
      </c>
      <c r="FS8" s="2" t="s">
        <v>284</v>
      </c>
      <c r="FT8" s="2" t="s">
        <v>258</v>
      </c>
      <c r="FU8" s="2" t="s">
        <v>259</v>
      </c>
      <c r="FV8" s="2" t="s">
        <v>260</v>
      </c>
      <c r="FW8" s="2" t="s">
        <v>261</v>
      </c>
      <c r="FX8" s="2" t="s">
        <v>262</v>
      </c>
      <c r="FY8" s="2" t="s">
        <v>281</v>
      </c>
      <c r="FZ8" s="2" t="s">
        <v>263</v>
      </c>
      <c r="GA8" s="2" t="s">
        <v>285</v>
      </c>
      <c r="GB8" s="2" t="s">
        <v>5</v>
      </c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</row>
    <row r="9" spans="1:320" ht="15" x14ac:dyDescent="0.25">
      <c r="A9" s="3" t="s">
        <v>1</v>
      </c>
      <c r="B9" s="15">
        <v>1.1496864797621232E-2</v>
      </c>
      <c r="C9" s="15">
        <v>2.9540860888185284E-2</v>
      </c>
      <c r="D9" s="15">
        <v>5.0612346774394523E-2</v>
      </c>
      <c r="E9" s="15">
        <v>7.3597071228692704E-2</v>
      </c>
      <c r="F9" s="15">
        <v>0.10050034366872934</v>
      </c>
      <c r="G9" s="15">
        <v>0.12499670918991646</v>
      </c>
      <c r="H9" s="15">
        <v>0.1509942126319076</v>
      </c>
      <c r="I9" s="15">
        <v>0.17804134252701037</v>
      </c>
      <c r="J9" s="15">
        <v>0.20437365506188465</v>
      </c>
      <c r="K9" s="15">
        <v>0.23187497916406782</v>
      </c>
      <c r="L9" s="15">
        <v>0.25771384181871798</v>
      </c>
      <c r="M9" s="15">
        <v>0.28539583669492219</v>
      </c>
      <c r="N9" s="15">
        <v>0.31689663355130265</v>
      </c>
      <c r="O9" s="15">
        <v>0.35416138513548701</v>
      </c>
      <c r="P9" s="15">
        <v>0.41349925991871789</v>
      </c>
      <c r="Q9" s="15">
        <v>0.53709664738784768</v>
      </c>
      <c r="R9" s="15">
        <v>0.56781054970988298</v>
      </c>
      <c r="S9" s="15">
        <v>0.58735677852961887</v>
      </c>
      <c r="T9" s="15">
        <v>0.60449701383675547</v>
      </c>
      <c r="U9" s="15">
        <v>0.61936534380559882</v>
      </c>
      <c r="V9" s="15">
        <v>0.63398396439142868</v>
      </c>
      <c r="W9" s="15">
        <v>0.64721167449160333</v>
      </c>
      <c r="X9" s="15">
        <v>0.65945801344611887</v>
      </c>
      <c r="Y9" s="15">
        <v>0.6708388192711916</v>
      </c>
      <c r="Z9" s="15">
        <v>0.68300052047615034</v>
      </c>
      <c r="AA9" s="15">
        <v>0.69570835118157304</v>
      </c>
      <c r="AB9" s="15">
        <v>0.7068804096602288</v>
      </c>
      <c r="AC9" s="15">
        <v>0.71934851990737936</v>
      </c>
      <c r="AD9" s="15">
        <v>0.73421853994355912</v>
      </c>
      <c r="AE9" s="15">
        <v>0.75233485285517909</v>
      </c>
      <c r="AF9" s="15">
        <v>0.77370725126366946</v>
      </c>
      <c r="AG9" s="15">
        <v>0.8151476155622982</v>
      </c>
      <c r="AH9" s="15">
        <v>0.83213065660525587</v>
      </c>
      <c r="AI9" s="15">
        <v>0.84501195589685474</v>
      </c>
      <c r="AJ9" s="15">
        <v>0.8563871627315407</v>
      </c>
      <c r="AK9" s="15">
        <v>0.869602804683409</v>
      </c>
      <c r="AL9" s="15">
        <v>0.88756339901139303</v>
      </c>
      <c r="AM9" s="15">
        <v>0.89857636753760495</v>
      </c>
      <c r="AN9" s="15">
        <v>0.90854977525619396</v>
      </c>
      <c r="AO9" s="15">
        <v>0.91735874932611616</v>
      </c>
      <c r="AP9" s="15">
        <v>0.92616615413133729</v>
      </c>
      <c r="AQ9" s="15">
        <v>0.9354698913642735</v>
      </c>
      <c r="AR9" s="15">
        <v>0.9449382484272556</v>
      </c>
      <c r="AS9" s="15">
        <v>0.95435223757059962</v>
      </c>
      <c r="AT9" s="15">
        <v>0.96360101893758776</v>
      </c>
      <c r="AU9" s="15">
        <v>0.97409348868452217</v>
      </c>
      <c r="AV9" s="15">
        <v>0.98686604618413842</v>
      </c>
      <c r="AW9" s="15">
        <v>1.0091234440040608</v>
      </c>
      <c r="AX9" s="15">
        <v>1.0204593358716751</v>
      </c>
      <c r="AY9" s="15">
        <v>1.0302470003178568</v>
      </c>
      <c r="AZ9" s="15">
        <v>1.0393991826559326</v>
      </c>
      <c r="BA9" s="15">
        <v>1.0485742930233612</v>
      </c>
      <c r="BB9" s="15">
        <v>1.059208699906415</v>
      </c>
      <c r="BC9" s="15">
        <v>1.0677781941247422</v>
      </c>
      <c r="BD9" s="15">
        <v>1.0758988717882825</v>
      </c>
      <c r="BE9" s="15">
        <v>1.0845446400756558</v>
      </c>
      <c r="BF9" s="15">
        <v>1.0938800457214053</v>
      </c>
      <c r="BG9" s="15">
        <v>1.1044354996194341</v>
      </c>
      <c r="BH9" s="15">
        <v>1.1127204329022058</v>
      </c>
      <c r="BI9" s="15">
        <v>1.1216328725215303</v>
      </c>
      <c r="BJ9" s="15">
        <v>1.131532537982936</v>
      </c>
      <c r="BK9" s="15">
        <v>1.1396795088043981</v>
      </c>
      <c r="BL9" s="15">
        <v>1.1480045215534669</v>
      </c>
      <c r="BM9" s="15">
        <v>1.1615811955825925</v>
      </c>
      <c r="BN9" s="15">
        <v>1.1693865045067735</v>
      </c>
      <c r="BO9" s="15">
        <v>1.1758010515220498</v>
      </c>
      <c r="BP9" s="15">
        <v>1.1818602467989272</v>
      </c>
      <c r="BQ9" s="15">
        <v>1.1880502987349293</v>
      </c>
      <c r="BR9" s="15">
        <v>1.1942536603897909</v>
      </c>
      <c r="BS9" s="15">
        <v>1.2001781682856458</v>
      </c>
      <c r="BT9" s="15">
        <v>1.2062198973665217</v>
      </c>
      <c r="BU9" s="15">
        <v>1.2118980781239053</v>
      </c>
      <c r="BV9" s="15">
        <v>1.2174808044971741</v>
      </c>
      <c r="BW9" s="15">
        <v>1.2236671520625202</v>
      </c>
      <c r="BX9" s="15">
        <v>1.2291185807207636</v>
      </c>
      <c r="BY9" s="15">
        <v>1.2346614513360317</v>
      </c>
      <c r="BZ9" s="15">
        <v>1.2409327438408848</v>
      </c>
      <c r="CA9" s="15">
        <v>1.2475913689674016</v>
      </c>
      <c r="CB9" s="15">
        <v>1.2546040755084835</v>
      </c>
      <c r="CC9" s="15">
        <v>1.2639429168410217</v>
      </c>
      <c r="CD9" s="15">
        <v>1.2698628856157357</v>
      </c>
      <c r="CE9" s="15">
        <v>1.2753685903657408</v>
      </c>
      <c r="CF9" s="15">
        <v>1.2804777073647251</v>
      </c>
      <c r="CG9" s="15">
        <v>1.2853548266908601</v>
      </c>
      <c r="CH9" s="15">
        <v>1.2912922766132815</v>
      </c>
      <c r="CI9" s="15">
        <v>1.2961582004337564</v>
      </c>
      <c r="CJ9" s="15">
        <v>1.3007530758336481</v>
      </c>
      <c r="CK9" s="15">
        <v>1.3050578693727548</v>
      </c>
      <c r="CL9" s="15">
        <v>1.3102132171245504</v>
      </c>
      <c r="CM9" s="15">
        <v>1.3163186892682845</v>
      </c>
      <c r="CN9" s="15">
        <v>1.3234692656151712</v>
      </c>
      <c r="CO9" s="15">
        <v>1.3280847268487836</v>
      </c>
      <c r="CP9" s="15">
        <v>1.3324732594847386</v>
      </c>
      <c r="CQ9" s="15">
        <v>1.3369744976534679</v>
      </c>
      <c r="CR9" s="15">
        <v>1.3417057358492019</v>
      </c>
      <c r="CS9" s="15">
        <v>1.3480178373687992</v>
      </c>
      <c r="CT9" s="15">
        <v>1.3525759200860432</v>
      </c>
      <c r="CU9" s="15">
        <v>1.3567406854970587</v>
      </c>
      <c r="CV9" s="15">
        <v>1.3608208257283638</v>
      </c>
      <c r="CW9" s="15">
        <v>1.3652960798952243</v>
      </c>
      <c r="CX9" s="15">
        <v>1.3696710335572722</v>
      </c>
      <c r="CY9" s="15">
        <v>1.3735700515725042</v>
      </c>
      <c r="CZ9" s="15">
        <v>1.3770570553984585</v>
      </c>
      <c r="DA9" s="15">
        <v>1.3803825903071076</v>
      </c>
      <c r="DB9" s="15">
        <v>1.3845296141900296</v>
      </c>
      <c r="DC9" s="15">
        <v>1.3886379042796266</v>
      </c>
      <c r="DD9" s="15">
        <v>1.3924467254831197</v>
      </c>
      <c r="DE9" s="15">
        <v>1.3956773516905268</v>
      </c>
      <c r="DF9" s="15">
        <v>1.3991607221314586</v>
      </c>
      <c r="DG9" s="15">
        <v>1.4026016292803731</v>
      </c>
      <c r="DH9" s="15">
        <v>1.4064235666698321</v>
      </c>
      <c r="DI9" s="15">
        <v>1.411094950715029</v>
      </c>
      <c r="DJ9" s="15">
        <v>1.4147085096432364</v>
      </c>
      <c r="DK9" s="15">
        <v>1.4180983679647476</v>
      </c>
      <c r="DL9" s="15">
        <v>1.4213123023447483</v>
      </c>
      <c r="DM9" s="15">
        <v>1.4243991911342657</v>
      </c>
      <c r="DN9" s="15">
        <v>1.4275565086412234</v>
      </c>
      <c r="DO9" s="15">
        <v>1.4304807262804793</v>
      </c>
      <c r="DP9" s="15">
        <v>1.4330780043783455</v>
      </c>
      <c r="DQ9" s="15">
        <v>1.4359939026016006</v>
      </c>
      <c r="DR9" s="15">
        <v>1.4390476457085601</v>
      </c>
      <c r="DS9" s="15">
        <v>1.4419705074674289</v>
      </c>
      <c r="DT9" s="15">
        <v>1.4446976559402596</v>
      </c>
      <c r="DU9" s="15">
        <v>1.4473512620689204</v>
      </c>
      <c r="DV9" s="15">
        <v>1.4498969787111271</v>
      </c>
      <c r="DW9" s="15">
        <v>1.4522082746026506</v>
      </c>
      <c r="DX9" s="15">
        <v>1.4548728928104675</v>
      </c>
      <c r="DY9" s="15">
        <v>1.4582135833442094</v>
      </c>
      <c r="DZ9" s="15">
        <v>1.4606614985807809</v>
      </c>
      <c r="EA9" s="15">
        <v>1.463076227623753</v>
      </c>
      <c r="EB9" s="15">
        <v>1.4652840830239697</v>
      </c>
      <c r="EC9" s="15">
        <v>1.4675929648522013</v>
      </c>
      <c r="ED9" s="15">
        <v>1.4700145793306594</v>
      </c>
      <c r="EE9" s="15">
        <v>1.4723561193373429</v>
      </c>
      <c r="EF9" s="15">
        <v>1.4744011544082829</v>
      </c>
      <c r="EG9" s="15">
        <v>1.4765840396356573</v>
      </c>
      <c r="EH9" s="15">
        <v>1.4789604208242741</v>
      </c>
      <c r="EI9" s="15">
        <v>1.481001397901945</v>
      </c>
      <c r="EJ9" s="15">
        <v>1.4829049219837016</v>
      </c>
      <c r="EK9" s="15">
        <v>1.4848829195302309</v>
      </c>
      <c r="EL9" s="15">
        <v>1.4868321232965143</v>
      </c>
      <c r="EM9" s="15">
        <v>1.4889573494065838</v>
      </c>
      <c r="EN9" s="15">
        <v>1.4910605759113114</v>
      </c>
      <c r="EO9" s="15">
        <v>1.4938678768511338</v>
      </c>
      <c r="EP9" s="15">
        <v>1.4959544616019051</v>
      </c>
      <c r="EQ9" s="15">
        <v>1.4978001648952068</v>
      </c>
      <c r="ER9" s="15">
        <v>1.4999034491823724</v>
      </c>
      <c r="ES9" s="15">
        <v>1.5018980068662817</v>
      </c>
      <c r="ET9" s="15">
        <v>1.5040742918207759</v>
      </c>
      <c r="EU9" s="15">
        <v>1.5059480379907368</v>
      </c>
      <c r="EV9" s="15">
        <v>1.5079019225852088</v>
      </c>
      <c r="EW9" s="15">
        <v>1.5096706826079371</v>
      </c>
      <c r="EX9" s="15">
        <v>1.5114971932028314</v>
      </c>
      <c r="EY9" s="15">
        <v>1.5131931700806862</v>
      </c>
      <c r="EZ9" s="15">
        <v>1.5148839049479073</v>
      </c>
      <c r="FA9" s="15">
        <v>1.516685690487793</v>
      </c>
      <c r="FB9" s="15">
        <v>1.5182430598244823</v>
      </c>
      <c r="FC9" s="15">
        <v>1.5199103424006721</v>
      </c>
      <c r="FD9" s="15">
        <v>1.5215950696623008</v>
      </c>
      <c r="FE9" s="15">
        <v>1.5235161293831179</v>
      </c>
      <c r="FF9" s="15">
        <v>1.5251201613235834</v>
      </c>
      <c r="FG9" s="15">
        <v>1.5266685221097269</v>
      </c>
      <c r="FH9" s="15">
        <v>1.528242446276096</v>
      </c>
      <c r="FI9" s="15">
        <v>1.5297498046467113</v>
      </c>
      <c r="FJ9" s="15">
        <v>1.5314271318046688</v>
      </c>
      <c r="FK9" s="15">
        <v>1.5328464473806105</v>
      </c>
      <c r="FL9" s="15">
        <v>1.5344221245451453</v>
      </c>
      <c r="FM9" s="15">
        <v>1.5357904867157204</v>
      </c>
      <c r="FN9" s="15">
        <v>1.5372298789902616</v>
      </c>
      <c r="FO9" s="15">
        <v>1.5386804159121261</v>
      </c>
      <c r="FP9" s="15">
        <v>1.5400993044474489</v>
      </c>
      <c r="FQ9" s="15">
        <v>1.5413766154413999</v>
      </c>
      <c r="FR9" s="15">
        <v>1.5427155201244098</v>
      </c>
      <c r="FS9" s="15">
        <v>1.5439290286994056</v>
      </c>
      <c r="FT9" s="15">
        <v>1.5453356654734103</v>
      </c>
      <c r="FU9" s="15">
        <v>1.5471058762584669</v>
      </c>
      <c r="FV9" s="15">
        <v>1.5484391418868901</v>
      </c>
      <c r="FW9" s="15">
        <v>1.5497359829368302</v>
      </c>
      <c r="FX9" s="15">
        <v>1.5509179647788613</v>
      </c>
      <c r="FY9" s="15">
        <v>1.5521110245411762</v>
      </c>
      <c r="FZ9" s="15">
        <v>1.5535374136806579</v>
      </c>
      <c r="GA9" s="15">
        <v>1.7834323144436628</v>
      </c>
      <c r="GB9" s="15">
        <v>1.7834328652433746</v>
      </c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</row>
    <row r="10" spans="1:320" ht="15" x14ac:dyDescent="0.25">
      <c r="A10" s="3" t="s">
        <v>2</v>
      </c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13"/>
      <c r="BM10" s="13"/>
      <c r="BN10" s="13"/>
      <c r="BO10" s="13"/>
      <c r="BP10" s="13"/>
      <c r="BQ10" s="13"/>
      <c r="BR10" s="13"/>
      <c r="BS10" s="13"/>
      <c r="BT10" s="13"/>
      <c r="BU10" s="13"/>
      <c r="BV10" s="13"/>
      <c r="BW10" s="13"/>
      <c r="BX10" s="13"/>
      <c r="BY10" s="13"/>
      <c r="BZ10" s="13"/>
      <c r="CA10" s="13"/>
      <c r="CB10" s="13"/>
      <c r="CC10" s="13"/>
      <c r="CD10" s="13"/>
      <c r="CE10" s="13"/>
      <c r="CF10" s="13"/>
      <c r="CG10" s="13"/>
      <c r="CH10" s="13"/>
      <c r="CI10" s="13"/>
      <c r="CJ10" s="13"/>
      <c r="CK10" s="13"/>
      <c r="CL10" s="13"/>
      <c r="CM10" s="13"/>
      <c r="CN10" s="13"/>
      <c r="CO10" s="13"/>
      <c r="CP10" s="13"/>
      <c r="CQ10" s="13"/>
      <c r="CR10" s="13"/>
      <c r="CS10" s="13"/>
      <c r="CT10" s="13"/>
      <c r="CU10" s="13"/>
      <c r="CV10" s="13"/>
      <c r="CW10" s="13"/>
      <c r="CX10" s="13"/>
      <c r="CY10" s="13"/>
      <c r="CZ10" s="13"/>
      <c r="DA10" s="13"/>
      <c r="DB10" s="13"/>
      <c r="DC10" s="13"/>
      <c r="DD10" s="13"/>
      <c r="DE10" s="13"/>
      <c r="DF10" s="13"/>
      <c r="DG10" s="13"/>
      <c r="DH10" s="13"/>
      <c r="DI10" s="13"/>
      <c r="DJ10" s="13"/>
      <c r="DK10" s="13"/>
      <c r="DL10" s="13"/>
      <c r="DM10" s="13"/>
      <c r="DN10" s="13"/>
      <c r="DO10" s="13"/>
      <c r="DP10" s="13"/>
      <c r="DQ10" s="13"/>
      <c r="DR10" s="13"/>
      <c r="DS10" s="13"/>
      <c r="DT10" s="13"/>
      <c r="DU10" s="13"/>
      <c r="DV10" s="13"/>
      <c r="DW10" s="13"/>
      <c r="DX10" s="13"/>
      <c r="DY10" s="13"/>
      <c r="DZ10" s="13"/>
      <c r="EA10" s="13"/>
      <c r="EB10" s="13"/>
      <c r="EC10" s="13"/>
      <c r="ED10" s="13"/>
      <c r="EE10" s="13"/>
      <c r="EF10" s="13"/>
      <c r="EG10" s="13"/>
      <c r="EH10" s="13"/>
      <c r="EI10" s="13"/>
      <c r="EJ10" s="13"/>
      <c r="EK10" s="13"/>
      <c r="EL10" s="13"/>
      <c r="EM10" s="13"/>
      <c r="EN10" s="13"/>
      <c r="EO10" s="13"/>
      <c r="EP10" s="13"/>
      <c r="EQ10" s="13"/>
      <c r="ER10" s="13"/>
      <c r="ES10" s="13"/>
      <c r="ET10" s="13"/>
      <c r="EU10" s="13"/>
      <c r="EV10" s="13"/>
      <c r="EW10" s="13"/>
      <c r="EX10" s="13"/>
      <c r="EY10" s="13"/>
      <c r="EZ10" s="13"/>
      <c r="FA10" s="13"/>
      <c r="FB10" s="13"/>
      <c r="FC10" s="13"/>
      <c r="FD10" s="13"/>
      <c r="FE10" s="13"/>
      <c r="FF10" s="13"/>
      <c r="FG10" s="13"/>
      <c r="FH10" s="13"/>
      <c r="FI10" s="13"/>
      <c r="FJ10" s="13"/>
      <c r="FK10" s="13"/>
      <c r="FL10" s="13"/>
      <c r="FM10" s="13"/>
      <c r="FN10" s="13"/>
      <c r="FO10" s="13"/>
      <c r="FP10" s="13"/>
      <c r="FQ10" s="13"/>
      <c r="FR10" s="13"/>
      <c r="FS10" s="13"/>
      <c r="FT10" s="13"/>
      <c r="FU10" s="13"/>
      <c r="FV10" s="13"/>
      <c r="FW10" s="13"/>
      <c r="FX10" s="13"/>
      <c r="FY10" s="13"/>
      <c r="FZ10" s="13"/>
      <c r="GA10" s="13"/>
      <c r="GB10" s="13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</row>
    <row r="11" spans="1:320" ht="15" x14ac:dyDescent="0.25">
      <c r="A11" s="4" t="s">
        <v>31</v>
      </c>
      <c r="B11" s="15">
        <v>2.6533329686454204E-2</v>
      </c>
      <c r="C11" s="15">
        <v>4.3780091729736223E-2</v>
      </c>
      <c r="D11" s="15">
        <v>6.0648066081449827E-2</v>
      </c>
      <c r="E11" s="15">
        <v>8.0338886972489656E-2</v>
      </c>
      <c r="F11" s="15">
        <v>0.10410416357754552</v>
      </c>
      <c r="G11" s="15">
        <v>0.12452350362113646</v>
      </c>
      <c r="H11" s="15">
        <v>0.14653792874427224</v>
      </c>
      <c r="I11" s="15">
        <v>0.16904829441898778</v>
      </c>
      <c r="J11" s="15">
        <v>0.19142908767955513</v>
      </c>
      <c r="K11" s="15">
        <v>0.21342876503801331</v>
      </c>
      <c r="L11" s="15">
        <v>0.2364287888499888</v>
      </c>
      <c r="M11" s="15">
        <v>0.26355722682730093</v>
      </c>
      <c r="N11" s="15">
        <v>0.29494229204208067</v>
      </c>
      <c r="O11" s="15">
        <v>0.33071289772434737</v>
      </c>
      <c r="P11" s="15">
        <v>0.38886852790506099</v>
      </c>
      <c r="Q11" s="15">
        <v>0.5055834086306612</v>
      </c>
      <c r="R11" s="15">
        <v>0.53634295367176366</v>
      </c>
      <c r="S11" s="15">
        <v>0.55745043715354647</v>
      </c>
      <c r="T11" s="15">
        <v>0.57609464878408756</v>
      </c>
      <c r="U11" s="15">
        <v>0.59158283079338925</v>
      </c>
      <c r="V11" s="15">
        <v>0.60657706035799475</v>
      </c>
      <c r="W11" s="15">
        <v>0.62018300365545997</v>
      </c>
      <c r="X11" s="15">
        <v>0.63500486510837661</v>
      </c>
      <c r="Y11" s="15">
        <v>0.64895493620106737</v>
      </c>
      <c r="Z11" s="15">
        <v>0.6615506492731984</v>
      </c>
      <c r="AA11" s="15">
        <v>0.67805877966843431</v>
      </c>
      <c r="AB11" s="15">
        <v>0.69178107582934323</v>
      </c>
      <c r="AC11" s="15">
        <v>0.70883679580909231</v>
      </c>
      <c r="AD11" s="15">
        <v>0.72478982799601843</v>
      </c>
      <c r="AE11" s="15">
        <v>0.74388810186376975</v>
      </c>
      <c r="AF11" s="15">
        <v>0.76471561842489144</v>
      </c>
      <c r="AG11" s="15">
        <v>0.79232708773104055</v>
      </c>
      <c r="AH11" s="15">
        <v>0.80962552442121882</v>
      </c>
      <c r="AI11" s="15">
        <v>0.82280877906777183</v>
      </c>
      <c r="AJ11" s="15">
        <v>0.83540576099641317</v>
      </c>
      <c r="AK11" s="15">
        <v>0.8512411688033088</v>
      </c>
      <c r="AL11" s="15">
        <v>0.87086560010468683</v>
      </c>
      <c r="AM11" s="15">
        <v>0.88164832050489961</v>
      </c>
      <c r="AN11" s="15">
        <v>0.89169025103399746</v>
      </c>
      <c r="AO11" s="15">
        <v>0.90031775502411227</v>
      </c>
      <c r="AP11" s="15">
        <v>0.91018105004376249</v>
      </c>
      <c r="AQ11" s="15">
        <v>0.92112366507062071</v>
      </c>
      <c r="AR11" s="15">
        <v>0.93086086516844291</v>
      </c>
      <c r="AS11" s="15">
        <v>0.94212602035387594</v>
      </c>
      <c r="AT11" s="15">
        <v>0.9526153908167293</v>
      </c>
      <c r="AU11" s="15">
        <v>0.96301992105579293</v>
      </c>
      <c r="AV11" s="15">
        <v>0.97526026317595971</v>
      </c>
      <c r="AW11" s="15">
        <v>0.98652499004616512</v>
      </c>
      <c r="AX11" s="15">
        <v>0.99586952830836284</v>
      </c>
      <c r="AY11" s="15">
        <v>1.0046367263038665</v>
      </c>
      <c r="AZ11" s="15">
        <v>1.0133664341244915</v>
      </c>
      <c r="BA11" s="15">
        <v>1.0225481220717705</v>
      </c>
      <c r="BB11" s="15">
        <v>1.0318425623830851</v>
      </c>
      <c r="BC11" s="15">
        <v>1.0410937460742418</v>
      </c>
      <c r="BD11" s="15">
        <v>1.0503199461978066</v>
      </c>
      <c r="BE11" s="15">
        <v>1.0597134511489812</v>
      </c>
      <c r="BF11" s="15">
        <v>1.0690080214179063</v>
      </c>
      <c r="BG11" s="15">
        <v>1.0803473793955616</v>
      </c>
      <c r="BH11" s="15">
        <v>1.0905741251780532</v>
      </c>
      <c r="BI11" s="15">
        <v>1.0994807135011753</v>
      </c>
      <c r="BJ11" s="15">
        <v>1.1096411552884036</v>
      </c>
      <c r="BK11" s="15">
        <v>1.1165577243045184</v>
      </c>
      <c r="BL11" s="15">
        <v>1.1233855780517938</v>
      </c>
      <c r="BM11" s="15">
        <v>1.1306245419519809</v>
      </c>
      <c r="BN11" s="15">
        <v>1.1362558936140996</v>
      </c>
      <c r="BO11" s="15">
        <v>1.1422544527536078</v>
      </c>
      <c r="BP11" s="15">
        <v>1.1468919603476972</v>
      </c>
      <c r="BQ11" s="15">
        <v>1.1521497275566763</v>
      </c>
      <c r="BR11" s="15">
        <v>1.1582168353240998</v>
      </c>
      <c r="BS11" s="15">
        <v>1.1646879407146162</v>
      </c>
      <c r="BT11" s="15">
        <v>1.1714845789356256</v>
      </c>
      <c r="BU11" s="15">
        <v>1.1769556894746773</v>
      </c>
      <c r="BV11" s="15">
        <v>1.1835590044449016</v>
      </c>
      <c r="BW11" s="15">
        <v>1.1890832351250231</v>
      </c>
      <c r="BX11" s="15">
        <v>1.1940993603803047</v>
      </c>
      <c r="BY11" s="15">
        <v>1.1998043748391078</v>
      </c>
      <c r="BZ11" s="15">
        <v>1.2049709596440641</v>
      </c>
      <c r="CA11" s="15">
        <v>1.2108285239578502</v>
      </c>
      <c r="CB11" s="15">
        <v>1.2176199017487854</v>
      </c>
      <c r="CC11" s="15">
        <v>1.2228898835572943</v>
      </c>
      <c r="CD11" s="15">
        <v>1.2271725521718235</v>
      </c>
      <c r="CE11" s="15">
        <v>1.232683238257049</v>
      </c>
      <c r="CF11" s="15">
        <v>1.2380318502548522</v>
      </c>
      <c r="CG11" s="15">
        <v>1.2426486641696268</v>
      </c>
      <c r="CH11" s="15">
        <v>1.2477698543822613</v>
      </c>
      <c r="CI11" s="15">
        <v>1.2531503606548935</v>
      </c>
      <c r="CJ11" s="15">
        <v>1.2570026415847189</v>
      </c>
      <c r="CK11" s="15">
        <v>1.2623178782457221</v>
      </c>
      <c r="CL11" s="15">
        <v>1.2665660621428201</v>
      </c>
      <c r="CM11" s="15">
        <v>1.2715345522490515</v>
      </c>
      <c r="CN11" s="15">
        <v>1.2780892654756386</v>
      </c>
      <c r="CO11" s="15">
        <v>1.2828628205821275</v>
      </c>
      <c r="CP11" s="15">
        <v>1.286947115576035</v>
      </c>
      <c r="CQ11" s="15">
        <v>1.2903293784430827</v>
      </c>
      <c r="CR11" s="15">
        <v>1.2938765212205459</v>
      </c>
      <c r="CS11" s="15">
        <v>1.2979581850555182</v>
      </c>
      <c r="CT11" s="15">
        <v>1.301251772597779</v>
      </c>
      <c r="CU11" s="15">
        <v>1.3045045671368993</v>
      </c>
      <c r="CV11" s="15">
        <v>1.3084432296332524</v>
      </c>
      <c r="CW11" s="15">
        <v>1.3133600603665754</v>
      </c>
      <c r="CX11" s="15">
        <v>1.317854492182807</v>
      </c>
      <c r="CY11" s="15">
        <v>1.3210577677238322</v>
      </c>
      <c r="CZ11" s="15">
        <v>1.3244999716401513</v>
      </c>
      <c r="DA11" s="15">
        <v>1.3278258798417679</v>
      </c>
      <c r="DB11" s="15">
        <v>1.3306277520207996</v>
      </c>
      <c r="DC11" s="15">
        <v>1.3340595753316511</v>
      </c>
      <c r="DD11" s="15">
        <v>1.3371788937942986</v>
      </c>
      <c r="DE11" s="15">
        <v>1.3402883090494084</v>
      </c>
      <c r="DF11" s="15">
        <v>1.3428942895450409</v>
      </c>
      <c r="DG11" s="15">
        <v>1.3460889494842883</v>
      </c>
      <c r="DH11" s="15">
        <v>1.3485298118210367</v>
      </c>
      <c r="DI11" s="15">
        <v>1.3527258810859975</v>
      </c>
      <c r="DJ11" s="15">
        <v>1.3553793206936791</v>
      </c>
      <c r="DK11" s="15">
        <v>1.35807863370746</v>
      </c>
      <c r="DL11" s="15">
        <v>1.3606697507250851</v>
      </c>
      <c r="DM11" s="15">
        <v>1.3639925888551372</v>
      </c>
      <c r="DN11" s="15">
        <v>1.3671001280698138</v>
      </c>
      <c r="DO11" s="15">
        <v>1.369690305436853</v>
      </c>
      <c r="DP11" s="15">
        <v>1.3716024175805315</v>
      </c>
      <c r="DQ11" s="15">
        <v>1.3742701252381195</v>
      </c>
      <c r="DR11" s="15">
        <v>1.3764864862534107</v>
      </c>
      <c r="DS11" s="15">
        <v>1.378574314901577</v>
      </c>
      <c r="DT11" s="15">
        <v>1.3809794359779641</v>
      </c>
      <c r="DU11" s="15">
        <v>1.3835620149221712</v>
      </c>
      <c r="DV11" s="15">
        <v>1.3861831032367125</v>
      </c>
      <c r="DW11" s="15">
        <v>1.3881849847260121</v>
      </c>
      <c r="DX11" s="15">
        <v>1.3901874537918963</v>
      </c>
      <c r="DY11" s="15">
        <v>1.3926141100756837</v>
      </c>
      <c r="DZ11" s="15">
        <v>1.3940200466800532</v>
      </c>
      <c r="EA11" s="15">
        <v>1.3954242098285541</v>
      </c>
      <c r="EB11" s="15">
        <v>1.39814807762275</v>
      </c>
      <c r="EC11" s="15">
        <v>1.4004396671901014</v>
      </c>
      <c r="ED11" s="15">
        <v>1.4019009308122676</v>
      </c>
      <c r="EE11" s="15">
        <v>1.4043439441641357</v>
      </c>
      <c r="EF11" s="15">
        <v>1.4058155790815017</v>
      </c>
      <c r="EG11" s="15">
        <v>1.4078322164873265</v>
      </c>
      <c r="EH11" s="15">
        <v>1.4095048004942599</v>
      </c>
      <c r="EI11" s="15">
        <v>1.4115745140211782</v>
      </c>
      <c r="EJ11" s="15">
        <v>1.4133530922531712</v>
      </c>
      <c r="EK11" s="15">
        <v>1.4152358479637548</v>
      </c>
      <c r="EL11" s="15">
        <v>1.4170295384767204</v>
      </c>
      <c r="EM11" s="15">
        <v>1.4193351991625054</v>
      </c>
      <c r="EN11" s="15">
        <v>1.4206869777240045</v>
      </c>
      <c r="EO11" s="15">
        <v>1.4219657492834958</v>
      </c>
      <c r="EP11" s="15">
        <v>1.4233082207091252</v>
      </c>
      <c r="EQ11" s="15">
        <v>1.4254790778973385</v>
      </c>
      <c r="ER11" s="15">
        <v>1.4274423529235103</v>
      </c>
      <c r="ES11" s="15">
        <v>1.4292428310508165</v>
      </c>
      <c r="ET11" s="15">
        <v>1.4309589483258685</v>
      </c>
      <c r="EU11" s="15">
        <v>1.4326886573907229</v>
      </c>
      <c r="EV11" s="15">
        <v>1.4345427691825847</v>
      </c>
      <c r="EW11" s="15">
        <v>1.4360981475570205</v>
      </c>
      <c r="EX11" s="15">
        <v>1.4375770661500975</v>
      </c>
      <c r="EY11" s="15">
        <v>1.4393730767217565</v>
      </c>
      <c r="EZ11" s="15">
        <v>1.4405022862070747</v>
      </c>
      <c r="FA11" s="15">
        <v>1.4416814820058699</v>
      </c>
      <c r="FB11" s="15">
        <v>1.4430803337108931</v>
      </c>
      <c r="FC11" s="15">
        <v>1.4445135707237129</v>
      </c>
      <c r="FD11" s="15">
        <v>1.4457650886406155</v>
      </c>
      <c r="FE11" s="15">
        <v>1.4466288104738372</v>
      </c>
      <c r="FF11" s="15">
        <v>1.4475866628481699</v>
      </c>
      <c r="FG11" s="15">
        <v>1.4491453534898491</v>
      </c>
      <c r="FH11" s="15">
        <v>1.4502660549348714</v>
      </c>
      <c r="FI11" s="15">
        <v>1.4514440930855175</v>
      </c>
      <c r="FJ11" s="15">
        <v>1.4527192424359439</v>
      </c>
      <c r="FK11" s="15">
        <v>1.4540634201719613</v>
      </c>
      <c r="FL11" s="15">
        <v>1.4546450060495291</v>
      </c>
      <c r="FM11" s="15">
        <v>1.4559796347543292</v>
      </c>
      <c r="FN11" s="15">
        <v>1.4575245056977124</v>
      </c>
      <c r="FO11" s="15">
        <v>1.4584484714427912</v>
      </c>
      <c r="FP11" s="15">
        <v>1.4594115240951449</v>
      </c>
      <c r="FQ11" s="15">
        <v>1.4607958389967219</v>
      </c>
      <c r="FR11" s="15">
        <v>1.4618280807118706</v>
      </c>
      <c r="FS11" s="15">
        <v>1.4628192474986699</v>
      </c>
      <c r="FT11" s="15">
        <v>1.4640950681751874</v>
      </c>
      <c r="FU11" s="15">
        <v>1.464963479637543</v>
      </c>
      <c r="FV11" s="15">
        <v>1.4661851371655596</v>
      </c>
      <c r="FW11" s="15">
        <v>1.4670540941581285</v>
      </c>
      <c r="FX11" s="15">
        <v>1.4680388483155706</v>
      </c>
      <c r="FY11" s="15">
        <v>1.469010316720726</v>
      </c>
      <c r="FZ11" s="15">
        <v>1.4700735849679929</v>
      </c>
      <c r="GA11" s="15">
        <v>1.6505766295543081</v>
      </c>
      <c r="GB11" s="15">
        <v>1.6505766295543078</v>
      </c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</row>
    <row r="12" spans="1:320" ht="15" x14ac:dyDescent="0.25">
      <c r="A12" s="4" t="s">
        <v>32</v>
      </c>
      <c r="B12" s="15">
        <v>1.5101004875086454E-2</v>
      </c>
      <c r="C12" s="15">
        <v>3.5553954344562343E-2</v>
      </c>
      <c r="D12" s="15">
        <v>5.6501321502673708E-2</v>
      </c>
      <c r="E12" s="15">
        <v>7.8731196631298406E-2</v>
      </c>
      <c r="F12" s="15">
        <v>0.10554202497427508</v>
      </c>
      <c r="G12" s="15">
        <v>0.12892544689698218</v>
      </c>
      <c r="H12" s="15">
        <v>0.15226488267741775</v>
      </c>
      <c r="I12" s="15">
        <v>0.17811963673014963</v>
      </c>
      <c r="J12" s="15">
        <v>0.20229252952041971</v>
      </c>
      <c r="K12" s="15">
        <v>0.22564517071236992</v>
      </c>
      <c r="L12" s="15">
        <v>0.25031715520149794</v>
      </c>
      <c r="M12" s="15">
        <v>0.27645940697694033</v>
      </c>
      <c r="N12" s="15">
        <v>0.30597007156593176</v>
      </c>
      <c r="O12" s="15">
        <v>0.34156617267758643</v>
      </c>
      <c r="P12" s="15">
        <v>0.39982297148327456</v>
      </c>
      <c r="Q12" s="15">
        <v>0.50713770609470143</v>
      </c>
      <c r="R12" s="15">
        <v>0.5366511117390057</v>
      </c>
      <c r="S12" s="15">
        <v>0.55468975021507727</v>
      </c>
      <c r="T12" s="15">
        <v>0.57129845954015612</v>
      </c>
      <c r="U12" s="15">
        <v>0.58587566614935638</v>
      </c>
      <c r="V12" s="15">
        <v>0.59964048864728992</v>
      </c>
      <c r="W12" s="15">
        <v>0.61345951131053778</v>
      </c>
      <c r="X12" s="15">
        <v>0.626524105404767</v>
      </c>
      <c r="Y12" s="15">
        <v>0.63939828148985323</v>
      </c>
      <c r="Z12" s="15">
        <v>0.65353683110946148</v>
      </c>
      <c r="AA12" s="15">
        <v>0.6690769940200062</v>
      </c>
      <c r="AB12" s="15">
        <v>0.68286529436075616</v>
      </c>
      <c r="AC12" s="15">
        <v>0.69798716047300124</v>
      </c>
      <c r="AD12" s="15">
        <v>0.71453637691671845</v>
      </c>
      <c r="AE12" s="15">
        <v>0.73684579300281683</v>
      </c>
      <c r="AF12" s="15">
        <v>0.75632124399048573</v>
      </c>
      <c r="AG12" s="15">
        <v>0.77746606437981791</v>
      </c>
      <c r="AH12" s="15">
        <v>0.79142622627823389</v>
      </c>
      <c r="AI12" s="15">
        <v>0.80356858251378993</v>
      </c>
      <c r="AJ12" s="15">
        <v>0.81534867040029657</v>
      </c>
      <c r="AK12" s="15">
        <v>0.82892278069701897</v>
      </c>
      <c r="AL12" s="15">
        <v>0.84457854236601915</v>
      </c>
      <c r="AM12" s="15">
        <v>0.85500362983080547</v>
      </c>
      <c r="AN12" s="15">
        <v>0.86541633533509854</v>
      </c>
      <c r="AO12" s="15">
        <v>0.87568100129046367</v>
      </c>
      <c r="AP12" s="15">
        <v>0.88566070857441637</v>
      </c>
      <c r="AQ12" s="15">
        <v>0.89467528833015597</v>
      </c>
      <c r="AR12" s="15">
        <v>0.90617275771326355</v>
      </c>
      <c r="AS12" s="15">
        <v>0.91632372948330787</v>
      </c>
      <c r="AT12" s="15">
        <v>0.92711719121640956</v>
      </c>
      <c r="AU12" s="15">
        <v>0.93696991949359787</v>
      </c>
      <c r="AV12" s="15">
        <v>0.94804854282991136</v>
      </c>
      <c r="AW12" s="15">
        <v>0.95913558155226764</v>
      </c>
      <c r="AX12" s="15">
        <v>0.96796281553111418</v>
      </c>
      <c r="AY12" s="15">
        <v>0.97678189769909385</v>
      </c>
      <c r="AZ12" s="15">
        <v>0.98523513132369533</v>
      </c>
      <c r="BA12" s="15">
        <v>0.99538497397985837</v>
      </c>
      <c r="BB12" s="15">
        <v>1.0056473090450564</v>
      </c>
      <c r="BC12" s="15">
        <v>1.0146015431588533</v>
      </c>
      <c r="BD12" s="15">
        <v>1.0241922375212966</v>
      </c>
      <c r="BE12" s="15">
        <v>1.0325614334694082</v>
      </c>
      <c r="BF12" s="15">
        <v>1.0434530410249487</v>
      </c>
      <c r="BG12" s="15">
        <v>1.0532152441338707</v>
      </c>
      <c r="BH12" s="15">
        <v>1.0622481623960458</v>
      </c>
      <c r="BI12" s="15">
        <v>1.0731302978610346</v>
      </c>
      <c r="BJ12" s="15">
        <v>1.0839825188087244</v>
      </c>
      <c r="BK12" s="15">
        <v>1.091626494407989</v>
      </c>
      <c r="BL12" s="15">
        <v>1.0989392705926013</v>
      </c>
      <c r="BM12" s="15">
        <v>1.1064119080312411</v>
      </c>
      <c r="BN12" s="15">
        <v>1.1125321833302408</v>
      </c>
      <c r="BO12" s="15">
        <v>1.1179248286550498</v>
      </c>
      <c r="BP12" s="15">
        <v>1.1238048204315043</v>
      </c>
      <c r="BQ12" s="15">
        <v>1.1302325544862604</v>
      </c>
      <c r="BR12" s="15">
        <v>1.1350393465022519</v>
      </c>
      <c r="BS12" s="15">
        <v>1.1403109129822371</v>
      </c>
      <c r="BT12" s="15">
        <v>1.1458978062532683</v>
      </c>
      <c r="BU12" s="15">
        <v>1.1517005715574973</v>
      </c>
      <c r="BV12" s="15">
        <v>1.1572230428383461</v>
      </c>
      <c r="BW12" s="15">
        <v>1.1634341329431015</v>
      </c>
      <c r="BX12" s="15">
        <v>1.1693944335453181</v>
      </c>
      <c r="BY12" s="15">
        <v>1.1745523145695924</v>
      </c>
      <c r="BZ12" s="15">
        <v>1.1789332406673303</v>
      </c>
      <c r="CA12" s="15">
        <v>1.1842195299505744</v>
      </c>
      <c r="CB12" s="15">
        <v>1.1896478531485637</v>
      </c>
      <c r="CC12" s="15">
        <v>1.1944367974983554</v>
      </c>
      <c r="CD12" s="15">
        <v>1.1985017244564027</v>
      </c>
      <c r="CE12" s="15">
        <v>1.2030896108365245</v>
      </c>
      <c r="CF12" s="15">
        <v>1.2068938164420304</v>
      </c>
      <c r="CG12" s="15">
        <v>1.2115109175368162</v>
      </c>
      <c r="CH12" s="15">
        <v>1.2152741122366357</v>
      </c>
      <c r="CI12" s="15">
        <v>1.2197281854641453</v>
      </c>
      <c r="CJ12" s="15">
        <v>1.223075933941735</v>
      </c>
      <c r="CK12" s="15">
        <v>1.2275721272836151</v>
      </c>
      <c r="CL12" s="15">
        <v>1.2326451460839052</v>
      </c>
      <c r="CM12" s="15">
        <v>1.2373625168688109</v>
      </c>
      <c r="CN12" s="15">
        <v>1.2425727936016595</v>
      </c>
      <c r="CO12" s="15">
        <v>1.2460527285302201</v>
      </c>
      <c r="CP12" s="15">
        <v>1.2508964055093534</v>
      </c>
      <c r="CQ12" s="15">
        <v>1.2545837425566366</v>
      </c>
      <c r="CR12" s="15">
        <v>1.2580845845633504</v>
      </c>
      <c r="CS12" s="15">
        <v>1.262088926173647</v>
      </c>
      <c r="CT12" s="15">
        <v>1.2654556104822787</v>
      </c>
      <c r="CU12" s="15">
        <v>1.2682571056915364</v>
      </c>
      <c r="CV12" s="15">
        <v>1.272207553178927</v>
      </c>
      <c r="CW12" s="15">
        <v>1.2753779615306755</v>
      </c>
      <c r="CX12" s="15">
        <v>1.2795471228133799</v>
      </c>
      <c r="CY12" s="15">
        <v>1.2829389299691296</v>
      </c>
      <c r="CZ12" s="15">
        <v>1.286797786896307</v>
      </c>
      <c r="DA12" s="15">
        <v>1.2914025585347746</v>
      </c>
      <c r="DB12" s="15">
        <v>1.2952407518850892</v>
      </c>
      <c r="DC12" s="15">
        <v>1.2985807229550779</v>
      </c>
      <c r="DD12" s="15">
        <v>1.3016806534555756</v>
      </c>
      <c r="DE12" s="15">
        <v>1.3047195368246145</v>
      </c>
      <c r="DF12" s="15">
        <v>1.3080942035812482</v>
      </c>
      <c r="DG12" s="15">
        <v>1.3109886223663565</v>
      </c>
      <c r="DH12" s="15">
        <v>1.3137201199372477</v>
      </c>
      <c r="DI12" s="15">
        <v>1.3165353941819466</v>
      </c>
      <c r="DJ12" s="15">
        <v>1.319258638096523</v>
      </c>
      <c r="DK12" s="15">
        <v>1.3217702576289196</v>
      </c>
      <c r="DL12" s="15">
        <v>1.3246324914390781</v>
      </c>
      <c r="DM12" s="15">
        <v>1.3277781952058836</v>
      </c>
      <c r="DN12" s="15">
        <v>1.3307414554832069</v>
      </c>
      <c r="DO12" s="15">
        <v>1.3328901764055934</v>
      </c>
      <c r="DP12" s="15">
        <v>1.3353530258430186</v>
      </c>
      <c r="DQ12" s="15">
        <v>1.339079973347278</v>
      </c>
      <c r="DR12" s="15">
        <v>1.34191389108652</v>
      </c>
      <c r="DS12" s="15">
        <v>1.3440678108500193</v>
      </c>
      <c r="DT12" s="15">
        <v>1.3462580674246385</v>
      </c>
      <c r="DU12" s="15">
        <v>1.3478785685126768</v>
      </c>
      <c r="DV12" s="15">
        <v>1.3507283115163373</v>
      </c>
      <c r="DW12" s="15">
        <v>1.3534627421517855</v>
      </c>
      <c r="DX12" s="15">
        <v>1.3555799735159664</v>
      </c>
      <c r="DY12" s="15">
        <v>1.3573647071996087</v>
      </c>
      <c r="DZ12" s="15">
        <v>1.359445476628262</v>
      </c>
      <c r="EA12" s="15">
        <v>1.3618514662370742</v>
      </c>
      <c r="EB12" s="15">
        <v>1.3635839624837638</v>
      </c>
      <c r="EC12" s="15">
        <v>1.3656531327912822</v>
      </c>
      <c r="ED12" s="15">
        <v>1.3679509917595858</v>
      </c>
      <c r="EE12" s="15">
        <v>1.3699900141698016</v>
      </c>
      <c r="EF12" s="15">
        <v>1.3715038382027971</v>
      </c>
      <c r="EG12" s="15">
        <v>1.3732889247397988</v>
      </c>
      <c r="EH12" s="15">
        <v>1.3755980624483395</v>
      </c>
      <c r="EI12" s="15">
        <v>1.3773571700882241</v>
      </c>
      <c r="EJ12" s="15">
        <v>1.3789416482093759</v>
      </c>
      <c r="EK12" s="15">
        <v>1.3801266593006194</v>
      </c>
      <c r="EL12" s="15">
        <v>1.3824370777736545</v>
      </c>
      <c r="EM12" s="15">
        <v>1.383684377583037</v>
      </c>
      <c r="EN12" s="15">
        <v>1.3853929528854103</v>
      </c>
      <c r="EO12" s="15">
        <v>1.3865741952733592</v>
      </c>
      <c r="EP12" s="15">
        <v>1.3879698419814108</v>
      </c>
      <c r="EQ12" s="15">
        <v>1.3896612038005434</v>
      </c>
      <c r="ER12" s="15">
        <v>1.3910782247263038</v>
      </c>
      <c r="ES12" s="15">
        <v>1.3924937412071323</v>
      </c>
      <c r="ET12" s="15">
        <v>1.3943349238373173</v>
      </c>
      <c r="EU12" s="15">
        <v>1.3963815328267069</v>
      </c>
      <c r="EV12" s="15">
        <v>1.3976245020748639</v>
      </c>
      <c r="EW12" s="15">
        <v>1.3990716929538975</v>
      </c>
      <c r="EX12" s="15">
        <v>1.4007461483443262</v>
      </c>
      <c r="EY12" s="15">
        <v>1.4022007149002209</v>
      </c>
      <c r="EZ12" s="15">
        <v>1.4034685134781801</v>
      </c>
      <c r="FA12" s="15">
        <v>1.4047165370439094</v>
      </c>
      <c r="FB12" s="15">
        <v>1.405769045520487</v>
      </c>
      <c r="FC12" s="15">
        <v>1.406834802381876</v>
      </c>
      <c r="FD12" s="15">
        <v>1.408035586317707</v>
      </c>
      <c r="FE12" s="15">
        <v>1.4092354054418783</v>
      </c>
      <c r="FF12" s="15">
        <v>1.4103775863261414</v>
      </c>
      <c r="FG12" s="15">
        <v>1.4114643528280559</v>
      </c>
      <c r="FH12" s="15">
        <v>1.4125592806295437</v>
      </c>
      <c r="FI12" s="15">
        <v>1.4139689921306993</v>
      </c>
      <c r="FJ12" s="15">
        <v>1.4153387592145878</v>
      </c>
      <c r="FK12" s="15">
        <v>1.4169210827668222</v>
      </c>
      <c r="FL12" s="15">
        <v>1.4180654128219832</v>
      </c>
      <c r="FM12" s="15">
        <v>1.4191063902009073</v>
      </c>
      <c r="FN12" s="15">
        <v>1.420244667473558</v>
      </c>
      <c r="FO12" s="15">
        <v>1.4215073177324944</v>
      </c>
      <c r="FP12" s="15">
        <v>1.4222525287191512</v>
      </c>
      <c r="FQ12" s="15">
        <v>1.4231645272937365</v>
      </c>
      <c r="FR12" s="15">
        <v>1.4246205273612118</v>
      </c>
      <c r="FS12" s="15">
        <v>1.4256986553027107</v>
      </c>
      <c r="FT12" s="15">
        <v>1.4269105879624162</v>
      </c>
      <c r="FU12" s="15">
        <v>1.4277092330173242</v>
      </c>
      <c r="FV12" s="15">
        <v>1.4286058391390157</v>
      </c>
      <c r="FW12" s="15">
        <v>1.4293477981140668</v>
      </c>
      <c r="FX12" s="15">
        <v>1.4305713627047452</v>
      </c>
      <c r="FY12" s="15">
        <v>1.4317198337578652</v>
      </c>
      <c r="FZ12" s="15">
        <v>1.4330105814679239</v>
      </c>
      <c r="GA12" s="15">
        <v>1.6215305727804861</v>
      </c>
      <c r="GB12" s="15">
        <v>1.6215305727804863</v>
      </c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</row>
    <row r="13" spans="1:320" ht="15" x14ac:dyDescent="0.25">
      <c r="A13" s="4" t="s">
        <v>33</v>
      </c>
      <c r="B13" s="15">
        <v>6.3229406307977734E-3</v>
      </c>
      <c r="C13" s="15">
        <v>2.9914933966907725E-2</v>
      </c>
      <c r="D13" s="15">
        <v>5.2002327628639565E-2</v>
      </c>
      <c r="E13" s="15">
        <v>7.6950672219908339E-2</v>
      </c>
      <c r="F13" s="15">
        <v>0.1037430346446556</v>
      </c>
      <c r="G13" s="15">
        <v>0.12720334322820034</v>
      </c>
      <c r="H13" s="15">
        <v>0.14955501359282114</v>
      </c>
      <c r="I13" s="15">
        <v>0.17198313551171857</v>
      </c>
      <c r="J13" s="15">
        <v>0.19855531361932527</v>
      </c>
      <c r="K13" s="15">
        <v>0.22392419904585209</v>
      </c>
      <c r="L13" s="15">
        <v>0.24971451573208131</v>
      </c>
      <c r="M13" s="15">
        <v>0.27735239532770434</v>
      </c>
      <c r="N13" s="15">
        <v>0.308790241035932</v>
      </c>
      <c r="O13" s="15">
        <v>0.34492833891181707</v>
      </c>
      <c r="P13" s="15">
        <v>0.40188869940555072</v>
      </c>
      <c r="Q13" s="15">
        <v>0.51318133982052927</v>
      </c>
      <c r="R13" s="15">
        <v>0.5446723219491878</v>
      </c>
      <c r="S13" s="15">
        <v>0.56402456612774976</v>
      </c>
      <c r="T13" s="15">
        <v>0.58204880951118843</v>
      </c>
      <c r="U13" s="15">
        <v>0.59759641255537455</v>
      </c>
      <c r="V13" s="15">
        <v>0.61270715535193654</v>
      </c>
      <c r="W13" s="15">
        <v>0.62744992961266122</v>
      </c>
      <c r="X13" s="15">
        <v>0.64157543436446918</v>
      </c>
      <c r="Y13" s="15">
        <v>0.65565928196584744</v>
      </c>
      <c r="Z13" s="15">
        <v>0.67008935371625444</v>
      </c>
      <c r="AA13" s="15">
        <v>0.68588689156033456</v>
      </c>
      <c r="AB13" s="15">
        <v>0.70094260891295279</v>
      </c>
      <c r="AC13" s="15">
        <v>0.71707449350649333</v>
      </c>
      <c r="AD13" s="15">
        <v>0.73438894324334536</v>
      </c>
      <c r="AE13" s="15">
        <v>0.75367708185983096</v>
      </c>
      <c r="AF13" s="15">
        <v>0.7737514830184391</v>
      </c>
      <c r="AG13" s="15">
        <v>0.79693548589602803</v>
      </c>
      <c r="AH13" s="15">
        <v>0.81287629438491527</v>
      </c>
      <c r="AI13" s="15">
        <v>0.8263549397220854</v>
      </c>
      <c r="AJ13" s="15">
        <v>0.83867811188519925</v>
      </c>
      <c r="AK13" s="15">
        <v>0.85350361368369232</v>
      </c>
      <c r="AL13" s="15">
        <v>0.87096556041043494</v>
      </c>
      <c r="AM13" s="15">
        <v>0.88286569346105781</v>
      </c>
      <c r="AN13" s="15">
        <v>0.89344912131308918</v>
      </c>
      <c r="AO13" s="15">
        <v>0.9025895431449017</v>
      </c>
      <c r="AP13" s="15">
        <v>0.91224410253303545</v>
      </c>
      <c r="AQ13" s="15">
        <v>0.92062827992124496</v>
      </c>
      <c r="AR13" s="15">
        <v>0.93080825212979446</v>
      </c>
      <c r="AS13" s="15">
        <v>0.93979339987126587</v>
      </c>
      <c r="AT13" s="15">
        <v>0.95089005115292879</v>
      </c>
      <c r="AU13" s="15">
        <v>0.96119130044299728</v>
      </c>
      <c r="AV13" s="15">
        <v>0.97116508322289963</v>
      </c>
      <c r="AW13" s="15">
        <v>0.98211697720646707</v>
      </c>
      <c r="AX13" s="15">
        <v>0.99209042497444255</v>
      </c>
      <c r="AY13" s="15">
        <v>0.99964907023588667</v>
      </c>
      <c r="AZ13" s="15">
        <v>1.0086575755556397</v>
      </c>
      <c r="BA13" s="15">
        <v>1.0172749463481126</v>
      </c>
      <c r="BB13" s="15">
        <v>1.0259489236681687</v>
      </c>
      <c r="BC13" s="15">
        <v>1.0339695464011209</v>
      </c>
      <c r="BD13" s="15">
        <v>1.0419313110446407</v>
      </c>
      <c r="BE13" s="15">
        <v>1.0500950706145169</v>
      </c>
      <c r="BF13" s="15">
        <v>1.0607730031804932</v>
      </c>
      <c r="BG13" s="15">
        <v>1.0718064558706601</v>
      </c>
      <c r="BH13" s="15">
        <v>1.0801947303017685</v>
      </c>
      <c r="BI13" s="15">
        <v>1.0875160716368182</v>
      </c>
      <c r="BJ13" s="15">
        <v>1.0969452308886452</v>
      </c>
      <c r="BK13" s="15">
        <v>1.1039149947370417</v>
      </c>
      <c r="BL13" s="15">
        <v>1.1110664727575634</v>
      </c>
      <c r="BM13" s="15">
        <v>1.1186259971981374</v>
      </c>
      <c r="BN13" s="15">
        <v>1.1249379121578134</v>
      </c>
      <c r="BO13" s="15">
        <v>1.1306755435613951</v>
      </c>
      <c r="BP13" s="15">
        <v>1.136432543258491</v>
      </c>
      <c r="BQ13" s="15">
        <v>1.1423335817273108</v>
      </c>
      <c r="BR13" s="15">
        <v>1.1477943944189923</v>
      </c>
      <c r="BS13" s="15">
        <v>1.1531899059861423</v>
      </c>
      <c r="BT13" s="15">
        <v>1.1589766178864869</v>
      </c>
      <c r="BU13" s="15">
        <v>1.1648341536859643</v>
      </c>
      <c r="BV13" s="15">
        <v>1.1703878600204463</v>
      </c>
      <c r="BW13" s="15">
        <v>1.1753146857370038</v>
      </c>
      <c r="BX13" s="15">
        <v>1.1802181856044833</v>
      </c>
      <c r="BY13" s="15">
        <v>1.1859200140093147</v>
      </c>
      <c r="BZ13" s="15">
        <v>1.1921018613835148</v>
      </c>
      <c r="CA13" s="15">
        <v>1.1977677165574954</v>
      </c>
      <c r="CB13" s="15">
        <v>1.2035425811215028</v>
      </c>
      <c r="CC13" s="15">
        <v>1.2089092051417973</v>
      </c>
      <c r="CD13" s="15">
        <v>1.21365307341638</v>
      </c>
      <c r="CE13" s="15">
        <v>1.2182312542122604</v>
      </c>
      <c r="CF13" s="15">
        <v>1.2215515359509299</v>
      </c>
      <c r="CG13" s="15">
        <v>1.2257630871985161</v>
      </c>
      <c r="CH13" s="15">
        <v>1.230457184885086</v>
      </c>
      <c r="CI13" s="15">
        <v>1.2353196829351409</v>
      </c>
      <c r="CJ13" s="15">
        <v>1.2404229815985766</v>
      </c>
      <c r="CK13" s="15">
        <v>1.2442449891711789</v>
      </c>
      <c r="CL13" s="15">
        <v>1.2493112937791073</v>
      </c>
      <c r="CM13" s="15">
        <v>1.2539189885275077</v>
      </c>
      <c r="CN13" s="15">
        <v>1.2609745977433648</v>
      </c>
      <c r="CO13" s="15">
        <v>1.2652633750709934</v>
      </c>
      <c r="CP13" s="15">
        <v>1.2694723279315439</v>
      </c>
      <c r="CQ13" s="15">
        <v>1.2739515403809021</v>
      </c>
      <c r="CR13" s="15">
        <v>1.277564618037939</v>
      </c>
      <c r="CS13" s="15">
        <v>1.2816193159668323</v>
      </c>
      <c r="CT13" s="15">
        <v>1.2853511531558823</v>
      </c>
      <c r="CU13" s="15">
        <v>1.2891777412441789</v>
      </c>
      <c r="CV13" s="15">
        <v>1.2939472878346148</v>
      </c>
      <c r="CW13" s="15">
        <v>1.2984760441861349</v>
      </c>
      <c r="CX13" s="15">
        <v>1.3030973722312675</v>
      </c>
      <c r="CY13" s="15">
        <v>1.3069630796259137</v>
      </c>
      <c r="CZ13" s="15">
        <v>1.3100753662489117</v>
      </c>
      <c r="DA13" s="15">
        <v>1.3130178937185266</v>
      </c>
      <c r="DB13" s="15">
        <v>1.3166683387225022</v>
      </c>
      <c r="DC13" s="15">
        <v>1.3202541851879901</v>
      </c>
      <c r="DD13" s="15">
        <v>1.3233076937639623</v>
      </c>
      <c r="DE13" s="15">
        <v>1.3267993644693501</v>
      </c>
      <c r="DF13" s="15">
        <v>1.3303758159479007</v>
      </c>
      <c r="DG13" s="15">
        <v>1.33374862496687</v>
      </c>
      <c r="DH13" s="15">
        <v>1.3363334213017304</v>
      </c>
      <c r="DI13" s="15">
        <v>1.3401756812691681</v>
      </c>
      <c r="DJ13" s="15">
        <v>1.3434024330771268</v>
      </c>
      <c r="DK13" s="15">
        <v>1.3458437012987012</v>
      </c>
      <c r="DL13" s="15">
        <v>1.3481361631895801</v>
      </c>
      <c r="DM13" s="15">
        <v>1.3512071233955549</v>
      </c>
      <c r="DN13" s="15">
        <v>1.3532417426072469</v>
      </c>
      <c r="DO13" s="15">
        <v>1.3554372859793267</v>
      </c>
      <c r="DP13" s="15">
        <v>1.3577102488735753</v>
      </c>
      <c r="DQ13" s="15">
        <v>1.360274775623793</v>
      </c>
      <c r="DR13" s="15">
        <v>1.3631787927378742</v>
      </c>
      <c r="DS13" s="15">
        <v>1.3652953829843624</v>
      </c>
      <c r="DT13" s="15">
        <v>1.3674404648820566</v>
      </c>
      <c r="DU13" s="15">
        <v>1.3698017228806179</v>
      </c>
      <c r="DV13" s="15">
        <v>1.3721157172011662</v>
      </c>
      <c r="DW13" s="15">
        <v>1.374114058763394</v>
      </c>
      <c r="DX13" s="15">
        <v>1.376196087804324</v>
      </c>
      <c r="DY13" s="15">
        <v>1.3782540099958351</v>
      </c>
      <c r="DZ13" s="15">
        <v>1.3801491795464012</v>
      </c>
      <c r="EA13" s="15">
        <v>1.3817965251599713</v>
      </c>
      <c r="EB13" s="15">
        <v>1.3835072090795504</v>
      </c>
      <c r="EC13" s="15">
        <v>1.3851385522698878</v>
      </c>
      <c r="ED13" s="15">
        <v>1.3869265550338876</v>
      </c>
      <c r="EE13" s="15">
        <v>1.3892703503843098</v>
      </c>
      <c r="EF13" s="15">
        <v>1.3912266594222107</v>
      </c>
      <c r="EG13" s="15">
        <v>1.3934354660558104</v>
      </c>
      <c r="EH13" s="15">
        <v>1.3952448598311313</v>
      </c>
      <c r="EI13" s="15">
        <v>1.3972144260346071</v>
      </c>
      <c r="EJ13" s="15">
        <v>1.3987255292491767</v>
      </c>
      <c r="EK13" s="15">
        <v>1.4007209592972627</v>
      </c>
      <c r="EL13" s="15">
        <v>1.4018089033357315</v>
      </c>
      <c r="EM13" s="15">
        <v>1.4033632262693576</v>
      </c>
      <c r="EN13" s="15">
        <v>1.4045703586005833</v>
      </c>
      <c r="EO13" s="15">
        <v>1.40586369989777</v>
      </c>
      <c r="EP13" s="15">
        <v>1.4073777474158495</v>
      </c>
      <c r="EQ13" s="15">
        <v>1.4092351775775247</v>
      </c>
      <c r="ER13" s="15">
        <v>1.4106610338873955</v>
      </c>
      <c r="ES13" s="15">
        <v>1.4125186957707017</v>
      </c>
      <c r="ET13" s="15">
        <v>1.4138626699102648</v>
      </c>
      <c r="EU13" s="15">
        <v>1.4153838741433495</v>
      </c>
      <c r="EV13" s="15">
        <v>1.4168019209041689</v>
      </c>
      <c r="EW13" s="15">
        <v>1.4184110391503542</v>
      </c>
      <c r="EX13" s="15">
        <v>1.4197029816743025</v>
      </c>
      <c r="EY13" s="15">
        <v>1.4212914685547691</v>
      </c>
      <c r="EZ13" s="15">
        <v>1.4225456337132258</v>
      </c>
      <c r="FA13" s="15">
        <v>1.4240239301806068</v>
      </c>
      <c r="FB13" s="15">
        <v>1.4249273353148311</v>
      </c>
      <c r="FC13" s="15">
        <v>1.4267651966983455</v>
      </c>
      <c r="FD13" s="15">
        <v>1.4279855502252849</v>
      </c>
      <c r="FE13" s="15">
        <v>1.429275990079891</v>
      </c>
      <c r="FF13" s="15">
        <v>1.4305019389648252</v>
      </c>
      <c r="FG13" s="15">
        <v>1.4315601617886486</v>
      </c>
      <c r="FH13" s="15">
        <v>1.433055299837189</v>
      </c>
      <c r="FI13" s="15">
        <v>1.4339518819052668</v>
      </c>
      <c r="FJ13" s="15">
        <v>1.434934289727765</v>
      </c>
      <c r="FK13" s="15">
        <v>1.4361716678277991</v>
      </c>
      <c r="FL13" s="15">
        <v>1.4370326672598539</v>
      </c>
      <c r="FM13" s="15">
        <v>1.4378893590170763</v>
      </c>
      <c r="FN13" s="15">
        <v>1.4386835989549809</v>
      </c>
      <c r="FO13" s="15">
        <v>1.4396174418613457</v>
      </c>
      <c r="FP13" s="15">
        <v>1.4406032333497407</v>
      </c>
      <c r="FQ13" s="15">
        <v>1.4419399851198365</v>
      </c>
      <c r="FR13" s="15">
        <v>1.4431467998561205</v>
      </c>
      <c r="FS13" s="15">
        <v>1.4443427111052212</v>
      </c>
      <c r="FT13" s="15">
        <v>1.4452644063837037</v>
      </c>
      <c r="FU13" s="15">
        <v>1.4461119507402218</v>
      </c>
      <c r="FV13" s="15">
        <v>1.4468909296883874</v>
      </c>
      <c r="FW13" s="15">
        <v>1.4477300328272311</v>
      </c>
      <c r="FX13" s="15">
        <v>1.4484468591874597</v>
      </c>
      <c r="FY13" s="15">
        <v>1.4495945292491765</v>
      </c>
      <c r="FZ13" s="15">
        <v>1.4504845660898869</v>
      </c>
      <c r="GA13" s="15">
        <v>1.6341628815266367</v>
      </c>
      <c r="GB13" s="15">
        <v>1.6341628815266354</v>
      </c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</row>
    <row r="14" spans="1:320" ht="15" x14ac:dyDescent="0.25">
      <c r="A14" s="4" t="s">
        <v>34</v>
      </c>
      <c r="B14" s="15">
        <v>7.9695909794296332E-3</v>
      </c>
      <c r="C14" s="15">
        <v>3.2297598108051127E-2</v>
      </c>
      <c r="D14" s="15">
        <v>5.5404815399731883E-2</v>
      </c>
      <c r="E14" s="15">
        <v>8.2062774712488212E-2</v>
      </c>
      <c r="F14" s="15">
        <v>0.11179523730910451</v>
      </c>
      <c r="G14" s="15">
        <v>0.13708213162490401</v>
      </c>
      <c r="H14" s="15">
        <v>0.16203084377896498</v>
      </c>
      <c r="I14" s="15">
        <v>0.18762388434288987</v>
      </c>
      <c r="J14" s="15">
        <v>0.21286756942648807</v>
      </c>
      <c r="K14" s="15">
        <v>0.23722776248006014</v>
      </c>
      <c r="L14" s="15">
        <v>0.26159767822548241</v>
      </c>
      <c r="M14" s="15">
        <v>0.28847923920264457</v>
      </c>
      <c r="N14" s="15">
        <v>0.32091834764759464</v>
      </c>
      <c r="O14" s="15">
        <v>0.35969282077802212</v>
      </c>
      <c r="P14" s="15">
        <v>0.41884401720893771</v>
      </c>
      <c r="Q14" s="15">
        <v>0.52296438179496452</v>
      </c>
      <c r="R14" s="15">
        <v>0.55066006181851446</v>
      </c>
      <c r="S14" s="15">
        <v>0.57074648016357632</v>
      </c>
      <c r="T14" s="15">
        <v>0.58926310918486269</v>
      </c>
      <c r="U14" s="15">
        <v>0.6038125024166503</v>
      </c>
      <c r="V14" s="15">
        <v>0.61908275088411602</v>
      </c>
      <c r="W14" s="15">
        <v>0.63366134067411606</v>
      </c>
      <c r="X14" s="15">
        <v>0.64685156396068111</v>
      </c>
      <c r="Y14" s="15">
        <v>0.66105112283744583</v>
      </c>
      <c r="Z14" s="15">
        <v>0.67586580859333034</v>
      </c>
      <c r="AA14" s="15">
        <v>0.69039484002370888</v>
      </c>
      <c r="AB14" s="15">
        <v>0.70371071691973519</v>
      </c>
      <c r="AC14" s="15">
        <v>0.72064999363515914</v>
      </c>
      <c r="AD14" s="15">
        <v>0.73754445682052316</v>
      </c>
      <c r="AE14" s="15">
        <v>0.75701823041518623</v>
      </c>
      <c r="AF14" s="15">
        <v>0.77668839522477806</v>
      </c>
      <c r="AG14" s="15">
        <v>0.79650889677421899</v>
      </c>
      <c r="AH14" s="15">
        <v>0.81350820555252756</v>
      </c>
      <c r="AI14" s="15">
        <v>0.82673226994084648</v>
      </c>
      <c r="AJ14" s="15">
        <v>0.83862446394118861</v>
      </c>
      <c r="AK14" s="15">
        <v>0.85447703223393945</v>
      </c>
      <c r="AL14" s="15">
        <v>0.86982614732219199</v>
      </c>
      <c r="AM14" s="15">
        <v>0.88046363297146546</v>
      </c>
      <c r="AN14" s="15">
        <v>0.891428565046682</v>
      </c>
      <c r="AO14" s="15">
        <v>0.90055915160652544</v>
      </c>
      <c r="AP14" s="15">
        <v>0.91107548529920712</v>
      </c>
      <c r="AQ14" s="15">
        <v>0.92149153854109889</v>
      </c>
      <c r="AR14" s="15">
        <v>0.93393998154196212</v>
      </c>
      <c r="AS14" s="15">
        <v>0.94438964118211</v>
      </c>
      <c r="AT14" s="15">
        <v>0.95435985376778676</v>
      </c>
      <c r="AU14" s="15">
        <v>0.96473959861723835</v>
      </c>
      <c r="AV14" s="15">
        <v>0.97476321500033813</v>
      </c>
      <c r="AW14" s="15">
        <v>0.9858958855283414</v>
      </c>
      <c r="AX14" s="15">
        <v>0.9960082816123732</v>
      </c>
      <c r="AY14" s="15">
        <v>1.0038829719827671</v>
      </c>
      <c r="AZ14" s="15">
        <v>1.0132628299672608</v>
      </c>
      <c r="BA14" s="15">
        <v>1.022700138992207</v>
      </c>
      <c r="BB14" s="15">
        <v>1.0315813734132651</v>
      </c>
      <c r="BC14" s="15">
        <v>1.0403780118624717</v>
      </c>
      <c r="BD14" s="15">
        <v>1.0487990954368072</v>
      </c>
      <c r="BE14" s="15">
        <v>1.0574864984624932</v>
      </c>
      <c r="BF14" s="15">
        <v>1.0673057092222562</v>
      </c>
      <c r="BG14" s="15">
        <v>1.0767042252596655</v>
      </c>
      <c r="BH14" s="15">
        <v>1.0846779425254891</v>
      </c>
      <c r="BI14" s="15">
        <v>1.0932079189755788</v>
      </c>
      <c r="BJ14" s="15">
        <v>1.1033810362756133</v>
      </c>
      <c r="BK14" s="15">
        <v>1.1105814423524449</v>
      </c>
      <c r="BL14" s="15">
        <v>1.1173630450193131</v>
      </c>
      <c r="BM14" s="15">
        <v>1.1250499627259019</v>
      </c>
      <c r="BN14" s="15">
        <v>1.1316706728829942</v>
      </c>
      <c r="BO14" s="15">
        <v>1.1369099579920516</v>
      </c>
      <c r="BP14" s="15">
        <v>1.1419891011253831</v>
      </c>
      <c r="BQ14" s="15">
        <v>1.14735301478632</v>
      </c>
      <c r="BR14" s="15">
        <v>1.1526293947036566</v>
      </c>
      <c r="BS14" s="15">
        <v>1.1581561102072149</v>
      </c>
      <c r="BT14" s="15">
        <v>1.1631197306876808</v>
      </c>
      <c r="BU14" s="15">
        <v>1.1681451019369</v>
      </c>
      <c r="BV14" s="15">
        <v>1.1735856402432956</v>
      </c>
      <c r="BW14" s="15">
        <v>1.1786813415492814</v>
      </c>
      <c r="BX14" s="15">
        <v>1.1842842932838993</v>
      </c>
      <c r="BY14" s="15">
        <v>1.1900665503359438</v>
      </c>
      <c r="BZ14" s="15">
        <v>1.1952137422080422</v>
      </c>
      <c r="CA14" s="15">
        <v>1.2006000085925344</v>
      </c>
      <c r="CB14" s="15">
        <v>1.2065223900374327</v>
      </c>
      <c r="CC14" s="15">
        <v>1.2105676537208454</v>
      </c>
      <c r="CD14" s="15">
        <v>1.215707777278314</v>
      </c>
      <c r="CE14" s="15">
        <v>1.2203892748855318</v>
      </c>
      <c r="CF14" s="15">
        <v>1.224397691074504</v>
      </c>
      <c r="CG14" s="15">
        <v>1.228637642025451</v>
      </c>
      <c r="CH14" s="15">
        <v>1.2334583948269753</v>
      </c>
      <c r="CI14" s="15">
        <v>1.2385234019675309</v>
      </c>
      <c r="CJ14" s="15">
        <v>1.2432458882731785</v>
      </c>
      <c r="CK14" s="15">
        <v>1.2476536330510257</v>
      </c>
      <c r="CL14" s="15">
        <v>1.2527200857662268</v>
      </c>
      <c r="CM14" s="15">
        <v>1.2574924715869531</v>
      </c>
      <c r="CN14" s="15">
        <v>1.2630312313977583</v>
      </c>
      <c r="CO14" s="15">
        <v>1.2673247225526187</v>
      </c>
      <c r="CP14" s="15">
        <v>1.270945858437988</v>
      </c>
      <c r="CQ14" s="15">
        <v>1.2741317765861377</v>
      </c>
      <c r="CR14" s="15">
        <v>1.2778496715742236</v>
      </c>
      <c r="CS14" s="15">
        <v>1.2819125917631002</v>
      </c>
      <c r="CT14" s="15">
        <v>1.2852236992055879</v>
      </c>
      <c r="CU14" s="15">
        <v>1.2885793913223349</v>
      </c>
      <c r="CV14" s="15">
        <v>1.29248992330367</v>
      </c>
      <c r="CW14" s="15">
        <v>1.2961589873538568</v>
      </c>
      <c r="CX14" s="15">
        <v>1.2992234024448939</v>
      </c>
      <c r="CY14" s="15">
        <v>1.302066770837891</v>
      </c>
      <c r="CZ14" s="15">
        <v>1.3059556018155702</v>
      </c>
      <c r="DA14" s="15">
        <v>1.3097072733022777</v>
      </c>
      <c r="DB14" s="15">
        <v>1.3126579375131766</v>
      </c>
      <c r="DC14" s="15">
        <v>1.3152624882150992</v>
      </c>
      <c r="DD14" s="15">
        <v>1.3180888038077654</v>
      </c>
      <c r="DE14" s="15">
        <v>1.321672699090225</v>
      </c>
      <c r="DF14" s="15">
        <v>1.3248791027165929</v>
      </c>
      <c r="DG14" s="15">
        <v>1.3282435396072092</v>
      </c>
      <c r="DH14" s="15">
        <v>1.3309257513893249</v>
      </c>
      <c r="DI14" s="15">
        <v>1.3339958348880778</v>
      </c>
      <c r="DJ14" s="15">
        <v>1.3371391505324584</v>
      </c>
      <c r="DK14" s="15">
        <v>1.3396227161559542</v>
      </c>
      <c r="DL14" s="15">
        <v>1.3425418953301957</v>
      </c>
      <c r="DM14" s="15">
        <v>1.3451756134314046</v>
      </c>
      <c r="DN14" s="15">
        <v>1.3474672619251253</v>
      </c>
      <c r="DO14" s="15">
        <v>1.3504569988980868</v>
      </c>
      <c r="DP14" s="15">
        <v>1.3532093703183612</v>
      </c>
      <c r="DQ14" s="15">
        <v>1.3565047068791991</v>
      </c>
      <c r="DR14" s="15">
        <v>1.358888516474992</v>
      </c>
      <c r="DS14" s="15">
        <v>1.3617197398371395</v>
      </c>
      <c r="DT14" s="15">
        <v>1.3645915234643826</v>
      </c>
      <c r="DU14" s="15">
        <v>1.3669514747335716</v>
      </c>
      <c r="DV14" s="15">
        <v>1.3688529267128382</v>
      </c>
      <c r="DW14" s="15">
        <v>1.3708731758963484</v>
      </c>
      <c r="DX14" s="15">
        <v>1.3725279001197384</v>
      </c>
      <c r="DY14" s="15">
        <v>1.3744960357783602</v>
      </c>
      <c r="DZ14" s="15">
        <v>1.3764428597228906</v>
      </c>
      <c r="EA14" s="15">
        <v>1.3778678926012704</v>
      </c>
      <c r="EB14" s="15">
        <v>1.379337584662325</v>
      </c>
      <c r="EC14" s="15">
        <v>1.3810740021322214</v>
      </c>
      <c r="ED14" s="15">
        <v>1.3828232814333619</v>
      </c>
      <c r="EE14" s="15">
        <v>1.3845752700482532</v>
      </c>
      <c r="EF14" s="15">
        <v>1.3867433768264106</v>
      </c>
      <c r="EG14" s="15">
        <v>1.3883470856986007</v>
      </c>
      <c r="EH14" s="15">
        <v>1.3896752822210108</v>
      </c>
      <c r="EI14" s="15">
        <v>1.391223157676992</v>
      </c>
      <c r="EJ14" s="15">
        <v>1.392971376595685</v>
      </c>
      <c r="EK14" s="15">
        <v>1.3942213752431565</v>
      </c>
      <c r="EL14" s="15">
        <v>1.3957197675639763</v>
      </c>
      <c r="EM14" s="15">
        <v>1.396939613813295</v>
      </c>
      <c r="EN14" s="15">
        <v>1.3985253420902928</v>
      </c>
      <c r="EO14" s="15">
        <v>1.3997674737947574</v>
      </c>
      <c r="EP14" s="15">
        <v>1.4014473171401176</v>
      </c>
      <c r="EQ14" s="15">
        <v>1.403029491130992</v>
      </c>
      <c r="ER14" s="15">
        <v>1.4046416084747848</v>
      </c>
      <c r="ES14" s="15">
        <v>1.4065192222164757</v>
      </c>
      <c r="ET14" s="15">
        <v>1.4076439640227378</v>
      </c>
      <c r="EU14" s="15">
        <v>1.409093919548414</v>
      </c>
      <c r="EV14" s="15">
        <v>1.4103719489539777</v>
      </c>
      <c r="EW14" s="15">
        <v>1.4115520683742997</v>
      </c>
      <c r="EX14" s="15">
        <v>1.412775541309804</v>
      </c>
      <c r="EY14" s="15">
        <v>1.4145502856620025</v>
      </c>
      <c r="EZ14" s="15">
        <v>1.4157662144712602</v>
      </c>
      <c r="FA14" s="15">
        <v>1.4171735203535663</v>
      </c>
      <c r="FB14" s="15">
        <v>1.4186346525791522</v>
      </c>
      <c r="FC14" s="15">
        <v>1.4196432873606193</v>
      </c>
      <c r="FD14" s="15">
        <v>1.4207370362517446</v>
      </c>
      <c r="FE14" s="15">
        <v>1.4222107732485743</v>
      </c>
      <c r="FF14" s="15">
        <v>1.4232321114563147</v>
      </c>
      <c r="FG14" s="15">
        <v>1.4241679184186546</v>
      </c>
      <c r="FH14" s="15">
        <v>1.4253727810773282</v>
      </c>
      <c r="FI14" s="15">
        <v>1.4263810434360586</v>
      </c>
      <c r="FJ14" s="15">
        <v>1.4275482476002557</v>
      </c>
      <c r="FK14" s="15">
        <v>1.4288002752793563</v>
      </c>
      <c r="FL14" s="15">
        <v>1.4297571803756046</v>
      </c>
      <c r="FM14" s="15">
        <v>1.4309134522895519</v>
      </c>
      <c r="FN14" s="15">
        <v>1.4319389895019905</v>
      </c>
      <c r="FO14" s="15">
        <v>1.4329728599217915</v>
      </c>
      <c r="FP14" s="15">
        <v>1.4338540544830352</v>
      </c>
      <c r="FQ14" s="15">
        <v>1.4349477839613967</v>
      </c>
      <c r="FR14" s="15">
        <v>1.4356874861266358</v>
      </c>
      <c r="FS14" s="15">
        <v>1.4368166668920874</v>
      </c>
      <c r="FT14" s="15">
        <v>1.4380913906778947</v>
      </c>
      <c r="FU14" s="15">
        <v>1.4391204868307463</v>
      </c>
      <c r="FV14" s="15">
        <v>1.4405731657921634</v>
      </c>
      <c r="FW14" s="15">
        <v>1.4416074682255215</v>
      </c>
      <c r="FX14" s="15">
        <v>1.442386089720384</v>
      </c>
      <c r="FY14" s="15">
        <v>1.4431924051539291</v>
      </c>
      <c r="FZ14" s="15">
        <v>1.4439753571272287</v>
      </c>
      <c r="GA14" s="15">
        <v>1.5964015811855305</v>
      </c>
      <c r="GB14" s="15">
        <v>1.5964015811855299</v>
      </c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</row>
    <row r="15" spans="1:320" ht="15" x14ac:dyDescent="0.25">
      <c r="A15" s="4" t="s">
        <v>35</v>
      </c>
      <c r="B15" s="15">
        <v>8.7506880086550172E-3</v>
      </c>
      <c r="C15" s="15">
        <v>3.2558963025025534E-2</v>
      </c>
      <c r="D15" s="15">
        <v>5.6886404142043129E-2</v>
      </c>
      <c r="E15" s="15">
        <v>8.320238468452712E-2</v>
      </c>
      <c r="F15" s="15">
        <v>0.11348767262241274</v>
      </c>
      <c r="G15" s="15">
        <v>0.13787494303877268</v>
      </c>
      <c r="H15" s="15">
        <v>0.16117089360594464</v>
      </c>
      <c r="I15" s="15">
        <v>0.18795921287352207</v>
      </c>
      <c r="J15" s="15">
        <v>0.21370009285432487</v>
      </c>
      <c r="K15" s="15">
        <v>0.23857190935010109</v>
      </c>
      <c r="L15" s="15">
        <v>0.26491634724182389</v>
      </c>
      <c r="M15" s="15">
        <v>0.29446473845828469</v>
      </c>
      <c r="N15" s="15">
        <v>0.32639613769934395</v>
      </c>
      <c r="O15" s="15">
        <v>0.36348370758411996</v>
      </c>
      <c r="P15" s="15">
        <v>0.42010059080241913</v>
      </c>
      <c r="Q15" s="15">
        <v>0.52729075170110906</v>
      </c>
      <c r="R15" s="15">
        <v>0.55910188462148536</v>
      </c>
      <c r="S15" s="15">
        <v>0.58052041090987472</v>
      </c>
      <c r="T15" s="15">
        <v>0.60056155074450213</v>
      </c>
      <c r="U15" s="15">
        <v>0.61667849700450239</v>
      </c>
      <c r="V15" s="15">
        <v>0.63248368179803061</v>
      </c>
      <c r="W15" s="15">
        <v>0.64644215627020885</v>
      </c>
      <c r="X15" s="15">
        <v>0.66021777259434888</v>
      </c>
      <c r="Y15" s="15">
        <v>0.67414678910314019</v>
      </c>
      <c r="Z15" s="15">
        <v>0.68890528533487339</v>
      </c>
      <c r="AA15" s="15">
        <v>0.70475463901508517</v>
      </c>
      <c r="AB15" s="15">
        <v>0.71804154651460728</v>
      </c>
      <c r="AC15" s="15">
        <v>0.73519854316729627</v>
      </c>
      <c r="AD15" s="15">
        <v>0.7530952641853994</v>
      </c>
      <c r="AE15" s="15">
        <v>0.77415554051141044</v>
      </c>
      <c r="AF15" s="15">
        <v>0.79301985118091334</v>
      </c>
      <c r="AG15" s="15">
        <v>0.81805545758106957</v>
      </c>
      <c r="AH15" s="15">
        <v>0.8368337237309299</v>
      </c>
      <c r="AI15" s="15">
        <v>0.851397256099793</v>
      </c>
      <c r="AJ15" s="15">
        <v>0.86518016419312727</v>
      </c>
      <c r="AK15" s="15">
        <v>0.88075539087888266</v>
      </c>
      <c r="AL15" s="15">
        <v>0.89650796834899882</v>
      </c>
      <c r="AM15" s="15">
        <v>0.90749178342938719</v>
      </c>
      <c r="AN15" s="15">
        <v>0.91750586210543017</v>
      </c>
      <c r="AO15" s="15">
        <v>0.92668904420646769</v>
      </c>
      <c r="AP15" s="15">
        <v>0.93665829120385247</v>
      </c>
      <c r="AQ15" s="15">
        <v>0.94672000565341707</v>
      </c>
      <c r="AR15" s="15">
        <v>0.95794277981364062</v>
      </c>
      <c r="AS15" s="15">
        <v>0.96848683742155373</v>
      </c>
      <c r="AT15" s="15">
        <v>0.97783612842611312</v>
      </c>
      <c r="AU15" s="15">
        <v>0.98803145508380485</v>
      </c>
      <c r="AV15" s="15">
        <v>0.9970522680777163</v>
      </c>
      <c r="AW15" s="15">
        <v>1.0087378050913292</v>
      </c>
      <c r="AX15" s="15">
        <v>1.0196815509478625</v>
      </c>
      <c r="AY15" s="15">
        <v>1.028666109594947</v>
      </c>
      <c r="AZ15" s="15">
        <v>1.0377666885617951</v>
      </c>
      <c r="BA15" s="15">
        <v>1.0466246978675635</v>
      </c>
      <c r="BB15" s="15">
        <v>1.0550520149347822</v>
      </c>
      <c r="BC15" s="15">
        <v>1.0638417668758564</v>
      </c>
      <c r="BD15" s="15">
        <v>1.0719653214516671</v>
      </c>
      <c r="BE15" s="15">
        <v>1.0799608083572958</v>
      </c>
      <c r="BF15" s="15">
        <v>1.0896808713176527</v>
      </c>
      <c r="BG15" s="15">
        <v>1.0990295482553716</v>
      </c>
      <c r="BH15" s="15">
        <v>1.1075418568424646</v>
      </c>
      <c r="BI15" s="15">
        <v>1.1157840855496217</v>
      </c>
      <c r="BJ15" s="15">
        <v>1.1256729834179988</v>
      </c>
      <c r="BK15" s="15">
        <v>1.1334037548043876</v>
      </c>
      <c r="BL15" s="15">
        <v>1.1398381556031869</v>
      </c>
      <c r="BM15" s="15">
        <v>1.1466784244455379</v>
      </c>
      <c r="BN15" s="15">
        <v>1.153904274674725</v>
      </c>
      <c r="BO15" s="15">
        <v>1.1597474612090177</v>
      </c>
      <c r="BP15" s="15">
        <v>1.1643991284789867</v>
      </c>
      <c r="BQ15" s="15">
        <v>1.1691975759855857</v>
      </c>
      <c r="BR15" s="15">
        <v>1.1743586151161796</v>
      </c>
      <c r="BS15" s="15">
        <v>1.179036472145736</v>
      </c>
      <c r="BT15" s="15">
        <v>1.1847966183618104</v>
      </c>
      <c r="BU15" s="15">
        <v>1.1907300347339436</v>
      </c>
      <c r="BV15" s="15">
        <v>1.1962711482537447</v>
      </c>
      <c r="BW15" s="15">
        <v>1.2022640149022445</v>
      </c>
      <c r="BX15" s="15">
        <v>1.2071731835652317</v>
      </c>
      <c r="BY15" s="15">
        <v>1.212022964790193</v>
      </c>
      <c r="BZ15" s="15">
        <v>1.2177184765871256</v>
      </c>
      <c r="CA15" s="15">
        <v>1.2231211216542142</v>
      </c>
      <c r="CB15" s="15">
        <v>1.2272677185005023</v>
      </c>
      <c r="CC15" s="15">
        <v>1.2324872746869269</v>
      </c>
      <c r="CD15" s="15">
        <v>1.2367391874534814</v>
      </c>
      <c r="CE15" s="15">
        <v>1.2412283427760313</v>
      </c>
      <c r="CF15" s="15">
        <v>1.2457662128613207</v>
      </c>
      <c r="CG15" s="15">
        <v>1.2495279705859628</v>
      </c>
      <c r="CH15" s="15">
        <v>1.2536076981644699</v>
      </c>
      <c r="CI15" s="15">
        <v>1.2583724465467385</v>
      </c>
      <c r="CJ15" s="15">
        <v>1.2635615550557413</v>
      </c>
      <c r="CK15" s="15">
        <v>1.2678244293912615</v>
      </c>
      <c r="CL15" s="15">
        <v>1.2723480483102794</v>
      </c>
      <c r="CM15" s="15">
        <v>1.2776167275256338</v>
      </c>
      <c r="CN15" s="15">
        <v>1.2853788752953812</v>
      </c>
      <c r="CO15" s="15">
        <v>1.2892664995180363</v>
      </c>
      <c r="CP15" s="15">
        <v>1.2936367990677966</v>
      </c>
      <c r="CQ15" s="15">
        <v>1.2974008629798799</v>
      </c>
      <c r="CR15" s="15">
        <v>1.3008215959311669</v>
      </c>
      <c r="CS15" s="15">
        <v>1.3038820667509936</v>
      </c>
      <c r="CT15" s="15">
        <v>1.307295813868361</v>
      </c>
      <c r="CU15" s="15">
        <v>1.311535584965978</v>
      </c>
      <c r="CV15" s="15">
        <v>1.3150952613383551</v>
      </c>
      <c r="CW15" s="15">
        <v>1.3181903979354861</v>
      </c>
      <c r="CX15" s="15">
        <v>1.3216018372792016</v>
      </c>
      <c r="CY15" s="15">
        <v>1.3250319933379158</v>
      </c>
      <c r="CZ15" s="15">
        <v>1.328167764500608</v>
      </c>
      <c r="DA15" s="15">
        <v>1.3314930270997971</v>
      </c>
      <c r="DB15" s="15">
        <v>1.3355392224721296</v>
      </c>
      <c r="DC15" s="15">
        <v>1.33887267325283</v>
      </c>
      <c r="DD15" s="15">
        <v>1.3435850722132521</v>
      </c>
      <c r="DE15" s="15">
        <v>1.3462886323611356</v>
      </c>
      <c r="DF15" s="15">
        <v>1.3488874526272123</v>
      </c>
      <c r="DG15" s="15">
        <v>1.3510941838946759</v>
      </c>
      <c r="DH15" s="15">
        <v>1.3541312424909202</v>
      </c>
      <c r="DI15" s="15">
        <v>1.358016382097784</v>
      </c>
      <c r="DJ15" s="15">
        <v>1.3606703252545056</v>
      </c>
      <c r="DK15" s="15">
        <v>1.3638713646291318</v>
      </c>
      <c r="DL15" s="15">
        <v>1.3663190381870021</v>
      </c>
      <c r="DM15" s="15">
        <v>1.3692339606050377</v>
      </c>
      <c r="DN15" s="15">
        <v>1.3711984008964124</v>
      </c>
      <c r="DO15" s="15">
        <v>1.373281278607714</v>
      </c>
      <c r="DP15" s="15">
        <v>1.3752823833830212</v>
      </c>
      <c r="DQ15" s="15">
        <v>1.3774948967946348</v>
      </c>
      <c r="DR15" s="15">
        <v>1.3800982206378196</v>
      </c>
      <c r="DS15" s="15">
        <v>1.3821730591493848</v>
      </c>
      <c r="DT15" s="15">
        <v>1.3840728110497871</v>
      </c>
      <c r="DU15" s="15">
        <v>1.3858718049449101</v>
      </c>
      <c r="DV15" s="15">
        <v>1.3880911726569845</v>
      </c>
      <c r="DW15" s="15">
        <v>1.3896177852433618</v>
      </c>
      <c r="DX15" s="15">
        <v>1.3909106928893034</v>
      </c>
      <c r="DY15" s="15">
        <v>1.3926691499131656</v>
      </c>
      <c r="DZ15" s="15">
        <v>1.3944867958953757</v>
      </c>
      <c r="EA15" s="15">
        <v>1.3958575809882503</v>
      </c>
      <c r="EB15" s="15">
        <v>1.3978588812335029</v>
      </c>
      <c r="EC15" s="15">
        <v>1.3987561437594822</v>
      </c>
      <c r="ED15" s="15">
        <v>1.4003633063135252</v>
      </c>
      <c r="EE15" s="15">
        <v>1.4016060393136187</v>
      </c>
      <c r="EF15" s="15">
        <v>1.4035526078521494</v>
      </c>
      <c r="EG15" s="15">
        <v>1.4055232832931364</v>
      </c>
      <c r="EH15" s="15">
        <v>1.4066707298602108</v>
      </c>
      <c r="EI15" s="15">
        <v>1.408121669384917</v>
      </c>
      <c r="EJ15" s="15">
        <v>1.4096783357804366</v>
      </c>
      <c r="EK15" s="15">
        <v>1.4109438360265025</v>
      </c>
      <c r="EL15" s="15">
        <v>1.4125826048017447</v>
      </c>
      <c r="EM15" s="15">
        <v>1.4142940843294607</v>
      </c>
      <c r="EN15" s="15">
        <v>1.4157692358532397</v>
      </c>
      <c r="EO15" s="15">
        <v>1.4176275658989144</v>
      </c>
      <c r="EP15" s="15">
        <v>1.4190320249807831</v>
      </c>
      <c r="EQ15" s="15">
        <v>1.4205519657215842</v>
      </c>
      <c r="ER15" s="15">
        <v>1.4215913951738535</v>
      </c>
      <c r="ES15" s="15">
        <v>1.4233675054602255</v>
      </c>
      <c r="ET15" s="15">
        <v>1.4242318106796716</v>
      </c>
      <c r="EU15" s="15">
        <v>1.4256527043669605</v>
      </c>
      <c r="EV15" s="15">
        <v>1.4276670001098153</v>
      </c>
      <c r="EW15" s="15">
        <v>1.4288389720542247</v>
      </c>
      <c r="EX15" s="15">
        <v>1.4303557889363856</v>
      </c>
      <c r="EY15" s="15">
        <v>1.4322344803940317</v>
      </c>
      <c r="EZ15" s="15">
        <v>1.4338021217396262</v>
      </c>
      <c r="FA15" s="15">
        <v>1.434810276610716</v>
      </c>
      <c r="FB15" s="15">
        <v>1.4361577026383974</v>
      </c>
      <c r="FC15" s="15">
        <v>1.4381425969113639</v>
      </c>
      <c r="FD15" s="15">
        <v>1.4395467039358363</v>
      </c>
      <c r="FE15" s="15">
        <v>1.4410537698123802</v>
      </c>
      <c r="FF15" s="15">
        <v>1.4420240762763916</v>
      </c>
      <c r="FG15" s="15">
        <v>1.4429316899243099</v>
      </c>
      <c r="FH15" s="15">
        <v>1.4440484856569968</v>
      </c>
      <c r="FI15" s="15">
        <v>1.4449606662491008</v>
      </c>
      <c r="FJ15" s="15">
        <v>1.4460327362945316</v>
      </c>
      <c r="FK15" s="15">
        <v>1.4471914303145179</v>
      </c>
      <c r="FL15" s="15">
        <v>1.4481292300371345</v>
      </c>
      <c r="FM15" s="15">
        <v>1.4493540914470722</v>
      </c>
      <c r="FN15" s="15">
        <v>1.450801369916501</v>
      </c>
      <c r="FO15" s="15">
        <v>1.4518546776942201</v>
      </c>
      <c r="FP15" s="15">
        <v>1.4529937104311654</v>
      </c>
      <c r="FQ15" s="15">
        <v>1.4542089670922329</v>
      </c>
      <c r="FR15" s="15">
        <v>1.4549305518385816</v>
      </c>
      <c r="FS15" s="15">
        <v>1.4560487036185945</v>
      </c>
      <c r="FT15" s="15">
        <v>1.4571122988664704</v>
      </c>
      <c r="FU15" s="15">
        <v>1.4583983370412708</v>
      </c>
      <c r="FV15" s="15">
        <v>1.4593504461725562</v>
      </c>
      <c r="FW15" s="15">
        <v>1.4600447150311759</v>
      </c>
      <c r="FX15" s="15">
        <v>1.4608620171717468</v>
      </c>
      <c r="FY15" s="15">
        <v>1.4616339237968194</v>
      </c>
      <c r="FZ15" s="15">
        <v>1.4622404388515844</v>
      </c>
      <c r="GA15" s="15">
        <v>1.6005797988359665</v>
      </c>
      <c r="GB15" s="15">
        <v>1.6005797988359656</v>
      </c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</row>
    <row r="16" spans="1:320" ht="15" x14ac:dyDescent="0.25">
      <c r="A16" s="4" t="s">
        <v>36</v>
      </c>
      <c r="B16" s="15">
        <v>8.4244252885762472E-3</v>
      </c>
      <c r="C16" s="15">
        <v>3.3244048388260825E-2</v>
      </c>
      <c r="D16" s="15">
        <v>5.8430159327200262E-2</v>
      </c>
      <c r="E16" s="15">
        <v>8.4055557050854823E-2</v>
      </c>
      <c r="F16" s="15">
        <v>0.11178172390077819</v>
      </c>
      <c r="G16" s="15">
        <v>0.13523287629535605</v>
      </c>
      <c r="H16" s="15">
        <v>0.16026592694637726</v>
      </c>
      <c r="I16" s="15">
        <v>0.18556221835425574</v>
      </c>
      <c r="J16" s="15">
        <v>0.21183989081013616</v>
      </c>
      <c r="K16" s="15">
        <v>0.23738348898124839</v>
      </c>
      <c r="L16" s="15">
        <v>0.26254151235603029</v>
      </c>
      <c r="M16" s="15">
        <v>0.28972806429975423</v>
      </c>
      <c r="N16" s="15">
        <v>0.32253983727653651</v>
      </c>
      <c r="O16" s="15">
        <v>0.35929378254575406</v>
      </c>
      <c r="P16" s="15">
        <v>0.42001025701222228</v>
      </c>
      <c r="Q16" s="15">
        <v>0.52836547435184433</v>
      </c>
      <c r="R16" s="15">
        <v>0.56164126718827601</v>
      </c>
      <c r="S16" s="15">
        <v>0.58369704079336704</v>
      </c>
      <c r="T16" s="15">
        <v>0.60170296005569868</v>
      </c>
      <c r="U16" s="15">
        <v>0.61901776415498844</v>
      </c>
      <c r="V16" s="15">
        <v>0.63581598642343762</v>
      </c>
      <c r="W16" s="15">
        <v>0.65092035864540043</v>
      </c>
      <c r="X16" s="15">
        <v>0.666558546526684</v>
      </c>
      <c r="Y16" s="15">
        <v>0.68169066137981682</v>
      </c>
      <c r="Z16" s="15">
        <v>0.69667974303023095</v>
      </c>
      <c r="AA16" s="15">
        <v>0.71350434844811994</v>
      </c>
      <c r="AB16" s="15">
        <v>0.72707933437485406</v>
      </c>
      <c r="AC16" s="15">
        <v>0.74536907676828568</v>
      </c>
      <c r="AD16" s="15">
        <v>0.76601704542077576</v>
      </c>
      <c r="AE16" s="15">
        <v>0.78993978510144214</v>
      </c>
      <c r="AF16" s="15">
        <v>0.81235094857632895</v>
      </c>
      <c r="AG16" s="15">
        <v>0.83280094097718993</v>
      </c>
      <c r="AH16" s="15">
        <v>0.85086851086591986</v>
      </c>
      <c r="AI16" s="15">
        <v>0.86392281121446135</v>
      </c>
      <c r="AJ16" s="15">
        <v>0.87663936600255576</v>
      </c>
      <c r="AK16" s="15">
        <v>0.89027747466599882</v>
      </c>
      <c r="AL16" s="15">
        <v>0.90514713762932342</v>
      </c>
      <c r="AM16" s="15">
        <v>0.91739351653343415</v>
      </c>
      <c r="AN16" s="15">
        <v>0.92671067173841992</v>
      </c>
      <c r="AO16" s="15">
        <v>0.93704009046796277</v>
      </c>
      <c r="AP16" s="15">
        <v>0.94882764341782966</v>
      </c>
      <c r="AQ16" s="15">
        <v>0.96182729733860328</v>
      </c>
      <c r="AR16" s="15">
        <v>0.9732410409122364</v>
      </c>
      <c r="AS16" s="15">
        <v>0.98506452501135633</v>
      </c>
      <c r="AT16" s="15">
        <v>0.99541236893607821</v>
      </c>
      <c r="AU16" s="15">
        <v>1.006561456529953</v>
      </c>
      <c r="AV16" s="15">
        <v>1.0163454592384729</v>
      </c>
      <c r="AW16" s="15">
        <v>1.0260236859645175</v>
      </c>
      <c r="AX16" s="15">
        <v>1.0349003322394534</v>
      </c>
      <c r="AY16" s="15">
        <v>1.0427835561423542</v>
      </c>
      <c r="AZ16" s="15">
        <v>1.0522213905575388</v>
      </c>
      <c r="BA16" s="15">
        <v>1.0603282100843545</v>
      </c>
      <c r="BB16" s="15">
        <v>1.0676988000152829</v>
      </c>
      <c r="BC16" s="15">
        <v>1.0754185288661149</v>
      </c>
      <c r="BD16" s="15">
        <v>1.0833170955156588</v>
      </c>
      <c r="BE16" s="15">
        <v>1.0928914458317236</v>
      </c>
      <c r="BF16" s="15">
        <v>1.1022525221924577</v>
      </c>
      <c r="BG16" s="15">
        <v>1.1114735811048893</v>
      </c>
      <c r="BH16" s="15">
        <v>1.1200888788510441</v>
      </c>
      <c r="BI16" s="15">
        <v>1.1279134546789895</v>
      </c>
      <c r="BJ16" s="15">
        <v>1.1380401711292152</v>
      </c>
      <c r="BK16" s="15">
        <v>1.1450041161861664</v>
      </c>
      <c r="BL16" s="15">
        <v>1.1517757359914755</v>
      </c>
      <c r="BM16" s="15">
        <v>1.1578173129189611</v>
      </c>
      <c r="BN16" s="15">
        <v>1.1646561774632462</v>
      </c>
      <c r="BO16" s="15">
        <v>1.1703235418780489</v>
      </c>
      <c r="BP16" s="15">
        <v>1.175690713639818</v>
      </c>
      <c r="BQ16" s="15">
        <v>1.1810206273322779</v>
      </c>
      <c r="BR16" s="15">
        <v>1.187316074641376</v>
      </c>
      <c r="BS16" s="15">
        <v>1.1927898693287713</v>
      </c>
      <c r="BT16" s="15">
        <v>1.1982252986801274</v>
      </c>
      <c r="BU16" s="15">
        <v>1.2036725032582902</v>
      </c>
      <c r="BV16" s="15">
        <v>1.2095486068952637</v>
      </c>
      <c r="BW16" s="15">
        <v>1.2152468718292699</v>
      </c>
      <c r="BX16" s="15">
        <v>1.2208420649280629</v>
      </c>
      <c r="BY16" s="15">
        <v>1.225858436148128</v>
      </c>
      <c r="BZ16" s="15">
        <v>1.2305437230686935</v>
      </c>
      <c r="CA16" s="15">
        <v>1.2358358059544985</v>
      </c>
      <c r="CB16" s="15">
        <v>1.2405648707509562</v>
      </c>
      <c r="CC16" s="15">
        <v>1.2443975435676897</v>
      </c>
      <c r="CD16" s="15">
        <v>1.2485262474687226</v>
      </c>
      <c r="CE16" s="15">
        <v>1.2520003077439048</v>
      </c>
      <c r="CF16" s="15">
        <v>1.2557347253059821</v>
      </c>
      <c r="CG16" s="15">
        <v>1.2601321027539449</v>
      </c>
      <c r="CH16" s="15">
        <v>1.2650748550856918</v>
      </c>
      <c r="CI16" s="15">
        <v>1.2695830253488598</v>
      </c>
      <c r="CJ16" s="15">
        <v>1.2730282632783279</v>
      </c>
      <c r="CK16" s="15">
        <v>1.2780573202209267</v>
      </c>
      <c r="CL16" s="15">
        <v>1.282139283303545</v>
      </c>
      <c r="CM16" s="15">
        <v>1.2867942966975583</v>
      </c>
      <c r="CN16" s="15">
        <v>1.2933314522846235</v>
      </c>
      <c r="CO16" s="15">
        <v>1.2968458939601699</v>
      </c>
      <c r="CP16" s="15">
        <v>1.3011158933233706</v>
      </c>
      <c r="CQ16" s="15">
        <v>1.3048865308868913</v>
      </c>
      <c r="CR16" s="15">
        <v>1.3080508561979678</v>
      </c>
      <c r="CS16" s="15">
        <v>1.3115291052544433</v>
      </c>
      <c r="CT16" s="15">
        <v>1.3154620659044882</v>
      </c>
      <c r="CU16" s="15">
        <v>1.3188194580837429</v>
      </c>
      <c r="CV16" s="15">
        <v>1.3224093797149681</v>
      </c>
      <c r="CW16" s="15">
        <v>1.3260669028626249</v>
      </c>
      <c r="CX16" s="15">
        <v>1.3301469053249158</v>
      </c>
      <c r="CY16" s="15">
        <v>1.3329396188119016</v>
      </c>
      <c r="CZ16" s="15">
        <v>1.3361121733113137</v>
      </c>
      <c r="DA16" s="15">
        <v>1.3390477253526802</v>
      </c>
      <c r="DB16" s="15">
        <v>1.3421562009823687</v>
      </c>
      <c r="DC16" s="15">
        <v>1.3455240933462953</v>
      </c>
      <c r="DD16" s="15">
        <v>1.3486178982224803</v>
      </c>
      <c r="DE16" s="15">
        <v>1.351062302836304</v>
      </c>
      <c r="DF16" s="15">
        <v>1.3544549514971149</v>
      </c>
      <c r="DG16" s="15">
        <v>1.3569539422550336</v>
      </c>
      <c r="DH16" s="15">
        <v>1.3597344463029548</v>
      </c>
      <c r="DI16" s="15">
        <v>1.3625977727730061</v>
      </c>
      <c r="DJ16" s="15">
        <v>1.3650956695520748</v>
      </c>
      <c r="DK16" s="15">
        <v>1.367841241843661</v>
      </c>
      <c r="DL16" s="15">
        <v>1.3703170444018962</v>
      </c>
      <c r="DM16" s="15">
        <v>1.3728671867053268</v>
      </c>
      <c r="DN16" s="15">
        <v>1.3749888784265105</v>
      </c>
      <c r="DO16" s="15">
        <v>1.3778678115753136</v>
      </c>
      <c r="DP16" s="15">
        <v>1.3802540899075786</v>
      </c>
      <c r="DQ16" s="15">
        <v>1.3831419996773544</v>
      </c>
      <c r="DR16" s="15">
        <v>1.3857217136270812</v>
      </c>
      <c r="DS16" s="15">
        <v>1.3880348842086487</v>
      </c>
      <c r="DT16" s="15">
        <v>1.390142165202735</v>
      </c>
      <c r="DU16" s="15">
        <v>1.3917718433218844</v>
      </c>
      <c r="DV16" s="15">
        <v>1.3942187570525522</v>
      </c>
      <c r="DW16" s="15">
        <v>1.3960689460546027</v>
      </c>
      <c r="DX16" s="15">
        <v>1.3984716550415399</v>
      </c>
      <c r="DY16" s="15">
        <v>1.3999500960717963</v>
      </c>
      <c r="DZ16" s="15">
        <v>1.4018539695524992</v>
      </c>
      <c r="EA16" s="15">
        <v>1.4034719642288565</v>
      </c>
      <c r="EB16" s="15">
        <v>1.4051039163585257</v>
      </c>
      <c r="EC16" s="15">
        <v>1.4067267661205751</v>
      </c>
      <c r="ED16" s="15">
        <v>1.4082567836537843</v>
      </c>
      <c r="EE16" s="15">
        <v>1.4095842588716758</v>
      </c>
      <c r="EF16" s="15">
        <v>1.4117178722835195</v>
      </c>
      <c r="EG16" s="15">
        <v>1.4132732132895776</v>
      </c>
      <c r="EH16" s="15">
        <v>1.4147708866794304</v>
      </c>
      <c r="EI16" s="15">
        <v>1.4158846588665814</v>
      </c>
      <c r="EJ16" s="15">
        <v>1.4175945291293248</v>
      </c>
      <c r="EK16" s="15">
        <v>1.4193633472297098</v>
      </c>
      <c r="EL16" s="15">
        <v>1.4205699085131578</v>
      </c>
      <c r="EM16" s="15">
        <v>1.4219451059846397</v>
      </c>
      <c r="EN16" s="15">
        <v>1.423829626623307</v>
      </c>
      <c r="EO16" s="15">
        <v>1.4253747717923348</v>
      </c>
      <c r="EP16" s="15">
        <v>1.4264026988830534</v>
      </c>
      <c r="EQ16" s="15">
        <v>1.4275793634553577</v>
      </c>
      <c r="ER16" s="15">
        <v>1.4291173425938106</v>
      </c>
      <c r="ES16" s="15">
        <v>1.4302302962815157</v>
      </c>
      <c r="ET16" s="15">
        <v>1.4318987559063134</v>
      </c>
      <c r="EU16" s="15">
        <v>1.4327201246004078</v>
      </c>
      <c r="EV16" s="15">
        <v>1.4346198406303459</v>
      </c>
      <c r="EW16" s="15">
        <v>1.4359799918489675</v>
      </c>
      <c r="EX16" s="15">
        <v>1.437794079888602</v>
      </c>
      <c r="EY16" s="15">
        <v>1.4393791366274251</v>
      </c>
      <c r="EZ16" s="15">
        <v>1.4405371064686074</v>
      </c>
      <c r="FA16" s="15">
        <v>1.4420403276544977</v>
      </c>
      <c r="FB16" s="15">
        <v>1.4428960675941291</v>
      </c>
      <c r="FC16" s="15">
        <v>1.4440153881292104</v>
      </c>
      <c r="FD16" s="15">
        <v>1.4454242179467036</v>
      </c>
      <c r="FE16" s="15">
        <v>1.4465060575751525</v>
      </c>
      <c r="FF16" s="15">
        <v>1.4474426453070006</v>
      </c>
      <c r="FG16" s="15">
        <v>1.4486104373538011</v>
      </c>
      <c r="FH16" s="15">
        <v>1.4502464121450371</v>
      </c>
      <c r="FI16" s="15">
        <v>1.4514740987803167</v>
      </c>
      <c r="FJ16" s="15">
        <v>1.4524646969047303</v>
      </c>
      <c r="FK16" s="15">
        <v>1.4538608806086102</v>
      </c>
      <c r="FL16" s="15">
        <v>1.4547103117345139</v>
      </c>
      <c r="FM16" s="15">
        <v>1.4564715971777051</v>
      </c>
      <c r="FN16" s="15">
        <v>1.4576872564560841</v>
      </c>
      <c r="FO16" s="15">
        <v>1.4586903270601519</v>
      </c>
      <c r="FP16" s="15">
        <v>1.4598385641023461</v>
      </c>
      <c r="FQ16" s="15">
        <v>1.4608841240824779</v>
      </c>
      <c r="FR16" s="15">
        <v>1.4621040014773743</v>
      </c>
      <c r="FS16" s="15">
        <v>1.4631703466735722</v>
      </c>
      <c r="FT16" s="15">
        <v>1.4642212798818097</v>
      </c>
      <c r="FU16" s="15">
        <v>1.465130549770115</v>
      </c>
      <c r="FV16" s="15">
        <v>1.4660337491774671</v>
      </c>
      <c r="FW16" s="15">
        <v>1.4665559650269786</v>
      </c>
      <c r="FX16" s="15">
        <v>1.467303951849477</v>
      </c>
      <c r="FY16" s="15">
        <v>1.4684788335109291</v>
      </c>
      <c r="FZ16" s="15">
        <v>1.4692759273709097</v>
      </c>
      <c r="GA16" s="15">
        <v>1.6110805650957529</v>
      </c>
      <c r="GB16" s="15">
        <v>1.611080565095754</v>
      </c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</row>
    <row r="17" spans="1:320" ht="15" x14ac:dyDescent="0.25">
      <c r="A17" s="4" t="s">
        <v>37</v>
      </c>
      <c r="B17" s="15">
        <v>8.2796742862586425E-3</v>
      </c>
      <c r="C17" s="15">
        <v>3.0180843028673913E-2</v>
      </c>
      <c r="D17" s="15">
        <v>5.2619292119334485E-2</v>
      </c>
      <c r="E17" s="15">
        <v>7.7393435567576066E-2</v>
      </c>
      <c r="F17" s="15">
        <v>0.10700267052961618</v>
      </c>
      <c r="G17" s="15">
        <v>0.1335647473274823</v>
      </c>
      <c r="H17" s="15">
        <v>0.15780287778693583</v>
      </c>
      <c r="I17" s="15">
        <v>0.18321630747310916</v>
      </c>
      <c r="J17" s="15">
        <v>0.20877603332518774</v>
      </c>
      <c r="K17" s="15">
        <v>0.23315001760278994</v>
      </c>
      <c r="L17" s="15">
        <v>0.26061874125555523</v>
      </c>
      <c r="M17" s="15">
        <v>0.28736640049867668</v>
      </c>
      <c r="N17" s="15">
        <v>0.31919834840270211</v>
      </c>
      <c r="O17" s="15">
        <v>0.35635464576973891</v>
      </c>
      <c r="P17" s="15">
        <v>0.41522154921118787</v>
      </c>
      <c r="Q17" s="15">
        <v>0.51764471908018173</v>
      </c>
      <c r="R17" s="15">
        <v>0.54807022643400605</v>
      </c>
      <c r="S17" s="15">
        <v>0.57074714333641208</v>
      </c>
      <c r="T17" s="15">
        <v>0.59019378083076879</v>
      </c>
      <c r="U17" s="15">
        <v>0.60856738219591688</v>
      </c>
      <c r="V17" s="15">
        <v>0.62551218473403214</v>
      </c>
      <c r="W17" s="15">
        <v>0.64236849829563569</v>
      </c>
      <c r="X17" s="15">
        <v>0.65740172946375686</v>
      </c>
      <c r="Y17" s="15">
        <v>0.67261653357576856</v>
      </c>
      <c r="Z17" s="15">
        <v>0.68977246820107763</v>
      </c>
      <c r="AA17" s="15">
        <v>0.70730910929882906</v>
      </c>
      <c r="AB17" s="15">
        <v>0.72491972643193514</v>
      </c>
      <c r="AC17" s="15">
        <v>0.74542031287405919</v>
      </c>
      <c r="AD17" s="15">
        <v>0.76490327875778141</v>
      </c>
      <c r="AE17" s="15">
        <v>0.78904322826883799</v>
      </c>
      <c r="AF17" s="15">
        <v>0.80830686881572567</v>
      </c>
      <c r="AG17" s="15">
        <v>0.82883686815303237</v>
      </c>
      <c r="AH17" s="15">
        <v>0.84285954684205944</v>
      </c>
      <c r="AI17" s="15">
        <v>0.85676783117060618</v>
      </c>
      <c r="AJ17" s="15">
        <v>0.86925683377581908</v>
      </c>
      <c r="AK17" s="15">
        <v>0.88148423233197615</v>
      </c>
      <c r="AL17" s="15">
        <v>0.89427137856767125</v>
      </c>
      <c r="AM17" s="15">
        <v>0.90418310484221676</v>
      </c>
      <c r="AN17" s="15">
        <v>0.91553633998649753</v>
      </c>
      <c r="AO17" s="15">
        <v>0.92623413040146774</v>
      </c>
      <c r="AP17" s="15">
        <v>0.93715978615716589</v>
      </c>
      <c r="AQ17" s="15">
        <v>0.94921368047415688</v>
      </c>
      <c r="AR17" s="15">
        <v>0.9622858195237719</v>
      </c>
      <c r="AS17" s="15">
        <v>0.97564092818475878</v>
      </c>
      <c r="AT17" s="15">
        <v>0.98652738252726346</v>
      </c>
      <c r="AU17" s="15">
        <v>0.99717539929340315</v>
      </c>
      <c r="AV17" s="15">
        <v>1.0071325400618789</v>
      </c>
      <c r="AW17" s="15">
        <v>1.0169374813513972</v>
      </c>
      <c r="AX17" s="15">
        <v>1.0268004203132053</v>
      </c>
      <c r="AY17" s="15">
        <v>1.0365818630792869</v>
      </c>
      <c r="AZ17" s="15">
        <v>1.0445787429951248</v>
      </c>
      <c r="BA17" s="15">
        <v>1.0520638638331004</v>
      </c>
      <c r="BB17" s="15">
        <v>1.0606970414473218</v>
      </c>
      <c r="BC17" s="15">
        <v>1.0696713960047877</v>
      </c>
      <c r="BD17" s="15">
        <v>1.0772963588732556</v>
      </c>
      <c r="BE17" s="15">
        <v>1.0865695588119564</v>
      </c>
      <c r="BF17" s="15">
        <v>1.0947183161792418</v>
      </c>
      <c r="BG17" s="15">
        <v>1.1045209000617131</v>
      </c>
      <c r="BH17" s="15">
        <v>1.1121584669833786</v>
      </c>
      <c r="BI17" s="15">
        <v>1.1210438830097869</v>
      </c>
      <c r="BJ17" s="15">
        <v>1.1307428328894666</v>
      </c>
      <c r="BK17" s="15">
        <v>1.1370909789636303</v>
      </c>
      <c r="BL17" s="15">
        <v>1.1440687631244328</v>
      </c>
      <c r="BM17" s="15">
        <v>1.1519001932165058</v>
      </c>
      <c r="BN17" s="15">
        <v>1.1578666394824364</v>
      </c>
      <c r="BO17" s="15">
        <v>1.1637179994532778</v>
      </c>
      <c r="BP17" s="15">
        <v>1.1692913504860438</v>
      </c>
      <c r="BQ17" s="15">
        <v>1.1748176692663568</v>
      </c>
      <c r="BR17" s="15">
        <v>1.1809636182224077</v>
      </c>
      <c r="BS17" s="15">
        <v>1.1858028121803019</v>
      </c>
      <c r="BT17" s="15">
        <v>1.1911977237728781</v>
      </c>
      <c r="BU17" s="15">
        <v>1.1968256963042421</v>
      </c>
      <c r="BV17" s="15">
        <v>1.2023480932243751</v>
      </c>
      <c r="BW17" s="15">
        <v>1.2073311047096777</v>
      </c>
      <c r="BX17" s="15">
        <v>1.2122543685568608</v>
      </c>
      <c r="BY17" s="15">
        <v>1.2171569130505009</v>
      </c>
      <c r="BZ17" s="15">
        <v>1.2220794550590413</v>
      </c>
      <c r="CA17" s="15">
        <v>1.2277355160102545</v>
      </c>
      <c r="CB17" s="15">
        <v>1.2318715024084752</v>
      </c>
      <c r="CC17" s="15">
        <v>1.2365069338010837</v>
      </c>
      <c r="CD17" s="15">
        <v>1.2417123035632183</v>
      </c>
      <c r="CE17" s="15">
        <v>1.2458206438893462</v>
      </c>
      <c r="CF17" s="15">
        <v>1.2495112905951393</v>
      </c>
      <c r="CG17" s="15">
        <v>1.2538975196219329</v>
      </c>
      <c r="CH17" s="15">
        <v>1.2586401971926651</v>
      </c>
      <c r="CI17" s="15">
        <v>1.2633424398295217</v>
      </c>
      <c r="CJ17" s="15">
        <v>1.2673902818517302</v>
      </c>
      <c r="CK17" s="15">
        <v>1.2715711745823992</v>
      </c>
      <c r="CL17" s="15">
        <v>1.2751888341154489</v>
      </c>
      <c r="CM17" s="15">
        <v>1.2807058304996288</v>
      </c>
      <c r="CN17" s="15">
        <v>1.286336005367815</v>
      </c>
      <c r="CO17" s="15">
        <v>1.2900418845753996</v>
      </c>
      <c r="CP17" s="15">
        <v>1.2942312070129511</v>
      </c>
      <c r="CQ17" s="15">
        <v>1.2977376264812226</v>
      </c>
      <c r="CR17" s="15">
        <v>1.3010676662014005</v>
      </c>
      <c r="CS17" s="15">
        <v>1.3052261812714596</v>
      </c>
      <c r="CT17" s="15">
        <v>1.3084439013166884</v>
      </c>
      <c r="CU17" s="15">
        <v>1.3120890118829185</v>
      </c>
      <c r="CV17" s="15">
        <v>1.3150760568922168</v>
      </c>
      <c r="CW17" s="15">
        <v>1.319055436528481</v>
      </c>
      <c r="CX17" s="15">
        <v>1.3225066005077883</v>
      </c>
      <c r="CY17" s="15">
        <v>1.3254548871557614</v>
      </c>
      <c r="CZ17" s="15">
        <v>1.3288559115552991</v>
      </c>
      <c r="DA17" s="15">
        <v>1.3320160153082139</v>
      </c>
      <c r="DB17" s="15">
        <v>1.3348561790762878</v>
      </c>
      <c r="DC17" s="15">
        <v>1.3384502512435847</v>
      </c>
      <c r="DD17" s="15">
        <v>1.3420399027497623</v>
      </c>
      <c r="DE17" s="15">
        <v>1.3456272413321786</v>
      </c>
      <c r="DF17" s="15">
        <v>1.3484983300958</v>
      </c>
      <c r="DG17" s="15">
        <v>1.3510892864864412</v>
      </c>
      <c r="DH17" s="15">
        <v>1.3542224640592442</v>
      </c>
      <c r="DI17" s="15">
        <v>1.356766911186676</v>
      </c>
      <c r="DJ17" s="15">
        <v>1.3598063055264471</v>
      </c>
      <c r="DK17" s="15">
        <v>1.3628150532018433</v>
      </c>
      <c r="DL17" s="15">
        <v>1.3656255018451859</v>
      </c>
      <c r="DM17" s="15">
        <v>1.3677358394459878</v>
      </c>
      <c r="DN17" s="15">
        <v>1.370070053678154</v>
      </c>
      <c r="DO17" s="15">
        <v>1.3718715882686718</v>
      </c>
      <c r="DP17" s="15">
        <v>1.3746521800537603</v>
      </c>
      <c r="DQ17" s="15">
        <v>1.3766973540314524</v>
      </c>
      <c r="DR17" s="15">
        <v>1.3783542576385748</v>
      </c>
      <c r="DS17" s="15">
        <v>1.3812378657134923</v>
      </c>
      <c r="DT17" s="15">
        <v>1.383847829845219</v>
      </c>
      <c r="DU17" s="15">
        <v>1.3863144826229392</v>
      </c>
      <c r="DV17" s="15">
        <v>1.3880337852211111</v>
      </c>
      <c r="DW17" s="15">
        <v>1.3894882469277947</v>
      </c>
      <c r="DX17" s="15">
        <v>1.3914955189095375</v>
      </c>
      <c r="DY17" s="15">
        <v>1.3935285449740922</v>
      </c>
      <c r="DZ17" s="15">
        <v>1.3949897364965886</v>
      </c>
      <c r="EA17" s="15">
        <v>1.3967503938468924</v>
      </c>
      <c r="EB17" s="15">
        <v>1.3978688066550966</v>
      </c>
      <c r="EC17" s="15">
        <v>1.3997378446729811</v>
      </c>
      <c r="ED17" s="15">
        <v>1.4022555410269255</v>
      </c>
      <c r="EE17" s="15">
        <v>1.4036199353874057</v>
      </c>
      <c r="EF17" s="15">
        <v>1.4049924135703007</v>
      </c>
      <c r="EG17" s="15">
        <v>1.4070090740104118</v>
      </c>
      <c r="EH17" s="15">
        <v>1.4089372385985686</v>
      </c>
      <c r="EI17" s="15">
        <v>1.4106450138544302</v>
      </c>
      <c r="EJ17" s="15">
        <v>1.411745080248012</v>
      </c>
      <c r="EK17" s="15">
        <v>1.4137523767079874</v>
      </c>
      <c r="EL17" s="15">
        <v>1.4155239842776013</v>
      </c>
      <c r="EM17" s="15">
        <v>1.4168748960607018</v>
      </c>
      <c r="EN17" s="15">
        <v>1.4184690203736754</v>
      </c>
      <c r="EO17" s="15">
        <v>1.4196539009025047</v>
      </c>
      <c r="EP17" s="15">
        <v>1.4209657095581072</v>
      </c>
      <c r="EQ17" s="15">
        <v>1.422449841450635</v>
      </c>
      <c r="ER17" s="15">
        <v>1.4235836037259924</v>
      </c>
      <c r="ES17" s="15">
        <v>1.4248130895174345</v>
      </c>
      <c r="ET17" s="15">
        <v>1.4260038661939449</v>
      </c>
      <c r="EU17" s="15">
        <v>1.4278161931585198</v>
      </c>
      <c r="EV17" s="15">
        <v>1.4292133410923664</v>
      </c>
      <c r="EW17" s="15">
        <v>1.4305318012831392</v>
      </c>
      <c r="EX17" s="15">
        <v>1.432211303393403</v>
      </c>
      <c r="EY17" s="15">
        <v>1.4336407976756027</v>
      </c>
      <c r="EZ17" s="15">
        <v>1.4352701032558941</v>
      </c>
      <c r="FA17" s="15">
        <v>1.4368669935263143</v>
      </c>
      <c r="FB17" s="15">
        <v>1.4380633160342771</v>
      </c>
      <c r="FC17" s="15">
        <v>1.4390617503800125</v>
      </c>
      <c r="FD17" s="15">
        <v>1.4398307596949949</v>
      </c>
      <c r="FE17" s="15">
        <v>1.4411353097055566</v>
      </c>
      <c r="FF17" s="15">
        <v>1.4423563226322171</v>
      </c>
      <c r="FG17" s="15">
        <v>1.4432468215574115</v>
      </c>
      <c r="FH17" s="15">
        <v>1.444246425391092</v>
      </c>
      <c r="FI17" s="15">
        <v>1.4449552422350982</v>
      </c>
      <c r="FJ17" s="15">
        <v>1.4457895912839263</v>
      </c>
      <c r="FK17" s="15">
        <v>1.4467153166224176</v>
      </c>
      <c r="FL17" s="15">
        <v>1.4479491520425445</v>
      </c>
      <c r="FM17" s="15">
        <v>1.448924264306926</v>
      </c>
      <c r="FN17" s="15">
        <v>1.4500984278430573</v>
      </c>
      <c r="FO17" s="15">
        <v>1.4509093012727849</v>
      </c>
      <c r="FP17" s="15">
        <v>1.4515998170552393</v>
      </c>
      <c r="FQ17" s="15">
        <v>1.4525517313689997</v>
      </c>
      <c r="FR17" s="15">
        <v>1.453428159120937</v>
      </c>
      <c r="FS17" s="15">
        <v>1.4542443986679863</v>
      </c>
      <c r="FT17" s="15">
        <v>1.454913509043692</v>
      </c>
      <c r="FU17" s="15">
        <v>1.4556626937652988</v>
      </c>
      <c r="FV17" s="15">
        <v>1.456321473001462</v>
      </c>
      <c r="FW17" s="15">
        <v>1.4569605419588383</v>
      </c>
      <c r="FX17" s="15">
        <v>1.4578264610936922</v>
      </c>
      <c r="FY17" s="15">
        <v>1.4586791499302099</v>
      </c>
      <c r="FZ17" s="15">
        <v>1.4596505655258676</v>
      </c>
      <c r="GA17" s="15">
        <v>1.5914353033685524</v>
      </c>
      <c r="GB17" s="15">
        <v>1.591435303368552</v>
      </c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</row>
    <row r="18" spans="1:320" ht="15" x14ac:dyDescent="0.25">
      <c r="A18" s="4" t="s">
        <v>38</v>
      </c>
      <c r="B18" s="15">
        <v>7.9711006908809237E-3</v>
      </c>
      <c r="C18" s="15">
        <v>2.9437075690192795E-2</v>
      </c>
      <c r="D18" s="15">
        <v>5.2160585105755511E-2</v>
      </c>
      <c r="E18" s="15">
        <v>7.7537618171308581E-2</v>
      </c>
      <c r="F18" s="15">
        <v>0.10555155520952528</v>
      </c>
      <c r="G18" s="15">
        <v>0.12877200658243976</v>
      </c>
      <c r="H18" s="15">
        <v>0.15096675223051909</v>
      </c>
      <c r="I18" s="15">
        <v>0.17492801630274504</v>
      </c>
      <c r="J18" s="15">
        <v>0.19946812864462296</v>
      </c>
      <c r="K18" s="15">
        <v>0.22625531990106679</v>
      </c>
      <c r="L18" s="15">
        <v>0.25205695017557106</v>
      </c>
      <c r="M18" s="15">
        <v>0.27790436485747877</v>
      </c>
      <c r="N18" s="15">
        <v>0.3075363377412873</v>
      </c>
      <c r="O18" s="15">
        <v>0.34059430611097347</v>
      </c>
      <c r="P18" s="15">
        <v>0.39804092665337593</v>
      </c>
      <c r="Q18" s="15">
        <v>0.50447089547132862</v>
      </c>
      <c r="R18" s="15">
        <v>0.53786903288467358</v>
      </c>
      <c r="S18" s="15">
        <v>0.5596870717187088</v>
      </c>
      <c r="T18" s="15">
        <v>0.57830796306126697</v>
      </c>
      <c r="U18" s="15">
        <v>0.59611215274091367</v>
      </c>
      <c r="V18" s="15">
        <v>0.61190558083935931</v>
      </c>
      <c r="W18" s="15">
        <v>0.62785660288699352</v>
      </c>
      <c r="X18" s="15">
        <v>0.64463772658102414</v>
      </c>
      <c r="Y18" s="15">
        <v>0.66040206324489892</v>
      </c>
      <c r="Z18" s="15">
        <v>0.67971775705528215</v>
      </c>
      <c r="AA18" s="15">
        <v>0.69706679013656392</v>
      </c>
      <c r="AB18" s="15">
        <v>0.71220967249019895</v>
      </c>
      <c r="AC18" s="15">
        <v>0.73254917357744187</v>
      </c>
      <c r="AD18" s="15">
        <v>0.75205108814728294</v>
      </c>
      <c r="AE18" s="15">
        <v>0.77846835423277605</v>
      </c>
      <c r="AF18" s="15">
        <v>0.79819358133481177</v>
      </c>
      <c r="AG18" s="15">
        <v>0.81807878291711389</v>
      </c>
      <c r="AH18" s="15">
        <v>0.83288289116167868</v>
      </c>
      <c r="AI18" s="15">
        <v>0.84701808220578578</v>
      </c>
      <c r="AJ18" s="15">
        <v>0.85903331174576214</v>
      </c>
      <c r="AK18" s="15">
        <v>0.87354337804201909</v>
      </c>
      <c r="AL18" s="15">
        <v>0.88519096452009927</v>
      </c>
      <c r="AM18" s="15">
        <v>0.89664415417222088</v>
      </c>
      <c r="AN18" s="15">
        <v>0.90773117292470307</v>
      </c>
      <c r="AO18" s="15">
        <v>0.91974441491390535</v>
      </c>
      <c r="AP18" s="15">
        <v>0.93045985061715297</v>
      </c>
      <c r="AQ18" s="15">
        <v>0.94156629877355869</v>
      </c>
      <c r="AR18" s="15">
        <v>0.95339524479676629</v>
      </c>
      <c r="AS18" s="15">
        <v>0.96661390019385574</v>
      </c>
      <c r="AT18" s="15">
        <v>0.978431693896891</v>
      </c>
      <c r="AU18" s="15">
        <v>0.98926991526190178</v>
      </c>
      <c r="AV18" s="15">
        <v>0.99870709798555335</v>
      </c>
      <c r="AW18" s="15">
        <v>1.0086959633601116</v>
      </c>
      <c r="AX18" s="15">
        <v>1.0175142218840565</v>
      </c>
      <c r="AY18" s="15">
        <v>1.0272126693877233</v>
      </c>
      <c r="AZ18" s="15">
        <v>1.0365557671058894</v>
      </c>
      <c r="BA18" s="15">
        <v>1.0451452810513031</v>
      </c>
      <c r="BB18" s="15">
        <v>1.0531432077400684</v>
      </c>
      <c r="BC18" s="15">
        <v>1.0606341751306463</v>
      </c>
      <c r="BD18" s="15">
        <v>1.0704241257033658</v>
      </c>
      <c r="BE18" s="15">
        <v>1.0787214871044739</v>
      </c>
      <c r="BF18" s="15">
        <v>1.0876371734437487</v>
      </c>
      <c r="BG18" s="15">
        <v>1.0976936251391005</v>
      </c>
      <c r="BH18" s="15">
        <v>1.1058176933935744</v>
      </c>
      <c r="BI18" s="15">
        <v>1.113857452587953</v>
      </c>
      <c r="BJ18" s="15">
        <v>1.1226761313420868</v>
      </c>
      <c r="BK18" s="15">
        <v>1.1293153476621334</v>
      </c>
      <c r="BL18" s="15">
        <v>1.1362793130905622</v>
      </c>
      <c r="BM18" s="15">
        <v>1.143588090266719</v>
      </c>
      <c r="BN18" s="15">
        <v>1.1510440878759642</v>
      </c>
      <c r="BO18" s="15">
        <v>1.1569256227955318</v>
      </c>
      <c r="BP18" s="15">
        <v>1.1621676224180442</v>
      </c>
      <c r="BQ18" s="15">
        <v>1.1678566330860005</v>
      </c>
      <c r="BR18" s="15">
        <v>1.1735593936998896</v>
      </c>
      <c r="BS18" s="15">
        <v>1.1790389145265874</v>
      </c>
      <c r="BT18" s="15">
        <v>1.1851350151191642</v>
      </c>
      <c r="BU18" s="15">
        <v>1.1913753916237078</v>
      </c>
      <c r="BV18" s="15">
        <v>1.1980226160282801</v>
      </c>
      <c r="BW18" s="15">
        <v>1.2033904115007883</v>
      </c>
      <c r="BX18" s="15">
        <v>1.2092228429533685</v>
      </c>
      <c r="BY18" s="15">
        <v>1.2145779196895163</v>
      </c>
      <c r="BZ18" s="15">
        <v>1.2194055743512915</v>
      </c>
      <c r="CA18" s="15">
        <v>1.224676882109841</v>
      </c>
      <c r="CB18" s="15">
        <v>1.2301584381451205</v>
      </c>
      <c r="CC18" s="15">
        <v>1.234252325402162</v>
      </c>
      <c r="CD18" s="15">
        <v>1.2390136867167625</v>
      </c>
      <c r="CE18" s="15">
        <v>1.2438305603724544</v>
      </c>
      <c r="CF18" s="15">
        <v>1.2482742443367032</v>
      </c>
      <c r="CG18" s="15">
        <v>1.2525714921376414</v>
      </c>
      <c r="CH18" s="15">
        <v>1.2572585365671436</v>
      </c>
      <c r="CI18" s="15">
        <v>1.2622299233621561</v>
      </c>
      <c r="CJ18" s="15">
        <v>1.2670467008371573</v>
      </c>
      <c r="CK18" s="15">
        <v>1.2717411969502148</v>
      </c>
      <c r="CL18" s="15">
        <v>1.2757968933165036</v>
      </c>
      <c r="CM18" s="15">
        <v>1.2809303907782927</v>
      </c>
      <c r="CN18" s="15">
        <v>1.2876432248056526</v>
      </c>
      <c r="CO18" s="15">
        <v>1.2915217958185383</v>
      </c>
      <c r="CP18" s="15">
        <v>1.2956750525533494</v>
      </c>
      <c r="CQ18" s="15">
        <v>1.298828976222214</v>
      </c>
      <c r="CR18" s="15">
        <v>1.3022335297055201</v>
      </c>
      <c r="CS18" s="15">
        <v>1.3054727075690189</v>
      </c>
      <c r="CT18" s="15">
        <v>1.3098526184662205</v>
      </c>
      <c r="CU18" s="15">
        <v>1.3132041309724627</v>
      </c>
      <c r="CV18" s="15">
        <v>1.3169444278113973</v>
      </c>
      <c r="CW18" s="15">
        <v>1.3210099580045058</v>
      </c>
      <c r="CX18" s="15">
        <v>1.3243752385446277</v>
      </c>
      <c r="CY18" s="15">
        <v>1.3280901426195275</v>
      </c>
      <c r="CZ18" s="15">
        <v>1.3314640067947761</v>
      </c>
      <c r="DA18" s="15">
        <v>1.3338892588660425</v>
      </c>
      <c r="DB18" s="15">
        <v>1.3371950549912897</v>
      </c>
      <c r="DC18" s="15">
        <v>1.3405439906729104</v>
      </c>
      <c r="DD18" s="15">
        <v>1.3442482525077359</v>
      </c>
      <c r="DE18" s="15">
        <v>1.3471752267874622</v>
      </c>
      <c r="DF18" s="15">
        <v>1.3498713386653449</v>
      </c>
      <c r="DG18" s="15">
        <v>1.3525300635830644</v>
      </c>
      <c r="DH18" s="15">
        <v>1.3548867655605488</v>
      </c>
      <c r="DI18" s="15">
        <v>1.3569241444204576</v>
      </c>
      <c r="DJ18" s="15">
        <v>1.3595405521149129</v>
      </c>
      <c r="DK18" s="15">
        <v>1.3621152948138704</v>
      </c>
      <c r="DL18" s="15">
        <v>1.3643336028044175</v>
      </c>
      <c r="DM18" s="15">
        <v>1.3671885953922915</v>
      </c>
      <c r="DN18" s="15">
        <v>1.3702154972022658</v>
      </c>
      <c r="DO18" s="15">
        <v>1.3722534907377908</v>
      </c>
      <c r="DP18" s="15">
        <v>1.3741579557081227</v>
      </c>
      <c r="DQ18" s="15">
        <v>1.3761701175323315</v>
      </c>
      <c r="DR18" s="15">
        <v>1.3783116662144674</v>
      </c>
      <c r="DS18" s="15">
        <v>1.3804154642507456</v>
      </c>
      <c r="DT18" s="15">
        <v>1.3827415296111478</v>
      </c>
      <c r="DU18" s="15">
        <v>1.3849757790203405</v>
      </c>
      <c r="DV18" s="15">
        <v>1.3873255434051734</v>
      </c>
      <c r="DW18" s="15">
        <v>1.3891700294125737</v>
      </c>
      <c r="DX18" s="15">
        <v>1.3912519750464973</v>
      </c>
      <c r="DY18" s="15">
        <v>1.3932129908813151</v>
      </c>
      <c r="DZ18" s="15">
        <v>1.394869541116655</v>
      </c>
      <c r="EA18" s="15">
        <v>1.3967016321619417</v>
      </c>
      <c r="EB18" s="15">
        <v>1.3976521789291143</v>
      </c>
      <c r="EC18" s="15">
        <v>1.3989657423725874</v>
      </c>
      <c r="ED18" s="15">
        <v>1.4000678592915023</v>
      </c>
      <c r="EE18" s="15">
        <v>1.401573995824043</v>
      </c>
      <c r="EF18" s="15">
        <v>1.4033021043753164</v>
      </c>
      <c r="EG18" s="15">
        <v>1.4047388201940123</v>
      </c>
      <c r="EH18" s="15">
        <v>1.406136438247356</v>
      </c>
      <c r="EI18" s="15">
        <v>1.4074435221164465</v>
      </c>
      <c r="EJ18" s="15">
        <v>1.4087626162642093</v>
      </c>
      <c r="EK18" s="15">
        <v>1.4098295187426513</v>
      </c>
      <c r="EL18" s="15">
        <v>1.4112134545618977</v>
      </c>
      <c r="EM18" s="15">
        <v>1.4121050069795877</v>
      </c>
      <c r="EN18" s="15">
        <v>1.4134688832265747</v>
      </c>
      <c r="EO18" s="15">
        <v>1.4147584862354654</v>
      </c>
      <c r="EP18" s="15">
        <v>1.4161228916335378</v>
      </c>
      <c r="EQ18" s="15">
        <v>1.4170957197626544</v>
      </c>
      <c r="ER18" s="15">
        <v>1.4178965405228987</v>
      </c>
      <c r="ES18" s="15">
        <v>1.4190795974645414</v>
      </c>
      <c r="ET18" s="15">
        <v>1.4207055610999042</v>
      </c>
      <c r="EU18" s="15">
        <v>1.421924998525439</v>
      </c>
      <c r="EV18" s="15">
        <v>1.4227866477529656</v>
      </c>
      <c r="EW18" s="15">
        <v>1.4238941455214635</v>
      </c>
      <c r="EX18" s="15">
        <v>1.4250441039191861</v>
      </c>
      <c r="EY18" s="15">
        <v>1.4263422115660622</v>
      </c>
      <c r="EZ18" s="15">
        <v>1.4275117221298164</v>
      </c>
      <c r="FA18" s="15">
        <v>1.428696803387951</v>
      </c>
      <c r="FB18" s="15">
        <v>1.4294969397553408</v>
      </c>
      <c r="FC18" s="15">
        <v>1.4305247553998419</v>
      </c>
      <c r="FD18" s="15">
        <v>1.4317302571634167</v>
      </c>
      <c r="FE18" s="15">
        <v>1.432768223960238</v>
      </c>
      <c r="FF18" s="15">
        <v>1.4334427493679049</v>
      </c>
      <c r="FG18" s="15">
        <v>1.434284303043887</v>
      </c>
      <c r="FH18" s="15">
        <v>1.4353088708795856</v>
      </c>
      <c r="FI18" s="15">
        <v>1.4362368889911252</v>
      </c>
      <c r="FJ18" s="15">
        <v>1.4376344754298838</v>
      </c>
      <c r="FK18" s="15">
        <v>1.4385238753425897</v>
      </c>
      <c r="FL18" s="15">
        <v>1.4397629445997651</v>
      </c>
      <c r="FM18" s="15">
        <v>1.440407234588873</v>
      </c>
      <c r="FN18" s="15">
        <v>1.4413750734331319</v>
      </c>
      <c r="FO18" s="15">
        <v>1.4424185786019592</v>
      </c>
      <c r="FP18" s="15">
        <v>1.4435902264532292</v>
      </c>
      <c r="FQ18" s="15">
        <v>1.4442737343352485</v>
      </c>
      <c r="FR18" s="15">
        <v>1.4452092402669154</v>
      </c>
      <c r="FS18" s="15">
        <v>1.4461448376999999</v>
      </c>
      <c r="FT18" s="15">
        <v>1.446822570139946</v>
      </c>
      <c r="FU18" s="15">
        <v>1.4474591478217791</v>
      </c>
      <c r="FV18" s="15">
        <v>1.4484880325032543</v>
      </c>
      <c r="FW18" s="15">
        <v>1.4490760429470775</v>
      </c>
      <c r="FX18" s="15">
        <v>1.44993339282695</v>
      </c>
      <c r="FY18" s="15">
        <v>1.4505076695253492</v>
      </c>
      <c r="FZ18" s="15">
        <v>1.4510759642645092</v>
      </c>
      <c r="GA18" s="15">
        <v>1.5858145974448814</v>
      </c>
      <c r="GB18" s="15">
        <v>1.5858145974448814</v>
      </c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</row>
    <row r="19" spans="1:320" ht="15" x14ac:dyDescent="0.25">
      <c r="A19" s="4" t="s">
        <v>39</v>
      </c>
      <c r="B19" s="15">
        <v>8.6200551511596245E-3</v>
      </c>
      <c r="C19" s="15">
        <v>2.9391605373829847E-2</v>
      </c>
      <c r="D19" s="15">
        <v>5.128648895737456E-2</v>
      </c>
      <c r="E19" s="15">
        <v>7.5858820508795277E-2</v>
      </c>
      <c r="F19" s="15">
        <v>0.10638693037321018</v>
      </c>
      <c r="G19" s="15">
        <v>0.13140809784270147</v>
      </c>
      <c r="H19" s="15">
        <v>0.1546813158199139</v>
      </c>
      <c r="I19" s="15">
        <v>0.1806471168130479</v>
      </c>
      <c r="J19" s="15">
        <v>0.20542256905255679</v>
      </c>
      <c r="K19" s="15">
        <v>0.22936381497302344</v>
      </c>
      <c r="L19" s="15">
        <v>0.25254271066916739</v>
      </c>
      <c r="M19" s="15">
        <v>0.28233852517123714</v>
      </c>
      <c r="N19" s="15">
        <v>0.31454345068618789</v>
      </c>
      <c r="O19" s="15">
        <v>0.35455399091968176</v>
      </c>
      <c r="P19" s="15">
        <v>0.41177667643000554</v>
      </c>
      <c r="Q19" s="15">
        <v>0.51841581227123634</v>
      </c>
      <c r="R19" s="15">
        <v>0.55018126847667137</v>
      </c>
      <c r="S19" s="15">
        <v>0.57161112078723642</v>
      </c>
      <c r="T19" s="15">
        <v>0.5930834429195827</v>
      </c>
      <c r="U19" s="15">
        <v>0.61101067296808265</v>
      </c>
      <c r="V19" s="15">
        <v>0.62871491109715705</v>
      </c>
      <c r="W19" s="15">
        <v>0.64622386677793309</v>
      </c>
      <c r="X19" s="15">
        <v>0.66277513240409502</v>
      </c>
      <c r="Y19" s="15">
        <v>0.67862584271798154</v>
      </c>
      <c r="Z19" s="15">
        <v>0.69734679801042732</v>
      </c>
      <c r="AA19" s="15">
        <v>0.7154299519131464</v>
      </c>
      <c r="AB19" s="15">
        <v>0.73207172914377328</v>
      </c>
      <c r="AC19" s="15">
        <v>0.75214029798150905</v>
      </c>
      <c r="AD19" s="15">
        <v>0.77226731643132773</v>
      </c>
      <c r="AE19" s="15">
        <v>0.79796161760210216</v>
      </c>
      <c r="AF19" s="15">
        <v>0.81729937875420366</v>
      </c>
      <c r="AG19" s="15">
        <v>0.83538550887789098</v>
      </c>
      <c r="AH19" s="15">
        <v>0.85229168390742882</v>
      </c>
      <c r="AI19" s="15">
        <v>0.86699242099131646</v>
      </c>
      <c r="AJ19" s="15">
        <v>0.87937441671968353</v>
      </c>
      <c r="AK19" s="15">
        <v>0.89274801133593884</v>
      </c>
      <c r="AL19" s="15">
        <v>0.90519629871685781</v>
      </c>
      <c r="AM19" s="15">
        <v>0.91702160838958624</v>
      </c>
      <c r="AN19" s="15">
        <v>0.92746160628268803</v>
      </c>
      <c r="AO19" s="15">
        <v>0.93836745813056177</v>
      </c>
      <c r="AP19" s="15">
        <v>0.94845553349968204</v>
      </c>
      <c r="AQ19" s="15">
        <v>0.9590419057101075</v>
      </c>
      <c r="AR19" s="15">
        <v>0.9714717735125713</v>
      </c>
      <c r="AS19" s="15">
        <v>0.98265000615544795</v>
      </c>
      <c r="AT19" s="15">
        <v>0.99225204253455745</v>
      </c>
      <c r="AU19" s="15">
        <v>1.0020619564822237</v>
      </c>
      <c r="AV19" s="15">
        <v>1.0120167426113973</v>
      </c>
      <c r="AW19" s="15">
        <v>1.0216229388751645</v>
      </c>
      <c r="AX19" s="15">
        <v>1.0304005056555761</v>
      </c>
      <c r="AY19" s="15">
        <v>1.0397036228321672</v>
      </c>
      <c r="AZ19" s="15">
        <v>1.0485263444902548</v>
      </c>
      <c r="BA19" s="15">
        <v>1.056329422503326</v>
      </c>
      <c r="BB19" s="15">
        <v>1.0652387472217866</v>
      </c>
      <c r="BC19" s="15">
        <v>1.0732182431773682</v>
      </c>
      <c r="BD19" s="15">
        <v>1.0807025852880672</v>
      </c>
      <c r="BE19" s="15">
        <v>1.089029031198619</v>
      </c>
      <c r="BF19" s="15">
        <v>1.0986857898389675</v>
      </c>
      <c r="BG19" s="15">
        <v>1.1080265548908963</v>
      </c>
      <c r="BH19" s="15">
        <v>1.1162254855780755</v>
      </c>
      <c r="BI19" s="15">
        <v>1.1253779322239761</v>
      </c>
      <c r="BJ19" s="15">
        <v>1.1341542585783813</v>
      </c>
      <c r="BK19" s="15">
        <v>1.1418850344126716</v>
      </c>
      <c r="BL19" s="15">
        <v>1.1482669364460349</v>
      </c>
      <c r="BM19" s="15">
        <v>1.156236183044014</v>
      </c>
      <c r="BN19" s="15">
        <v>1.1615666323917018</v>
      </c>
      <c r="BO19" s="15">
        <v>1.1668834156951529</v>
      </c>
      <c r="BP19" s="15">
        <v>1.1734891792598594</v>
      </c>
      <c r="BQ19" s="15">
        <v>1.1783476085878828</v>
      </c>
      <c r="BR19" s="15">
        <v>1.1835158077269463</v>
      </c>
      <c r="BS19" s="15">
        <v>1.1889146439341991</v>
      </c>
      <c r="BT19" s="15">
        <v>1.1935767288545913</v>
      </c>
      <c r="BU19" s="15">
        <v>1.2000919968024724</v>
      </c>
      <c r="BV19" s="15">
        <v>1.2058433574869252</v>
      </c>
      <c r="BW19" s="15">
        <v>1.2111740787484202</v>
      </c>
      <c r="BX19" s="15">
        <v>1.2153787409010919</v>
      </c>
      <c r="BY19" s="15">
        <v>1.2205269621006192</v>
      </c>
      <c r="BZ19" s="15">
        <v>1.2250738084457704</v>
      </c>
      <c r="CA19" s="15">
        <v>1.2302621312721538</v>
      </c>
      <c r="CB19" s="15">
        <v>1.2347175385645004</v>
      </c>
      <c r="CC19" s="15">
        <v>1.2391690207054396</v>
      </c>
      <c r="CD19" s="15">
        <v>1.2436334936090758</v>
      </c>
      <c r="CE19" s="15">
        <v>1.2484833563715085</v>
      </c>
      <c r="CF19" s="15">
        <v>1.2529342592393689</v>
      </c>
      <c r="CG19" s="15">
        <v>1.257430297403145</v>
      </c>
      <c r="CH19" s="15">
        <v>1.2616015950872095</v>
      </c>
      <c r="CI19" s="15">
        <v>1.2663919842023947</v>
      </c>
      <c r="CJ19" s="15">
        <v>1.269836736084144</v>
      </c>
      <c r="CK19" s="15">
        <v>1.2736501654534791</v>
      </c>
      <c r="CL19" s="15">
        <v>1.2772461501598766</v>
      </c>
      <c r="CM19" s="15">
        <v>1.2825013218927384</v>
      </c>
      <c r="CN19" s="15">
        <v>1.2902932126066877</v>
      </c>
      <c r="CO19" s="15">
        <v>1.2946297838983403</v>
      </c>
      <c r="CP19" s="15">
        <v>1.2983028165511317</v>
      </c>
      <c r="CQ19" s="15">
        <v>1.3006663158199141</v>
      </c>
      <c r="CR19" s="15">
        <v>1.3044308702729055</v>
      </c>
      <c r="CS19" s="15">
        <v>1.3072758119407426</v>
      </c>
      <c r="CT19" s="15">
        <v>1.309903666168172</v>
      </c>
      <c r="CU19" s="15">
        <v>1.3133342288339354</v>
      </c>
      <c r="CV19" s="15">
        <v>1.3170002273797625</v>
      </c>
      <c r="CW19" s="15">
        <v>1.3203585133560827</v>
      </c>
      <c r="CX19" s="15">
        <v>1.3233837855177604</v>
      </c>
      <c r="CY19" s="15">
        <v>1.3262988729333811</v>
      </c>
      <c r="CZ19" s="15">
        <v>1.3290792133833484</v>
      </c>
      <c r="DA19" s="15">
        <v>1.3318265566259888</v>
      </c>
      <c r="DB19" s="15">
        <v>1.3351851368244503</v>
      </c>
      <c r="DC19" s="15">
        <v>1.3377300980327358</v>
      </c>
      <c r="DD19" s="15">
        <v>1.3410675697961683</v>
      </c>
      <c r="DE19" s="15">
        <v>1.34331970866968</v>
      </c>
      <c r="DF19" s="15">
        <v>1.3463851233981379</v>
      </c>
      <c r="DG19" s="15">
        <v>1.3487511094265108</v>
      </c>
      <c r="DH19" s="15">
        <v>1.3508823284117295</v>
      </c>
      <c r="DI19" s="15">
        <v>1.3537493342614704</v>
      </c>
      <c r="DJ19" s="15">
        <v>1.3559875599639764</v>
      </c>
      <c r="DK19" s="15">
        <v>1.3575386954168769</v>
      </c>
      <c r="DL19" s="15">
        <v>1.3598387363568014</v>
      </c>
      <c r="DM19" s="15">
        <v>1.3613117635564445</v>
      </c>
      <c r="DN19" s="15">
        <v>1.3633665037056624</v>
      </c>
      <c r="DO19" s="15">
        <v>1.3651439106509904</v>
      </c>
      <c r="DP19" s="15">
        <v>1.367539455511398</v>
      </c>
      <c r="DQ19" s="15">
        <v>1.3692218693144733</v>
      </c>
      <c r="DR19" s="15">
        <v>1.3710128652576614</v>
      </c>
      <c r="DS19" s="15">
        <v>1.3721742614702019</v>
      </c>
      <c r="DT19" s="15">
        <v>1.3742287927473127</v>
      </c>
      <c r="DU19" s="15">
        <v>1.3756076716295824</v>
      </c>
      <c r="DV19" s="15">
        <v>1.3769703515628227</v>
      </c>
      <c r="DW19" s="15">
        <v>1.3780099440639175</v>
      </c>
      <c r="DX19" s="15">
        <v>1.3798852816633755</v>
      </c>
      <c r="DY19" s="15">
        <v>1.3819186100255307</v>
      </c>
      <c r="DZ19" s="15">
        <v>1.3834786527831713</v>
      </c>
      <c r="EA19" s="15">
        <v>1.3851527402896779</v>
      </c>
      <c r="EB19" s="15">
        <v>1.3866888172451688</v>
      </c>
      <c r="EC19" s="15">
        <v>1.3880546205930715</v>
      </c>
      <c r="ED19" s="15">
        <v>1.3897750216060352</v>
      </c>
      <c r="EE19" s="15">
        <v>1.3912348996951198</v>
      </c>
      <c r="EF19" s="15">
        <v>1.3922527533854967</v>
      </c>
      <c r="EG19" s="15">
        <v>1.39350047661343</v>
      </c>
      <c r="EH19" s="15">
        <v>1.3951355697713812</v>
      </c>
      <c r="EI19" s="15">
        <v>1.3963793096809911</v>
      </c>
      <c r="EJ19" s="15">
        <v>1.3974694225446376</v>
      </c>
      <c r="EK19" s="15">
        <v>1.3989495737868813</v>
      </c>
      <c r="EL19" s="15">
        <v>1.4000796794209751</v>
      </c>
      <c r="EM19" s="15">
        <v>1.4013674432170273</v>
      </c>
      <c r="EN19" s="15">
        <v>1.4028225794631131</v>
      </c>
      <c r="EO19" s="15">
        <v>1.4036422751609094</v>
      </c>
      <c r="EP19" s="15">
        <v>1.4047741999983479</v>
      </c>
      <c r="EQ19" s="15">
        <v>1.4058404014260812</v>
      </c>
      <c r="ER19" s="15">
        <v>1.4070333235286832</v>
      </c>
      <c r="ES19" s="15">
        <v>1.4088513296180321</v>
      </c>
      <c r="ET19" s="15">
        <v>1.4101500494501411</v>
      </c>
      <c r="EU19" s="15">
        <v>1.4112532977914751</v>
      </c>
      <c r="EV19" s="15">
        <v>1.4124192551081955</v>
      </c>
      <c r="EW19" s="15">
        <v>1.4135614065404731</v>
      </c>
      <c r="EX19" s="15">
        <v>1.4142532002131685</v>
      </c>
      <c r="EY19" s="15">
        <v>1.4152730955705561</v>
      </c>
      <c r="EZ19" s="15">
        <v>1.4165039944311786</v>
      </c>
      <c r="FA19" s="15">
        <v>1.4175931215969459</v>
      </c>
      <c r="FB19" s="15">
        <v>1.4189293728466257</v>
      </c>
      <c r="FC19" s="15">
        <v>1.4196370789715027</v>
      </c>
      <c r="FD19" s="15">
        <v>1.4208190082706078</v>
      </c>
      <c r="FE19" s="15">
        <v>1.4220602331634038</v>
      </c>
      <c r="FF19" s="15">
        <v>1.4227807865753397</v>
      </c>
      <c r="FG19" s="15">
        <v>1.4241780508299522</v>
      </c>
      <c r="FH19" s="15">
        <v>1.4251032215300208</v>
      </c>
      <c r="FI19" s="15">
        <v>1.4257312927266563</v>
      </c>
      <c r="FJ19" s="15">
        <v>1.4266380281911242</v>
      </c>
      <c r="FK19" s="15">
        <v>1.4273369144681938</v>
      </c>
      <c r="FL19" s="15">
        <v>1.4282621814659051</v>
      </c>
      <c r="FM19" s="15">
        <v>1.4293710772033608</v>
      </c>
      <c r="FN19" s="15">
        <v>1.4300106191388979</v>
      </c>
      <c r="FO19" s="15">
        <v>1.4307212481926115</v>
      </c>
      <c r="FP19" s="15">
        <v>1.4315685324007896</v>
      </c>
      <c r="FQ19" s="15">
        <v>1.4321959345126454</v>
      </c>
      <c r="FR19" s="15">
        <v>1.4327637440407828</v>
      </c>
      <c r="FS19" s="15">
        <v>1.4336360445257825</v>
      </c>
      <c r="FT19" s="15">
        <v>1.4344835247994314</v>
      </c>
      <c r="FU19" s="15">
        <v>1.4352079147491137</v>
      </c>
      <c r="FV19" s="15">
        <v>1.4361265142401531</v>
      </c>
      <c r="FW19" s="15">
        <v>1.4366456034404407</v>
      </c>
      <c r="FX19" s="15">
        <v>1.4369771534978639</v>
      </c>
      <c r="FY19" s="15">
        <v>1.4379933763663852</v>
      </c>
      <c r="FZ19" s="15">
        <v>1.4386134216027298</v>
      </c>
      <c r="GA19" s="15">
        <v>1.5671243652865794</v>
      </c>
      <c r="GB19" s="15">
        <v>1.5671243652865798</v>
      </c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</row>
    <row r="20" spans="1:320" ht="15" x14ac:dyDescent="0.25">
      <c r="A20" s="4" t="s">
        <v>40</v>
      </c>
      <c r="B20" s="15">
        <v>8.776096357567844E-3</v>
      </c>
      <c r="C20" s="15">
        <v>3.2151485069091726E-2</v>
      </c>
      <c r="D20" s="15">
        <v>5.3635876102484707E-2</v>
      </c>
      <c r="E20" s="15">
        <v>7.9927737749721839E-2</v>
      </c>
      <c r="F20" s="15">
        <v>0.11035803407020427</v>
      </c>
      <c r="G20" s="15">
        <v>0.13401781119495637</v>
      </c>
      <c r="H20" s="15">
        <v>0.15791017067350327</v>
      </c>
      <c r="I20" s="15">
        <v>0.18502614057788741</v>
      </c>
      <c r="J20" s="15">
        <v>0.20658407483996838</v>
      </c>
      <c r="K20" s="15">
        <v>0.23059892500685272</v>
      </c>
      <c r="L20" s="15">
        <v>0.25559022130314901</v>
      </c>
      <c r="M20" s="15">
        <v>0.28301131959560777</v>
      </c>
      <c r="N20" s="15">
        <v>0.31871785811606118</v>
      </c>
      <c r="O20" s="15">
        <v>0.35699217667166511</v>
      </c>
      <c r="P20" s="15">
        <v>0.41280557579128974</v>
      </c>
      <c r="Q20" s="15">
        <v>0.51580416191005984</v>
      </c>
      <c r="R20" s="15">
        <v>0.54968083401860723</v>
      </c>
      <c r="S20" s="15">
        <v>0.57192958105580549</v>
      </c>
      <c r="T20" s="15">
        <v>0.59303300141892001</v>
      </c>
      <c r="U20" s="15">
        <v>0.61179567056063466</v>
      </c>
      <c r="V20" s="15">
        <v>0.6291061137715861</v>
      </c>
      <c r="W20" s="15">
        <v>0.64526378952417807</v>
      </c>
      <c r="X20" s="15">
        <v>0.66163649434044403</v>
      </c>
      <c r="Y20" s="15">
        <v>0.67815263266095871</v>
      </c>
      <c r="Z20" s="15">
        <v>0.69765295727922083</v>
      </c>
      <c r="AA20" s="15">
        <v>0.7161252813250778</v>
      </c>
      <c r="AB20" s="15">
        <v>0.73227377896289847</v>
      </c>
      <c r="AC20" s="15">
        <v>0.75362953969751201</v>
      </c>
      <c r="AD20" s="15">
        <v>0.77403084542640155</v>
      </c>
      <c r="AE20" s="15">
        <v>0.79693187732791559</v>
      </c>
      <c r="AF20" s="15">
        <v>0.81726135619729434</v>
      </c>
      <c r="AG20" s="15">
        <v>0.83695236403360251</v>
      </c>
      <c r="AH20" s="15">
        <v>0.85419507800029015</v>
      </c>
      <c r="AI20" s="15">
        <v>0.86952538294716131</v>
      </c>
      <c r="AJ20" s="15">
        <v>0.88207327165868521</v>
      </c>
      <c r="AK20" s="15">
        <v>0.8952133871877973</v>
      </c>
      <c r="AL20" s="15">
        <v>0.90732609591415536</v>
      </c>
      <c r="AM20" s="15">
        <v>0.91818521565971722</v>
      </c>
      <c r="AN20" s="15">
        <v>0.9296677816878699</v>
      </c>
      <c r="AO20" s="15">
        <v>0.940457918662023</v>
      </c>
      <c r="AP20" s="15">
        <v>0.95144305894161474</v>
      </c>
      <c r="AQ20" s="15">
        <v>0.96211167259227015</v>
      </c>
      <c r="AR20" s="15">
        <v>0.97479746255179867</v>
      </c>
      <c r="AS20" s="15">
        <v>0.98748408677179578</v>
      </c>
      <c r="AT20" s="15">
        <v>0.99806515503313509</v>
      </c>
      <c r="AU20" s="15">
        <v>1.0106477181186411</v>
      </c>
      <c r="AV20" s="15">
        <v>1.0201568015043776</v>
      </c>
      <c r="AW20" s="15">
        <v>1.030658477885809</v>
      </c>
      <c r="AX20" s="15">
        <v>1.0403354916638448</v>
      </c>
      <c r="AY20" s="15">
        <v>1.049293977369838</v>
      </c>
      <c r="AZ20" s="15">
        <v>1.0578237673132425</v>
      </c>
      <c r="BA20" s="15">
        <v>1.0663370453006333</v>
      </c>
      <c r="BB20" s="15">
        <v>1.0756225358761022</v>
      </c>
      <c r="BC20" s="15">
        <v>1.0830305089166221</v>
      </c>
      <c r="BD20" s="15">
        <v>1.0918756997452392</v>
      </c>
      <c r="BE20" s="15">
        <v>1.1007801154484915</v>
      </c>
      <c r="BF20" s="15">
        <v>1.1102188106870474</v>
      </c>
      <c r="BG20" s="15">
        <v>1.118276929852142</v>
      </c>
      <c r="BH20" s="15">
        <v>1.1258828881471805</v>
      </c>
      <c r="BI20" s="15">
        <v>1.134575530482594</v>
      </c>
      <c r="BJ20" s="15">
        <v>1.1435287129347458</v>
      </c>
      <c r="BK20" s="15">
        <v>1.15039801383447</v>
      </c>
      <c r="BL20" s="15">
        <v>1.157993640174785</v>
      </c>
      <c r="BM20" s="15">
        <v>1.1642350622793014</v>
      </c>
      <c r="BN20" s="15">
        <v>1.1703276455199212</v>
      </c>
      <c r="BO20" s="15">
        <v>1.1764113279801349</v>
      </c>
      <c r="BP20" s="15">
        <v>1.180787290628678</v>
      </c>
      <c r="BQ20" s="15">
        <v>1.1854754141472772</v>
      </c>
      <c r="BR20" s="15">
        <v>1.1895737965784676</v>
      </c>
      <c r="BS20" s="15">
        <v>1.1938036987455454</v>
      </c>
      <c r="BT20" s="15">
        <v>1.1990640926570886</v>
      </c>
      <c r="BU20" s="15">
        <v>1.2045870338525286</v>
      </c>
      <c r="BV20" s="15">
        <v>1.2090784190731869</v>
      </c>
      <c r="BW20" s="15">
        <v>1.2128362571147548</v>
      </c>
      <c r="BX20" s="15">
        <v>1.217443872643867</v>
      </c>
      <c r="BY20" s="15">
        <v>1.2217416287750527</v>
      </c>
      <c r="BZ20" s="15">
        <v>1.2266962089843434</v>
      </c>
      <c r="CA20" s="15">
        <v>1.2309311790338444</v>
      </c>
      <c r="CB20" s="15">
        <v>1.2340972539866815</v>
      </c>
      <c r="CC20" s="15">
        <v>1.2387463813105661</v>
      </c>
      <c r="CD20" s="15">
        <v>1.2422632362259953</v>
      </c>
      <c r="CE20" s="15">
        <v>1.2459316823473452</v>
      </c>
      <c r="CF20" s="15">
        <v>1.2493327610490335</v>
      </c>
      <c r="CG20" s="15">
        <v>1.2533970107950789</v>
      </c>
      <c r="CH20" s="15">
        <v>1.2564953498121543</v>
      </c>
      <c r="CI20" s="15">
        <v>1.2604337974652928</v>
      </c>
      <c r="CJ20" s="15">
        <v>1.264368833623567</v>
      </c>
      <c r="CK20" s="15">
        <v>1.2689099678324385</v>
      </c>
      <c r="CL20" s="15">
        <v>1.2738668687015269</v>
      </c>
      <c r="CM20" s="15">
        <v>1.279462464244828</v>
      </c>
      <c r="CN20" s="15">
        <v>1.283860408987568</v>
      </c>
      <c r="CO20" s="15">
        <v>1.2863679388977569</v>
      </c>
      <c r="CP20" s="15">
        <v>1.2891850691320399</v>
      </c>
      <c r="CQ20" s="15">
        <v>1.292736707178445</v>
      </c>
      <c r="CR20" s="15">
        <v>1.2959158273674194</v>
      </c>
      <c r="CS20" s="15">
        <v>1.2990613358406291</v>
      </c>
      <c r="CT20" s="15">
        <v>1.302462144625034</v>
      </c>
      <c r="CU20" s="15">
        <v>1.3054961341282507</v>
      </c>
      <c r="CV20" s="15">
        <v>1.3093478118399198</v>
      </c>
      <c r="CW20" s="15">
        <v>1.3123370572324609</v>
      </c>
      <c r="CX20" s="15">
        <v>1.3166335126332251</v>
      </c>
      <c r="CY20" s="15">
        <v>1.3193658963382189</v>
      </c>
      <c r="CZ20" s="15">
        <v>1.322049356487528</v>
      </c>
      <c r="DA20" s="15">
        <v>1.325097697923217</v>
      </c>
      <c r="DB20" s="15">
        <v>1.3288110943017462</v>
      </c>
      <c r="DC20" s="15">
        <v>1.3311271982376367</v>
      </c>
      <c r="DD20" s="15">
        <v>1.333940191030168</v>
      </c>
      <c r="DE20" s="15">
        <v>1.3366713749012398</v>
      </c>
      <c r="DF20" s="15">
        <v>1.3389130163740142</v>
      </c>
      <c r="DG20" s="15">
        <v>1.3414584892936032</v>
      </c>
      <c r="DH20" s="15">
        <v>1.3438546973911216</v>
      </c>
      <c r="DI20" s="15">
        <v>1.3468237176913522</v>
      </c>
      <c r="DJ20" s="15">
        <v>1.3495502487141033</v>
      </c>
      <c r="DK20" s="15">
        <v>1.35158038101227</v>
      </c>
      <c r="DL20" s="15">
        <v>1.3539526705928824</v>
      </c>
      <c r="DM20" s="15">
        <v>1.3563117202792687</v>
      </c>
      <c r="DN20" s="15">
        <v>1.3584613482158687</v>
      </c>
      <c r="DO20" s="15">
        <v>1.3606123376304029</v>
      </c>
      <c r="DP20" s="15">
        <v>1.3631072844209027</v>
      </c>
      <c r="DQ20" s="15">
        <v>1.3654653960479848</v>
      </c>
      <c r="DR20" s="15">
        <v>1.3672885315387215</v>
      </c>
      <c r="DS20" s="15">
        <v>1.3693223722971988</v>
      </c>
      <c r="DT20" s="15">
        <v>1.3711197204888819</v>
      </c>
      <c r="DU20" s="15">
        <v>1.3732866783163218</v>
      </c>
      <c r="DV20" s="15">
        <v>1.3753103837533653</v>
      </c>
      <c r="DW20" s="15">
        <v>1.3770097809945334</v>
      </c>
      <c r="DX20" s="15">
        <v>1.3786192962237374</v>
      </c>
      <c r="DY20" s="15">
        <v>1.3799427956755184</v>
      </c>
      <c r="DZ20" s="15">
        <v>1.3814103259888095</v>
      </c>
      <c r="EA20" s="15">
        <v>1.3829954155984452</v>
      </c>
      <c r="EB20" s="15">
        <v>1.3843655889324236</v>
      </c>
      <c r="EC20" s="15">
        <v>1.3857794261839109</v>
      </c>
      <c r="ED20" s="15">
        <v>1.3866610145278055</v>
      </c>
      <c r="EE20" s="15">
        <v>1.3880193965558938</v>
      </c>
      <c r="EF20" s="15">
        <v>1.3898795940760087</v>
      </c>
      <c r="EG20" s="15">
        <v>1.3913043852287199</v>
      </c>
      <c r="EH20" s="15">
        <v>1.3932011420693655</v>
      </c>
      <c r="EI20" s="15">
        <v>1.3946744643576965</v>
      </c>
      <c r="EJ20" s="15">
        <v>1.3959574150260401</v>
      </c>
      <c r="EK20" s="15">
        <v>1.3974169290459373</v>
      </c>
      <c r="EL20" s="15">
        <v>1.3983906681420208</v>
      </c>
      <c r="EM20" s="15">
        <v>1.3996388711926988</v>
      </c>
      <c r="EN20" s="15">
        <v>1.4006546942066138</v>
      </c>
      <c r="EO20" s="15">
        <v>1.402025113634531</v>
      </c>
      <c r="EP20" s="15">
        <v>1.4029066907318721</v>
      </c>
      <c r="EQ20" s="15">
        <v>1.4039453836727451</v>
      </c>
      <c r="ER20" s="15">
        <v>1.4051823238443055</v>
      </c>
      <c r="ES20" s="15">
        <v>1.4064410314177911</v>
      </c>
      <c r="ET20" s="15">
        <v>1.4075817522452794</v>
      </c>
      <c r="EU20" s="15">
        <v>1.4089582862912975</v>
      </c>
      <c r="EV20" s="15">
        <v>1.410173406335155</v>
      </c>
      <c r="EW20" s="15">
        <v>1.4113915348119122</v>
      </c>
      <c r="EX20" s="15">
        <v>1.4125479512729966</v>
      </c>
      <c r="EY20" s="15">
        <v>1.413621512641287</v>
      </c>
      <c r="EZ20" s="15">
        <v>1.4147654088263271</v>
      </c>
      <c r="FA20" s="15">
        <v>1.4154767486173589</v>
      </c>
      <c r="FB20" s="15">
        <v>1.4166531152146919</v>
      </c>
      <c r="FC20" s="15">
        <v>1.417968663070994</v>
      </c>
      <c r="FD20" s="15">
        <v>1.4188626535819664</v>
      </c>
      <c r="FE20" s="15">
        <v>1.4198696049597699</v>
      </c>
      <c r="FF20" s="15">
        <v>1.420663257550105</v>
      </c>
      <c r="FG20" s="15">
        <v>1.4216770825472833</v>
      </c>
      <c r="FH20" s="15">
        <v>1.4224321507924984</v>
      </c>
      <c r="FI20" s="15">
        <v>1.4234707237298241</v>
      </c>
      <c r="FJ20" s="15">
        <v>1.4244462688450308</v>
      </c>
      <c r="FK20" s="15">
        <v>1.425611827181992</v>
      </c>
      <c r="FL20" s="15">
        <v>1.4265588824795621</v>
      </c>
      <c r="FM20" s="15">
        <v>1.4273880873200142</v>
      </c>
      <c r="FN20" s="15">
        <v>1.428044488221351</v>
      </c>
      <c r="FO20" s="15">
        <v>1.4290164670504195</v>
      </c>
      <c r="FP20" s="15">
        <v>1.4299353446121346</v>
      </c>
      <c r="FQ20" s="15">
        <v>1.430976539931311</v>
      </c>
      <c r="FR20" s="15">
        <v>1.4314237355890933</v>
      </c>
      <c r="FS20" s="15">
        <v>1.4317878228849219</v>
      </c>
      <c r="FT20" s="15">
        <v>1.4325446760267011</v>
      </c>
      <c r="FU20" s="15">
        <v>1.4336805694222734</v>
      </c>
      <c r="FV20" s="15">
        <v>1.4342723221512759</v>
      </c>
      <c r="FW20" s="15">
        <v>1.4349017535352067</v>
      </c>
      <c r="FX20" s="15">
        <v>1.4353240310227509</v>
      </c>
      <c r="FY20" s="15">
        <v>1.4361202918863571</v>
      </c>
      <c r="FZ20" s="15">
        <v>1.4367982396523644</v>
      </c>
      <c r="GA20" s="15">
        <v>1.5687535212596138</v>
      </c>
      <c r="GB20" s="15">
        <v>1.5687535212596135</v>
      </c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</row>
    <row r="21" spans="1:320" ht="15" x14ac:dyDescent="0.25">
      <c r="A21" s="4" t="s">
        <v>41</v>
      </c>
      <c r="B21" s="15">
        <v>8.6089184056952726E-3</v>
      </c>
      <c r="C21" s="15">
        <v>3.029870877324712E-2</v>
      </c>
      <c r="D21" s="15">
        <v>5.2774948377018752E-2</v>
      </c>
      <c r="E21" s="15">
        <v>7.4901073473335286E-2</v>
      </c>
      <c r="F21" s="15">
        <v>0.1040294777168235</v>
      </c>
      <c r="G21" s="15">
        <v>0.12944940987820633</v>
      </c>
      <c r="H21" s="15">
        <v>0.1547490184954583</v>
      </c>
      <c r="I21" s="15">
        <v>0.17903372013264085</v>
      </c>
      <c r="J21" s="15">
        <v>0.20518438056620428</v>
      </c>
      <c r="K21" s="15">
        <v>0.23081911171397967</v>
      </c>
      <c r="L21" s="15">
        <v>0.25681943478149261</v>
      </c>
      <c r="M21" s="15">
        <v>0.28236265747327172</v>
      </c>
      <c r="N21" s="15">
        <v>0.31362001192607464</v>
      </c>
      <c r="O21" s="15">
        <v>0.35184178220418122</v>
      </c>
      <c r="P21" s="15">
        <v>0.41176362194934951</v>
      </c>
      <c r="Q21" s="15">
        <v>0.51882362198906762</v>
      </c>
      <c r="R21" s="15">
        <v>0.55342929040598121</v>
      </c>
      <c r="S21" s="15">
        <v>0.57565904041988258</v>
      </c>
      <c r="T21" s="15">
        <v>0.59353850557514087</v>
      </c>
      <c r="U21" s="15">
        <v>0.61003899013669205</v>
      </c>
      <c r="V21" s="15">
        <v>0.62665517985445485</v>
      </c>
      <c r="W21" s="15">
        <v>0.64329660867554039</v>
      </c>
      <c r="X21" s="15">
        <v>0.66071145309950796</v>
      </c>
      <c r="Y21" s="15">
        <v>0.67832336278835592</v>
      </c>
      <c r="Z21" s="15">
        <v>0.69667952708649628</v>
      </c>
      <c r="AA21" s="15">
        <v>0.71516272983975915</v>
      </c>
      <c r="AB21" s="15">
        <v>0.73252447656499686</v>
      </c>
      <c r="AC21" s="15">
        <v>0.75334042908590848</v>
      </c>
      <c r="AD21" s="15">
        <v>0.77317405162040376</v>
      </c>
      <c r="AE21" s="15">
        <v>0.80139377720763671</v>
      </c>
      <c r="AF21" s="15">
        <v>0.82751821459990116</v>
      </c>
      <c r="AG21" s="15">
        <v>0.84982363803520422</v>
      </c>
      <c r="AH21" s="15">
        <v>0.86678810823466879</v>
      </c>
      <c r="AI21" s="15">
        <v>0.87918027617099259</v>
      </c>
      <c r="AJ21" s="15">
        <v>0.89170986151340281</v>
      </c>
      <c r="AK21" s="15">
        <v>0.90366950174631011</v>
      </c>
      <c r="AL21" s="15">
        <v>0.91592426736944832</v>
      </c>
      <c r="AM21" s="15">
        <v>0.92750229008029217</v>
      </c>
      <c r="AN21" s="15">
        <v>0.93854714908082437</v>
      </c>
      <c r="AO21" s="15">
        <v>0.94833468325830095</v>
      </c>
      <c r="AP21" s="15">
        <v>0.95693244513998854</v>
      </c>
      <c r="AQ21" s="15">
        <v>0.96827547027364014</v>
      </c>
      <c r="AR21" s="15">
        <v>0.97921705129471459</v>
      </c>
      <c r="AS21" s="15">
        <v>0.9924302341491793</v>
      </c>
      <c r="AT21" s="15">
        <v>1.0012937678341507</v>
      </c>
      <c r="AU21" s="15">
        <v>1.0119961364663368</v>
      </c>
      <c r="AV21" s="15">
        <v>1.0209064809022197</v>
      </c>
      <c r="AW21" s="15">
        <v>1.0284963298937757</v>
      </c>
      <c r="AX21" s="15">
        <v>1.0373678437514418</v>
      </c>
      <c r="AY21" s="15">
        <v>1.0454509227826363</v>
      </c>
      <c r="AZ21" s="15">
        <v>1.0530950742835856</v>
      </c>
      <c r="BA21" s="15">
        <v>1.0606042231631363</v>
      </c>
      <c r="BB21" s="15">
        <v>1.067813850606796</v>
      </c>
      <c r="BC21" s="15">
        <v>1.074362659578334</v>
      </c>
      <c r="BD21" s="15">
        <v>1.0812441336384038</v>
      </c>
      <c r="BE21" s="15">
        <v>1.0878107998152131</v>
      </c>
      <c r="BF21" s="15">
        <v>1.0955574220240194</v>
      </c>
      <c r="BG21" s="15">
        <v>1.1042514083768595</v>
      </c>
      <c r="BH21" s="15">
        <v>1.1112662728982159</v>
      </c>
      <c r="BI21" s="15">
        <v>1.1181985534355232</v>
      </c>
      <c r="BJ21" s="15">
        <v>1.125665993520679</v>
      </c>
      <c r="BK21" s="15">
        <v>1.1312296197489631</v>
      </c>
      <c r="BL21" s="15">
        <v>1.1368585085937206</v>
      </c>
      <c r="BM21" s="15">
        <v>1.1418632750906583</v>
      </c>
      <c r="BN21" s="15">
        <v>1.1458516107011663</v>
      </c>
      <c r="BO21" s="15">
        <v>1.1507943544316548</v>
      </c>
      <c r="BP21" s="15">
        <v>1.1556070501428879</v>
      </c>
      <c r="BQ21" s="15">
        <v>1.1597214284345303</v>
      </c>
      <c r="BR21" s="15">
        <v>1.1650247452583484</v>
      </c>
      <c r="BS21" s="15">
        <v>1.1701362148302661</v>
      </c>
      <c r="BT21" s="15">
        <v>1.1769478320743023</v>
      </c>
      <c r="BU21" s="15">
        <v>1.1824104790513532</v>
      </c>
      <c r="BV21" s="15">
        <v>1.1873065077119773</v>
      </c>
      <c r="BW21" s="15">
        <v>1.1917075718012002</v>
      </c>
      <c r="BX21" s="15">
        <v>1.1965763207983167</v>
      </c>
      <c r="BY21" s="15">
        <v>1.2024328816425658</v>
      </c>
      <c r="BZ21" s="15">
        <v>1.2064099722476322</v>
      </c>
      <c r="CA21" s="15">
        <v>1.210026728942128</v>
      </c>
      <c r="CB21" s="15">
        <v>1.2145544062638531</v>
      </c>
      <c r="CC21" s="15">
        <v>1.2189096508880002</v>
      </c>
      <c r="CD21" s="15">
        <v>1.2233259398614447</v>
      </c>
      <c r="CE21" s="15">
        <v>1.2264491872182011</v>
      </c>
      <c r="CF21" s="15">
        <v>1.2296633556788046</v>
      </c>
      <c r="CG21" s="15">
        <v>1.2332980117195396</v>
      </c>
      <c r="CH21" s="15">
        <v>1.2377429848303454</v>
      </c>
      <c r="CI21" s="15">
        <v>1.2415581062487604</v>
      </c>
      <c r="CJ21" s="15">
        <v>1.2447165646281007</v>
      </c>
      <c r="CK21" s="15">
        <v>1.2482670133638716</v>
      </c>
      <c r="CL21" s="15">
        <v>1.2517345782037677</v>
      </c>
      <c r="CM21" s="15">
        <v>1.2564165070367688</v>
      </c>
      <c r="CN21" s="15">
        <v>1.2627272619201166</v>
      </c>
      <c r="CO21" s="15">
        <v>1.2664466865628519</v>
      </c>
      <c r="CP21" s="15">
        <v>1.2701746392108615</v>
      </c>
      <c r="CQ21" s="15">
        <v>1.2731353684362778</v>
      </c>
      <c r="CR21" s="15">
        <v>1.2762285908897479</v>
      </c>
      <c r="CS21" s="15">
        <v>1.2786963048713347</v>
      </c>
      <c r="CT21" s="15">
        <v>1.282380163609727</v>
      </c>
      <c r="CU21" s="15">
        <v>1.2863897299271385</v>
      </c>
      <c r="CV21" s="15">
        <v>1.289344607634924</v>
      </c>
      <c r="CW21" s="15">
        <v>1.2922657940163613</v>
      </c>
      <c r="CX21" s="15">
        <v>1.2958261028647731</v>
      </c>
      <c r="CY21" s="15">
        <v>1.2993980432160406</v>
      </c>
      <c r="CZ21" s="15">
        <v>1.3028468810229628</v>
      </c>
      <c r="DA21" s="15">
        <v>1.3058228218270171</v>
      </c>
      <c r="DB21" s="15">
        <v>1.3083218265693655</v>
      </c>
      <c r="DC21" s="15">
        <v>1.3112377332555205</v>
      </c>
      <c r="DD21" s="15">
        <v>1.313522794222896</v>
      </c>
      <c r="DE21" s="15">
        <v>1.3166838193486039</v>
      </c>
      <c r="DF21" s="15">
        <v>1.3190220867630311</v>
      </c>
      <c r="DG21" s="15">
        <v>1.3214567088050211</v>
      </c>
      <c r="DH21" s="15">
        <v>1.3245986119006545</v>
      </c>
      <c r="DI21" s="15">
        <v>1.3273605695690396</v>
      </c>
      <c r="DJ21" s="15">
        <v>1.3302946041000079</v>
      </c>
      <c r="DK21" s="15">
        <v>1.3331757402379729</v>
      </c>
      <c r="DL21" s="15">
        <v>1.3357486499506517</v>
      </c>
      <c r="DM21" s="15">
        <v>1.3383589960944156</v>
      </c>
      <c r="DN21" s="15">
        <v>1.3403203059993303</v>
      </c>
      <c r="DO21" s="15">
        <v>1.3426281404858142</v>
      </c>
      <c r="DP21" s="15">
        <v>1.3454253560442118</v>
      </c>
      <c r="DQ21" s="15">
        <v>1.3480986285822816</v>
      </c>
      <c r="DR21" s="15">
        <v>1.3503659905418166</v>
      </c>
      <c r="DS21" s="15">
        <v>1.3527120309987344</v>
      </c>
      <c r="DT21" s="15">
        <v>1.3545989891437373</v>
      </c>
      <c r="DU21" s="15">
        <v>1.3567686747347834</v>
      </c>
      <c r="DV21" s="15">
        <v>1.3588147999105362</v>
      </c>
      <c r="DW21" s="15">
        <v>1.3606171902288375</v>
      </c>
      <c r="DX21" s="15">
        <v>1.3622976185097562</v>
      </c>
      <c r="DY21" s="15">
        <v>1.3645136511819145</v>
      </c>
      <c r="DZ21" s="15">
        <v>1.3668723866351384</v>
      </c>
      <c r="EA21" s="15">
        <v>1.3683536176200695</v>
      </c>
      <c r="EB21" s="15">
        <v>1.3702451387461587</v>
      </c>
      <c r="EC21" s="15">
        <v>1.3713996355567906</v>
      </c>
      <c r="ED21" s="15">
        <v>1.3734551120158371</v>
      </c>
      <c r="EE21" s="15">
        <v>1.3753549919875578</v>
      </c>
      <c r="EF21" s="15">
        <v>1.3772751387461588</v>
      </c>
      <c r="EG21" s="15">
        <v>1.3788799799926736</v>
      </c>
      <c r="EH21" s="15">
        <v>1.3806158674155211</v>
      </c>
      <c r="EI21" s="15">
        <v>1.3827668744694663</v>
      </c>
      <c r="EJ21" s="15">
        <v>1.3840609294155688</v>
      </c>
      <c r="EK21" s="15">
        <v>1.385738592875656</v>
      </c>
      <c r="EL21" s="15">
        <v>1.3872458816743405</v>
      </c>
      <c r="EM21" s="15">
        <v>1.388656487257125</v>
      </c>
      <c r="EN21" s="15">
        <v>1.3901891848351116</v>
      </c>
      <c r="EO21" s="15">
        <v>1.3918817294584642</v>
      </c>
      <c r="EP21" s="15">
        <v>1.3930373256677631</v>
      </c>
      <c r="EQ21" s="15">
        <v>1.3939563617477395</v>
      </c>
      <c r="ER21" s="15">
        <v>1.3953901744130663</v>
      </c>
      <c r="ES21" s="15">
        <v>1.3964172476612968</v>
      </c>
      <c r="ET21" s="15">
        <v>1.3979153072703112</v>
      </c>
      <c r="EU21" s="15">
        <v>1.399549644890558</v>
      </c>
      <c r="EV21" s="15">
        <v>1.4010832884756781</v>
      </c>
      <c r="EW21" s="15">
        <v>1.4022046471544931</v>
      </c>
      <c r="EX21" s="15">
        <v>1.4032048923346945</v>
      </c>
      <c r="EY21" s="15">
        <v>1.4041223757920809</v>
      </c>
      <c r="EZ21" s="15">
        <v>1.4050926569569351</v>
      </c>
      <c r="FA21" s="15">
        <v>1.4061998323999911</v>
      </c>
      <c r="FB21" s="15">
        <v>1.4069836828770061</v>
      </c>
      <c r="FC21" s="15">
        <v>1.4081098443551572</v>
      </c>
      <c r="FD21" s="15">
        <v>1.4092702437212554</v>
      </c>
      <c r="FE21" s="15">
        <v>1.410578952801621</v>
      </c>
      <c r="FF21" s="15">
        <v>1.4113454267425363</v>
      </c>
      <c r="FG21" s="15">
        <v>1.4123232332674356</v>
      </c>
      <c r="FH21" s="15">
        <v>1.4131376924252517</v>
      </c>
      <c r="FI21" s="15">
        <v>1.4144529896362426</v>
      </c>
      <c r="FJ21" s="15">
        <v>1.4156237322069607</v>
      </c>
      <c r="FK21" s="15">
        <v>1.4166168344335608</v>
      </c>
      <c r="FL21" s="15">
        <v>1.417369413691149</v>
      </c>
      <c r="FM21" s="15">
        <v>1.4180950321426173</v>
      </c>
      <c r="FN21" s="15">
        <v>1.4187344406597795</v>
      </c>
      <c r="FO21" s="15">
        <v>1.419613838572193</v>
      </c>
      <c r="FP21" s="15">
        <v>1.4207303952063173</v>
      </c>
      <c r="FQ21" s="15">
        <v>1.4216156693410571</v>
      </c>
      <c r="FR21" s="15">
        <v>1.4227596564882605</v>
      </c>
      <c r="FS21" s="15">
        <v>1.4239308133591051</v>
      </c>
      <c r="FT21" s="15">
        <v>1.4247128686547275</v>
      </c>
      <c r="FU21" s="15">
        <v>1.425620594273735</v>
      </c>
      <c r="FV21" s="15">
        <v>1.426547379803615</v>
      </c>
      <c r="FW21" s="15">
        <v>1.4272404129206169</v>
      </c>
      <c r="FX21" s="15">
        <v>1.4279020066515025</v>
      </c>
      <c r="FY21" s="15">
        <v>1.4286849058388689</v>
      </c>
      <c r="FZ21" s="15">
        <v>1.4292786702863496</v>
      </c>
      <c r="GA21" s="15">
        <v>1.5618746948957214</v>
      </c>
      <c r="GB21" s="15">
        <v>1.5618765456836838</v>
      </c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</row>
    <row r="22" spans="1:320" ht="15" x14ac:dyDescent="0.25">
      <c r="A22" s="4" t="s">
        <v>42</v>
      </c>
      <c r="B22" s="15">
        <v>7.4622840472463401E-3</v>
      </c>
      <c r="C22" s="15">
        <v>2.9816455955599841E-2</v>
      </c>
      <c r="D22" s="15">
        <v>5.1138869859114852E-2</v>
      </c>
      <c r="E22" s="15">
        <v>7.4943849722498929E-2</v>
      </c>
      <c r="F22" s="15">
        <v>0.10426075882311085</v>
      </c>
      <c r="G22" s="15">
        <v>0.12681814387363027</v>
      </c>
      <c r="H22" s="15">
        <v>0.15085511708410415</v>
      </c>
      <c r="I22" s="15">
        <v>0.173191618186993</v>
      </c>
      <c r="J22" s="15">
        <v>0.19597650458944069</v>
      </c>
      <c r="K22" s="15">
        <v>0.21642658353493663</v>
      </c>
      <c r="L22" s="15">
        <v>0.23800613910630422</v>
      </c>
      <c r="M22" s="15">
        <v>0.26180062679664151</v>
      </c>
      <c r="N22" s="15">
        <v>0.29012377767895259</v>
      </c>
      <c r="O22" s="15">
        <v>0.32261714099188843</v>
      </c>
      <c r="P22" s="15">
        <v>0.3755363423936246</v>
      </c>
      <c r="Q22" s="15">
        <v>0.46725658570513734</v>
      </c>
      <c r="R22" s="15">
        <v>0.49946617069873345</v>
      </c>
      <c r="S22" s="15">
        <v>0.51941762960722926</v>
      </c>
      <c r="T22" s="15">
        <v>0.53634601828660877</v>
      </c>
      <c r="U22" s="15">
        <v>0.55150310726483565</v>
      </c>
      <c r="V22" s="15">
        <v>0.56744594325458941</v>
      </c>
      <c r="W22" s="15">
        <v>0.58198977668279495</v>
      </c>
      <c r="X22" s="15">
        <v>0.59551740764195249</v>
      </c>
      <c r="Y22" s="15">
        <v>0.60805591336985909</v>
      </c>
      <c r="Z22" s="15">
        <v>0.62236024740287466</v>
      </c>
      <c r="AA22" s="15">
        <v>0.63673797491817274</v>
      </c>
      <c r="AB22" s="15">
        <v>0.65013252970684499</v>
      </c>
      <c r="AC22" s="15">
        <v>0.66880960875907214</v>
      </c>
      <c r="AD22" s="15">
        <v>0.69024630404155396</v>
      </c>
      <c r="AE22" s="15">
        <v>0.71859677956453671</v>
      </c>
      <c r="AF22" s="15">
        <v>0.73871349427209332</v>
      </c>
      <c r="AG22" s="15">
        <v>0.75437846043830936</v>
      </c>
      <c r="AH22" s="15">
        <v>0.77082914462074847</v>
      </c>
      <c r="AI22" s="15">
        <v>0.78240313793226124</v>
      </c>
      <c r="AJ22" s="15">
        <v>0.79342425014230822</v>
      </c>
      <c r="AK22" s="15">
        <v>0.80655504443574777</v>
      </c>
      <c r="AL22" s="15">
        <v>0.81879810925715091</v>
      </c>
      <c r="AM22" s="15">
        <v>0.82844344243631696</v>
      </c>
      <c r="AN22" s="15">
        <v>0.83783235004269241</v>
      </c>
      <c r="AO22" s="15">
        <v>0.84737322836914752</v>
      </c>
      <c r="AP22" s="15">
        <v>0.85713057261277925</v>
      </c>
      <c r="AQ22" s="15">
        <v>0.8697044063256012</v>
      </c>
      <c r="AR22" s="15">
        <v>0.88259034502632694</v>
      </c>
      <c r="AS22" s="15">
        <v>0.8948344827095488</v>
      </c>
      <c r="AT22" s="15">
        <v>0.90569755966272936</v>
      </c>
      <c r="AU22" s="15">
        <v>0.91599913615340811</v>
      </c>
      <c r="AV22" s="15">
        <v>0.92525644638537052</v>
      </c>
      <c r="AW22" s="15">
        <v>0.93508432588586865</v>
      </c>
      <c r="AX22" s="15">
        <v>0.94493200124519694</v>
      </c>
      <c r="AY22" s="15">
        <v>0.953307501885584</v>
      </c>
      <c r="AZ22" s="15">
        <v>0.9603037707414257</v>
      </c>
      <c r="BA22" s="15">
        <v>0.9697740348299414</v>
      </c>
      <c r="BB22" s="15">
        <v>0.97729830386366845</v>
      </c>
      <c r="BC22" s="15">
        <v>0.98450707577913732</v>
      </c>
      <c r="BD22" s="15">
        <v>0.99199036580332978</v>
      </c>
      <c r="BE22" s="15">
        <v>1.000553504340401</v>
      </c>
      <c r="BF22" s="15">
        <v>1.0095840831435887</v>
      </c>
      <c r="BG22" s="15">
        <v>1.0193214987903796</v>
      </c>
      <c r="BH22" s="15">
        <v>1.0266033116194675</v>
      </c>
      <c r="BI22" s="15">
        <v>1.0344616824747399</v>
      </c>
      <c r="BJ22" s="15">
        <v>1.0421575865945634</v>
      </c>
      <c r="BK22" s="15">
        <v>1.0495361507400023</v>
      </c>
      <c r="BL22" s="15">
        <v>1.056608458766187</v>
      </c>
      <c r="BM22" s="15">
        <v>1.0628680173616047</v>
      </c>
      <c r="BN22" s="15">
        <v>1.0684945673829509</v>
      </c>
      <c r="BO22" s="15">
        <v>1.0738046494592282</v>
      </c>
      <c r="BP22" s="15">
        <v>1.07892188273801</v>
      </c>
      <c r="BQ22" s="15">
        <v>1.0829762587519562</v>
      </c>
      <c r="BR22" s="15">
        <v>1.0877209052938661</v>
      </c>
      <c r="BS22" s="15">
        <v>1.0928483581186847</v>
      </c>
      <c r="BT22" s="15">
        <v>1.0978647273018354</v>
      </c>
      <c r="BU22" s="15">
        <v>1.1038031907997718</v>
      </c>
      <c r="BV22" s="15">
        <v>1.1094165170414112</v>
      </c>
      <c r="BW22" s="15">
        <v>1.1142392131777425</v>
      </c>
      <c r="BX22" s="15">
        <v>1.1191734338978223</v>
      </c>
      <c r="BY22" s="15">
        <v>1.1234363259214455</v>
      </c>
      <c r="BZ22" s="15">
        <v>1.1279497076277212</v>
      </c>
      <c r="CA22" s="15">
        <v>1.1330484748470182</v>
      </c>
      <c r="CB22" s="15">
        <v>1.1373438939092069</v>
      </c>
      <c r="CC22" s="15">
        <v>1.1414623689696879</v>
      </c>
      <c r="CD22" s="15">
        <v>1.1457054903941934</v>
      </c>
      <c r="CE22" s="15">
        <v>1.1497873370214882</v>
      </c>
      <c r="CF22" s="15">
        <v>1.153619755585598</v>
      </c>
      <c r="CG22" s="15">
        <v>1.1580553893553434</v>
      </c>
      <c r="CH22" s="15">
        <v>1.1623699696883447</v>
      </c>
      <c r="CI22" s="15">
        <v>1.1686206864949478</v>
      </c>
      <c r="CJ22" s="15">
        <v>1.1728728642379391</v>
      </c>
      <c r="CK22" s="15">
        <v>1.1778622461932544</v>
      </c>
      <c r="CL22" s="15">
        <v>1.1823230372491815</v>
      </c>
      <c r="CM22" s="15">
        <v>1.1881379627508182</v>
      </c>
      <c r="CN22" s="15">
        <v>1.1968818353849437</v>
      </c>
      <c r="CO22" s="15">
        <v>1.2014558121531236</v>
      </c>
      <c r="CP22" s="15">
        <v>1.2044713225060479</v>
      </c>
      <c r="CQ22" s="15">
        <v>1.2076961438736302</v>
      </c>
      <c r="CR22" s="15">
        <v>1.2112289255372135</v>
      </c>
      <c r="CS22" s="15">
        <v>1.2149937844741709</v>
      </c>
      <c r="CT22" s="15">
        <v>1.218523186530525</v>
      </c>
      <c r="CU22" s="15">
        <v>1.2220230193894976</v>
      </c>
      <c r="CV22" s="15">
        <v>1.2268778788601109</v>
      </c>
      <c r="CW22" s="15">
        <v>1.2316705560694463</v>
      </c>
      <c r="CX22" s="15">
        <v>1.2352420470328731</v>
      </c>
      <c r="CY22" s="15">
        <v>1.239088686494948</v>
      </c>
      <c r="CZ22" s="15">
        <v>1.2427543682225699</v>
      </c>
      <c r="DA22" s="15">
        <v>1.2460291828305108</v>
      </c>
      <c r="DB22" s="15">
        <v>1.2495284570584886</v>
      </c>
      <c r="DC22" s="15">
        <v>1.2531213666927563</v>
      </c>
      <c r="DD22" s="15">
        <v>1.256536161591006</v>
      </c>
      <c r="DE22" s="15">
        <v>1.2594407994876902</v>
      </c>
      <c r="DF22" s="15">
        <v>1.2618081655756366</v>
      </c>
      <c r="DG22" s="15">
        <v>1.2650459194535362</v>
      </c>
      <c r="DH22" s="15">
        <v>1.2678118410772732</v>
      </c>
      <c r="DI22" s="15">
        <v>1.2716887658673686</v>
      </c>
      <c r="DJ22" s="15">
        <v>1.2750303797139604</v>
      </c>
      <c r="DK22" s="15">
        <v>1.2783597198662302</v>
      </c>
      <c r="DL22" s="15">
        <v>1.2806217250960581</v>
      </c>
      <c r="DM22" s="15">
        <v>1.2826619015226981</v>
      </c>
      <c r="DN22" s="15">
        <v>1.285254970257578</v>
      </c>
      <c r="DO22" s="15">
        <v>1.2875907871068735</v>
      </c>
      <c r="DP22" s="15">
        <v>1.2897871301053081</v>
      </c>
      <c r="DQ22" s="15">
        <v>1.2934287128575495</v>
      </c>
      <c r="DR22" s="15">
        <v>1.2954689210900812</v>
      </c>
      <c r="DS22" s="15">
        <v>1.2981602240643233</v>
      </c>
      <c r="DT22" s="15">
        <v>1.2999535769531805</v>
      </c>
      <c r="DU22" s="15">
        <v>1.301619336736872</v>
      </c>
      <c r="DV22" s="15">
        <v>1.3034732279777999</v>
      </c>
      <c r="DW22" s="15">
        <v>1.3061449282766471</v>
      </c>
      <c r="DX22" s="15">
        <v>1.3081178910274653</v>
      </c>
      <c r="DY22" s="15">
        <v>1.3103712915895829</v>
      </c>
      <c r="DZ22" s="15">
        <v>1.3118886630496653</v>
      </c>
      <c r="EA22" s="15">
        <v>1.3135743902447699</v>
      </c>
      <c r="EB22" s="15">
        <v>1.3148595263981782</v>
      </c>
      <c r="EC22" s="15">
        <v>1.3165347422086235</v>
      </c>
      <c r="ED22" s="15">
        <v>1.3191810361818697</v>
      </c>
      <c r="EE22" s="15">
        <v>1.3218931172975663</v>
      </c>
      <c r="EF22" s="15">
        <v>1.3237034309449265</v>
      </c>
      <c r="EG22" s="15">
        <v>1.3256101271168348</v>
      </c>
      <c r="EH22" s="15">
        <v>1.3269474548527107</v>
      </c>
      <c r="EI22" s="15">
        <v>1.3284889210189268</v>
      </c>
      <c r="EJ22" s="15">
        <v>1.3298748749466343</v>
      </c>
      <c r="EK22" s="15">
        <v>1.3314494582681087</v>
      </c>
      <c r="EL22" s="15">
        <v>1.3331751719795075</v>
      </c>
      <c r="EM22" s="15">
        <v>1.3345038960438309</v>
      </c>
      <c r="EN22" s="15">
        <v>1.3362281556140601</v>
      </c>
      <c r="EO22" s="15">
        <v>1.3373819612210047</v>
      </c>
      <c r="EP22" s="15">
        <v>1.3386874098833073</v>
      </c>
      <c r="EQ22" s="15">
        <v>1.3397341742920166</v>
      </c>
      <c r="ER22" s="15">
        <v>1.3414600702646935</v>
      </c>
      <c r="ES22" s="15">
        <v>1.3431773524263557</v>
      </c>
      <c r="ET22" s="15">
        <v>1.344253043261705</v>
      </c>
      <c r="EU22" s="15">
        <v>1.3456525620819697</v>
      </c>
      <c r="EV22" s="15">
        <v>1.3473794890778428</v>
      </c>
      <c r="EW22" s="15">
        <v>1.3487426680304542</v>
      </c>
      <c r="EX22" s="15">
        <v>1.3498531167994878</v>
      </c>
      <c r="EY22" s="15">
        <v>1.350955052120393</v>
      </c>
      <c r="EZ22" s="15">
        <v>1.3522897014373134</v>
      </c>
      <c r="FA22" s="15">
        <v>1.3538583423936248</v>
      </c>
      <c r="FB22" s="15">
        <v>1.3546910353635977</v>
      </c>
      <c r="FC22" s="15">
        <v>1.356345142486125</v>
      </c>
      <c r="FD22" s="15">
        <v>1.3573752926213178</v>
      </c>
      <c r="FE22" s="15">
        <v>1.3583528059627152</v>
      </c>
      <c r="FF22" s="15">
        <v>1.3593291225985484</v>
      </c>
      <c r="FG22" s="15">
        <v>1.3606940486694179</v>
      </c>
      <c r="FH22" s="15">
        <v>1.361993180553579</v>
      </c>
      <c r="FI22" s="15">
        <v>1.3634350039490535</v>
      </c>
      <c r="FJ22" s="15">
        <v>1.3644191796997294</v>
      </c>
      <c r="FK22" s="15">
        <v>1.3655949178169913</v>
      </c>
      <c r="FL22" s="15">
        <v>1.3671382053863665</v>
      </c>
      <c r="FM22" s="15">
        <v>1.368481360644656</v>
      </c>
      <c r="FN22" s="15">
        <v>1.3696371443717088</v>
      </c>
      <c r="FO22" s="15">
        <v>1.3708464654902515</v>
      </c>
      <c r="FP22" s="15">
        <v>1.3721337612779276</v>
      </c>
      <c r="FQ22" s="15">
        <v>1.3731744335776288</v>
      </c>
      <c r="FR22" s="15">
        <v>1.3741103646648638</v>
      </c>
      <c r="FS22" s="15">
        <v>1.3753301059840612</v>
      </c>
      <c r="FT22" s="15">
        <v>1.3766349834210898</v>
      </c>
      <c r="FU22" s="15">
        <v>1.3777543952611353</v>
      </c>
      <c r="FV22" s="15">
        <v>1.3786405943147855</v>
      </c>
      <c r="FW22" s="15">
        <v>1.3795444714671976</v>
      </c>
      <c r="FX22" s="15">
        <v>1.3806152206489253</v>
      </c>
      <c r="FY22" s="15">
        <v>1.3815400172548737</v>
      </c>
      <c r="FZ22" s="15">
        <v>1.3823407966415253</v>
      </c>
      <c r="GA22" s="15">
        <v>1.5368354102035007</v>
      </c>
      <c r="GB22" s="15">
        <v>1.5368354102035013</v>
      </c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</row>
    <row r="23" spans="1:320" ht="15" x14ac:dyDescent="0.25">
      <c r="A23" s="3" t="s">
        <v>3</v>
      </c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  <c r="BN23" s="13"/>
      <c r="BO23" s="13"/>
      <c r="BP23" s="13"/>
      <c r="BQ23" s="13"/>
      <c r="BR23" s="13"/>
      <c r="BS23" s="13"/>
      <c r="BT23" s="13"/>
      <c r="BU23" s="13"/>
      <c r="BV23" s="13"/>
      <c r="BW23" s="13"/>
      <c r="BX23" s="13"/>
      <c r="BY23" s="13"/>
      <c r="BZ23" s="13"/>
      <c r="CA23" s="13"/>
      <c r="CB23" s="13"/>
      <c r="CC23" s="13"/>
      <c r="CD23" s="13"/>
      <c r="CE23" s="13"/>
      <c r="CF23" s="13"/>
      <c r="CG23" s="13"/>
      <c r="CH23" s="13"/>
      <c r="CI23" s="13"/>
      <c r="CJ23" s="13"/>
      <c r="CK23" s="13"/>
      <c r="CL23" s="13"/>
      <c r="CM23" s="13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  <c r="CY23" s="13"/>
      <c r="CZ23" s="13"/>
      <c r="DA23" s="13"/>
      <c r="DB23" s="13"/>
      <c r="DC23" s="13"/>
      <c r="DD23" s="13"/>
      <c r="DE23" s="13"/>
      <c r="DF23" s="13"/>
      <c r="DG23" s="13"/>
      <c r="DH23" s="13"/>
      <c r="DI23" s="13"/>
      <c r="DJ23" s="13"/>
      <c r="DK23" s="13"/>
      <c r="DL23" s="13"/>
      <c r="DM23" s="13"/>
      <c r="DN23" s="13"/>
      <c r="DO23" s="13"/>
      <c r="DP23" s="13"/>
      <c r="DQ23" s="13"/>
      <c r="DR23" s="13"/>
      <c r="DS23" s="13"/>
      <c r="DT23" s="13"/>
      <c r="DU23" s="13"/>
      <c r="DV23" s="13"/>
      <c r="DW23" s="13"/>
      <c r="DX23" s="13"/>
      <c r="DY23" s="13"/>
      <c r="DZ23" s="13"/>
      <c r="EA23" s="13"/>
      <c r="EB23" s="13"/>
      <c r="EC23" s="13"/>
      <c r="ED23" s="13"/>
      <c r="EE23" s="13"/>
      <c r="EF23" s="13"/>
      <c r="EG23" s="13"/>
      <c r="EH23" s="13"/>
      <c r="EI23" s="13"/>
      <c r="EJ23" s="13"/>
      <c r="EK23" s="13"/>
      <c r="EL23" s="13"/>
      <c r="EM23" s="13"/>
      <c r="EN23" s="13"/>
      <c r="EO23" s="13"/>
      <c r="EP23" s="13"/>
      <c r="EQ23" s="13"/>
      <c r="ER23" s="13"/>
      <c r="ES23" s="13"/>
      <c r="ET23" s="13"/>
      <c r="EU23" s="13"/>
      <c r="EV23" s="13"/>
      <c r="EW23" s="13"/>
      <c r="EX23" s="13"/>
      <c r="EY23" s="13"/>
      <c r="EZ23" s="13"/>
      <c r="FA23" s="13"/>
      <c r="FB23" s="13"/>
      <c r="FC23" s="13"/>
      <c r="FD23" s="13"/>
      <c r="FE23" s="13"/>
      <c r="FF23" s="13"/>
      <c r="FG23" s="13"/>
      <c r="FH23" s="13"/>
      <c r="FI23" s="13"/>
      <c r="FJ23" s="13"/>
      <c r="FK23" s="13"/>
      <c r="FL23" s="13"/>
      <c r="FM23" s="13"/>
      <c r="FN23" s="13"/>
      <c r="FO23" s="13"/>
      <c r="FP23" s="13"/>
      <c r="FQ23" s="13"/>
      <c r="FR23" s="13"/>
      <c r="FS23" s="13"/>
      <c r="FT23" s="13"/>
      <c r="FU23" s="13"/>
      <c r="FV23" s="13"/>
      <c r="FW23" s="13"/>
      <c r="FX23" s="13"/>
      <c r="FY23" s="13"/>
      <c r="FZ23" s="13"/>
      <c r="GA23" s="13"/>
      <c r="GB23" s="1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</row>
    <row r="24" spans="1:320" ht="15" x14ac:dyDescent="0.25">
      <c r="A24" s="4" t="s">
        <v>18</v>
      </c>
      <c r="B24" s="15">
        <v>6.9687712812321551E-3</v>
      </c>
      <c r="C24" s="15">
        <v>2.7622035999364518E-2</v>
      </c>
      <c r="D24" s="15">
        <v>4.7816988831781121E-2</v>
      </c>
      <c r="E24" s="15">
        <v>7.1226537165135925E-2</v>
      </c>
      <c r="F24" s="15">
        <v>9.8600652316729154E-2</v>
      </c>
      <c r="G24" s="15">
        <v>0.12181482251506058</v>
      </c>
      <c r="H24" s="15">
        <v>0.14470304465999409</v>
      </c>
      <c r="I24" s="15">
        <v>0.16928337536980503</v>
      </c>
      <c r="J24" s="15">
        <v>0.19483222385387283</v>
      </c>
      <c r="K24" s="15">
        <v>0.218440184805898</v>
      </c>
      <c r="L24" s="15">
        <v>0.24218623178884724</v>
      </c>
      <c r="M24" s="15">
        <v>0.26965561592662723</v>
      </c>
      <c r="N24" s="15">
        <v>0.29836583066043204</v>
      </c>
      <c r="O24" s="15">
        <v>0.33147367537882205</v>
      </c>
      <c r="P24" s="15">
        <v>0.38565376284388109</v>
      </c>
      <c r="Q24" s="15">
        <v>0.48486911272558642</v>
      </c>
      <c r="R24" s="15">
        <v>0.51678175368087487</v>
      </c>
      <c r="S24" s="15">
        <v>0.53826078482393203</v>
      </c>
      <c r="T24" s="15">
        <v>0.55829500852322744</v>
      </c>
      <c r="U24" s="15">
        <v>0.57481324548183077</v>
      </c>
      <c r="V24" s="15">
        <v>0.59160383991790222</v>
      </c>
      <c r="W24" s="15">
        <v>0.60586137024298714</v>
      </c>
      <c r="X24" s="15">
        <v>0.62146693318390855</v>
      </c>
      <c r="Y24" s="15">
        <v>0.63452220573396367</v>
      </c>
      <c r="Z24" s="15">
        <v>0.64956581172469763</v>
      </c>
      <c r="AA24" s="15">
        <v>0.66556000948933636</v>
      </c>
      <c r="AB24" s="15">
        <v>0.6791800117650596</v>
      </c>
      <c r="AC24" s="15">
        <v>0.6989146025857369</v>
      </c>
      <c r="AD24" s="15">
        <v>0.71992966516812451</v>
      </c>
      <c r="AE24" s="15">
        <v>0.74738450932402445</v>
      </c>
      <c r="AF24" s="15">
        <v>0.765174709888232</v>
      </c>
      <c r="AG24" s="15">
        <v>0.78282589356485599</v>
      </c>
      <c r="AH24" s="15">
        <v>0.79782345154212453</v>
      </c>
      <c r="AI24" s="15">
        <v>0.81060537740507443</v>
      </c>
      <c r="AJ24" s="15">
        <v>0.82004550398680942</v>
      </c>
      <c r="AK24" s="15">
        <v>0.83120172443997886</v>
      </c>
      <c r="AL24" s="15">
        <v>0.84185647224261784</v>
      </c>
      <c r="AM24" s="15">
        <v>0.85201807168957422</v>
      </c>
      <c r="AN24" s="15">
        <v>0.86093930264112706</v>
      </c>
      <c r="AO24" s="15">
        <v>0.87035745943416076</v>
      </c>
      <c r="AP24" s="15">
        <v>0.88040552433950359</v>
      </c>
      <c r="AQ24" s="15">
        <v>0.88963191272386899</v>
      </c>
      <c r="AR24" s="15">
        <v>0.90135632234545482</v>
      </c>
      <c r="AS24" s="15">
        <v>0.91616599524245046</v>
      </c>
      <c r="AT24" s="15">
        <v>0.92572006578128163</v>
      </c>
      <c r="AU24" s="15">
        <v>0.93653855586041668</v>
      </c>
      <c r="AV24" s="15">
        <v>0.94655981562348379</v>
      </c>
      <c r="AW24" s="15">
        <v>0.95481672647954219</v>
      </c>
      <c r="AX24" s="15">
        <v>0.96325172671570214</v>
      </c>
      <c r="AY24" s="15">
        <v>0.97224079564435173</v>
      </c>
      <c r="AZ24" s="15">
        <v>0.9795376225562813</v>
      </c>
      <c r="BA24" s="15">
        <v>0.98704837225678754</v>
      </c>
      <c r="BB24" s="15">
        <v>0.99424327283344727</v>
      </c>
      <c r="BC24" s="15">
        <v>1.0008976387869108</v>
      </c>
      <c r="BD24" s="15">
        <v>1.0087987556087989</v>
      </c>
      <c r="BE24" s="15">
        <v>1.0183314981558056</v>
      </c>
      <c r="BF24" s="15">
        <v>1.0281503603800888</v>
      </c>
      <c r="BG24" s="15">
        <v>1.0385110646090694</v>
      </c>
      <c r="BH24" s="15">
        <v>1.047415793218345</v>
      </c>
      <c r="BI24" s="15">
        <v>1.0566427997835917</v>
      </c>
      <c r="BJ24" s="15">
        <v>1.0642773718402871</v>
      </c>
      <c r="BK24" s="15">
        <v>1.0706445672905582</v>
      </c>
      <c r="BL24" s="15">
        <v>1.0761423369959595</v>
      </c>
      <c r="BM24" s="15">
        <v>1.0826191144431134</v>
      </c>
      <c r="BN24" s="15">
        <v>1.0873381555478268</v>
      </c>
      <c r="BO24" s="15">
        <v>1.093364427440928</v>
      </c>
      <c r="BP24" s="15">
        <v>1.0991301828736804</v>
      </c>
      <c r="BQ24" s="15">
        <v>1.1039553610026924</v>
      </c>
      <c r="BR24" s="15">
        <v>1.1090545244811998</v>
      </c>
      <c r="BS24" s="15">
        <v>1.1143783218044341</v>
      </c>
      <c r="BT24" s="15">
        <v>1.1206366245443189</v>
      </c>
      <c r="BU24" s="15">
        <v>1.1273230798692964</v>
      </c>
      <c r="BV24" s="15">
        <v>1.1323422004096304</v>
      </c>
      <c r="BW24" s="15">
        <v>1.1380453426251542</v>
      </c>
      <c r="BX24" s="15">
        <v>1.1424946745930535</v>
      </c>
      <c r="BY24" s="15">
        <v>1.1475372958826586</v>
      </c>
      <c r="BZ24" s="15">
        <v>1.152743863877403</v>
      </c>
      <c r="CA24" s="15">
        <v>1.1572421650285754</v>
      </c>
      <c r="CB24" s="15">
        <v>1.1609320330366306</v>
      </c>
      <c r="CC24" s="15">
        <v>1.1649586195377277</v>
      </c>
      <c r="CD24" s="15">
        <v>1.1696215603732187</v>
      </c>
      <c r="CE24" s="15">
        <v>1.1737770925704081</v>
      </c>
      <c r="CF24" s="15">
        <v>1.1777983586024485</v>
      </c>
      <c r="CG24" s="15">
        <v>1.1819742982399644</v>
      </c>
      <c r="CH24" s="15">
        <v>1.1855846818066667</v>
      </c>
      <c r="CI24" s="15">
        <v>1.1911765713868601</v>
      </c>
      <c r="CJ24" s="15">
        <v>1.1948903372364132</v>
      </c>
      <c r="CK24" s="15">
        <v>1.1997162469460223</v>
      </c>
      <c r="CL24" s="15">
        <v>1.2043799071676691</v>
      </c>
      <c r="CM24" s="15">
        <v>1.2085726026544377</v>
      </c>
      <c r="CN24" s="15">
        <v>1.2141688365043173</v>
      </c>
      <c r="CO24" s="15">
        <v>1.2178773026668899</v>
      </c>
      <c r="CP24" s="15">
        <v>1.2213999979389676</v>
      </c>
      <c r="CQ24" s="15">
        <v>1.2250371042066528</v>
      </c>
      <c r="CR24" s="15">
        <v>1.2292147656649191</v>
      </c>
      <c r="CS24" s="15">
        <v>1.2320323786459877</v>
      </c>
      <c r="CT24" s="15">
        <v>1.2357542915845474</v>
      </c>
      <c r="CU24" s="15">
        <v>1.2387682792956423</v>
      </c>
      <c r="CV24" s="15">
        <v>1.2426364162941781</v>
      </c>
      <c r="CW24" s="15">
        <v>1.2454533305852904</v>
      </c>
      <c r="CX24" s="15">
        <v>1.2494709547732221</v>
      </c>
      <c r="CY24" s="15">
        <v>1.2527723978393512</v>
      </c>
      <c r="CZ24" s="15">
        <v>1.2563504448824139</v>
      </c>
      <c r="DA24" s="15">
        <v>1.2592412377787225</v>
      </c>
      <c r="DB24" s="15">
        <v>1.262691396177644</v>
      </c>
      <c r="DC24" s="15">
        <v>1.265940530587008</v>
      </c>
      <c r="DD24" s="15">
        <v>1.2688497199572337</v>
      </c>
      <c r="DE24" s="15">
        <v>1.2713169559840787</v>
      </c>
      <c r="DF24" s="15">
        <v>1.273753608223519</v>
      </c>
      <c r="DG24" s="15">
        <v>1.2765555662042225</v>
      </c>
      <c r="DH24" s="15">
        <v>1.278901104369818</v>
      </c>
      <c r="DI24" s="15">
        <v>1.2815386924896841</v>
      </c>
      <c r="DJ24" s="15">
        <v>1.2843804587514438</v>
      </c>
      <c r="DK24" s="15">
        <v>1.2873163294731915</v>
      </c>
      <c r="DL24" s="15">
        <v>1.289367140661162</v>
      </c>
      <c r="DM24" s="15">
        <v>1.2917086350813463</v>
      </c>
      <c r="DN24" s="15">
        <v>1.2945441785283369</v>
      </c>
      <c r="DO24" s="15">
        <v>1.29648843189791</v>
      </c>
      <c r="DP24" s="15">
        <v>1.2985146592641255</v>
      </c>
      <c r="DQ24" s="15">
        <v>1.3008656644467629</v>
      </c>
      <c r="DR24" s="15">
        <v>1.3029481189215646</v>
      </c>
      <c r="DS24" s="15">
        <v>1.3043562877372867</v>
      </c>
      <c r="DT24" s="15">
        <v>1.3062026582164339</v>
      </c>
      <c r="DU24" s="15">
        <v>1.3077536881743974</v>
      </c>
      <c r="DV24" s="15">
        <v>1.3096802398096978</v>
      </c>
      <c r="DW24" s="15">
        <v>1.311194330701223</v>
      </c>
      <c r="DX24" s="15">
        <v>1.3131048012177264</v>
      </c>
      <c r="DY24" s="15">
        <v>1.3145497909769721</v>
      </c>
      <c r="DZ24" s="15">
        <v>1.3171229583542656</v>
      </c>
      <c r="EA24" s="15">
        <v>1.3185616614926168</v>
      </c>
      <c r="EB24" s="15">
        <v>1.320648188309653</v>
      </c>
      <c r="EC24" s="15">
        <v>1.3222202717986373</v>
      </c>
      <c r="ED24" s="15">
        <v>1.3236301888850246</v>
      </c>
      <c r="EE24" s="15">
        <v>1.3256009184475275</v>
      </c>
      <c r="EF24" s="15">
        <v>1.3269477239333085</v>
      </c>
      <c r="EG24" s="15">
        <v>1.3284631980351493</v>
      </c>
      <c r="EH24" s="15">
        <v>1.3302350998956605</v>
      </c>
      <c r="EI24" s="15">
        <v>1.3318453377302024</v>
      </c>
      <c r="EJ24" s="15">
        <v>1.3334361519667832</v>
      </c>
      <c r="EK24" s="15">
        <v>1.3349284578325671</v>
      </c>
      <c r="EL24" s="15">
        <v>1.3360980181456723</v>
      </c>
      <c r="EM24" s="15">
        <v>1.3371932946889775</v>
      </c>
      <c r="EN24" s="15">
        <v>1.3386191089040891</v>
      </c>
      <c r="EO24" s="15">
        <v>1.3398690919864489</v>
      </c>
      <c r="EP24" s="15">
        <v>1.3419826109844437</v>
      </c>
      <c r="EQ24" s="15">
        <v>1.3431092396937652</v>
      </c>
      <c r="ER24" s="15">
        <v>1.3446031601636805</v>
      </c>
      <c r="ES24" s="15">
        <v>1.346384817620109</v>
      </c>
      <c r="ET24" s="15">
        <v>1.3477268526318955</v>
      </c>
      <c r="EU24" s="15">
        <v>1.3492027878897177</v>
      </c>
      <c r="EV24" s="15">
        <v>1.3509634674292488</v>
      </c>
      <c r="EW24" s="15">
        <v>1.3521807323964226</v>
      </c>
      <c r="EX24" s="15">
        <v>1.3538481279385814</v>
      </c>
      <c r="EY24" s="15">
        <v>1.3558261564323533</v>
      </c>
      <c r="EZ24" s="15">
        <v>1.3572759492986051</v>
      </c>
      <c r="FA24" s="15">
        <v>1.3587000028339196</v>
      </c>
      <c r="FB24" s="15">
        <v>1.3600174127174283</v>
      </c>
      <c r="FC24" s="15">
        <v>1.3613666533128947</v>
      </c>
      <c r="FD24" s="15">
        <v>1.3623224742263615</v>
      </c>
      <c r="FE24" s="15">
        <v>1.3634974427741495</v>
      </c>
      <c r="FF24" s="15">
        <v>1.3649138713486451</v>
      </c>
      <c r="FG24" s="15">
        <v>1.3660514389440643</v>
      </c>
      <c r="FH24" s="15">
        <v>1.3670750165526657</v>
      </c>
      <c r="FI24" s="15">
        <v>1.3682938188352589</v>
      </c>
      <c r="FJ24" s="15">
        <v>1.3692276643351236</v>
      </c>
      <c r="FK24" s="15">
        <v>1.3701977971858319</v>
      </c>
      <c r="FL24" s="15">
        <v>1.3713485008566164</v>
      </c>
      <c r="FM24" s="15">
        <v>1.3719815334509837</v>
      </c>
      <c r="FN24" s="15">
        <v>1.3728631155509181</v>
      </c>
      <c r="FO24" s="15">
        <v>1.3739872938216262</v>
      </c>
      <c r="FP24" s="15">
        <v>1.3747590435521893</v>
      </c>
      <c r="FQ24" s="15">
        <v>1.3759059629100059</v>
      </c>
      <c r="FR24" s="15">
        <v>1.3766410580824671</v>
      </c>
      <c r="FS24" s="15">
        <v>1.3773372112085809</v>
      </c>
      <c r="FT24" s="15">
        <v>1.3780149846496033</v>
      </c>
      <c r="FU24" s="15">
        <v>1.3789001310043669</v>
      </c>
      <c r="FV24" s="15">
        <v>1.3797118285221111</v>
      </c>
      <c r="FW24" s="15">
        <v>1.3806457799933876</v>
      </c>
      <c r="FX24" s="15">
        <v>1.3811099079405564</v>
      </c>
      <c r="FY24" s="15">
        <v>1.3816017154229625</v>
      </c>
      <c r="FZ24" s="15">
        <v>1.3820184081960385</v>
      </c>
      <c r="GA24" s="15">
        <v>1.4902790770010261</v>
      </c>
      <c r="GB24" s="15">
        <v>1.4902790770010261</v>
      </c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</row>
    <row r="25" spans="1:320" ht="15" x14ac:dyDescent="0.25">
      <c r="A25" s="4" t="s">
        <v>19</v>
      </c>
      <c r="B25" s="15">
        <v>3.0150716989683886E-3</v>
      </c>
      <c r="C25" s="15">
        <v>2.7599514144387684E-2</v>
      </c>
      <c r="D25" s="15">
        <v>4.9437458288335998E-2</v>
      </c>
      <c r="E25" s="15">
        <v>7.3855045614002635E-2</v>
      </c>
      <c r="F25" s="15">
        <v>0.10250787830715972</v>
      </c>
      <c r="G25" s="15">
        <v>0.12631271660580945</v>
      </c>
      <c r="H25" s="15">
        <v>0.15075122069777283</v>
      </c>
      <c r="I25" s="15">
        <v>0.17484995215443777</v>
      </c>
      <c r="J25" s="15">
        <v>0.20074928213156717</v>
      </c>
      <c r="K25" s="15">
        <v>0.22368994873194226</v>
      </c>
      <c r="L25" s="15">
        <v>0.25057062296355731</v>
      </c>
      <c r="M25" s="15">
        <v>0.2787463112667164</v>
      </c>
      <c r="N25" s="15">
        <v>0.30905257679224291</v>
      </c>
      <c r="O25" s="15">
        <v>0.34397522178002138</v>
      </c>
      <c r="P25" s="15">
        <v>0.40192992223072704</v>
      </c>
      <c r="Q25" s="15">
        <v>0.49841489345170231</v>
      </c>
      <c r="R25" s="15">
        <v>0.52793302518540441</v>
      </c>
      <c r="S25" s="15">
        <v>0.54984379466876943</v>
      </c>
      <c r="T25" s="15">
        <v>0.56972922825038785</v>
      </c>
      <c r="U25" s="15">
        <v>0.58752252996417931</v>
      </c>
      <c r="V25" s="15">
        <v>0.60431357116593776</v>
      </c>
      <c r="W25" s="15">
        <v>0.6198912744864522</v>
      </c>
      <c r="X25" s="15">
        <v>0.63403738664718001</v>
      </c>
      <c r="Y25" s="15">
        <v>0.64912434041805323</v>
      </c>
      <c r="Z25" s="15">
        <v>0.66495921282603321</v>
      </c>
      <c r="AA25" s="15">
        <v>0.67930661082757338</v>
      </c>
      <c r="AB25" s="15">
        <v>0.69402336583933244</v>
      </c>
      <c r="AC25" s="15">
        <v>0.71554644714903826</v>
      </c>
      <c r="AD25" s="15">
        <v>0.74178895565324587</v>
      </c>
      <c r="AE25" s="15">
        <v>0.77045621911371254</v>
      </c>
      <c r="AF25" s="15">
        <v>0.78730255623414502</v>
      </c>
      <c r="AG25" s="15">
        <v>0.80504914726674426</v>
      </c>
      <c r="AH25" s="15">
        <v>0.81860344876547353</v>
      </c>
      <c r="AI25" s="15">
        <v>0.8297156886269087</v>
      </c>
      <c r="AJ25" s="15">
        <v>0.84116024734467543</v>
      </c>
      <c r="AK25" s="15">
        <v>0.85261985348019242</v>
      </c>
      <c r="AL25" s="15">
        <v>0.8621479388945803</v>
      </c>
      <c r="AM25" s="15">
        <v>0.8715383075297215</v>
      </c>
      <c r="AN25" s="15">
        <v>0.88254895075075224</v>
      </c>
      <c r="AO25" s="15">
        <v>0.89355717870745299</v>
      </c>
      <c r="AP25" s="15">
        <v>0.90249911523866133</v>
      </c>
      <c r="AQ25" s="15">
        <v>0.91544863537241616</v>
      </c>
      <c r="AR25" s="15">
        <v>0.92926936191271259</v>
      </c>
      <c r="AS25" s="15">
        <v>0.94330063066417236</v>
      </c>
      <c r="AT25" s="15">
        <v>0.95450717660308082</v>
      </c>
      <c r="AU25" s="15">
        <v>0.96585135514634646</v>
      </c>
      <c r="AV25" s="15">
        <v>0.97628442815418814</v>
      </c>
      <c r="AW25" s="15">
        <v>0.98461788087403146</v>
      </c>
      <c r="AX25" s="15">
        <v>0.99400573776746926</v>
      </c>
      <c r="AY25" s="15">
        <v>1.002823632840232</v>
      </c>
      <c r="AZ25" s="15">
        <v>1.0100405123105778</v>
      </c>
      <c r="BA25" s="15">
        <v>1.0194534290398747</v>
      </c>
      <c r="BB25" s="15">
        <v>1.0288013734381976</v>
      </c>
      <c r="BC25" s="15">
        <v>1.0367757691018031</v>
      </c>
      <c r="BD25" s="15">
        <v>1.0449073546653471</v>
      </c>
      <c r="BE25" s="15">
        <v>1.0533608162189287</v>
      </c>
      <c r="BF25" s="15">
        <v>1.0626381487999297</v>
      </c>
      <c r="BG25" s="15">
        <v>1.0728836399627226</v>
      </c>
      <c r="BH25" s="15">
        <v>1.0806329213542909</v>
      </c>
      <c r="BI25" s="15">
        <v>1.0893361921962479</v>
      </c>
      <c r="BJ25" s="15">
        <v>1.0962143313299402</v>
      </c>
      <c r="BK25" s="15">
        <v>1.1029425182629449</v>
      </c>
      <c r="BL25" s="15">
        <v>1.1086583009159801</v>
      </c>
      <c r="BM25" s="15">
        <v>1.1155196362904773</v>
      </c>
      <c r="BN25" s="15">
        <v>1.1204243590105287</v>
      </c>
      <c r="BO25" s="15">
        <v>1.1256919766067806</v>
      </c>
      <c r="BP25" s="15">
        <v>1.1307625677041298</v>
      </c>
      <c r="BQ25" s="15">
        <v>1.1362161113051037</v>
      </c>
      <c r="BR25" s="15">
        <v>1.140412805220693</v>
      </c>
      <c r="BS25" s="15">
        <v>1.1458652435406178</v>
      </c>
      <c r="BT25" s="15">
        <v>1.1513691059192985</v>
      </c>
      <c r="BU25" s="15">
        <v>1.1569118128819957</v>
      </c>
      <c r="BV25" s="15">
        <v>1.1620468394410233</v>
      </c>
      <c r="BW25" s="15">
        <v>1.1670060796007706</v>
      </c>
      <c r="BX25" s="15">
        <v>1.1715624429217937</v>
      </c>
      <c r="BY25" s="15">
        <v>1.1759125507535271</v>
      </c>
      <c r="BZ25" s="15">
        <v>1.1802556480657118</v>
      </c>
      <c r="CA25" s="15">
        <v>1.1843308867269611</v>
      </c>
      <c r="CB25" s="15">
        <v>1.1899710543829911</v>
      </c>
      <c r="CC25" s="15">
        <v>1.1941031563733573</v>
      </c>
      <c r="CD25" s="15">
        <v>1.1975667763098561</v>
      </c>
      <c r="CE25" s="15">
        <v>1.2013133025925404</v>
      </c>
      <c r="CF25" s="15">
        <v>1.20525062860605</v>
      </c>
      <c r="CG25" s="15">
        <v>1.2094730866515739</v>
      </c>
      <c r="CH25" s="15">
        <v>1.2137521323303264</v>
      </c>
      <c r="CI25" s="15">
        <v>1.2192695344712361</v>
      </c>
      <c r="CJ25" s="15">
        <v>1.2232232769006992</v>
      </c>
      <c r="CK25" s="15">
        <v>1.22816771818987</v>
      </c>
      <c r="CL25" s="15">
        <v>1.2329374029271589</v>
      </c>
      <c r="CM25" s="15">
        <v>1.2375619515624388</v>
      </c>
      <c r="CN25" s="15">
        <v>1.2428507047334503</v>
      </c>
      <c r="CO25" s="15">
        <v>1.246773534535986</v>
      </c>
      <c r="CP25" s="15">
        <v>1.2506291417167517</v>
      </c>
      <c r="CQ25" s="15">
        <v>1.2539588554990022</v>
      </c>
      <c r="CR25" s="15">
        <v>1.2568843625717743</v>
      </c>
      <c r="CS25" s="15">
        <v>1.2605490753480888</v>
      </c>
      <c r="CT25" s="15">
        <v>1.2636762391861862</v>
      </c>
      <c r="CU25" s="15">
        <v>1.2672753092849067</v>
      </c>
      <c r="CV25" s="15">
        <v>1.2714237377813444</v>
      </c>
      <c r="CW25" s="15">
        <v>1.2747842548094159</v>
      </c>
      <c r="CX25" s="15">
        <v>1.2776989588676169</v>
      </c>
      <c r="CY25" s="15">
        <v>1.2803317424895884</v>
      </c>
      <c r="CZ25" s="15">
        <v>1.2839612212296476</v>
      </c>
      <c r="DA25" s="15">
        <v>1.2879816228641205</v>
      </c>
      <c r="DB25" s="15">
        <v>1.2915211756272076</v>
      </c>
      <c r="DC25" s="15">
        <v>1.2949435705878143</v>
      </c>
      <c r="DD25" s="15">
        <v>1.2983839463685711</v>
      </c>
      <c r="DE25" s="15">
        <v>1.3011919180081084</v>
      </c>
      <c r="DF25" s="15">
        <v>1.3040981292824561</v>
      </c>
      <c r="DG25" s="15">
        <v>1.3067685745074966</v>
      </c>
      <c r="DH25" s="15">
        <v>1.3095721460203089</v>
      </c>
      <c r="DI25" s="15">
        <v>1.3119478623971812</v>
      </c>
      <c r="DJ25" s="15">
        <v>1.3152038660786765</v>
      </c>
      <c r="DK25" s="15">
        <v>1.3186884442676676</v>
      </c>
      <c r="DL25" s="15">
        <v>1.3219956799781707</v>
      </c>
      <c r="DM25" s="15">
        <v>1.3246461333432007</v>
      </c>
      <c r="DN25" s="15">
        <v>1.3274223228569519</v>
      </c>
      <c r="DO25" s="15">
        <v>1.3299683643940223</v>
      </c>
      <c r="DP25" s="15">
        <v>1.3322542219025844</v>
      </c>
      <c r="DQ25" s="15">
        <v>1.3356208212139227</v>
      </c>
      <c r="DR25" s="15">
        <v>1.3383891553604841</v>
      </c>
      <c r="DS25" s="15">
        <v>1.3405044440641676</v>
      </c>
      <c r="DT25" s="15">
        <v>1.3424852996880445</v>
      </c>
      <c r="DU25" s="15">
        <v>1.3446028701787334</v>
      </c>
      <c r="DV25" s="15">
        <v>1.346654436132303</v>
      </c>
      <c r="DW25" s="15">
        <v>1.3486525024685909</v>
      </c>
      <c r="DX25" s="15">
        <v>1.3505312876214355</v>
      </c>
      <c r="DY25" s="15">
        <v>1.3522807978114533</v>
      </c>
      <c r="DZ25" s="15">
        <v>1.3542973393797424</v>
      </c>
      <c r="EA25" s="15">
        <v>1.3557096306711101</v>
      </c>
      <c r="EB25" s="15">
        <v>1.357693748765705</v>
      </c>
      <c r="EC25" s="15">
        <v>1.3592713799363141</v>
      </c>
      <c r="ED25" s="15">
        <v>1.3612763228985765</v>
      </c>
      <c r="EE25" s="15">
        <v>1.3632936129296334</v>
      </c>
      <c r="EF25" s="15">
        <v>1.3645439341123369</v>
      </c>
      <c r="EG25" s="15">
        <v>1.366712597650966</v>
      </c>
      <c r="EH25" s="15">
        <v>1.3679933954161689</v>
      </c>
      <c r="EI25" s="15">
        <v>1.3697673889828024</v>
      </c>
      <c r="EJ25" s="15">
        <v>1.3718038355074662</v>
      </c>
      <c r="EK25" s="15">
        <v>1.3732599119401159</v>
      </c>
      <c r="EL25" s="15">
        <v>1.3750197946040199</v>
      </c>
      <c r="EM25" s="15">
        <v>1.3768069293509055</v>
      </c>
      <c r="EN25" s="15">
        <v>1.3785115153561365</v>
      </c>
      <c r="EO25" s="15">
        <v>1.3796958008755118</v>
      </c>
      <c r="EP25" s="15">
        <v>1.3816388955052001</v>
      </c>
      <c r="EQ25" s="15">
        <v>1.3830042268282028</v>
      </c>
      <c r="ER25" s="15">
        <v>1.3841035645753219</v>
      </c>
      <c r="ES25" s="15">
        <v>1.3859388109140611</v>
      </c>
      <c r="ET25" s="15">
        <v>1.387073972939161</v>
      </c>
      <c r="EU25" s="15">
        <v>1.3889981538411735</v>
      </c>
      <c r="EV25" s="15">
        <v>1.390695236163753</v>
      </c>
      <c r="EW25" s="15">
        <v>1.3920785068207102</v>
      </c>
      <c r="EX25" s="15">
        <v>1.3935069359183969</v>
      </c>
      <c r="EY25" s="15">
        <v>1.3947664082065896</v>
      </c>
      <c r="EZ25" s="15">
        <v>1.3961129832367098</v>
      </c>
      <c r="FA25" s="15">
        <v>1.397428973968222</v>
      </c>
      <c r="FB25" s="15">
        <v>1.3986876994586448</v>
      </c>
      <c r="FC25" s="15">
        <v>1.3998807131278144</v>
      </c>
      <c r="FD25" s="15">
        <v>1.4008136652845646</v>
      </c>
      <c r="FE25" s="15">
        <v>1.4023463354554351</v>
      </c>
      <c r="FF25" s="15">
        <v>1.4042578759715381</v>
      </c>
      <c r="FG25" s="15">
        <v>1.4053184209345728</v>
      </c>
      <c r="FH25" s="15">
        <v>1.4065386232780572</v>
      </c>
      <c r="FI25" s="15">
        <v>1.4077563494460417</v>
      </c>
      <c r="FJ25" s="15">
        <v>1.4092110528567434</v>
      </c>
      <c r="FK25" s="15">
        <v>1.4107635748428082</v>
      </c>
      <c r="FL25" s="15">
        <v>1.4114905828186102</v>
      </c>
      <c r="FM25" s="15">
        <v>1.4127946788519841</v>
      </c>
      <c r="FN25" s="15">
        <v>1.4139030129985455</v>
      </c>
      <c r="FO25" s="15">
        <v>1.4153189888375772</v>
      </c>
      <c r="FP25" s="15">
        <v>1.4167286563236388</v>
      </c>
      <c r="FQ25" s="15">
        <v>1.4176184723645051</v>
      </c>
      <c r="FR25" s="15">
        <v>1.4186823660543946</v>
      </c>
      <c r="FS25" s="15">
        <v>1.4190921959702427</v>
      </c>
      <c r="FT25" s="15">
        <v>1.4197743100087181</v>
      </c>
      <c r="FU25" s="15">
        <v>1.4206922459664271</v>
      </c>
      <c r="FV25" s="15">
        <v>1.4214560292577114</v>
      </c>
      <c r="FW25" s="15">
        <v>1.4223541275989573</v>
      </c>
      <c r="FX25" s="15">
        <v>1.4228851562669822</v>
      </c>
      <c r="FY25" s="15">
        <v>1.4237351942613072</v>
      </c>
      <c r="FZ25" s="15">
        <v>1.4245763902847375</v>
      </c>
      <c r="GA25" s="15">
        <v>1.5359670818832047</v>
      </c>
      <c r="GB25" s="15">
        <v>1.5359670818832047</v>
      </c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</row>
    <row r="26" spans="1:320" ht="15" x14ac:dyDescent="0.25">
      <c r="A26" s="4" t="s">
        <v>20</v>
      </c>
      <c r="B26" s="15">
        <v>3.1764863565388113E-5</v>
      </c>
      <c r="C26" s="15">
        <v>2.4437623063470935E-2</v>
      </c>
      <c r="D26" s="15">
        <v>4.8386182383701896E-2</v>
      </c>
      <c r="E26" s="15">
        <v>7.4245684726045785E-2</v>
      </c>
      <c r="F26" s="15">
        <v>0.102134172903698</v>
      </c>
      <c r="G26" s="15">
        <v>0.12859079478004096</v>
      </c>
      <c r="H26" s="15">
        <v>0.15421751209466392</v>
      </c>
      <c r="I26" s="15">
        <v>0.17970972764135973</v>
      </c>
      <c r="J26" s="15">
        <v>0.20729417613745157</v>
      </c>
      <c r="K26" s="15">
        <v>0.23162109709345124</v>
      </c>
      <c r="L26" s="15">
        <v>0.2589433652311921</v>
      </c>
      <c r="M26" s="15">
        <v>0.28630584556273697</v>
      </c>
      <c r="N26" s="15">
        <v>0.31838354627884319</v>
      </c>
      <c r="O26" s="15">
        <v>0.35526031350389964</v>
      </c>
      <c r="P26" s="15">
        <v>0.41397033260857541</v>
      </c>
      <c r="Q26" s="15">
        <v>0.51051392007522733</v>
      </c>
      <c r="R26" s="15">
        <v>0.54634303419694408</v>
      </c>
      <c r="S26" s="15">
        <v>0.57038281174873728</v>
      </c>
      <c r="T26" s="15">
        <v>0.59015556728973151</v>
      </c>
      <c r="U26" s="15">
        <v>0.60632457716544474</v>
      </c>
      <c r="V26" s="15">
        <v>0.62341773709583392</v>
      </c>
      <c r="W26" s="15">
        <v>0.63966332395828451</v>
      </c>
      <c r="X26" s="15">
        <v>0.65494974806506645</v>
      </c>
      <c r="Y26" s="15">
        <v>0.67149291020802393</v>
      </c>
      <c r="Z26" s="15">
        <v>0.68702928414907605</v>
      </c>
      <c r="AA26" s="15">
        <v>0.70254986537373254</v>
      </c>
      <c r="AB26" s="15">
        <v>0.7174108756664298</v>
      </c>
      <c r="AC26" s="15">
        <v>0.73915973678947844</v>
      </c>
      <c r="AD26" s="15">
        <v>0.76138526880576629</v>
      </c>
      <c r="AE26" s="15">
        <v>0.78969329532254562</v>
      </c>
      <c r="AF26" s="15">
        <v>0.81100007182336897</v>
      </c>
      <c r="AG26" s="15">
        <v>0.83294534267150599</v>
      </c>
      <c r="AH26" s="15">
        <v>0.8507588204032831</v>
      </c>
      <c r="AI26" s="15">
        <v>0.86399664251279673</v>
      </c>
      <c r="AJ26" s="15">
        <v>0.87487271222571605</v>
      </c>
      <c r="AK26" s="15">
        <v>0.88711365541802656</v>
      </c>
      <c r="AL26" s="15">
        <v>0.89865689342654498</v>
      </c>
      <c r="AM26" s="15">
        <v>0.90804775415813921</v>
      </c>
      <c r="AN26" s="15">
        <v>0.91809155283995914</v>
      </c>
      <c r="AO26" s="15">
        <v>0.92731760774569094</v>
      </c>
      <c r="AP26" s="15">
        <v>0.93808066900404663</v>
      </c>
      <c r="AQ26" s="15">
        <v>0.949618037494522</v>
      </c>
      <c r="AR26" s="15">
        <v>0.96171944970874967</v>
      </c>
      <c r="AS26" s="15">
        <v>0.97571490462554433</v>
      </c>
      <c r="AT26" s="15">
        <v>0.9864689492002845</v>
      </c>
      <c r="AU26" s="15">
        <v>0.99880606596857324</v>
      </c>
      <c r="AV26" s="15">
        <v>1.0083723561298781</v>
      </c>
      <c r="AW26" s="15">
        <v>1.0178809241727338</v>
      </c>
      <c r="AX26" s="15">
        <v>1.0272770813671972</v>
      </c>
      <c r="AY26" s="15">
        <v>1.0358962580365161</v>
      </c>
      <c r="AZ26" s="15">
        <v>1.0435138636547374</v>
      </c>
      <c r="BA26" s="15">
        <v>1.0519627506478146</v>
      </c>
      <c r="BB26" s="15">
        <v>1.0608841791159089</v>
      </c>
      <c r="BC26" s="15">
        <v>1.0676933282132237</v>
      </c>
      <c r="BD26" s="15">
        <v>1.0746535712127854</v>
      </c>
      <c r="BE26" s="15">
        <v>1.0830825313482626</v>
      </c>
      <c r="BF26" s="15">
        <v>1.0939450042336643</v>
      </c>
      <c r="BG26" s="15">
        <v>1.1035601413916203</v>
      </c>
      <c r="BH26" s="15">
        <v>1.1128000907152977</v>
      </c>
      <c r="BI26" s="15">
        <v>1.121296630854264</v>
      </c>
      <c r="BJ26" s="15">
        <v>1.1299610163347105</v>
      </c>
      <c r="BK26" s="15">
        <v>1.1383633193629505</v>
      </c>
      <c r="BL26" s="15">
        <v>1.1453012974159755</v>
      </c>
      <c r="BM26" s="15">
        <v>1.1520833376166384</v>
      </c>
      <c r="BN26" s="15">
        <v>1.1577822233757833</v>
      </c>
      <c r="BO26" s="15">
        <v>1.1632698021878896</v>
      </c>
      <c r="BP26" s="15">
        <v>1.1693484023980836</v>
      </c>
      <c r="BQ26" s="15">
        <v>1.1750807272541604</v>
      </c>
      <c r="BR26" s="15">
        <v>1.1808246312457185</v>
      </c>
      <c r="BS26" s="15">
        <v>1.186978148037835</v>
      </c>
      <c r="BT26" s="15">
        <v>1.1926228472774774</v>
      </c>
      <c r="BU26" s="15">
        <v>1.2000715095672303</v>
      </c>
      <c r="BV26" s="15">
        <v>1.206271661936593</v>
      </c>
      <c r="BW26" s="15">
        <v>1.2105325261997866</v>
      </c>
      <c r="BX26" s="15">
        <v>1.2161897733394038</v>
      </c>
      <c r="BY26" s="15">
        <v>1.2209737413677928</v>
      </c>
      <c r="BZ26" s="15">
        <v>1.2262542497904443</v>
      </c>
      <c r="CA26" s="15">
        <v>1.2312185156220083</v>
      </c>
      <c r="CB26" s="15">
        <v>1.235166299351973</v>
      </c>
      <c r="CC26" s="15">
        <v>1.2399007642721291</v>
      </c>
      <c r="CD26" s="15">
        <v>1.2450974461005615</v>
      </c>
      <c r="CE26" s="15">
        <v>1.2491345932491142</v>
      </c>
      <c r="CF26" s="15">
        <v>1.2534896742844259</v>
      </c>
      <c r="CG26" s="15">
        <v>1.2576467203781792</v>
      </c>
      <c r="CH26" s="15">
        <v>1.263732699205603</v>
      </c>
      <c r="CI26" s="15">
        <v>1.2690363498155486</v>
      </c>
      <c r="CJ26" s="15">
        <v>1.2735917652039608</v>
      </c>
      <c r="CK26" s="15">
        <v>1.2784885210683303</v>
      </c>
      <c r="CL26" s="15">
        <v>1.2831070578799344</v>
      </c>
      <c r="CM26" s="15">
        <v>1.2879499310274403</v>
      </c>
      <c r="CN26" s="15">
        <v>1.2939195566353647</v>
      </c>
      <c r="CO26" s="15">
        <v>1.2984250803970712</v>
      </c>
      <c r="CP26" s="15">
        <v>1.3025702127894956</v>
      </c>
      <c r="CQ26" s="15">
        <v>1.3068357477416914</v>
      </c>
      <c r="CR26" s="15">
        <v>1.3109313408589023</v>
      </c>
      <c r="CS26" s="15">
        <v>1.3142778047493631</v>
      </c>
      <c r="CT26" s="15">
        <v>1.3180551661340905</v>
      </c>
      <c r="CU26" s="15">
        <v>1.3207496586688001</v>
      </c>
      <c r="CV26" s="15">
        <v>1.3251905701618156</v>
      </c>
      <c r="CW26" s="15">
        <v>1.3289059117695869</v>
      </c>
      <c r="CX26" s="15">
        <v>1.3325352549346658</v>
      </c>
      <c r="CY26" s="15">
        <v>1.3360897445334676</v>
      </c>
      <c r="CZ26" s="15">
        <v>1.3397536155492491</v>
      </c>
      <c r="DA26" s="15">
        <v>1.3428006866194939</v>
      </c>
      <c r="DB26" s="15">
        <v>1.3459555216342374</v>
      </c>
      <c r="DC26" s="15">
        <v>1.3491333155335059</v>
      </c>
      <c r="DD26" s="15">
        <v>1.352396127154595</v>
      </c>
      <c r="DE26" s="15">
        <v>1.3548249566634474</v>
      </c>
      <c r="DF26" s="15">
        <v>1.3590057595278722</v>
      </c>
      <c r="DG26" s="15">
        <v>1.3618340849115613</v>
      </c>
      <c r="DH26" s="15">
        <v>1.3648446412022757</v>
      </c>
      <c r="DI26" s="15">
        <v>1.3672091574369951</v>
      </c>
      <c r="DJ26" s="15">
        <v>1.3708159889541787</v>
      </c>
      <c r="DK26" s="15">
        <v>1.3738600234021641</v>
      </c>
      <c r="DL26" s="15">
        <v>1.3759574857565919</v>
      </c>
      <c r="DM26" s="15">
        <v>1.3785013157547623</v>
      </c>
      <c r="DN26" s="15">
        <v>1.3812794383055131</v>
      </c>
      <c r="DO26" s="15">
        <v>1.3835427372022076</v>
      </c>
      <c r="DP26" s="15">
        <v>1.3862286219529321</v>
      </c>
      <c r="DQ26" s="15">
        <v>1.3886804340463195</v>
      </c>
      <c r="DR26" s="15">
        <v>1.3912757451887281</v>
      </c>
      <c r="DS26" s="15">
        <v>1.3933235205790124</v>
      </c>
      <c r="DT26" s="15">
        <v>1.3960590933150658</v>
      </c>
      <c r="DU26" s="15">
        <v>1.3978946859642334</v>
      </c>
      <c r="DV26" s="15">
        <v>1.4001373484497135</v>
      </c>
      <c r="DW26" s="15">
        <v>1.4022306061585992</v>
      </c>
      <c r="DX26" s="15">
        <v>1.4044999896179495</v>
      </c>
      <c r="DY26" s="15">
        <v>1.406115805608861</v>
      </c>
      <c r="DZ26" s="15">
        <v>1.4085853555639714</v>
      </c>
      <c r="EA26" s="15">
        <v>1.4105484718812367</v>
      </c>
      <c r="EB26" s="15">
        <v>1.4122338465073339</v>
      </c>
      <c r="EC26" s="15">
        <v>1.4139235450023619</v>
      </c>
      <c r="ED26" s="15">
        <v>1.415991115176942</v>
      </c>
      <c r="EE26" s="15">
        <v>1.4179044794294982</v>
      </c>
      <c r="EF26" s="15">
        <v>1.4191306545372544</v>
      </c>
      <c r="EG26" s="15">
        <v>1.4207135509167268</v>
      </c>
      <c r="EH26" s="15">
        <v>1.4224288446989846</v>
      </c>
      <c r="EI26" s="15">
        <v>1.4243216935507892</v>
      </c>
      <c r="EJ26" s="15">
        <v>1.4259273580658751</v>
      </c>
      <c r="EK26" s="15">
        <v>1.4274236246973677</v>
      </c>
      <c r="EL26" s="15">
        <v>1.4291580696193109</v>
      </c>
      <c r="EM26" s="15">
        <v>1.4310900476978656</v>
      </c>
      <c r="EN26" s="15">
        <v>1.4328962618234118</v>
      </c>
      <c r="EO26" s="15">
        <v>1.4346666320881967</v>
      </c>
      <c r="EP26" s="15">
        <v>1.4363951198829044</v>
      </c>
      <c r="EQ26" s="15">
        <v>1.4381116567030183</v>
      </c>
      <c r="ER26" s="15">
        <v>1.4394297810408434</v>
      </c>
      <c r="ES26" s="15">
        <v>1.4406893046578819</v>
      </c>
      <c r="ET26" s="15">
        <v>1.4422070650707812</v>
      </c>
      <c r="EU26" s="15">
        <v>1.4436456364750387</v>
      </c>
      <c r="EV26" s="15">
        <v>1.4454390781674833</v>
      </c>
      <c r="EW26" s="15">
        <v>1.4469539674326979</v>
      </c>
      <c r="EX26" s="15">
        <v>1.4487789623905953</v>
      </c>
      <c r="EY26" s="15">
        <v>1.4503040435110059</v>
      </c>
      <c r="EZ26" s="15">
        <v>1.4518814634436927</v>
      </c>
      <c r="FA26" s="15">
        <v>1.4535047982520715</v>
      </c>
      <c r="FB26" s="15">
        <v>1.4549017900102548</v>
      </c>
      <c r="FC26" s="15">
        <v>1.4565269867799051</v>
      </c>
      <c r="FD26" s="15">
        <v>1.4577961695763362</v>
      </c>
      <c r="FE26" s="15">
        <v>1.4590943059981878</v>
      </c>
      <c r="FF26" s="15">
        <v>1.4606222577982397</v>
      </c>
      <c r="FG26" s="15">
        <v>1.4618400321247893</v>
      </c>
      <c r="FH26" s="15">
        <v>1.4631874686517379</v>
      </c>
      <c r="FI26" s="15">
        <v>1.4641213092021568</v>
      </c>
      <c r="FJ26" s="15">
        <v>1.4656262990966769</v>
      </c>
      <c r="FK26" s="15">
        <v>1.4673362150190838</v>
      </c>
      <c r="FL26" s="15">
        <v>1.468362684526064</v>
      </c>
      <c r="FM26" s="15">
        <v>1.4695011815539891</v>
      </c>
      <c r="FN26" s="15">
        <v>1.4711669238493585</v>
      </c>
      <c r="FO26" s="15">
        <v>1.4721192985307701</v>
      </c>
      <c r="FP26" s="15">
        <v>1.4729608548172295</v>
      </c>
      <c r="FQ26" s="15">
        <v>1.4737709179179737</v>
      </c>
      <c r="FR26" s="15">
        <v>1.4748368295173626</v>
      </c>
      <c r="FS26" s="15">
        <v>1.4761137101790907</v>
      </c>
      <c r="FT26" s="15">
        <v>1.4772846726462745</v>
      </c>
      <c r="FU26" s="15">
        <v>1.4782874587377302</v>
      </c>
      <c r="FV26" s="15">
        <v>1.4791704694474115</v>
      </c>
      <c r="FW26" s="15">
        <v>1.4799846013334983</v>
      </c>
      <c r="FX26" s="15">
        <v>1.4807022437994908</v>
      </c>
      <c r="FY26" s="15">
        <v>1.4812396785819144</v>
      </c>
      <c r="FZ26" s="15">
        <v>1.4818443102105774</v>
      </c>
      <c r="GA26" s="15">
        <v>1.588217548006349</v>
      </c>
      <c r="GB26" s="15">
        <v>1.5882175480063476</v>
      </c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</row>
    <row r="27" spans="1:320" ht="15" x14ac:dyDescent="0.25">
      <c r="A27" s="4" t="s">
        <v>21</v>
      </c>
      <c r="B27" s="15"/>
      <c r="C27" s="15">
        <v>1.148972758209489E-2</v>
      </c>
      <c r="D27" s="15">
        <v>3.3113728560810116E-2</v>
      </c>
      <c r="E27" s="15">
        <v>5.8160431936920318E-2</v>
      </c>
      <c r="F27" s="15">
        <v>8.6809546016699324E-2</v>
      </c>
      <c r="G27" s="15">
        <v>0.11003897548060119</v>
      </c>
      <c r="H27" s="15">
        <v>0.13715974916871118</v>
      </c>
      <c r="I27" s="15">
        <v>0.164576697223629</v>
      </c>
      <c r="J27" s="15">
        <v>0.1913014935685392</v>
      </c>
      <c r="K27" s="15">
        <v>0.21812670783399971</v>
      </c>
      <c r="L27" s="15">
        <v>0.2443085069321182</v>
      </c>
      <c r="M27" s="15">
        <v>0.27075947425949387</v>
      </c>
      <c r="N27" s="15">
        <v>0.30508796836433533</v>
      </c>
      <c r="O27" s="15">
        <v>0.34325369197332489</v>
      </c>
      <c r="P27" s="15">
        <v>0.40800407541017036</v>
      </c>
      <c r="Q27" s="15">
        <v>0.49607981580366878</v>
      </c>
      <c r="R27" s="15">
        <v>0.52945477770694971</v>
      </c>
      <c r="S27" s="15">
        <v>0.552133912733064</v>
      </c>
      <c r="T27" s="15">
        <v>0.57238341262787495</v>
      </c>
      <c r="U27" s="15">
        <v>0.59043678759471752</v>
      </c>
      <c r="V27" s="15">
        <v>0.60736453641248445</v>
      </c>
      <c r="W27" s="15">
        <v>0.62275034723689193</v>
      </c>
      <c r="X27" s="15">
        <v>0.63885961333767216</v>
      </c>
      <c r="Y27" s="15">
        <v>0.6529949234166097</v>
      </c>
      <c r="Z27" s="15">
        <v>0.66863578857343275</v>
      </c>
      <c r="AA27" s="15">
        <v>0.68564314622524791</v>
      </c>
      <c r="AB27" s="15">
        <v>0.70313841034115709</v>
      </c>
      <c r="AC27" s="15">
        <v>0.72447866649928816</v>
      </c>
      <c r="AD27" s="15">
        <v>0.74705277175233631</v>
      </c>
      <c r="AE27" s="15">
        <v>0.77449448235447482</v>
      </c>
      <c r="AF27" s="15">
        <v>0.79929703113016615</v>
      </c>
      <c r="AG27" s="15">
        <v>0.82223158613487679</v>
      </c>
      <c r="AH27" s="15">
        <v>0.83722362771655379</v>
      </c>
      <c r="AI27" s="15">
        <v>0.85058704045997491</v>
      </c>
      <c r="AJ27" s="15">
        <v>0.86245493114571581</v>
      </c>
      <c r="AK27" s="15">
        <v>0.87521741662505759</v>
      </c>
      <c r="AL27" s="15">
        <v>0.88622974980899205</v>
      </c>
      <c r="AM27" s="15">
        <v>0.89573966602365085</v>
      </c>
      <c r="AN27" s="15">
        <v>0.9064704331260135</v>
      </c>
      <c r="AO27" s="15">
        <v>0.917621817413518</v>
      </c>
      <c r="AP27" s="15">
        <v>0.92857687988664905</v>
      </c>
      <c r="AQ27" s="15">
        <v>0.94152878998205092</v>
      </c>
      <c r="AR27" s="15">
        <v>0.954274602041286</v>
      </c>
      <c r="AS27" s="15">
        <v>0.9675086933910898</v>
      </c>
      <c r="AT27" s="15">
        <v>0.97971817517509563</v>
      </c>
      <c r="AU27" s="15">
        <v>0.99145124523098305</v>
      </c>
      <c r="AV27" s="15">
        <v>1.0004849384632131</v>
      </c>
      <c r="AW27" s="15">
        <v>1.0112150876486843</v>
      </c>
      <c r="AX27" s="15">
        <v>1.0215120393623507</v>
      </c>
      <c r="AY27" s="15">
        <v>1.029623288687769</v>
      </c>
      <c r="AZ27" s="15">
        <v>1.0374911398132916</v>
      </c>
      <c r="BA27" s="15">
        <v>1.0453246879761424</v>
      </c>
      <c r="BB27" s="15">
        <v>1.0541153323274921</v>
      </c>
      <c r="BC27" s="15">
        <v>1.0628722133358433</v>
      </c>
      <c r="BD27" s="15">
        <v>1.0714910742302244</v>
      </c>
      <c r="BE27" s="15">
        <v>1.0805199970031898</v>
      </c>
      <c r="BF27" s="15">
        <v>1.089607418271495</v>
      </c>
      <c r="BG27" s="15">
        <v>1.0999816984584569</v>
      </c>
      <c r="BH27" s="15">
        <v>1.1092089069705353</v>
      </c>
      <c r="BI27" s="15">
        <v>1.1182462197112124</v>
      </c>
      <c r="BJ27" s="15">
        <v>1.1271518263774523</v>
      </c>
      <c r="BK27" s="15">
        <v>1.1346158331644307</v>
      </c>
      <c r="BL27" s="15">
        <v>1.1419987356496357</v>
      </c>
      <c r="BM27" s="15">
        <v>1.1489914299977839</v>
      </c>
      <c r="BN27" s="15">
        <v>1.1552940427101057</v>
      </c>
      <c r="BO27" s="15">
        <v>1.1602099511773645</v>
      </c>
      <c r="BP27" s="15">
        <v>1.1656521550245384</v>
      </c>
      <c r="BQ27" s="15">
        <v>1.1705235644202046</v>
      </c>
      <c r="BR27" s="15">
        <v>1.1762291434171586</v>
      </c>
      <c r="BS27" s="15">
        <v>1.1821284440931124</v>
      </c>
      <c r="BT27" s="15">
        <v>1.1890145248874266</v>
      </c>
      <c r="BU27" s="15">
        <v>1.1945132798610378</v>
      </c>
      <c r="BV27" s="15">
        <v>1.2009329799808619</v>
      </c>
      <c r="BW27" s="15">
        <v>1.2070772867852195</v>
      </c>
      <c r="BX27" s="15">
        <v>1.2121268901311451</v>
      </c>
      <c r="BY27" s="15">
        <v>1.2176843528805117</v>
      </c>
      <c r="BZ27" s="15">
        <v>1.2230024327692857</v>
      </c>
      <c r="CA27" s="15">
        <v>1.229140906339401</v>
      </c>
      <c r="CB27" s="15">
        <v>1.2341372233059327</v>
      </c>
      <c r="CC27" s="15">
        <v>1.2391251161411885</v>
      </c>
      <c r="CD27" s="15">
        <v>1.2438301226354671</v>
      </c>
      <c r="CE27" s="15">
        <v>1.2474415932694367</v>
      </c>
      <c r="CF27" s="15">
        <v>1.2523524877419823</v>
      </c>
      <c r="CG27" s="15">
        <v>1.2569092646132034</v>
      </c>
      <c r="CH27" s="15">
        <v>1.2621662448651083</v>
      </c>
      <c r="CI27" s="15">
        <v>1.2666538097392932</v>
      </c>
      <c r="CJ27" s="15">
        <v>1.2710974706830673</v>
      </c>
      <c r="CK27" s="15">
        <v>1.2757944429314598</v>
      </c>
      <c r="CL27" s="15">
        <v>1.2808271105250095</v>
      </c>
      <c r="CM27" s="15">
        <v>1.2854729294901326</v>
      </c>
      <c r="CN27" s="15">
        <v>1.2907779365332235</v>
      </c>
      <c r="CO27" s="15">
        <v>1.2962647645354552</v>
      </c>
      <c r="CP27" s="15">
        <v>1.3002524693110367</v>
      </c>
      <c r="CQ27" s="15">
        <v>1.3038648505617798</v>
      </c>
      <c r="CR27" s="15">
        <v>1.3076173375503555</v>
      </c>
      <c r="CS27" s="15">
        <v>1.3109142149914268</v>
      </c>
      <c r="CT27" s="15">
        <v>1.3142662139029491</v>
      </c>
      <c r="CU27" s="15">
        <v>1.3180848495556241</v>
      </c>
      <c r="CV27" s="15">
        <v>1.3226956821495854</v>
      </c>
      <c r="CW27" s="15">
        <v>1.3256993477125296</v>
      </c>
      <c r="CX27" s="15">
        <v>1.3292572128327653</v>
      </c>
      <c r="CY27" s="15">
        <v>1.333499910702459</v>
      </c>
      <c r="CZ27" s="15">
        <v>1.3366099979178769</v>
      </c>
      <c r="DA27" s="15">
        <v>1.3391862253365383</v>
      </c>
      <c r="DB27" s="15">
        <v>1.3423561096286163</v>
      </c>
      <c r="DC27" s="15">
        <v>1.3463749886795369</v>
      </c>
      <c r="DD27" s="15">
        <v>1.3492384389251304</v>
      </c>
      <c r="DE27" s="15">
        <v>1.3523068815330863</v>
      </c>
      <c r="DF27" s="15">
        <v>1.3553999677332016</v>
      </c>
      <c r="DG27" s="15">
        <v>1.3588148269171176</v>
      </c>
      <c r="DH27" s="15">
        <v>1.3622520318619162</v>
      </c>
      <c r="DI27" s="15">
        <v>1.3657713104939102</v>
      </c>
      <c r="DJ27" s="15">
        <v>1.3690855366228627</v>
      </c>
      <c r="DK27" s="15">
        <v>1.371749673066742</v>
      </c>
      <c r="DL27" s="15">
        <v>1.3744549633884375</v>
      </c>
      <c r="DM27" s="15">
        <v>1.3769797735451235</v>
      </c>
      <c r="DN27" s="15">
        <v>1.3798884672346969</v>
      </c>
      <c r="DO27" s="15">
        <v>1.3827082986121242</v>
      </c>
      <c r="DP27" s="15">
        <v>1.3852363169881887</v>
      </c>
      <c r="DQ27" s="15">
        <v>1.3877346532180312</v>
      </c>
      <c r="DR27" s="15">
        <v>1.390426174662871</v>
      </c>
      <c r="DS27" s="15">
        <v>1.3921424641430542</v>
      </c>
      <c r="DT27" s="15">
        <v>1.3953076225211309</v>
      </c>
      <c r="DU27" s="15">
        <v>1.397660537583284</v>
      </c>
      <c r="DV27" s="15">
        <v>1.3998526806494982</v>
      </c>
      <c r="DW27" s="15">
        <v>1.4022275371808217</v>
      </c>
      <c r="DX27" s="15">
        <v>1.4048955950713702</v>
      </c>
      <c r="DY27" s="15">
        <v>1.4067105548251364</v>
      </c>
      <c r="DZ27" s="15">
        <v>1.4088938672273792</v>
      </c>
      <c r="EA27" s="15">
        <v>1.4103722899408901</v>
      </c>
      <c r="EB27" s="15">
        <v>1.4118567027117519</v>
      </c>
      <c r="EC27" s="15">
        <v>1.413540173812212</v>
      </c>
      <c r="ED27" s="15">
        <v>1.4152165998094497</v>
      </c>
      <c r="EE27" s="15">
        <v>1.4166960747790363</v>
      </c>
      <c r="EF27" s="15">
        <v>1.418450517322964</v>
      </c>
      <c r="EG27" s="15">
        <v>1.4211450548114162</v>
      </c>
      <c r="EH27" s="15">
        <v>1.4234831984996177</v>
      </c>
      <c r="EI27" s="15">
        <v>1.4256030163854099</v>
      </c>
      <c r="EJ27" s="15">
        <v>1.4278998486409369</v>
      </c>
      <c r="EK27" s="15">
        <v>1.4300276918544157</v>
      </c>
      <c r="EL27" s="15">
        <v>1.4329696451687846</v>
      </c>
      <c r="EM27" s="15">
        <v>1.4348830556254879</v>
      </c>
      <c r="EN27" s="15">
        <v>1.4370674119144193</v>
      </c>
      <c r="EO27" s="15">
        <v>1.438810385928158</v>
      </c>
      <c r="EP27" s="15">
        <v>1.440745957470412</v>
      </c>
      <c r="EQ27" s="15">
        <v>1.4433610123059055</v>
      </c>
      <c r="ER27" s="15">
        <v>1.4452227297224631</v>
      </c>
      <c r="ES27" s="15">
        <v>1.4470746367079288</v>
      </c>
      <c r="ET27" s="15">
        <v>1.4489140992835048</v>
      </c>
      <c r="EU27" s="15">
        <v>1.4501227607303568</v>
      </c>
      <c r="EV27" s="15">
        <v>1.451644858519558</v>
      </c>
      <c r="EW27" s="15">
        <v>1.4535207427933421</v>
      </c>
      <c r="EX27" s="15">
        <v>1.4551127609132941</v>
      </c>
      <c r="EY27" s="15">
        <v>1.4564213654666067</v>
      </c>
      <c r="EZ27" s="15">
        <v>1.4578951647568095</v>
      </c>
      <c r="FA27" s="15">
        <v>1.4594304953247388</v>
      </c>
      <c r="FB27" s="15">
        <v>1.460678917077828</v>
      </c>
      <c r="FC27" s="15">
        <v>1.4616808322497434</v>
      </c>
      <c r="FD27" s="15">
        <v>1.4629484729057571</v>
      </c>
      <c r="FE27" s="15">
        <v>1.4639560520947956</v>
      </c>
      <c r="FF27" s="15">
        <v>1.4650666319607024</v>
      </c>
      <c r="FG27" s="15">
        <v>1.4660224674816624</v>
      </c>
      <c r="FH27" s="15">
        <v>1.467329423585827</v>
      </c>
      <c r="FI27" s="15">
        <v>1.4683910892768273</v>
      </c>
      <c r="FJ27" s="15">
        <v>1.4692635472240865</v>
      </c>
      <c r="FK27" s="15">
        <v>1.4703668383141191</v>
      </c>
      <c r="FL27" s="15">
        <v>1.4715603699211328</v>
      </c>
      <c r="FM27" s="15">
        <v>1.472282586985536</v>
      </c>
      <c r="FN27" s="15">
        <v>1.4736537903479259</v>
      </c>
      <c r="FO27" s="15">
        <v>1.4746046457633311</v>
      </c>
      <c r="FP27" s="15">
        <v>1.4751107117854483</v>
      </c>
      <c r="FQ27" s="15">
        <v>1.475757635601157</v>
      </c>
      <c r="FR27" s="15">
        <v>1.4764782488531443</v>
      </c>
      <c r="FS27" s="15">
        <v>1.4771830984785799</v>
      </c>
      <c r="FT27" s="15">
        <v>1.4776744592586251</v>
      </c>
      <c r="FU27" s="15">
        <v>1.4781565624444803</v>
      </c>
      <c r="FV27" s="15">
        <v>1.4787801104243938</v>
      </c>
      <c r="FW27" s="15">
        <v>1.4793995650421918</v>
      </c>
      <c r="FX27" s="15">
        <v>1.4801567987081663</v>
      </c>
      <c r="FY27" s="15">
        <v>1.4810539696266036</v>
      </c>
      <c r="FZ27" s="15">
        <v>1.4817814862053078</v>
      </c>
      <c r="GA27" s="15">
        <v>1.5878010479787033</v>
      </c>
      <c r="GB27" s="15">
        <v>1.5878028770601917</v>
      </c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</row>
    <row r="28" spans="1:320" ht="15" x14ac:dyDescent="0.25">
      <c r="A28" s="4" t="s">
        <v>22</v>
      </c>
      <c r="B28" s="15"/>
      <c r="C28" s="15">
        <v>1.8874256993987294E-2</v>
      </c>
      <c r="D28" s="15">
        <v>4.1940199661838665E-2</v>
      </c>
      <c r="E28" s="15">
        <v>6.7143472709862762E-2</v>
      </c>
      <c r="F28" s="15">
        <v>9.5549164258417391E-2</v>
      </c>
      <c r="G28" s="15">
        <v>0.11759116846818093</v>
      </c>
      <c r="H28" s="15">
        <v>0.14020965096919458</v>
      </c>
      <c r="I28" s="15">
        <v>0.16498284279811254</v>
      </c>
      <c r="J28" s="15">
        <v>0.18940409584975978</v>
      </c>
      <c r="K28" s="15">
        <v>0.21344691445035846</v>
      </c>
      <c r="L28" s="15">
        <v>0.24146880742057095</v>
      </c>
      <c r="M28" s="15">
        <v>0.27087320528635889</v>
      </c>
      <c r="N28" s="15">
        <v>0.30172308322046915</v>
      </c>
      <c r="O28" s="15">
        <v>0.3421683871343415</v>
      </c>
      <c r="P28" s="15">
        <v>0.41228664724251862</v>
      </c>
      <c r="Q28" s="15">
        <v>0.50154982483760491</v>
      </c>
      <c r="R28" s="15">
        <v>0.53578663844342267</v>
      </c>
      <c r="S28" s="15">
        <v>0.56062498330759736</v>
      </c>
      <c r="T28" s="15">
        <v>0.58105748906582921</v>
      </c>
      <c r="U28" s="15">
        <v>0.59723986395907547</v>
      </c>
      <c r="V28" s="15">
        <v>0.6138231366189042</v>
      </c>
      <c r="W28" s="15">
        <v>0.63063377390636721</v>
      </c>
      <c r="X28" s="15">
        <v>0.6469633745395571</v>
      </c>
      <c r="Y28" s="15">
        <v>0.66188204816211038</v>
      </c>
      <c r="Z28" s="15">
        <v>0.67847667674536971</v>
      </c>
      <c r="AA28" s="15">
        <v>0.6937847361996532</v>
      </c>
      <c r="AB28" s="15">
        <v>0.71022857627177127</v>
      </c>
      <c r="AC28" s="15">
        <v>0.73391596923767044</v>
      </c>
      <c r="AD28" s="15">
        <v>0.75731802986516672</v>
      </c>
      <c r="AE28" s="15">
        <v>0.78392062094012294</v>
      </c>
      <c r="AF28" s="15">
        <v>0.80589496256070936</v>
      </c>
      <c r="AG28" s="15">
        <v>0.82890449150714707</v>
      </c>
      <c r="AH28" s="15">
        <v>0.84472695874776782</v>
      </c>
      <c r="AI28" s="15">
        <v>0.85744152146720609</v>
      </c>
      <c r="AJ28" s="15">
        <v>0.86862583561218409</v>
      </c>
      <c r="AK28" s="15">
        <v>0.87997378904598811</v>
      </c>
      <c r="AL28" s="15">
        <v>0.8896955163861594</v>
      </c>
      <c r="AM28" s="15">
        <v>0.89840984834499349</v>
      </c>
      <c r="AN28" s="15">
        <v>0.90809847516843356</v>
      </c>
      <c r="AO28" s="15">
        <v>0.91885250364472348</v>
      </c>
      <c r="AP28" s="15">
        <v>0.92867479537788655</v>
      </c>
      <c r="AQ28" s="15">
        <v>0.9413386000810896</v>
      </c>
      <c r="AR28" s="15">
        <v>0.95483743355388573</v>
      </c>
      <c r="AS28" s="15">
        <v>0.96996465424728895</v>
      </c>
      <c r="AT28" s="15">
        <v>0.98103568210246617</v>
      </c>
      <c r="AU28" s="15">
        <v>0.99414272198307452</v>
      </c>
      <c r="AV28" s="15">
        <v>1.0031124674562848</v>
      </c>
      <c r="AW28" s="15">
        <v>1.0122209239050732</v>
      </c>
      <c r="AX28" s="15">
        <v>1.021471444863312</v>
      </c>
      <c r="AY28" s="15">
        <v>1.0310782519129407</v>
      </c>
      <c r="AZ28" s="15">
        <v>1.0406301010602048</v>
      </c>
      <c r="BA28" s="15">
        <v>1.0480627776675495</v>
      </c>
      <c r="BB28" s="15">
        <v>1.0561778528049275</v>
      </c>
      <c r="BC28" s="15">
        <v>1.0633307304112283</v>
      </c>
      <c r="BD28" s="15">
        <v>1.0705826032815451</v>
      </c>
      <c r="BE28" s="15">
        <v>1.0794610844023083</v>
      </c>
      <c r="BF28" s="15">
        <v>1.0889990573321484</v>
      </c>
      <c r="BG28" s="15">
        <v>1.0990145130304256</v>
      </c>
      <c r="BH28" s="15">
        <v>1.1080674268251651</v>
      </c>
      <c r="BI28" s="15">
        <v>1.11717989962992</v>
      </c>
      <c r="BJ28" s="15">
        <v>1.1259069227318601</v>
      </c>
      <c r="BK28" s="15">
        <v>1.1341317391585646</v>
      </c>
      <c r="BL28" s="15">
        <v>1.1408459716962411</v>
      </c>
      <c r="BM28" s="15">
        <v>1.148478835154976</v>
      </c>
      <c r="BN28" s="15">
        <v>1.1531858281502054</v>
      </c>
      <c r="BO28" s="15">
        <v>1.1583035586304462</v>
      </c>
      <c r="BP28" s="15">
        <v>1.1634029602487896</v>
      </c>
      <c r="BQ28" s="15">
        <v>1.1685975011430194</v>
      </c>
      <c r="BR28" s="15">
        <v>1.1735571418034692</v>
      </c>
      <c r="BS28" s="15">
        <v>1.1793721241621444</v>
      </c>
      <c r="BT28" s="15">
        <v>1.186198494017477</v>
      </c>
      <c r="BU28" s="15">
        <v>1.191983938328689</v>
      </c>
      <c r="BV28" s="15">
        <v>1.1980531778107499</v>
      </c>
      <c r="BW28" s="15">
        <v>1.2038547928761825</v>
      </c>
      <c r="BX28" s="15">
        <v>1.2088298550305807</v>
      </c>
      <c r="BY28" s="15">
        <v>1.2137861846429892</v>
      </c>
      <c r="BZ28" s="15">
        <v>1.2189841620155102</v>
      </c>
      <c r="CA28" s="15">
        <v>1.2240744255139273</v>
      </c>
      <c r="CB28" s="15">
        <v>1.2298006412125497</v>
      </c>
      <c r="CC28" s="15">
        <v>1.2339369823414219</v>
      </c>
      <c r="CD28" s="15">
        <v>1.2377651412599957</v>
      </c>
      <c r="CE28" s="15">
        <v>1.2422489692549232</v>
      </c>
      <c r="CF28" s="15">
        <v>1.2457291833231248</v>
      </c>
      <c r="CG28" s="15">
        <v>1.249898725036878</v>
      </c>
      <c r="CH28" s="15">
        <v>1.2554489623536713</v>
      </c>
      <c r="CI28" s="15">
        <v>1.2605308785293428</v>
      </c>
      <c r="CJ28" s="15">
        <v>1.2647277429456263</v>
      </c>
      <c r="CK28" s="15">
        <v>1.2693802779479124</v>
      </c>
      <c r="CL28" s="15">
        <v>1.2744011040708754</v>
      </c>
      <c r="CM28" s="15">
        <v>1.2789168149429349</v>
      </c>
      <c r="CN28" s="15">
        <v>1.2838161475487613</v>
      </c>
      <c r="CO28" s="15">
        <v>1.2886089064103998</v>
      </c>
      <c r="CP28" s="15">
        <v>1.2920782837449638</v>
      </c>
      <c r="CQ28" s="15">
        <v>1.2949379998015886</v>
      </c>
      <c r="CR28" s="15">
        <v>1.2977676316629425</v>
      </c>
      <c r="CS28" s="15">
        <v>1.3009776225619167</v>
      </c>
      <c r="CT28" s="15">
        <v>1.3040679080580737</v>
      </c>
      <c r="CU28" s="15">
        <v>1.3075026133314926</v>
      </c>
      <c r="CV28" s="15">
        <v>1.3116980791659834</v>
      </c>
      <c r="CW28" s="15">
        <v>1.3154674731929501</v>
      </c>
      <c r="CX28" s="15">
        <v>1.3193726604325358</v>
      </c>
      <c r="CY28" s="15">
        <v>1.321937880711864</v>
      </c>
      <c r="CZ28" s="15">
        <v>1.3244018395286443</v>
      </c>
      <c r="DA28" s="15">
        <v>1.3281209363273261</v>
      </c>
      <c r="DB28" s="15">
        <v>1.332421982039492</v>
      </c>
      <c r="DC28" s="15">
        <v>1.3362202581068137</v>
      </c>
      <c r="DD28" s="15">
        <v>1.3394832560536913</v>
      </c>
      <c r="DE28" s="15">
        <v>1.341767263869359</v>
      </c>
      <c r="DF28" s="15">
        <v>1.3454010982479443</v>
      </c>
      <c r="DG28" s="15">
        <v>1.3481095681973063</v>
      </c>
      <c r="DH28" s="15">
        <v>1.3504280629911745</v>
      </c>
      <c r="DI28" s="15">
        <v>1.3532820991451069</v>
      </c>
      <c r="DJ28" s="15">
        <v>1.3561681584872451</v>
      </c>
      <c r="DK28" s="15">
        <v>1.3587721983937331</v>
      </c>
      <c r="DL28" s="15">
        <v>1.3616508509674687</v>
      </c>
      <c r="DM28" s="15">
        <v>1.3637491549848599</v>
      </c>
      <c r="DN28" s="15">
        <v>1.3666327861215823</v>
      </c>
      <c r="DO28" s="15">
        <v>1.3692548996730527</v>
      </c>
      <c r="DP28" s="15">
        <v>1.3722824972610652</v>
      </c>
      <c r="DQ28" s="15">
        <v>1.3745969721189426</v>
      </c>
      <c r="DR28" s="15">
        <v>1.3769192807601724</v>
      </c>
      <c r="DS28" s="15">
        <v>1.3785866708793053</v>
      </c>
      <c r="DT28" s="15">
        <v>1.3813107838959287</v>
      </c>
      <c r="DU28" s="15">
        <v>1.3842560156485877</v>
      </c>
      <c r="DV28" s="15">
        <v>1.386372456586813</v>
      </c>
      <c r="DW28" s="15">
        <v>1.3884970594197767</v>
      </c>
      <c r="DX28" s="15">
        <v>1.3912091616273146</v>
      </c>
      <c r="DY28" s="15">
        <v>1.3934589991028368</v>
      </c>
      <c r="DZ28" s="15">
        <v>1.3949663693377381</v>
      </c>
      <c r="EA28" s="15">
        <v>1.3968098669783726</v>
      </c>
      <c r="EB28" s="15">
        <v>1.3984936155657726</v>
      </c>
      <c r="EC28" s="15">
        <v>1.4004963679143547</v>
      </c>
      <c r="ED28" s="15">
        <v>1.4020843363583813</v>
      </c>
      <c r="EE28" s="15">
        <v>1.4040247171349447</v>
      </c>
      <c r="EF28" s="15">
        <v>1.4057804466835166</v>
      </c>
      <c r="EG28" s="15">
        <v>1.4073744446649006</v>
      </c>
      <c r="EH28" s="15">
        <v>1.4095115777986726</v>
      </c>
      <c r="EI28" s="15">
        <v>1.4114837981038806</v>
      </c>
      <c r="EJ28" s="15">
        <v>1.4135412197099744</v>
      </c>
      <c r="EK28" s="15">
        <v>1.4159416066113986</v>
      </c>
      <c r="EL28" s="15">
        <v>1.4176754288265279</v>
      </c>
      <c r="EM28" s="15">
        <v>1.4191465543775497</v>
      </c>
      <c r="EN28" s="15">
        <v>1.4203541297521582</v>
      </c>
      <c r="EO28" s="15">
        <v>1.4218105558526923</v>
      </c>
      <c r="EP28" s="15">
        <v>1.4229976201896115</v>
      </c>
      <c r="EQ28" s="15">
        <v>1.4246290785534972</v>
      </c>
      <c r="ER28" s="15">
        <v>1.4262454167062046</v>
      </c>
      <c r="ES28" s="15">
        <v>1.4274361877916852</v>
      </c>
      <c r="ET28" s="15">
        <v>1.4290497051871529</v>
      </c>
      <c r="EU28" s="15">
        <v>1.4308229914338209</v>
      </c>
      <c r="EV28" s="15">
        <v>1.4325837716203271</v>
      </c>
      <c r="EW28" s="15">
        <v>1.4340789339291409</v>
      </c>
      <c r="EX28" s="15">
        <v>1.4353900923905067</v>
      </c>
      <c r="EY28" s="15">
        <v>1.4368983788097061</v>
      </c>
      <c r="EZ28" s="15">
        <v>1.4381616989587731</v>
      </c>
      <c r="FA28" s="15">
        <v>1.43923909295986</v>
      </c>
      <c r="FB28" s="15">
        <v>1.440776532336677</v>
      </c>
      <c r="FC28" s="15">
        <v>1.441896967633129</v>
      </c>
      <c r="FD28" s="15">
        <v>1.4432110553307851</v>
      </c>
      <c r="FE28" s="15">
        <v>1.4441693349349982</v>
      </c>
      <c r="FF28" s="15">
        <v>1.4457405340706164</v>
      </c>
      <c r="FG28" s="15">
        <v>1.4471527535994335</v>
      </c>
      <c r="FH28" s="15">
        <v>1.4483110800458927</v>
      </c>
      <c r="FI28" s="15">
        <v>1.449379687545828</v>
      </c>
      <c r="FJ28" s="15">
        <v>1.4504964861845562</v>
      </c>
      <c r="FK28" s="15">
        <v>1.4516312524046544</v>
      </c>
      <c r="FL28" s="15">
        <v>1.4529067339826256</v>
      </c>
      <c r="FM28" s="15">
        <v>1.4542012050448145</v>
      </c>
      <c r="FN28" s="15">
        <v>1.4559584226757873</v>
      </c>
      <c r="FO28" s="15">
        <v>1.456705578842487</v>
      </c>
      <c r="FP28" s="15">
        <v>1.4584117211290442</v>
      </c>
      <c r="FQ28" s="15">
        <v>1.4598250323496167</v>
      </c>
      <c r="FR28" s="15">
        <v>1.4612187263308625</v>
      </c>
      <c r="FS28" s="15">
        <v>1.4625362486089657</v>
      </c>
      <c r="FT28" s="15">
        <v>1.4632066849406054</v>
      </c>
      <c r="FU28" s="15">
        <v>1.4645702590126026</v>
      </c>
      <c r="FV28" s="15">
        <v>1.4656931954952073</v>
      </c>
      <c r="FW28" s="15">
        <v>1.4665615513151191</v>
      </c>
      <c r="FX28" s="15">
        <v>1.4678958040820898</v>
      </c>
      <c r="FY28" s="15">
        <v>1.4691092746784442</v>
      </c>
      <c r="FZ28" s="15">
        <v>1.4700700390783372</v>
      </c>
      <c r="GA28" s="15">
        <v>1.5564454621682002</v>
      </c>
      <c r="GB28" s="15">
        <v>1.5564454621682013</v>
      </c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</row>
    <row r="29" spans="1:320" ht="15" x14ac:dyDescent="0.25">
      <c r="A29" s="4" t="s">
        <v>23</v>
      </c>
      <c r="B29" s="15"/>
      <c r="C29" s="15">
        <v>-3.2895344220928192E-3</v>
      </c>
      <c r="D29" s="15">
        <v>2.0345708145098798E-2</v>
      </c>
      <c r="E29" s="15">
        <v>4.7580356619830871E-2</v>
      </c>
      <c r="F29" s="15">
        <v>7.9737122180950457E-2</v>
      </c>
      <c r="G29" s="15">
        <v>0.10509628796463094</v>
      </c>
      <c r="H29" s="15">
        <v>0.1306092540240934</v>
      </c>
      <c r="I29" s="15">
        <v>0.15955817600682073</v>
      </c>
      <c r="J29" s="15">
        <v>0.18487998808800707</v>
      </c>
      <c r="K29" s="15">
        <v>0.20929112445494225</v>
      </c>
      <c r="L29" s="15">
        <v>0.23721423711430312</v>
      </c>
      <c r="M29" s="15">
        <v>0.26510619405360691</v>
      </c>
      <c r="N29" s="15">
        <v>0.30144219598891908</v>
      </c>
      <c r="O29" s="15">
        <v>0.34074749468016424</v>
      </c>
      <c r="P29" s="15">
        <v>0.39817817474886785</v>
      </c>
      <c r="Q29" s="15">
        <v>0.49836120864102257</v>
      </c>
      <c r="R29" s="15">
        <v>0.53317779363751483</v>
      </c>
      <c r="S29" s="15">
        <v>0.55500129132723586</v>
      </c>
      <c r="T29" s="15">
        <v>0.57499276772852281</v>
      </c>
      <c r="U29" s="15">
        <v>0.59301977873561085</v>
      </c>
      <c r="V29" s="15">
        <v>0.61295386030901966</v>
      </c>
      <c r="W29" s="15">
        <v>0.63069178517052393</v>
      </c>
      <c r="X29" s="15">
        <v>0.64473512871262906</v>
      </c>
      <c r="Y29" s="15">
        <v>0.6603788504147361</v>
      </c>
      <c r="Z29" s="15">
        <v>0.67613725513689782</v>
      </c>
      <c r="AA29" s="15">
        <v>0.69278246340068084</v>
      </c>
      <c r="AB29" s="15">
        <v>0.7092665352975287</v>
      </c>
      <c r="AC29" s="15">
        <v>0.72865433968584914</v>
      </c>
      <c r="AD29" s="15">
        <v>0.75304782619914234</v>
      </c>
      <c r="AE29" s="15">
        <v>0.78492304138166646</v>
      </c>
      <c r="AF29" s="15">
        <v>0.81239332446945711</v>
      </c>
      <c r="AG29" s="15">
        <v>0.83689581599037055</v>
      </c>
      <c r="AH29" s="15">
        <v>0.85575946676328585</v>
      </c>
      <c r="AI29" s="15">
        <v>0.87079595334915327</v>
      </c>
      <c r="AJ29" s="15">
        <v>0.88377530371323387</v>
      </c>
      <c r="AK29" s="15">
        <v>0.89847550280847543</v>
      </c>
      <c r="AL29" s="15">
        <v>0.90956026861150907</v>
      </c>
      <c r="AM29" s="15">
        <v>0.91847536327246659</v>
      </c>
      <c r="AN29" s="15">
        <v>0.92852685317255612</v>
      </c>
      <c r="AO29" s="15">
        <v>0.94049908391015202</v>
      </c>
      <c r="AP29" s="15">
        <v>0.95209562028192551</v>
      </c>
      <c r="AQ29" s="15">
        <v>0.96228380553968496</v>
      </c>
      <c r="AR29" s="15">
        <v>0.97595486933241304</v>
      </c>
      <c r="AS29" s="15">
        <v>0.99079727986051136</v>
      </c>
      <c r="AT29" s="15">
        <v>1.0016717839125713</v>
      </c>
      <c r="AU29" s="15">
        <v>1.0138320546627466</v>
      </c>
      <c r="AV29" s="15">
        <v>1.0248842214382745</v>
      </c>
      <c r="AW29" s="15">
        <v>1.0352787898878475</v>
      </c>
      <c r="AX29" s="15">
        <v>1.0443597609307389</v>
      </c>
      <c r="AY29" s="15">
        <v>1.0541800109730739</v>
      </c>
      <c r="AZ29" s="15">
        <v>1.0628860228752439</v>
      </c>
      <c r="BA29" s="15">
        <v>1.0712589892250033</v>
      </c>
      <c r="BB29" s="15">
        <v>1.0804902685631266</v>
      </c>
      <c r="BC29" s="15">
        <v>1.0897013195344114</v>
      </c>
      <c r="BD29" s="15">
        <v>1.0983333284368475</v>
      </c>
      <c r="BE29" s="15">
        <v>1.1075710540095789</v>
      </c>
      <c r="BF29" s="15">
        <v>1.1183755314510961</v>
      </c>
      <c r="BG29" s="15">
        <v>1.1297410819264573</v>
      </c>
      <c r="BH29" s="15">
        <v>1.1396475908651804</v>
      </c>
      <c r="BI29" s="15">
        <v>1.1482889414227921</v>
      </c>
      <c r="BJ29" s="15">
        <v>1.1573552816022923</v>
      </c>
      <c r="BK29" s="15">
        <v>1.1658836590849349</v>
      </c>
      <c r="BL29" s="15">
        <v>1.1729579736699314</v>
      </c>
      <c r="BM29" s="15">
        <v>1.1803709722910214</v>
      </c>
      <c r="BN29" s="15">
        <v>1.1867668345935591</v>
      </c>
      <c r="BO29" s="15">
        <v>1.193455914062316</v>
      </c>
      <c r="BP29" s="15">
        <v>1.1995197970243112</v>
      </c>
      <c r="BQ29" s="15">
        <v>1.2044140642425418</v>
      </c>
      <c r="BR29" s="15">
        <v>1.2112813945277585</v>
      </c>
      <c r="BS29" s="15">
        <v>1.2176480198271271</v>
      </c>
      <c r="BT29" s="15">
        <v>1.2243357494156313</v>
      </c>
      <c r="BU29" s="15">
        <v>1.2305826396108559</v>
      </c>
      <c r="BV29" s="15">
        <v>1.2351674971476874</v>
      </c>
      <c r="BW29" s="15">
        <v>1.2395594136389663</v>
      </c>
      <c r="BX29" s="15">
        <v>1.2442266565448374</v>
      </c>
      <c r="BY29" s="15">
        <v>1.2496445422162699</v>
      </c>
      <c r="BZ29" s="15">
        <v>1.2543099823788362</v>
      </c>
      <c r="CA29" s="15">
        <v>1.2600310547837035</v>
      </c>
      <c r="CB29" s="15">
        <v>1.2656180552917229</v>
      </c>
      <c r="CC29" s="15">
        <v>1.2696229907248699</v>
      </c>
      <c r="CD29" s="15">
        <v>1.274137452877421</v>
      </c>
      <c r="CE29" s="15">
        <v>1.278601307922538</v>
      </c>
      <c r="CF29" s="15">
        <v>1.2832695358055484</v>
      </c>
      <c r="CG29" s="15">
        <v>1.2871399985386931</v>
      </c>
      <c r="CH29" s="15">
        <v>1.291966851237244</v>
      </c>
      <c r="CI29" s="15">
        <v>1.2971182792073435</v>
      </c>
      <c r="CJ29" s="15">
        <v>1.3011429426323622</v>
      </c>
      <c r="CK29" s="15">
        <v>1.3066477225147919</v>
      </c>
      <c r="CL29" s="15">
        <v>1.3117623024310896</v>
      </c>
      <c r="CM29" s="15">
        <v>1.3168430342693942</v>
      </c>
      <c r="CN29" s="15">
        <v>1.322301614185692</v>
      </c>
      <c r="CO29" s="15">
        <v>1.3271227251516546</v>
      </c>
      <c r="CP29" s="15">
        <v>1.3320236584559584</v>
      </c>
      <c r="CQ29" s="15">
        <v>1.3371919009989586</v>
      </c>
      <c r="CR29" s="15">
        <v>1.341170913167234</v>
      </c>
      <c r="CS29" s="15">
        <v>1.3442875588841463</v>
      </c>
      <c r="CT29" s="15">
        <v>1.3482072074798355</v>
      </c>
      <c r="CU29" s="15">
        <v>1.3520254673438798</v>
      </c>
      <c r="CV29" s="15">
        <v>1.356015003691462</v>
      </c>
      <c r="CW29" s="15">
        <v>1.3598089002490255</v>
      </c>
      <c r="CX29" s="15">
        <v>1.363170958598688</v>
      </c>
      <c r="CY29" s="15">
        <v>1.3663629875799881</v>
      </c>
      <c r="CZ29" s="15">
        <v>1.3699488370610826</v>
      </c>
      <c r="DA29" s="15">
        <v>1.3729301477028806</v>
      </c>
      <c r="DB29" s="15">
        <v>1.3759229659528744</v>
      </c>
      <c r="DC29" s="15">
        <v>1.379582820369015</v>
      </c>
      <c r="DD29" s="15">
        <v>1.3826183551683473</v>
      </c>
      <c r="DE29" s="15">
        <v>1.3860200281973527</v>
      </c>
      <c r="DF29" s="15">
        <v>1.3893924542563314</v>
      </c>
      <c r="DG29" s="15">
        <v>1.3922970402204797</v>
      </c>
      <c r="DH29" s="15">
        <v>1.3957101975855521</v>
      </c>
      <c r="DI29" s="15">
        <v>1.3989709606791487</v>
      </c>
      <c r="DJ29" s="15">
        <v>1.4028393796742378</v>
      </c>
      <c r="DK29" s="15">
        <v>1.4057768817184113</v>
      </c>
      <c r="DL29" s="15">
        <v>1.4081015334831741</v>
      </c>
      <c r="DM29" s="15">
        <v>1.4110594281054254</v>
      </c>
      <c r="DN29" s="15">
        <v>1.4133226878968954</v>
      </c>
      <c r="DO29" s="15">
        <v>1.4161101692332285</v>
      </c>
      <c r="DP29" s="15">
        <v>1.4195796255556514</v>
      </c>
      <c r="DQ29" s="15">
        <v>1.4232986323050527</v>
      </c>
      <c r="DR29" s="15">
        <v>1.425955728998088</v>
      </c>
      <c r="DS29" s="15">
        <v>1.4294355455304923</v>
      </c>
      <c r="DT29" s="15">
        <v>1.432756964259476</v>
      </c>
      <c r="DU29" s="15">
        <v>1.435328416372595</v>
      </c>
      <c r="DV29" s="15">
        <v>1.4373607572778373</v>
      </c>
      <c r="DW29" s="15">
        <v>1.4405593175023335</v>
      </c>
      <c r="DX29" s="15">
        <v>1.4426843086724717</v>
      </c>
      <c r="DY29" s="15">
        <v>1.4454680215205256</v>
      </c>
      <c r="DZ29" s="15">
        <v>1.4474867409728323</v>
      </c>
      <c r="EA29" s="15">
        <v>1.4500088853955044</v>
      </c>
      <c r="EB29" s="15">
        <v>1.4524620337129923</v>
      </c>
      <c r="EC29" s="15">
        <v>1.4549762611605574</v>
      </c>
      <c r="ED29" s="15">
        <v>1.4573541181409866</v>
      </c>
      <c r="EE29" s="15">
        <v>1.4605863026246211</v>
      </c>
      <c r="EF29" s="15">
        <v>1.463019406333163</v>
      </c>
      <c r="EG29" s="15">
        <v>1.466107911594793</v>
      </c>
      <c r="EH29" s="15">
        <v>1.4686756229429798</v>
      </c>
      <c r="EI29" s="15">
        <v>1.4709669328590356</v>
      </c>
      <c r="EJ29" s="15">
        <v>1.4732780291650085</v>
      </c>
      <c r="EK29" s="15">
        <v>1.4761293967049849</v>
      </c>
      <c r="EL29" s="15">
        <v>1.4797646821393415</v>
      </c>
      <c r="EM29" s="15">
        <v>1.4819551520331413</v>
      </c>
      <c r="EN29" s="15">
        <v>1.4844641161089087</v>
      </c>
      <c r="EO29" s="15">
        <v>1.4874417086289271</v>
      </c>
      <c r="EP29" s="15">
        <v>1.4900356620362862</v>
      </c>
      <c r="EQ29" s="15">
        <v>1.4924144723515003</v>
      </c>
      <c r="ER29" s="15">
        <v>1.4943802779977735</v>
      </c>
      <c r="ES29" s="15">
        <v>1.497827345661126</v>
      </c>
      <c r="ET29" s="15">
        <v>1.5001656433605235</v>
      </c>
      <c r="EU29" s="15">
        <v>1.5025443213003837</v>
      </c>
      <c r="EV29" s="15">
        <v>1.5041537938794292</v>
      </c>
      <c r="EW29" s="15">
        <v>1.5070404426928408</v>
      </c>
      <c r="EX29" s="15">
        <v>1.5092952014319849</v>
      </c>
      <c r="EY29" s="15">
        <v>1.5113235027600929</v>
      </c>
      <c r="EZ29" s="15">
        <v>1.5134101123350499</v>
      </c>
      <c r="FA29" s="15">
        <v>1.5148794158161927</v>
      </c>
      <c r="FB29" s="15">
        <v>1.5165673579019754</v>
      </c>
      <c r="FC29" s="15">
        <v>1.5180472455571028</v>
      </c>
      <c r="FD29" s="15">
        <v>1.5194052716354345</v>
      </c>
      <c r="FE29" s="15">
        <v>1.5203204141953688</v>
      </c>
      <c r="FF29" s="15">
        <v>1.5217110870066517</v>
      </c>
      <c r="FG29" s="15">
        <v>1.5229095702057227</v>
      </c>
      <c r="FH29" s="15">
        <v>1.5235696474246792</v>
      </c>
      <c r="FI29" s="15">
        <v>1.5244364660133527</v>
      </c>
      <c r="FJ29" s="15">
        <v>1.5255900048768407</v>
      </c>
      <c r="FK29" s="15">
        <v>1.5264868169338357</v>
      </c>
      <c r="FL29" s="15">
        <v>1.5276830772333252</v>
      </c>
      <c r="FM29" s="15">
        <v>1.5285945849382869</v>
      </c>
      <c r="FN29" s="15">
        <v>1.5294963186393296</v>
      </c>
      <c r="FO29" s="15">
        <v>1.5304364016158396</v>
      </c>
      <c r="FP29" s="15">
        <v>1.531120188876647</v>
      </c>
      <c r="FQ29" s="15">
        <v>1.5314129340202229</v>
      </c>
      <c r="FR29" s="15">
        <v>1.5324068261749511</v>
      </c>
      <c r="FS29" s="15">
        <v>1.5331394360402049</v>
      </c>
      <c r="FT29" s="15">
        <v>1.533563328194933</v>
      </c>
      <c r="FU29" s="15">
        <v>1.5341615787694789</v>
      </c>
      <c r="FV29" s="15">
        <v>1.5347748382222695</v>
      </c>
      <c r="FW29" s="15">
        <v>1.5350957468513426</v>
      </c>
      <c r="FX29" s="15">
        <v>1.535572781566005</v>
      </c>
      <c r="FY29" s="15">
        <v>1.5358849455837131</v>
      </c>
      <c r="FZ29" s="15">
        <v>1.5365292026899375</v>
      </c>
      <c r="GA29" s="15">
        <v>1.6157441505574655</v>
      </c>
      <c r="GB29" s="15">
        <v>1.6157465330525185</v>
      </c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</row>
    <row r="30" spans="1:320" ht="15" x14ac:dyDescent="0.25">
      <c r="A30" s="4" t="s">
        <v>24</v>
      </c>
      <c r="B30" s="15"/>
      <c r="C30" s="15">
        <v>-3.2832396374519998E-2</v>
      </c>
      <c r="D30" s="15">
        <v>-9.4998176906859466E-3</v>
      </c>
      <c r="E30" s="15">
        <v>1.9134393729764332E-2</v>
      </c>
      <c r="F30" s="15">
        <v>5.3387299243279888E-2</v>
      </c>
      <c r="G30" s="15">
        <v>7.8769909410059485E-2</v>
      </c>
      <c r="H30" s="15">
        <v>0.1026472591484075</v>
      </c>
      <c r="I30" s="15">
        <v>0.12658852392515624</v>
      </c>
      <c r="J30" s="15">
        <v>0.15365390355583164</v>
      </c>
      <c r="K30" s="15">
        <v>0.1802712732004367</v>
      </c>
      <c r="L30" s="15">
        <v>0.20650703900308712</v>
      </c>
      <c r="M30" s="15">
        <v>0.23315029501731799</v>
      </c>
      <c r="N30" s="15">
        <v>0.26513437363526843</v>
      </c>
      <c r="O30" s="15">
        <v>0.30301525365183346</v>
      </c>
      <c r="P30" s="15">
        <v>0.35727171367931632</v>
      </c>
      <c r="Q30" s="15">
        <v>0.45649076923800913</v>
      </c>
      <c r="R30" s="15">
        <v>0.4928446134044876</v>
      </c>
      <c r="S30" s="15">
        <v>0.51810915974888938</v>
      </c>
      <c r="T30" s="15">
        <v>0.54000410012423761</v>
      </c>
      <c r="U30" s="15">
        <v>0.55747515059106989</v>
      </c>
      <c r="V30" s="15">
        <v>0.57452816645960392</v>
      </c>
      <c r="W30" s="15">
        <v>0.59190083248625858</v>
      </c>
      <c r="X30" s="15">
        <v>0.60816408821813117</v>
      </c>
      <c r="Y30" s="15">
        <v>0.62331341813492958</v>
      </c>
      <c r="Z30" s="15">
        <v>0.64122014339093436</v>
      </c>
      <c r="AA30" s="15">
        <v>0.65964873112905653</v>
      </c>
      <c r="AB30" s="15">
        <v>0.6792078334651005</v>
      </c>
      <c r="AC30" s="15">
        <v>0.69922100354830208</v>
      </c>
      <c r="AD30" s="15">
        <v>0.72400782010014308</v>
      </c>
      <c r="AE30" s="15">
        <v>0.75605821879000079</v>
      </c>
      <c r="AF30" s="15">
        <v>0.78749768442700097</v>
      </c>
      <c r="AG30" s="15">
        <v>0.81747562095286497</v>
      </c>
      <c r="AH30" s="15">
        <v>0.83431001727091325</v>
      </c>
      <c r="AI30" s="15">
        <v>0.84844608651456954</v>
      </c>
      <c r="AJ30" s="15">
        <v>0.86062966281718234</v>
      </c>
      <c r="AK30" s="15">
        <v>0.87582373541148995</v>
      </c>
      <c r="AL30" s="15">
        <v>0.89014046899706334</v>
      </c>
      <c r="AM30" s="15">
        <v>0.90245856900835764</v>
      </c>
      <c r="AN30" s="15">
        <v>0.91193012560236408</v>
      </c>
      <c r="AO30" s="15">
        <v>0.9225695121319929</v>
      </c>
      <c r="AP30" s="15">
        <v>0.93319676878623581</v>
      </c>
      <c r="AQ30" s="15">
        <v>0.94499781370002245</v>
      </c>
      <c r="AR30" s="15">
        <v>0.9576787500470596</v>
      </c>
      <c r="AS30" s="15">
        <v>0.97101246258753093</v>
      </c>
      <c r="AT30" s="15">
        <v>0.98235020974512444</v>
      </c>
      <c r="AU30" s="15">
        <v>0.99359608044386705</v>
      </c>
      <c r="AV30" s="15">
        <v>1.0058440286875987</v>
      </c>
      <c r="AW30" s="15">
        <v>1.0148586939048263</v>
      </c>
      <c r="AX30" s="15">
        <v>1.0250703808542276</v>
      </c>
      <c r="AY30" s="15">
        <v>1.0358637612002106</v>
      </c>
      <c r="AZ30" s="15">
        <v>1.0452034454766206</v>
      </c>
      <c r="BA30" s="15">
        <v>1.0553706730950227</v>
      </c>
      <c r="BB30" s="15">
        <v>1.0645452267336795</v>
      </c>
      <c r="BC30" s="15">
        <v>1.0728017343855882</v>
      </c>
      <c r="BD30" s="15">
        <v>1.0826676633442509</v>
      </c>
      <c r="BE30" s="15">
        <v>1.0932075933664631</v>
      </c>
      <c r="BF30" s="15">
        <v>1.1040370800391535</v>
      </c>
      <c r="BG30" s="15">
        <v>1.1162128234884419</v>
      </c>
      <c r="BH30" s="15">
        <v>1.1258335096190044</v>
      </c>
      <c r="BI30" s="15">
        <v>1.1361086466568782</v>
      </c>
      <c r="BJ30" s="15">
        <v>1.1461118194695428</v>
      </c>
      <c r="BK30" s="15">
        <v>1.1552148302085685</v>
      </c>
      <c r="BL30" s="15">
        <v>1.1651092885983736</v>
      </c>
      <c r="BM30" s="15">
        <v>1.1743305015153227</v>
      </c>
      <c r="BN30" s="15">
        <v>1.1804054650911076</v>
      </c>
      <c r="BO30" s="15">
        <v>1.1862585974324222</v>
      </c>
      <c r="BP30" s="15">
        <v>1.1932641371602288</v>
      </c>
      <c r="BQ30" s="15">
        <v>1.1994740874651757</v>
      </c>
      <c r="BR30" s="15">
        <v>1.2068749710582787</v>
      </c>
      <c r="BS30" s="15">
        <v>1.2118110174779759</v>
      </c>
      <c r="BT30" s="15">
        <v>1.2185073446558994</v>
      </c>
      <c r="BU30" s="15">
        <v>1.2254091874670581</v>
      </c>
      <c r="BV30" s="15">
        <v>1.23182223928921</v>
      </c>
      <c r="BW30" s="15">
        <v>1.2367712611060913</v>
      </c>
      <c r="BX30" s="15">
        <v>1.2426335985618551</v>
      </c>
      <c r="BY30" s="15">
        <v>1.2485156517299147</v>
      </c>
      <c r="BZ30" s="15">
        <v>1.2562678003350649</v>
      </c>
      <c r="CA30" s="15">
        <v>1.2619980329041485</v>
      </c>
      <c r="CB30" s="15">
        <v>1.2672971470051198</v>
      </c>
      <c r="CC30" s="15">
        <v>1.2732884604886676</v>
      </c>
      <c r="CD30" s="15">
        <v>1.2798036995990509</v>
      </c>
      <c r="CE30" s="15">
        <v>1.2854650495538735</v>
      </c>
      <c r="CF30" s="15">
        <v>1.290528806424591</v>
      </c>
      <c r="CG30" s="15">
        <v>1.2962424071511929</v>
      </c>
      <c r="CH30" s="15">
        <v>1.3032758929579846</v>
      </c>
      <c r="CI30" s="15">
        <v>1.309004395000376</v>
      </c>
      <c r="CJ30" s="15">
        <v>1.3142392388562603</v>
      </c>
      <c r="CK30" s="15">
        <v>1.3200041813022356</v>
      </c>
      <c r="CL30" s="15">
        <v>1.3257524903527589</v>
      </c>
      <c r="CM30" s="15">
        <v>1.3314342065262399</v>
      </c>
      <c r="CN30" s="15">
        <v>1.3376638060010535</v>
      </c>
      <c r="CO30" s="15">
        <v>1.343418635739025</v>
      </c>
      <c r="CP30" s="15">
        <v>1.3497878512066102</v>
      </c>
      <c r="CQ30" s="15">
        <v>1.3546203916779602</v>
      </c>
      <c r="CR30" s="15">
        <v>1.3598053194413064</v>
      </c>
      <c r="CS30" s="15">
        <v>1.3644121659231225</v>
      </c>
      <c r="CT30" s="15">
        <v>1.3690875033412386</v>
      </c>
      <c r="CU30" s="15">
        <v>1.3732918700116701</v>
      </c>
      <c r="CV30" s="15">
        <v>1.3792036201152014</v>
      </c>
      <c r="CW30" s="15">
        <v>1.3844241162186575</v>
      </c>
      <c r="CX30" s="15">
        <v>1.3896783019915662</v>
      </c>
      <c r="CY30" s="15">
        <v>1.3936860331488585</v>
      </c>
      <c r="CZ30" s="15">
        <v>1.3979724115748053</v>
      </c>
      <c r="DA30" s="15">
        <v>1.4011068326933205</v>
      </c>
      <c r="DB30" s="15">
        <v>1.4046534819478946</v>
      </c>
      <c r="DC30" s="15">
        <v>1.4097386660925373</v>
      </c>
      <c r="DD30" s="15">
        <v>1.4145133934285812</v>
      </c>
      <c r="DE30" s="15">
        <v>1.4184888943791873</v>
      </c>
      <c r="DF30" s="15">
        <v>1.4229596555699862</v>
      </c>
      <c r="DG30" s="15">
        <v>1.4276990322170759</v>
      </c>
      <c r="DH30" s="15">
        <v>1.4317994266715599</v>
      </c>
      <c r="DI30" s="15">
        <v>1.435845897663955</v>
      </c>
      <c r="DJ30" s="15">
        <v>1.4412745718507631</v>
      </c>
      <c r="DK30" s="15">
        <v>1.4461138858143201</v>
      </c>
      <c r="DL30" s="15">
        <v>1.4509012705180322</v>
      </c>
      <c r="DM30" s="15">
        <v>1.4540609648181602</v>
      </c>
      <c r="DN30" s="15">
        <v>1.4579313074128444</v>
      </c>
      <c r="DO30" s="15">
        <v>1.4625228103117225</v>
      </c>
      <c r="DP30" s="15">
        <v>1.4666167868101037</v>
      </c>
      <c r="DQ30" s="15">
        <v>1.4709759845832382</v>
      </c>
      <c r="DR30" s="15">
        <v>1.4744613141894425</v>
      </c>
      <c r="DS30" s="15">
        <v>1.4785480496574042</v>
      </c>
      <c r="DT30" s="15">
        <v>1.482071311836457</v>
      </c>
      <c r="DU30" s="15">
        <v>1.4859417708098024</v>
      </c>
      <c r="DV30" s="15">
        <v>1.4894092689744738</v>
      </c>
      <c r="DW30" s="15">
        <v>1.4920311707043887</v>
      </c>
      <c r="DX30" s="15">
        <v>1.4949677096039444</v>
      </c>
      <c r="DY30" s="15">
        <v>1.4972030157273537</v>
      </c>
      <c r="DZ30" s="15">
        <v>1.4993634902304032</v>
      </c>
      <c r="EA30" s="15">
        <v>1.5024579868326922</v>
      </c>
      <c r="EB30" s="15">
        <v>1.5046814139089666</v>
      </c>
      <c r="EC30" s="15">
        <v>1.5069843709058042</v>
      </c>
      <c r="ED30" s="15">
        <v>1.5088378191118881</v>
      </c>
      <c r="EE30" s="15">
        <v>1.5112297796664398</v>
      </c>
      <c r="EF30" s="15">
        <v>1.5130900263063765</v>
      </c>
      <c r="EG30" s="15">
        <v>1.514769333069798</v>
      </c>
      <c r="EH30" s="15">
        <v>1.5170097591954663</v>
      </c>
      <c r="EI30" s="15">
        <v>1.5194433030739394</v>
      </c>
      <c r="EJ30" s="15">
        <v>1.5218318827177915</v>
      </c>
      <c r="EK30" s="15">
        <v>1.5242180993053978</v>
      </c>
      <c r="EL30" s="15">
        <v>1.5263351964742857</v>
      </c>
      <c r="EM30" s="15">
        <v>1.5285281210940433</v>
      </c>
      <c r="EN30" s="15">
        <v>1.5303016208305089</v>
      </c>
      <c r="EO30" s="15">
        <v>1.5320638072716655</v>
      </c>
      <c r="EP30" s="15">
        <v>1.5334857833088615</v>
      </c>
      <c r="EQ30" s="15">
        <v>1.5350805438220005</v>
      </c>
      <c r="ER30" s="15">
        <v>1.5362326325201408</v>
      </c>
      <c r="ES30" s="15">
        <v>1.5380463568255394</v>
      </c>
      <c r="ET30" s="15">
        <v>1.5394723802330388</v>
      </c>
      <c r="EU30" s="15">
        <v>1.5413878120058722</v>
      </c>
      <c r="EV30" s="15">
        <v>1.543463282226488</v>
      </c>
      <c r="EW30" s="15">
        <v>1.5453787855300796</v>
      </c>
      <c r="EX30" s="15">
        <v>1.5467979923386783</v>
      </c>
      <c r="EY30" s="15">
        <v>1.5479552094627653</v>
      </c>
      <c r="EZ30" s="15">
        <v>1.5493663043539634</v>
      </c>
      <c r="FA30" s="15">
        <v>1.550502391527369</v>
      </c>
      <c r="FB30" s="15">
        <v>1.5513761395038015</v>
      </c>
      <c r="FC30" s="15">
        <v>1.5527683186036434</v>
      </c>
      <c r="FD30" s="15">
        <v>1.5535728281473524</v>
      </c>
      <c r="FE30" s="15">
        <v>1.5547167703392055</v>
      </c>
      <c r="FF30" s="15">
        <v>1.5555639468037037</v>
      </c>
      <c r="FG30" s="15">
        <v>1.5563268878002401</v>
      </c>
      <c r="FH30" s="15">
        <v>1.5573908279685256</v>
      </c>
      <c r="FI30" s="15">
        <v>1.5582818411170083</v>
      </c>
      <c r="FJ30" s="15">
        <v>1.5588398532207655</v>
      </c>
      <c r="FK30" s="15">
        <v>1.5595461880223618</v>
      </c>
      <c r="FL30" s="15">
        <v>1.5603684569591889</v>
      </c>
      <c r="FM30" s="15">
        <v>1.5608253908308853</v>
      </c>
      <c r="FN30" s="15">
        <v>1.5614461289624266</v>
      </c>
      <c r="FO30" s="15">
        <v>1.5619567157970022</v>
      </c>
      <c r="FP30" s="15">
        <v>1.5626702830641508</v>
      </c>
      <c r="FQ30" s="15">
        <v>1.5630254944563653</v>
      </c>
      <c r="FR30" s="15">
        <v>1.5636278375592942</v>
      </c>
      <c r="FS30" s="15">
        <v>1.5646801976037186</v>
      </c>
      <c r="FT30" s="15">
        <v>1.565287940431819</v>
      </c>
      <c r="FU30" s="15">
        <v>1.5657118773059249</v>
      </c>
      <c r="FV30" s="15">
        <v>1.5661546677113913</v>
      </c>
      <c r="FW30" s="15">
        <v>1.5665739241209238</v>
      </c>
      <c r="FX30" s="15">
        <v>1.5670596993355161</v>
      </c>
      <c r="FY30" s="15">
        <v>1.5676025441420067</v>
      </c>
      <c r="FZ30" s="15">
        <v>1.5678894403659356</v>
      </c>
      <c r="GA30" s="15">
        <v>1.6440017181029283</v>
      </c>
      <c r="GB30" s="15">
        <v>1.6440017181029283</v>
      </c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</row>
    <row r="31" spans="1:320" ht="15" x14ac:dyDescent="0.25">
      <c r="A31" s="4" t="s">
        <v>25</v>
      </c>
      <c r="B31" s="15"/>
      <c r="C31" s="15">
        <v>-2.6018258843175445E-2</v>
      </c>
      <c r="D31" s="15">
        <v>-2.424469748190463E-3</v>
      </c>
      <c r="E31" s="15">
        <v>2.3221224877040047E-2</v>
      </c>
      <c r="F31" s="15">
        <v>5.4767014595736935E-2</v>
      </c>
      <c r="G31" s="15">
        <v>7.8381757156390647E-2</v>
      </c>
      <c r="H31" s="15">
        <v>0.10363574380534028</v>
      </c>
      <c r="I31" s="15">
        <v>0.12805371647048835</v>
      </c>
      <c r="J31" s="15">
        <v>0.15521176474940507</v>
      </c>
      <c r="K31" s="15">
        <v>0.18145128200543428</v>
      </c>
      <c r="L31" s="15">
        <v>0.20752711945165045</v>
      </c>
      <c r="M31" s="15">
        <v>0.23265328913744429</v>
      </c>
      <c r="N31" s="15">
        <v>0.26177562701754697</v>
      </c>
      <c r="O31" s="15">
        <v>0.29828841180078447</v>
      </c>
      <c r="P31" s="15">
        <v>0.35519856000015532</v>
      </c>
      <c r="Q31" s="15">
        <v>0.45941898918625651</v>
      </c>
      <c r="R31" s="15">
        <v>0.49505167507952041</v>
      </c>
      <c r="S31" s="15">
        <v>0.51876323223503262</v>
      </c>
      <c r="T31" s="15">
        <v>0.53856117326262054</v>
      </c>
      <c r="U31" s="15">
        <v>0.55640117511567766</v>
      </c>
      <c r="V31" s="15">
        <v>0.57316944662017921</v>
      </c>
      <c r="W31" s="15">
        <v>0.59017664222165445</v>
      </c>
      <c r="X31" s="15">
        <v>0.60604049929219717</v>
      </c>
      <c r="Y31" s="15">
        <v>0.62118529622425778</v>
      </c>
      <c r="Z31" s="15">
        <v>0.63804871525018247</v>
      </c>
      <c r="AA31" s="15">
        <v>0.65553783342098915</v>
      </c>
      <c r="AB31" s="15">
        <v>0.67195856293792877</v>
      </c>
      <c r="AC31" s="15">
        <v>0.69203844117851887</v>
      </c>
      <c r="AD31" s="15">
        <v>0.71555244662921846</v>
      </c>
      <c r="AE31" s="15">
        <v>0.74672579266277239</v>
      </c>
      <c r="AF31" s="15">
        <v>0.77540185243064308</v>
      </c>
      <c r="AG31" s="15">
        <v>0.80737201265228675</v>
      </c>
      <c r="AH31" s="15">
        <v>0.82524699719507877</v>
      </c>
      <c r="AI31" s="15">
        <v>0.83838500800608506</v>
      </c>
      <c r="AJ31" s="15">
        <v>0.85100465203833731</v>
      </c>
      <c r="AK31" s="15">
        <v>0.86642008402662241</v>
      </c>
      <c r="AL31" s="15">
        <v>0.87975839453571592</v>
      </c>
      <c r="AM31" s="15">
        <v>0.89003346526826099</v>
      </c>
      <c r="AN31" s="15">
        <v>0.90109049468215263</v>
      </c>
      <c r="AO31" s="15">
        <v>0.9125348804163248</v>
      </c>
      <c r="AP31" s="15">
        <v>0.923577839567715</v>
      </c>
      <c r="AQ31" s="15">
        <v>0.93573508628644808</v>
      </c>
      <c r="AR31" s="15">
        <v>0.9492419380328414</v>
      </c>
      <c r="AS31" s="15">
        <v>0.96378733657570581</v>
      </c>
      <c r="AT31" s="15">
        <v>0.97726315061012747</v>
      </c>
      <c r="AU31" s="15">
        <v>0.98883867086720523</v>
      </c>
      <c r="AV31" s="15">
        <v>1.0002144390723613</v>
      </c>
      <c r="AW31" s="15">
        <v>1.0123148787892504</v>
      </c>
      <c r="AX31" s="15">
        <v>1.0212852461917163</v>
      </c>
      <c r="AY31" s="15">
        <v>1.0306530801035652</v>
      </c>
      <c r="AZ31" s="15">
        <v>1.0398579077240591</v>
      </c>
      <c r="BA31" s="15">
        <v>1.0496148311973208</v>
      </c>
      <c r="BB31" s="15">
        <v>1.058070717049004</v>
      </c>
      <c r="BC31" s="15">
        <v>1.06717423564285</v>
      </c>
      <c r="BD31" s="15">
        <v>1.0766646714276422</v>
      </c>
      <c r="BE31" s="15">
        <v>1.0869599693630654</v>
      </c>
      <c r="BF31" s="15">
        <v>1.098013126927154</v>
      </c>
      <c r="BG31" s="15">
        <v>1.1092896377562389</v>
      </c>
      <c r="BH31" s="15">
        <v>1.1210771415527461</v>
      </c>
      <c r="BI31" s="15">
        <v>1.1331486584381638</v>
      </c>
      <c r="BJ31" s="15">
        <v>1.1423273687104276</v>
      </c>
      <c r="BK31" s="15">
        <v>1.1516823320108578</v>
      </c>
      <c r="BL31" s="15">
        <v>1.1591845153188811</v>
      </c>
      <c r="BM31" s="15">
        <v>1.1684503575559277</v>
      </c>
      <c r="BN31" s="15">
        <v>1.1759443437077157</v>
      </c>
      <c r="BO31" s="15">
        <v>1.183163125797241</v>
      </c>
      <c r="BP31" s="15">
        <v>1.1890005967810788</v>
      </c>
      <c r="BQ31" s="15">
        <v>1.1958445132398414</v>
      </c>
      <c r="BR31" s="15">
        <v>1.2021774669224534</v>
      </c>
      <c r="BS31" s="15">
        <v>1.2088821184573271</v>
      </c>
      <c r="BT31" s="15">
        <v>1.2157124901534619</v>
      </c>
      <c r="BU31" s="15">
        <v>1.2222182710588385</v>
      </c>
      <c r="BV31" s="15">
        <v>1.2273776435052355</v>
      </c>
      <c r="BW31" s="15">
        <v>1.234172494989489</v>
      </c>
      <c r="BX31" s="15">
        <v>1.2407227808122463</v>
      </c>
      <c r="BY31" s="15">
        <v>1.2463419846756443</v>
      </c>
      <c r="BZ31" s="15">
        <v>1.25261862982877</v>
      </c>
      <c r="CA31" s="15">
        <v>1.2582103266867084</v>
      </c>
      <c r="CB31" s="15">
        <v>1.2638094535352458</v>
      </c>
      <c r="CC31" s="15">
        <v>1.2697191366624829</v>
      </c>
      <c r="CD31" s="15">
        <v>1.2751464365323171</v>
      </c>
      <c r="CE31" s="15">
        <v>1.2798353633410815</v>
      </c>
      <c r="CF31" s="15">
        <v>1.2847274958934192</v>
      </c>
      <c r="CG31" s="15">
        <v>1.289018814320942</v>
      </c>
      <c r="CH31" s="15">
        <v>1.29380140991157</v>
      </c>
      <c r="CI31" s="15">
        <v>1.2995788664777197</v>
      </c>
      <c r="CJ31" s="15">
        <v>1.3038903517707738</v>
      </c>
      <c r="CK31" s="15">
        <v>1.3099789748137647</v>
      </c>
      <c r="CL31" s="15">
        <v>1.3157649003931839</v>
      </c>
      <c r="CM31" s="15">
        <v>1.3221460226226376</v>
      </c>
      <c r="CN31" s="15">
        <v>1.3294616431707809</v>
      </c>
      <c r="CO31" s="15">
        <v>1.3347258014760923</v>
      </c>
      <c r="CP31" s="15">
        <v>1.3408319218524889</v>
      </c>
      <c r="CQ31" s="15">
        <v>1.3453040520998043</v>
      </c>
      <c r="CR31" s="15">
        <v>1.3494040756019918</v>
      </c>
      <c r="CS31" s="15">
        <v>1.3531919040450624</v>
      </c>
      <c r="CT31" s="15">
        <v>1.3577945987516467</v>
      </c>
      <c r="CU31" s="15">
        <v>1.3617664664524096</v>
      </c>
      <c r="CV31" s="15">
        <v>1.367060065722034</v>
      </c>
      <c r="CW31" s="15">
        <v>1.3720002758406296</v>
      </c>
      <c r="CX31" s="15">
        <v>1.3758556885300031</v>
      </c>
      <c r="CY31" s="15">
        <v>1.3799378521775425</v>
      </c>
      <c r="CZ31" s="15">
        <v>1.3843405766234331</v>
      </c>
      <c r="DA31" s="15">
        <v>1.3890427348473908</v>
      </c>
      <c r="DB31" s="15">
        <v>1.3937293379677582</v>
      </c>
      <c r="DC31" s="15">
        <v>1.3981078303928225</v>
      </c>
      <c r="DD31" s="15">
        <v>1.4027000828515128</v>
      </c>
      <c r="DE31" s="15">
        <v>1.4069501579229233</v>
      </c>
      <c r="DF31" s="15">
        <v>1.4111644393435401</v>
      </c>
      <c r="DG31" s="15">
        <v>1.4150542289085688</v>
      </c>
      <c r="DH31" s="15">
        <v>1.4190153480194629</v>
      </c>
      <c r="DI31" s="15">
        <v>1.423670625300079</v>
      </c>
      <c r="DJ31" s="15">
        <v>1.4280405051225471</v>
      </c>
      <c r="DK31" s="15">
        <v>1.4319690200554755</v>
      </c>
      <c r="DL31" s="15">
        <v>1.435785034039277</v>
      </c>
      <c r="DM31" s="15">
        <v>1.440466522993249</v>
      </c>
      <c r="DN31" s="15">
        <v>1.4438216231939214</v>
      </c>
      <c r="DO31" s="15">
        <v>1.4471131565308704</v>
      </c>
      <c r="DP31" s="15">
        <v>1.4509579222321394</v>
      </c>
      <c r="DQ31" s="15">
        <v>1.4555408195095014</v>
      </c>
      <c r="DR31" s="15">
        <v>1.4600270550918133</v>
      </c>
      <c r="DS31" s="15">
        <v>1.4630373263160965</v>
      </c>
      <c r="DT31" s="15">
        <v>1.4675139196740168</v>
      </c>
      <c r="DU31" s="15">
        <v>1.4702229088991678</v>
      </c>
      <c r="DV31" s="15">
        <v>1.4732089225213973</v>
      </c>
      <c r="DW31" s="15">
        <v>1.4757512925362217</v>
      </c>
      <c r="DX31" s="15">
        <v>1.4783697173924968</v>
      </c>
      <c r="DY31" s="15">
        <v>1.4815574731143755</v>
      </c>
      <c r="DZ31" s="15">
        <v>1.4842493030308523</v>
      </c>
      <c r="EA31" s="15">
        <v>1.486304853931167</v>
      </c>
      <c r="EB31" s="15">
        <v>1.4878449933172175</v>
      </c>
      <c r="EC31" s="15">
        <v>1.4896170512049132</v>
      </c>
      <c r="ED31" s="15">
        <v>1.4916997117429325</v>
      </c>
      <c r="EE31" s="15">
        <v>1.4933930402402387</v>
      </c>
      <c r="EF31" s="15">
        <v>1.495119412903579</v>
      </c>
      <c r="EG31" s="15">
        <v>1.4963990949912964</v>
      </c>
      <c r="EH31" s="15">
        <v>1.4977019071636217</v>
      </c>
      <c r="EI31" s="15">
        <v>1.4990139374814435</v>
      </c>
      <c r="EJ31" s="15">
        <v>1.5001308307182371</v>
      </c>
      <c r="EK31" s="15">
        <v>1.5016154605587837</v>
      </c>
      <c r="EL31" s="15">
        <v>1.5035835442265713</v>
      </c>
      <c r="EM31" s="15">
        <v>1.5052298146553957</v>
      </c>
      <c r="EN31" s="15">
        <v>1.5066812400178717</v>
      </c>
      <c r="EO31" s="15">
        <v>1.5075095640859195</v>
      </c>
      <c r="EP31" s="15">
        <v>1.5084173667217802</v>
      </c>
      <c r="EQ31" s="15">
        <v>1.509746563624915</v>
      </c>
      <c r="ER31" s="15">
        <v>1.5106481117411243</v>
      </c>
      <c r="ES31" s="15">
        <v>1.5116798257285415</v>
      </c>
      <c r="ET31" s="15">
        <v>1.5127359827593114</v>
      </c>
      <c r="EU31" s="15">
        <v>1.5142115208690123</v>
      </c>
      <c r="EV31" s="15">
        <v>1.5158633819710841</v>
      </c>
      <c r="EW31" s="15">
        <v>1.5171720255784891</v>
      </c>
      <c r="EX31" s="15">
        <v>1.5182068027596729</v>
      </c>
      <c r="EY31" s="15">
        <v>1.5194699423807454</v>
      </c>
      <c r="EZ31" s="15">
        <v>1.5204349114211331</v>
      </c>
      <c r="FA31" s="15">
        <v>1.5218521124009936</v>
      </c>
      <c r="FB31" s="15">
        <v>1.5227859821717569</v>
      </c>
      <c r="FC31" s="15">
        <v>1.5234744185079465</v>
      </c>
      <c r="FD31" s="15">
        <v>1.5245078572847481</v>
      </c>
      <c r="FE31" s="15">
        <v>1.5251943755260613</v>
      </c>
      <c r="FF31" s="15">
        <v>1.52614179968631</v>
      </c>
      <c r="FG31" s="15">
        <v>1.5270946834047177</v>
      </c>
      <c r="FH31" s="15">
        <v>1.5276077665753436</v>
      </c>
      <c r="FI31" s="15">
        <v>1.5283485437294095</v>
      </c>
      <c r="FJ31" s="15">
        <v>1.5286629364690414</v>
      </c>
      <c r="FK31" s="15">
        <v>1.5292143649048804</v>
      </c>
      <c r="FL31" s="15">
        <v>1.529854858450818</v>
      </c>
      <c r="FM31" s="15">
        <v>1.5308372160817976</v>
      </c>
      <c r="FN31" s="15">
        <v>1.5318587839488838</v>
      </c>
      <c r="FO31" s="15">
        <v>1.5326486423934005</v>
      </c>
      <c r="FP31" s="15">
        <v>1.5336294089714819</v>
      </c>
      <c r="FQ31" s="15">
        <v>1.5339012798360008</v>
      </c>
      <c r="FR31" s="15">
        <v>1.5343834849287441</v>
      </c>
      <c r="FS31" s="15">
        <v>1.5350262375320634</v>
      </c>
      <c r="FT31" s="15">
        <v>1.5355059592119273</v>
      </c>
      <c r="FU31" s="15">
        <v>1.5361374109239714</v>
      </c>
      <c r="FV31" s="15">
        <v>1.5366672580693594</v>
      </c>
      <c r="FW31" s="15">
        <v>1.5372262688080514</v>
      </c>
      <c r="FX31" s="15">
        <v>1.5377473184067063</v>
      </c>
      <c r="FY31" s="15">
        <v>1.5380983171592826</v>
      </c>
      <c r="FZ31" s="15">
        <v>1.538424102358328</v>
      </c>
      <c r="GA31" s="15">
        <v>1.6071581707225757</v>
      </c>
      <c r="GB31" s="15">
        <v>1.6071663944617727</v>
      </c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</row>
    <row r="32" spans="1:320" ht="15" x14ac:dyDescent="0.25">
      <c r="A32" s="4" t="s">
        <v>26</v>
      </c>
      <c r="B32" s="15"/>
      <c r="C32" s="15">
        <v>-1.7774945433335018E-2</v>
      </c>
      <c r="D32" s="15">
        <v>5.7238978318368446E-3</v>
      </c>
      <c r="E32" s="15">
        <v>3.3513275434057403E-2</v>
      </c>
      <c r="F32" s="15">
        <v>6.6452864628247857E-2</v>
      </c>
      <c r="G32" s="15">
        <v>9.2110521708836504E-2</v>
      </c>
      <c r="H32" s="15">
        <v>0.11566528950107627</v>
      </c>
      <c r="I32" s="15">
        <v>0.14206871623302866</v>
      </c>
      <c r="J32" s="15">
        <v>0.16699230686219738</v>
      </c>
      <c r="K32" s="15">
        <v>0.19118639498255857</v>
      </c>
      <c r="L32" s="15">
        <v>0.21684617966849359</v>
      </c>
      <c r="M32" s="15">
        <v>0.24278109306486209</v>
      </c>
      <c r="N32" s="15">
        <v>0.27176735540812774</v>
      </c>
      <c r="O32" s="15">
        <v>0.3073839258004481</v>
      </c>
      <c r="P32" s="15">
        <v>0.36417765286796611</v>
      </c>
      <c r="Q32" s="15">
        <v>0.46123723413707551</v>
      </c>
      <c r="R32" s="15">
        <v>0.49413043712975541</v>
      </c>
      <c r="S32" s="15">
        <v>0.51658183839757599</v>
      </c>
      <c r="T32" s="15">
        <v>0.53711369029858558</v>
      </c>
      <c r="U32" s="15">
        <v>0.55385706934540224</v>
      </c>
      <c r="V32" s="15">
        <v>0.57139602193629779</v>
      </c>
      <c r="W32" s="15">
        <v>0.58894796329262156</v>
      </c>
      <c r="X32" s="15">
        <v>0.60282579821626092</v>
      </c>
      <c r="Y32" s="15">
        <v>0.61672691994223583</v>
      </c>
      <c r="Z32" s="15">
        <v>0.63190663942899061</v>
      </c>
      <c r="AA32" s="15">
        <v>0.64866321186028819</v>
      </c>
      <c r="AB32" s="15">
        <v>0.66461298694764204</v>
      </c>
      <c r="AC32" s="15">
        <v>0.68458363779492359</v>
      </c>
      <c r="AD32" s="15">
        <v>0.70586042120265069</v>
      </c>
      <c r="AE32" s="15">
        <v>0.73594130107900402</v>
      </c>
      <c r="AF32" s="15">
        <v>0.7671135646418088</v>
      </c>
      <c r="AG32" s="15">
        <v>0.80006764216333592</v>
      </c>
      <c r="AH32" s="15">
        <v>0.81800342058614861</v>
      </c>
      <c r="AI32" s="15">
        <v>0.8310927274493265</v>
      </c>
      <c r="AJ32" s="15">
        <v>0.84339918663083102</v>
      </c>
      <c r="AK32" s="15">
        <v>0.85536790756699088</v>
      </c>
      <c r="AL32" s="15">
        <v>0.86691243930915263</v>
      </c>
      <c r="AM32" s="15">
        <v>0.87671916288444141</v>
      </c>
      <c r="AN32" s="15">
        <v>0.88675102656727656</v>
      </c>
      <c r="AO32" s="15">
        <v>0.89764139249635289</v>
      </c>
      <c r="AP32" s="15">
        <v>0.90845430840681873</v>
      </c>
      <c r="AQ32" s="15">
        <v>0.91926105116965207</v>
      </c>
      <c r="AR32" s="15">
        <v>0.93212638567251194</v>
      </c>
      <c r="AS32" s="15">
        <v>0.94568166965298006</v>
      </c>
      <c r="AT32" s="15">
        <v>0.95521794526883297</v>
      </c>
      <c r="AU32" s="15">
        <v>0.96725707574125053</v>
      </c>
      <c r="AV32" s="15">
        <v>0.9786062441848089</v>
      </c>
      <c r="AW32" s="15">
        <v>0.98969224314416115</v>
      </c>
      <c r="AX32" s="15">
        <v>0.99960439953563318</v>
      </c>
      <c r="AY32" s="15">
        <v>1.0105546097811087</v>
      </c>
      <c r="AZ32" s="15">
        <v>1.0183131662718365</v>
      </c>
      <c r="BA32" s="15">
        <v>1.0268924998436917</v>
      </c>
      <c r="BB32" s="15">
        <v>1.0365258297146109</v>
      </c>
      <c r="BC32" s="15">
        <v>1.0453960428550493</v>
      </c>
      <c r="BD32" s="15">
        <v>1.0531736913373098</v>
      </c>
      <c r="BE32" s="15">
        <v>1.0624568250528552</v>
      </c>
      <c r="BF32" s="15">
        <v>1.0729454339029778</v>
      </c>
      <c r="BG32" s="15">
        <v>1.0843925889046753</v>
      </c>
      <c r="BH32" s="15">
        <v>1.0948580718104486</v>
      </c>
      <c r="BI32" s="15">
        <v>1.1054937063026327</v>
      </c>
      <c r="BJ32" s="15">
        <v>1.116513660771888</v>
      </c>
      <c r="BK32" s="15">
        <v>1.1238144031230788</v>
      </c>
      <c r="BL32" s="15">
        <v>1.13290764857842</v>
      </c>
      <c r="BM32" s="15">
        <v>1.1408898317170406</v>
      </c>
      <c r="BN32" s="15">
        <v>1.1484602624605844</v>
      </c>
      <c r="BO32" s="15">
        <v>1.1561158267523235</v>
      </c>
      <c r="BP32" s="15">
        <v>1.1630999526899404</v>
      </c>
      <c r="BQ32" s="15">
        <v>1.1693978282584736</v>
      </c>
      <c r="BR32" s="15">
        <v>1.175544086158308</v>
      </c>
      <c r="BS32" s="15">
        <v>1.1821312859982676</v>
      </c>
      <c r="BT32" s="15">
        <v>1.1892863198674095</v>
      </c>
      <c r="BU32" s="15">
        <v>1.1960631379473663</v>
      </c>
      <c r="BV32" s="15">
        <v>1.2017352070379153</v>
      </c>
      <c r="BW32" s="15">
        <v>1.20729325546747</v>
      </c>
      <c r="BX32" s="15">
        <v>1.2142921363863948</v>
      </c>
      <c r="BY32" s="15">
        <v>1.2205913266623973</v>
      </c>
      <c r="BZ32" s="15">
        <v>1.2270728799301949</v>
      </c>
      <c r="CA32" s="15">
        <v>1.2334255250702639</v>
      </c>
      <c r="CB32" s="15">
        <v>1.2391988537581917</v>
      </c>
      <c r="CC32" s="15">
        <v>1.2451187623023716</v>
      </c>
      <c r="CD32" s="15">
        <v>1.2510978211412895</v>
      </c>
      <c r="CE32" s="15">
        <v>1.2554227200339902</v>
      </c>
      <c r="CF32" s="15">
        <v>1.2592956503519457</v>
      </c>
      <c r="CG32" s="15">
        <v>1.2638307799568362</v>
      </c>
      <c r="CH32" s="15">
        <v>1.2688840125531562</v>
      </c>
      <c r="CI32" s="15">
        <v>1.274674789499634</v>
      </c>
      <c r="CJ32" s="15">
        <v>1.2795249369407657</v>
      </c>
      <c r="CK32" s="15">
        <v>1.2853869937397446</v>
      </c>
      <c r="CL32" s="15">
        <v>1.2911482907792844</v>
      </c>
      <c r="CM32" s="15">
        <v>1.2973108697776272</v>
      </c>
      <c r="CN32" s="15">
        <v>1.3041929444753633</v>
      </c>
      <c r="CO32" s="15">
        <v>1.3115025201180499</v>
      </c>
      <c r="CP32" s="15">
        <v>1.3170122942724756</v>
      </c>
      <c r="CQ32" s="15">
        <v>1.3209906297553911</v>
      </c>
      <c r="CR32" s="15">
        <v>1.3262048680194904</v>
      </c>
      <c r="CS32" s="15">
        <v>1.3300078538707201</v>
      </c>
      <c r="CT32" s="15">
        <v>1.3335191643752033</v>
      </c>
      <c r="CU32" s="15">
        <v>1.3381334461118348</v>
      </c>
      <c r="CV32" s="15">
        <v>1.3422155203767692</v>
      </c>
      <c r="CW32" s="15">
        <v>1.3469790420654271</v>
      </c>
      <c r="CX32" s="15">
        <v>1.3496786496585012</v>
      </c>
      <c r="CY32" s="15">
        <v>1.3543529487360564</v>
      </c>
      <c r="CZ32" s="15">
        <v>1.3585202793687068</v>
      </c>
      <c r="DA32" s="15">
        <v>1.3626648706932436</v>
      </c>
      <c r="DB32" s="15">
        <v>1.3664094275379073</v>
      </c>
      <c r="DC32" s="15">
        <v>1.3701801169526342</v>
      </c>
      <c r="DD32" s="15">
        <v>1.3743300107238474</v>
      </c>
      <c r="DE32" s="15">
        <v>1.3784184508293742</v>
      </c>
      <c r="DF32" s="15">
        <v>1.3825007803511666</v>
      </c>
      <c r="DG32" s="15">
        <v>1.3859618645003313</v>
      </c>
      <c r="DH32" s="15">
        <v>1.3895683685489513</v>
      </c>
      <c r="DI32" s="15">
        <v>1.3936463084510611</v>
      </c>
      <c r="DJ32" s="15">
        <v>1.3969482525484627</v>
      </c>
      <c r="DK32" s="15">
        <v>1.4000709695432412</v>
      </c>
      <c r="DL32" s="15">
        <v>1.4024306421335213</v>
      </c>
      <c r="DM32" s="15">
        <v>1.4051136029207203</v>
      </c>
      <c r="DN32" s="15">
        <v>1.4086235298541661</v>
      </c>
      <c r="DO32" s="15">
        <v>1.4116474308021942</v>
      </c>
      <c r="DP32" s="15">
        <v>1.4150837088705903</v>
      </c>
      <c r="DQ32" s="15">
        <v>1.4185461204227425</v>
      </c>
      <c r="DR32" s="15">
        <v>1.4226005648158919</v>
      </c>
      <c r="DS32" s="15">
        <v>1.4255591415521243</v>
      </c>
      <c r="DT32" s="15">
        <v>1.4281143993240415</v>
      </c>
      <c r="DU32" s="15">
        <v>1.4305385358604925</v>
      </c>
      <c r="DV32" s="15">
        <v>1.4330954837713585</v>
      </c>
      <c r="DW32" s="15">
        <v>1.4351501797665958</v>
      </c>
      <c r="DX32" s="15">
        <v>1.4376873467136217</v>
      </c>
      <c r="DY32" s="15">
        <v>1.4409198110291168</v>
      </c>
      <c r="DZ32" s="15">
        <v>1.4427774321390705</v>
      </c>
      <c r="EA32" s="15">
        <v>1.445283838134048</v>
      </c>
      <c r="EB32" s="15">
        <v>1.4476077102767149</v>
      </c>
      <c r="EC32" s="15">
        <v>1.4490264039463641</v>
      </c>
      <c r="ED32" s="15">
        <v>1.4512147359476297</v>
      </c>
      <c r="EE32" s="15">
        <v>1.453164582206828</v>
      </c>
      <c r="EF32" s="15">
        <v>1.4541728250605497</v>
      </c>
      <c r="EG32" s="15">
        <v>1.455631402902831</v>
      </c>
      <c r="EH32" s="15">
        <v>1.4571458572792744</v>
      </c>
      <c r="EI32" s="15">
        <v>1.4596242486417055</v>
      </c>
      <c r="EJ32" s="15">
        <v>1.4612565155995996</v>
      </c>
      <c r="EK32" s="15">
        <v>1.4628505683744839</v>
      </c>
      <c r="EL32" s="15">
        <v>1.4643593917596285</v>
      </c>
      <c r="EM32" s="15">
        <v>1.466139362800382</v>
      </c>
      <c r="EN32" s="15">
        <v>1.4674336814117233</v>
      </c>
      <c r="EO32" s="15">
        <v>1.4688241806437405</v>
      </c>
      <c r="EP32" s="15">
        <v>1.4704376741521952</v>
      </c>
      <c r="EQ32" s="15">
        <v>1.4717760691501609</v>
      </c>
      <c r="ER32" s="15">
        <v>1.4729908189859366</v>
      </c>
      <c r="ES32" s="15">
        <v>1.4738035637473523</v>
      </c>
      <c r="ET32" s="15">
        <v>1.4755324335961699</v>
      </c>
      <c r="EU32" s="15">
        <v>1.4770262178416089</v>
      </c>
      <c r="EV32" s="15">
        <v>1.4783169199133828</v>
      </c>
      <c r="EW32" s="15">
        <v>1.4797756690008923</v>
      </c>
      <c r="EX32" s="15">
        <v>1.4809323950768134</v>
      </c>
      <c r="EY32" s="15">
        <v>1.4823501335529858</v>
      </c>
      <c r="EZ32" s="15">
        <v>1.4835956365503784</v>
      </c>
      <c r="FA32" s="15">
        <v>1.4849833140111208</v>
      </c>
      <c r="FB32" s="15">
        <v>1.4859746923115948</v>
      </c>
      <c r="FC32" s="15">
        <v>1.4864977496328213</v>
      </c>
      <c r="FD32" s="15">
        <v>1.4875657749603801</v>
      </c>
      <c r="FE32" s="15">
        <v>1.4885642488052082</v>
      </c>
      <c r="FF32" s="15">
        <v>1.4892787699773893</v>
      </c>
      <c r="FG32" s="15">
        <v>1.4900754106663328</v>
      </c>
      <c r="FH32" s="15">
        <v>1.4907126205088217</v>
      </c>
      <c r="FI32" s="15">
        <v>1.4911174304270991</v>
      </c>
      <c r="FJ32" s="15">
        <v>1.4918964291065728</v>
      </c>
      <c r="FK32" s="15">
        <v>1.4929772794562286</v>
      </c>
      <c r="FL32" s="15">
        <v>1.4936307430244193</v>
      </c>
      <c r="FM32" s="15">
        <v>1.494063886598227</v>
      </c>
      <c r="FN32" s="15">
        <v>1.494480114211556</v>
      </c>
      <c r="FO32" s="15">
        <v>1.494998950272983</v>
      </c>
      <c r="FP32" s="15">
        <v>1.4953464093900481</v>
      </c>
      <c r="FQ32" s="15">
        <v>1.4961299041103475</v>
      </c>
      <c r="FR32" s="15">
        <v>1.4966602837159593</v>
      </c>
      <c r="FS32" s="15">
        <v>1.4971708455214927</v>
      </c>
      <c r="FT32" s="15">
        <v>1.4972533183006667</v>
      </c>
      <c r="FU32" s="15">
        <v>1.4979790921261629</v>
      </c>
      <c r="FV32" s="15">
        <v>1.4983794412529132</v>
      </c>
      <c r="FW32" s="15">
        <v>1.4987284232550926</v>
      </c>
      <c r="FX32" s="15">
        <v>1.4992600671708136</v>
      </c>
      <c r="FY32" s="15">
        <v>1.499576488823597</v>
      </c>
      <c r="FZ32" s="15">
        <v>1.4998621855911449</v>
      </c>
      <c r="GA32" s="15">
        <v>1.5579563851820031</v>
      </c>
      <c r="GB32" s="15">
        <v>1.5579586886280219</v>
      </c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</row>
    <row r="33" spans="1:320" ht="15" x14ac:dyDescent="0.25">
      <c r="A33" s="4" t="s">
        <v>27</v>
      </c>
      <c r="B33" s="15"/>
      <c r="C33" s="15">
        <v>-2.1410461286125407E-2</v>
      </c>
      <c r="D33" s="15">
        <v>9.158681151695304E-4</v>
      </c>
      <c r="E33" s="15">
        <v>2.8395042704938967E-2</v>
      </c>
      <c r="F33" s="15">
        <v>6.2721738339740693E-2</v>
      </c>
      <c r="G33" s="15">
        <v>8.5964575945646923E-2</v>
      </c>
      <c r="H33" s="15">
        <v>0.1100662781187111</v>
      </c>
      <c r="I33" s="15">
        <v>0.13331509024355559</v>
      </c>
      <c r="J33" s="15">
        <v>0.15723010059580447</v>
      </c>
      <c r="K33" s="15">
        <v>0.18260118117988924</v>
      </c>
      <c r="L33" s="15">
        <v>0.20634114885181376</v>
      </c>
      <c r="M33" s="15">
        <v>0.2335333869353764</v>
      </c>
      <c r="N33" s="15">
        <v>0.26035371711763045</v>
      </c>
      <c r="O33" s="15">
        <v>0.29104141465034444</v>
      </c>
      <c r="P33" s="15">
        <v>0.33532354412610288</v>
      </c>
      <c r="Q33" s="15">
        <v>0.42806826475159665</v>
      </c>
      <c r="R33" s="15">
        <v>0.46616233563725878</v>
      </c>
      <c r="S33" s="15">
        <v>0.49074600119605322</v>
      </c>
      <c r="T33" s="15">
        <v>0.50888428980585521</v>
      </c>
      <c r="U33" s="15">
        <v>0.52575348696171109</v>
      </c>
      <c r="V33" s="15">
        <v>0.54246179300687958</v>
      </c>
      <c r="W33" s="15">
        <v>0.55934206906685002</v>
      </c>
      <c r="X33" s="15">
        <v>0.57210368279175261</v>
      </c>
      <c r="Y33" s="15">
        <v>0.58624441653009496</v>
      </c>
      <c r="Z33" s="15">
        <v>0.60094454216462423</v>
      </c>
      <c r="AA33" s="15">
        <v>0.61740827505844098</v>
      </c>
      <c r="AB33" s="15">
        <v>0.63176873991073978</v>
      </c>
      <c r="AC33" s="15">
        <v>0.64990954189219652</v>
      </c>
      <c r="AD33" s="15">
        <v>0.67353415068615952</v>
      </c>
      <c r="AE33" s="15">
        <v>0.70397592191962088</v>
      </c>
      <c r="AF33" s="15">
        <v>0.73872995398434971</v>
      </c>
      <c r="AG33" s="15">
        <v>0.76909986939557917</v>
      </c>
      <c r="AH33" s="15">
        <v>0.78676543681687028</v>
      </c>
      <c r="AI33" s="15">
        <v>0.80134157088757429</v>
      </c>
      <c r="AJ33" s="15">
        <v>0.81506532834527989</v>
      </c>
      <c r="AK33" s="15">
        <v>0.82995341958128388</v>
      </c>
      <c r="AL33" s="15">
        <v>0.84071311073919197</v>
      </c>
      <c r="AM33" s="15">
        <v>0.85104744842228597</v>
      </c>
      <c r="AN33" s="15">
        <v>0.86117146191653315</v>
      </c>
      <c r="AO33" s="15">
        <v>0.87282298074582099</v>
      </c>
      <c r="AP33" s="15">
        <v>0.88477999521172668</v>
      </c>
      <c r="AQ33" s="15">
        <v>0.8960515558132468</v>
      </c>
      <c r="AR33" s="15">
        <v>0.90992078343558946</v>
      </c>
      <c r="AS33" s="15">
        <v>0.92324110998547548</v>
      </c>
      <c r="AT33" s="15">
        <v>0.93770402527865304</v>
      </c>
      <c r="AU33" s="15">
        <v>0.95124982113048873</v>
      </c>
      <c r="AV33" s="15">
        <v>0.96491909397581344</v>
      </c>
      <c r="AW33" s="15">
        <v>0.97615869287157353</v>
      </c>
      <c r="AX33" s="15">
        <v>0.98647531985461945</v>
      </c>
      <c r="AY33" s="15">
        <v>0.99550882722378609</v>
      </c>
      <c r="AZ33" s="15">
        <v>1.0056116960226529</v>
      </c>
      <c r="BA33" s="15">
        <v>1.0151664899311716</v>
      </c>
      <c r="BB33" s="15">
        <v>1.0238802492958705</v>
      </c>
      <c r="BC33" s="15">
        <v>1.0345833036179344</v>
      </c>
      <c r="BD33" s="15">
        <v>1.0441130045832361</v>
      </c>
      <c r="BE33" s="15">
        <v>1.0543720701111554</v>
      </c>
      <c r="BF33" s="15">
        <v>1.0658029712562593</v>
      </c>
      <c r="BG33" s="15">
        <v>1.0785377800120826</v>
      </c>
      <c r="BH33" s="15">
        <v>1.0915471983791516</v>
      </c>
      <c r="BI33" s="15">
        <v>1.1052112891520287</v>
      </c>
      <c r="BJ33" s="15">
        <v>1.1172280765495279</v>
      </c>
      <c r="BK33" s="15">
        <v>1.1263163361003856</v>
      </c>
      <c r="BL33" s="15">
        <v>1.1357679757059105</v>
      </c>
      <c r="BM33" s="15">
        <v>1.1445432789178318</v>
      </c>
      <c r="BN33" s="15">
        <v>1.1521882213447985</v>
      </c>
      <c r="BO33" s="15">
        <v>1.1588629055558028</v>
      </c>
      <c r="BP33" s="15">
        <v>1.1655878316371133</v>
      </c>
      <c r="BQ33" s="15">
        <v>1.1716843901046172</v>
      </c>
      <c r="BR33" s="15">
        <v>1.1769872724794594</v>
      </c>
      <c r="BS33" s="15">
        <v>1.183471329108077</v>
      </c>
      <c r="BT33" s="15">
        <v>1.1896120248881734</v>
      </c>
      <c r="BU33" s="15">
        <v>1.1954193206355785</v>
      </c>
      <c r="BV33" s="15">
        <v>1.2010613029096227</v>
      </c>
      <c r="BW33" s="15">
        <v>1.2070118746897553</v>
      </c>
      <c r="BX33" s="15">
        <v>1.2137911738697482</v>
      </c>
      <c r="BY33" s="15">
        <v>1.2200162639070709</v>
      </c>
      <c r="BZ33" s="15">
        <v>1.2244164007111318</v>
      </c>
      <c r="CA33" s="15">
        <v>1.229694217067685</v>
      </c>
      <c r="CB33" s="15">
        <v>1.2350551422318226</v>
      </c>
      <c r="CC33" s="15">
        <v>1.2398426552856452</v>
      </c>
      <c r="CD33" s="15">
        <v>1.2443408973103272</v>
      </c>
      <c r="CE33" s="15">
        <v>1.2488420610756399</v>
      </c>
      <c r="CF33" s="15">
        <v>1.2528751037741261</v>
      </c>
      <c r="CG33" s="15">
        <v>1.2567656089003054</v>
      </c>
      <c r="CH33" s="15">
        <v>1.2613292013576931</v>
      </c>
      <c r="CI33" s="15">
        <v>1.265876413742252</v>
      </c>
      <c r="CJ33" s="15">
        <v>1.2707148874666099</v>
      </c>
      <c r="CK33" s="15">
        <v>1.2750932335132312</v>
      </c>
      <c r="CL33" s="15">
        <v>1.2801817372500299</v>
      </c>
      <c r="CM33" s="15">
        <v>1.2850470267043574</v>
      </c>
      <c r="CN33" s="15">
        <v>1.2904160890993592</v>
      </c>
      <c r="CO33" s="15">
        <v>1.2955622677119762</v>
      </c>
      <c r="CP33" s="15">
        <v>1.3000915257554011</v>
      </c>
      <c r="CQ33" s="15">
        <v>1.3038664697715288</v>
      </c>
      <c r="CR33" s="15">
        <v>1.3073352114738381</v>
      </c>
      <c r="CS33" s="15">
        <v>1.3114142073511004</v>
      </c>
      <c r="CT33" s="15">
        <v>1.3148908604417915</v>
      </c>
      <c r="CU33" s="15">
        <v>1.3181332632532443</v>
      </c>
      <c r="CV33" s="15">
        <v>1.3221231350760574</v>
      </c>
      <c r="CW33" s="15">
        <v>1.32499991638934</v>
      </c>
      <c r="CX33" s="15">
        <v>1.3293143219977162</v>
      </c>
      <c r="CY33" s="15">
        <v>1.3328652879805896</v>
      </c>
      <c r="CZ33" s="15">
        <v>1.3370923185197239</v>
      </c>
      <c r="DA33" s="15">
        <v>1.3404923170667766</v>
      </c>
      <c r="DB33" s="15">
        <v>1.3448030763679091</v>
      </c>
      <c r="DC33" s="15">
        <v>1.3491696732023004</v>
      </c>
      <c r="DD33" s="15">
        <v>1.3523111698287387</v>
      </c>
      <c r="DE33" s="15">
        <v>1.3567059844871598</v>
      </c>
      <c r="DF33" s="15">
        <v>1.3606837180711266</v>
      </c>
      <c r="DG33" s="15">
        <v>1.3638814764006006</v>
      </c>
      <c r="DH33" s="15">
        <v>1.3681279106865225</v>
      </c>
      <c r="DI33" s="15">
        <v>1.3718645502466427</v>
      </c>
      <c r="DJ33" s="15">
        <v>1.3754444510829955</v>
      </c>
      <c r="DK33" s="15">
        <v>1.3800276215954319</v>
      </c>
      <c r="DL33" s="15">
        <v>1.383430595687567</v>
      </c>
      <c r="DM33" s="15">
        <v>1.3867873818591419</v>
      </c>
      <c r="DN33" s="15">
        <v>1.3902864704525981</v>
      </c>
      <c r="DO33" s="15">
        <v>1.3937086523706701</v>
      </c>
      <c r="DP33" s="15">
        <v>1.3971577856422532</v>
      </c>
      <c r="DQ33" s="15">
        <v>1.4004363946269156</v>
      </c>
      <c r="DR33" s="15">
        <v>1.4039498675793951</v>
      </c>
      <c r="DS33" s="15">
        <v>1.4074627756532412</v>
      </c>
      <c r="DT33" s="15">
        <v>1.4105746700693835</v>
      </c>
      <c r="DU33" s="15">
        <v>1.4131540038930865</v>
      </c>
      <c r="DV33" s="15">
        <v>1.4155107866139118</v>
      </c>
      <c r="DW33" s="15">
        <v>1.4182098801564695</v>
      </c>
      <c r="DX33" s="15">
        <v>1.4203296955413642</v>
      </c>
      <c r="DY33" s="15">
        <v>1.4224732051807609</v>
      </c>
      <c r="DZ33" s="15">
        <v>1.4248892826773329</v>
      </c>
      <c r="EA33" s="15">
        <v>1.427271783971364</v>
      </c>
      <c r="EB33" s="15">
        <v>1.4297123796343165</v>
      </c>
      <c r="EC33" s="15">
        <v>1.4317623568866118</v>
      </c>
      <c r="ED33" s="15">
        <v>1.4339185733212609</v>
      </c>
      <c r="EE33" s="15">
        <v>1.4361625588008697</v>
      </c>
      <c r="EF33" s="15">
        <v>1.4376201914504099</v>
      </c>
      <c r="EG33" s="15">
        <v>1.438695310274249</v>
      </c>
      <c r="EH33" s="15">
        <v>1.4409639965375411</v>
      </c>
      <c r="EI33" s="15">
        <v>1.4434408124491294</v>
      </c>
      <c r="EJ33" s="15">
        <v>1.4450993062423205</v>
      </c>
      <c r="EK33" s="15">
        <v>1.4467099592058787</v>
      </c>
      <c r="EL33" s="15">
        <v>1.4483064319949017</v>
      </c>
      <c r="EM33" s="15">
        <v>1.4496789571717525</v>
      </c>
      <c r="EN33" s="15">
        <v>1.4508613667484909</v>
      </c>
      <c r="EO33" s="15">
        <v>1.4528025609348858</v>
      </c>
      <c r="EP33" s="15">
        <v>1.4541608588526309</v>
      </c>
      <c r="EQ33" s="15">
        <v>1.4556466808575164</v>
      </c>
      <c r="ER33" s="15">
        <v>1.4571327142662214</v>
      </c>
      <c r="ES33" s="15">
        <v>1.4593951548543018</v>
      </c>
      <c r="ET33" s="15">
        <v>1.4611501059989518</v>
      </c>
      <c r="EU33" s="15">
        <v>1.4622029408805819</v>
      </c>
      <c r="EV33" s="15">
        <v>1.4641841396528414</v>
      </c>
      <c r="EW33" s="15">
        <v>1.4658603004668551</v>
      </c>
      <c r="EX33" s="15">
        <v>1.466573916761658</v>
      </c>
      <c r="EY33" s="15">
        <v>1.4676127988095871</v>
      </c>
      <c r="EZ33" s="15">
        <v>1.4680192106656362</v>
      </c>
      <c r="FA33" s="15">
        <v>1.4687206731932194</v>
      </c>
      <c r="FB33" s="15">
        <v>1.4692330911698088</v>
      </c>
      <c r="FC33" s="15">
        <v>1.4701102038912697</v>
      </c>
      <c r="FD33" s="15">
        <v>1.4709509880287184</v>
      </c>
      <c r="FE33" s="15">
        <v>1.4716814104277158</v>
      </c>
      <c r="FF33" s="15">
        <v>1.4725005262639324</v>
      </c>
      <c r="FG33" s="15">
        <v>1.4733582493594364</v>
      </c>
      <c r="FH33" s="15">
        <v>1.4743313273372971</v>
      </c>
      <c r="FI33" s="15">
        <v>1.4753498464208505</v>
      </c>
      <c r="FJ33" s="15">
        <v>1.4755745334015353</v>
      </c>
      <c r="FK33" s="15">
        <v>1.4763141559984969</v>
      </c>
      <c r="FL33" s="15">
        <v>1.476711102811548</v>
      </c>
      <c r="FM33" s="15">
        <v>1.4772428460757756</v>
      </c>
      <c r="FN33" s="15">
        <v>1.4782438592340288</v>
      </c>
      <c r="FO33" s="15">
        <v>1.4786012977334975</v>
      </c>
      <c r="FP33" s="15">
        <v>1.4791757113330835</v>
      </c>
      <c r="FQ33" s="15">
        <v>1.4796231562800055</v>
      </c>
      <c r="FR33" s="15">
        <v>1.4801201215273243</v>
      </c>
      <c r="FS33" s="15">
        <v>1.4803667578637179</v>
      </c>
      <c r="FT33" s="15">
        <v>1.4807703820589213</v>
      </c>
      <c r="FU33" s="15">
        <v>1.4813205506916072</v>
      </c>
      <c r="FV33" s="15">
        <v>1.4814369363037974</v>
      </c>
      <c r="FW33" s="15">
        <v>1.4817917278512769</v>
      </c>
      <c r="FX33" s="15">
        <v>1.4821026575558744</v>
      </c>
      <c r="FY33" s="15">
        <v>1.4825749108499782</v>
      </c>
      <c r="FZ33" s="15">
        <v>1.482871794278207</v>
      </c>
      <c r="GA33" s="15">
        <v>1.5222166633313394</v>
      </c>
      <c r="GB33" s="15">
        <v>1.5222226982105751</v>
      </c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</row>
    <row r="34" spans="1:320" ht="15" x14ac:dyDescent="0.25">
      <c r="A34" s="4" t="s">
        <v>28</v>
      </c>
      <c r="B34" s="15"/>
      <c r="C34" s="15">
        <v>-1.8564124598117595E-2</v>
      </c>
      <c r="D34" s="15">
        <v>3.9679358129164552E-3</v>
      </c>
      <c r="E34" s="15">
        <v>3.0345857769344505E-2</v>
      </c>
      <c r="F34" s="15">
        <v>6.3511760359368397E-2</v>
      </c>
      <c r="G34" s="15">
        <v>8.8378665065296846E-2</v>
      </c>
      <c r="H34" s="15">
        <v>0.11200548753502766</v>
      </c>
      <c r="I34" s="15">
        <v>0.13626231000475847</v>
      </c>
      <c r="J34" s="15">
        <v>0.16151223918073121</v>
      </c>
      <c r="K34" s="15">
        <v>0.18804010917015168</v>
      </c>
      <c r="L34" s="15">
        <v>0.21310754789708244</v>
      </c>
      <c r="M34" s="15">
        <v>0.23867168933942406</v>
      </c>
      <c r="N34" s="15">
        <v>0.26985812203210852</v>
      </c>
      <c r="O34" s="15">
        <v>0.30539378339921797</v>
      </c>
      <c r="P34" s="15">
        <v>0.35695098629095418</v>
      </c>
      <c r="Q34" s="15">
        <v>0.45280688966464644</v>
      </c>
      <c r="R34" s="15">
        <v>0.48645418865371426</v>
      </c>
      <c r="S34" s="15">
        <v>0.51084360731873524</v>
      </c>
      <c r="T34" s="15">
        <v>0.52811629701545559</v>
      </c>
      <c r="U34" s="15">
        <v>0.54592171206580631</v>
      </c>
      <c r="V34" s="15">
        <v>0.56377018895738584</v>
      </c>
      <c r="W34" s="15">
        <v>0.57937440705228804</v>
      </c>
      <c r="X34" s="15">
        <v>0.59369554131426838</v>
      </c>
      <c r="Y34" s="15">
        <v>0.60825409373188521</v>
      </c>
      <c r="Z34" s="15">
        <v>0.62354965836493248</v>
      </c>
      <c r="AA34" s="15">
        <v>0.63824580007176213</v>
      </c>
      <c r="AB34" s="15">
        <v>0.65469410054000399</v>
      </c>
      <c r="AC34" s="15">
        <v>0.67202923748604837</v>
      </c>
      <c r="AD34" s="15">
        <v>0.69739317698685166</v>
      </c>
      <c r="AE34" s="15">
        <v>0.73122371355477611</v>
      </c>
      <c r="AF34" s="15">
        <v>0.76726751498301171</v>
      </c>
      <c r="AG34" s="15">
        <v>0.80361567012975366</v>
      </c>
      <c r="AH34" s="15">
        <v>0.82337407521772044</v>
      </c>
      <c r="AI34" s="15">
        <v>0.83846607915565385</v>
      </c>
      <c r="AJ34" s="15">
        <v>0.85146809602411511</v>
      </c>
      <c r="AK34" s="15">
        <v>0.86538293845779712</v>
      </c>
      <c r="AL34" s="15">
        <v>0.87799877286867445</v>
      </c>
      <c r="AM34" s="15">
        <v>0.88794380245215476</v>
      </c>
      <c r="AN34" s="15">
        <v>0.89898436889743516</v>
      </c>
      <c r="AO34" s="15">
        <v>0.90816120464054872</v>
      </c>
      <c r="AP34" s="15">
        <v>0.91729340096906253</v>
      </c>
      <c r="AQ34" s="15">
        <v>0.92743829419424961</v>
      </c>
      <c r="AR34" s="15">
        <v>0.93839731984959229</v>
      </c>
      <c r="AS34" s="15">
        <v>0.94987926927359601</v>
      </c>
      <c r="AT34" s="15">
        <v>0.96083394958588786</v>
      </c>
      <c r="AU34" s="15">
        <v>0.97219982582506348</v>
      </c>
      <c r="AV34" s="15">
        <v>0.98508559974653986</v>
      </c>
      <c r="AW34" s="15">
        <v>0.99653798038405406</v>
      </c>
      <c r="AX34" s="15">
        <v>1.0082683969527622</v>
      </c>
      <c r="AY34" s="15">
        <v>1.017996619984775</v>
      </c>
      <c r="AZ34" s="15">
        <v>1.0275725578398747</v>
      </c>
      <c r="BA34" s="15">
        <v>1.0362944119502151</v>
      </c>
      <c r="BB34" s="15">
        <v>1.0439794368316853</v>
      </c>
      <c r="BC34" s="15">
        <v>1.0517735523150127</v>
      </c>
      <c r="BD34" s="15">
        <v>1.0602640717891711</v>
      </c>
      <c r="BE34" s="15">
        <v>1.0682412877583729</v>
      </c>
      <c r="BF34" s="15">
        <v>1.0769693171753236</v>
      </c>
      <c r="BG34" s="15">
        <v>1.0863553969233744</v>
      </c>
      <c r="BH34" s="15">
        <v>1.0970079180824199</v>
      </c>
      <c r="BI34" s="15">
        <v>1.1099930582610964</v>
      </c>
      <c r="BJ34" s="15">
        <v>1.1193124854485106</v>
      </c>
      <c r="BK34" s="15">
        <v>1.1302774687465789</v>
      </c>
      <c r="BL34" s="15">
        <v>1.1383864389084064</v>
      </c>
      <c r="BM34" s="15">
        <v>1.1476025974151263</v>
      </c>
      <c r="BN34" s="15">
        <v>1.1548493940727806</v>
      </c>
      <c r="BO34" s="15">
        <v>1.1601875998151105</v>
      </c>
      <c r="BP34" s="15">
        <v>1.1649051885655513</v>
      </c>
      <c r="BQ34" s="15">
        <v>1.1702572615152789</v>
      </c>
      <c r="BR34" s="15">
        <v>1.1758955947506537</v>
      </c>
      <c r="BS34" s="15">
        <v>1.1810790546954051</v>
      </c>
      <c r="BT34" s="15">
        <v>1.187208626616568</v>
      </c>
      <c r="BU34" s="15">
        <v>1.1924075485338126</v>
      </c>
      <c r="BV34" s="15">
        <v>1.1984410030908441</v>
      </c>
      <c r="BW34" s="15">
        <v>1.2033853018546072</v>
      </c>
      <c r="BX34" s="15">
        <v>1.208523812639843</v>
      </c>
      <c r="BY34" s="15">
        <v>1.215333975446943</v>
      </c>
      <c r="BZ34" s="15">
        <v>1.2224995520309327</v>
      </c>
      <c r="CA34" s="15">
        <v>1.2293580932812755</v>
      </c>
      <c r="CB34" s="15">
        <v>1.2350889043290401</v>
      </c>
      <c r="CC34" s="15">
        <v>1.2410530745711936</v>
      </c>
      <c r="CD34" s="15">
        <v>1.2457375019055457</v>
      </c>
      <c r="CE34" s="15">
        <v>1.2497265044916512</v>
      </c>
      <c r="CF34" s="15">
        <v>1.254281633209178</v>
      </c>
      <c r="CG34" s="15">
        <v>1.2589678261483261</v>
      </c>
      <c r="CH34" s="15">
        <v>1.2639448298903426</v>
      </c>
      <c r="CI34" s="15">
        <v>1.2683874058082141</v>
      </c>
      <c r="CJ34" s="15">
        <v>1.2724837121343768</v>
      </c>
      <c r="CK34" s="15">
        <v>1.2769444418275706</v>
      </c>
      <c r="CL34" s="15">
        <v>1.2825095031985985</v>
      </c>
      <c r="CM34" s="15">
        <v>1.2897719313949858</v>
      </c>
      <c r="CN34" s="15">
        <v>1.2961391304173595</v>
      </c>
      <c r="CO34" s="15">
        <v>1.3017117966530085</v>
      </c>
      <c r="CP34" s="15">
        <v>1.3060828939356386</v>
      </c>
      <c r="CQ34" s="15">
        <v>1.3097717042781016</v>
      </c>
      <c r="CR34" s="15">
        <v>1.312870238083595</v>
      </c>
      <c r="CS34" s="15">
        <v>1.3167775847294945</v>
      </c>
      <c r="CT34" s="15">
        <v>1.3203198561432321</v>
      </c>
      <c r="CU34" s="15">
        <v>1.3229962775217048</v>
      </c>
      <c r="CV34" s="15">
        <v>1.3264444430520523</v>
      </c>
      <c r="CW34" s="15">
        <v>1.3292631329055065</v>
      </c>
      <c r="CX34" s="15">
        <v>1.3326591108256507</v>
      </c>
      <c r="CY34" s="15">
        <v>1.3358032501129042</v>
      </c>
      <c r="CZ34" s="15">
        <v>1.3385823114251569</v>
      </c>
      <c r="DA34" s="15">
        <v>1.3417526169088763</v>
      </c>
      <c r="DB34" s="15">
        <v>1.3457849228040215</v>
      </c>
      <c r="DC34" s="15">
        <v>1.3499740687034769</v>
      </c>
      <c r="DD34" s="15">
        <v>1.3542325293829174</v>
      </c>
      <c r="DE34" s="15">
        <v>1.3576484406422724</v>
      </c>
      <c r="DF34" s="15">
        <v>1.3614102229000209</v>
      </c>
      <c r="DG34" s="15">
        <v>1.3649859670421001</v>
      </c>
      <c r="DH34" s="15">
        <v>1.3682378828663233</v>
      </c>
      <c r="DI34" s="15">
        <v>1.371557369563553</v>
      </c>
      <c r="DJ34" s="15">
        <v>1.3745000959457481</v>
      </c>
      <c r="DK34" s="15">
        <v>1.3776425183136021</v>
      </c>
      <c r="DL34" s="15">
        <v>1.3811564619286643</v>
      </c>
      <c r="DM34" s="15">
        <v>1.3850068289793285</v>
      </c>
      <c r="DN34" s="15">
        <v>1.388456513209962</v>
      </c>
      <c r="DO34" s="15">
        <v>1.3916680126124148</v>
      </c>
      <c r="DP34" s="15">
        <v>1.3960694210113804</v>
      </c>
      <c r="DQ34" s="15">
        <v>1.4002154895431778</v>
      </c>
      <c r="DR34" s="15">
        <v>1.404142004325122</v>
      </c>
      <c r="DS34" s="15">
        <v>1.4076688789087983</v>
      </c>
      <c r="DT34" s="15">
        <v>1.4111548427718914</v>
      </c>
      <c r="DU34" s="15">
        <v>1.4143676303291972</v>
      </c>
      <c r="DV34" s="15">
        <v>1.4179421143815463</v>
      </c>
      <c r="DW34" s="15">
        <v>1.4210490282465986</v>
      </c>
      <c r="DX34" s="15">
        <v>1.4237559685604577</v>
      </c>
      <c r="DY34" s="15">
        <v>1.4266356536727183</v>
      </c>
      <c r="DZ34" s="15">
        <v>1.4285971678179321</v>
      </c>
      <c r="EA34" s="15">
        <v>1.4303242156902725</v>
      </c>
      <c r="EB34" s="15">
        <v>1.4323996888300397</v>
      </c>
      <c r="EC34" s="15">
        <v>1.4342296529772125</v>
      </c>
      <c r="ED34" s="15">
        <v>1.4356545383167367</v>
      </c>
      <c r="EE34" s="15">
        <v>1.4376813638231825</v>
      </c>
      <c r="EF34" s="15">
        <v>1.4391512352036142</v>
      </c>
      <c r="EG34" s="15">
        <v>1.4409645098597796</v>
      </c>
      <c r="EH34" s="15">
        <v>1.4419478494624598</v>
      </c>
      <c r="EI34" s="15">
        <v>1.4439848643717501</v>
      </c>
      <c r="EJ34" s="15">
        <v>1.4461400778723967</v>
      </c>
      <c r="EK34" s="15">
        <v>1.447945855908132</v>
      </c>
      <c r="EL34" s="15">
        <v>1.4493635105846729</v>
      </c>
      <c r="EM34" s="15">
        <v>1.4504922322746538</v>
      </c>
      <c r="EN34" s="15">
        <v>1.4523010432538475</v>
      </c>
      <c r="EO34" s="15">
        <v>1.4541003163034929</v>
      </c>
      <c r="EP34" s="15">
        <v>1.455428302569705</v>
      </c>
      <c r="EQ34" s="15">
        <v>1.4569503079280373</v>
      </c>
      <c r="ER34" s="15">
        <v>1.4585257347334133</v>
      </c>
      <c r="ES34" s="15">
        <v>1.4605556841868046</v>
      </c>
      <c r="ET34" s="15">
        <v>1.4625125209095036</v>
      </c>
      <c r="EU34" s="15">
        <v>1.4644680065879645</v>
      </c>
      <c r="EV34" s="15">
        <v>1.4653867595267209</v>
      </c>
      <c r="EW34" s="15">
        <v>1.4666391257153499</v>
      </c>
      <c r="EX34" s="15">
        <v>1.4681105668324692</v>
      </c>
      <c r="EY34" s="15">
        <v>1.4693082828800379</v>
      </c>
      <c r="EZ34" s="15">
        <v>1.4703099177101777</v>
      </c>
      <c r="FA34" s="15">
        <v>1.4713054619188686</v>
      </c>
      <c r="FB34" s="15">
        <v>1.4723077841241112</v>
      </c>
      <c r="FC34" s="15">
        <v>1.4732940761483266</v>
      </c>
      <c r="FD34" s="15">
        <v>1.4743029254782902</v>
      </c>
      <c r="FE34" s="15">
        <v>1.475287083524605</v>
      </c>
      <c r="FF34" s="15">
        <v>1.4766621420058557</v>
      </c>
      <c r="FG34" s="15">
        <v>1.4774654291027562</v>
      </c>
      <c r="FH34" s="15">
        <v>1.4783742486533225</v>
      </c>
      <c r="FI34" s="15">
        <v>1.4787580410203927</v>
      </c>
      <c r="FJ34" s="15">
        <v>1.4796876519780353</v>
      </c>
      <c r="FK34" s="15">
        <v>1.4803353066545761</v>
      </c>
      <c r="FL34" s="15">
        <v>1.4805141868904603</v>
      </c>
      <c r="FM34" s="15">
        <v>1.4808020546758136</v>
      </c>
      <c r="FN34" s="15">
        <v>1.4816019834599521</v>
      </c>
      <c r="FO34" s="15">
        <v>1.4829647477521037</v>
      </c>
      <c r="FP34" s="15">
        <v>1.4836714629082497</v>
      </c>
      <c r="FQ34" s="15">
        <v>1.4844150037667583</v>
      </c>
      <c r="FR34" s="15">
        <v>1.4850029143110159</v>
      </c>
      <c r="FS34" s="15">
        <v>1.4859407600556969</v>
      </c>
      <c r="FT34" s="15">
        <v>1.4865059619482559</v>
      </c>
      <c r="FU34" s="15">
        <v>1.4869093461710527</v>
      </c>
      <c r="FV34" s="15">
        <v>1.4878135355641016</v>
      </c>
      <c r="FW34" s="15">
        <v>1.4886571847157806</v>
      </c>
      <c r="FX34" s="15">
        <v>1.4891336370981323</v>
      </c>
      <c r="FY34" s="15">
        <v>1.4896778393237504</v>
      </c>
      <c r="FZ34" s="15">
        <v>1.4903469528968862</v>
      </c>
      <c r="GA34" s="15">
        <v>1.525716024298869</v>
      </c>
      <c r="GB34" s="15">
        <v>1.5257221619339438</v>
      </c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</row>
    <row r="35" spans="1:320" ht="15" x14ac:dyDescent="0.25">
      <c r="A35" s="4" t="s">
        <v>88</v>
      </c>
      <c r="B35" s="15"/>
      <c r="C35" s="15">
        <v>-2.128489395070637E-2</v>
      </c>
      <c r="D35" s="15">
        <v>9.6258668513058213E-4</v>
      </c>
      <c r="E35" s="15">
        <v>2.6516287461365525E-2</v>
      </c>
      <c r="F35" s="15">
        <v>5.8806238868473859E-2</v>
      </c>
      <c r="G35" s="15">
        <v>8.4136820773565477E-2</v>
      </c>
      <c r="H35" s="15">
        <v>0.10831940674961522</v>
      </c>
      <c r="I35" s="15">
        <v>0.13189195155726663</v>
      </c>
      <c r="J35" s="15">
        <v>0.15295513841674765</v>
      </c>
      <c r="K35" s="15">
        <v>0.17574925646619144</v>
      </c>
      <c r="L35" s="15">
        <v>0.19741466508444316</v>
      </c>
      <c r="M35" s="15">
        <v>0.22188680029364286</v>
      </c>
      <c r="N35" s="15">
        <v>0.249000535481153</v>
      </c>
      <c r="O35" s="15">
        <v>0.284502121736664</v>
      </c>
      <c r="P35" s="15">
        <v>0.33571338281605184</v>
      </c>
      <c r="Q35" s="15">
        <v>0.42022245884202925</v>
      </c>
      <c r="R35" s="15">
        <v>0.45282818633809802</v>
      </c>
      <c r="S35" s="15">
        <v>0.47220991641188415</v>
      </c>
      <c r="T35" s="15">
        <v>0.48901854934576861</v>
      </c>
      <c r="U35" s="15">
        <v>0.50374908491034298</v>
      </c>
      <c r="V35" s="15">
        <v>0.51880770132681531</v>
      </c>
      <c r="W35" s="15">
        <v>0.53243392430353664</v>
      </c>
      <c r="X35" s="15">
        <v>0.54361903260520461</v>
      </c>
      <c r="Y35" s="15">
        <v>0.55517476669155397</v>
      </c>
      <c r="Z35" s="15">
        <v>0.56691096839585053</v>
      </c>
      <c r="AA35" s="15">
        <v>0.57948326569258413</v>
      </c>
      <c r="AB35" s="15">
        <v>0.59138507530855433</v>
      </c>
      <c r="AC35" s="15">
        <v>0.60245403863239155</v>
      </c>
      <c r="AD35" s="15">
        <v>0.61847014114879428</v>
      </c>
      <c r="AE35" s="15">
        <v>0.64126083863406003</v>
      </c>
      <c r="AF35" s="15">
        <v>0.67261613901320971</v>
      </c>
      <c r="AG35" s="15">
        <v>0.71968007512085652</v>
      </c>
      <c r="AH35" s="15">
        <v>0.74078030669831108</v>
      </c>
      <c r="AI35" s="15">
        <v>0.75587968049652332</v>
      </c>
      <c r="AJ35" s="15">
        <v>0.76893282985814204</v>
      </c>
      <c r="AK35" s="15">
        <v>0.78194804239469096</v>
      </c>
      <c r="AL35" s="15">
        <v>0.79334724567982073</v>
      </c>
      <c r="AM35" s="15">
        <v>0.80305656725631591</v>
      </c>
      <c r="AN35" s="15">
        <v>0.81051835276353812</v>
      </c>
      <c r="AO35" s="15">
        <v>0.81878807234292805</v>
      </c>
      <c r="AP35" s="15">
        <v>0.8281587822996741</v>
      </c>
      <c r="AQ35" s="15">
        <v>0.83752550868206888</v>
      </c>
      <c r="AR35" s="15">
        <v>0.84754540674127299</v>
      </c>
      <c r="AS35" s="15">
        <v>0.8563230435417335</v>
      </c>
      <c r="AT35" s="15">
        <v>0.86770735633813967</v>
      </c>
      <c r="AU35" s="15">
        <v>0.87993461586589183</v>
      </c>
      <c r="AV35" s="15">
        <v>0.8960885287407141</v>
      </c>
      <c r="AW35" s="15">
        <v>0.91877897637926642</v>
      </c>
      <c r="AX35" s="15">
        <v>0.93179333076117732</v>
      </c>
      <c r="AY35" s="15">
        <v>0.94105299132001641</v>
      </c>
      <c r="AZ35" s="15">
        <v>0.95005255940637412</v>
      </c>
      <c r="BA35" s="15">
        <v>0.95797270080543229</v>
      </c>
      <c r="BB35" s="15">
        <v>0.96653862087951037</v>
      </c>
      <c r="BC35" s="15">
        <v>0.97378843914626656</v>
      </c>
      <c r="BD35" s="15">
        <v>0.98154640470996501</v>
      </c>
      <c r="BE35" s="15">
        <v>0.9896228526738603</v>
      </c>
      <c r="BF35" s="15">
        <v>0.99790161941546707</v>
      </c>
      <c r="BG35" s="15">
        <v>1.0058222206742942</v>
      </c>
      <c r="BH35" s="15">
        <v>1.0145819532674027</v>
      </c>
      <c r="BI35" s="15">
        <v>1.0256191936499728</v>
      </c>
      <c r="BJ35" s="15">
        <v>1.0361345462925502</v>
      </c>
      <c r="BK35" s="15">
        <v>1.0468769685126404</v>
      </c>
      <c r="BL35" s="15">
        <v>1.0581411472510605</v>
      </c>
      <c r="BM35" s="15">
        <v>1.0719773928349468</v>
      </c>
      <c r="BN35" s="15">
        <v>1.0794525489370044</v>
      </c>
      <c r="BO35" s="15">
        <v>1.0849613335307637</v>
      </c>
      <c r="BP35" s="15">
        <v>1.0907551064246894</v>
      </c>
      <c r="BQ35" s="15">
        <v>1.0961284262159694</v>
      </c>
      <c r="BR35" s="15">
        <v>1.1014131149503434</v>
      </c>
      <c r="BS35" s="15">
        <v>1.1062105075350264</v>
      </c>
      <c r="BT35" s="15">
        <v>1.1113278031424791</v>
      </c>
      <c r="BU35" s="15">
        <v>1.115798118474892</v>
      </c>
      <c r="BV35" s="15">
        <v>1.1198431591219073</v>
      </c>
      <c r="BW35" s="15">
        <v>1.1244822241362766</v>
      </c>
      <c r="BX35" s="15">
        <v>1.1305338657000918</v>
      </c>
      <c r="BY35" s="15">
        <v>1.1373601050690934</v>
      </c>
      <c r="BZ35" s="15">
        <v>1.1438458821173985</v>
      </c>
      <c r="CA35" s="15">
        <v>1.1493186658435766</v>
      </c>
      <c r="CB35" s="15">
        <v>1.1549424846609131</v>
      </c>
      <c r="CC35" s="15">
        <v>1.1618197862746977</v>
      </c>
      <c r="CD35" s="15">
        <v>1.1664422211748215</v>
      </c>
      <c r="CE35" s="15">
        <v>1.1716585952274687</v>
      </c>
      <c r="CF35" s="15">
        <v>1.176324397844394</v>
      </c>
      <c r="CG35" s="15">
        <v>1.1813483414182449</v>
      </c>
      <c r="CH35" s="15">
        <v>1.1861902260299397</v>
      </c>
      <c r="CI35" s="15">
        <v>1.1903122555860968</v>
      </c>
      <c r="CJ35" s="15">
        <v>1.1945492769878243</v>
      </c>
      <c r="CK35" s="15">
        <v>1.1993827313793286</v>
      </c>
      <c r="CL35" s="15">
        <v>1.205233338227381</v>
      </c>
      <c r="CM35" s="15">
        <v>1.2115362593901067</v>
      </c>
      <c r="CN35" s="15">
        <v>1.2174207266827111</v>
      </c>
      <c r="CO35" s="15">
        <v>1.2225670148531573</v>
      </c>
      <c r="CP35" s="15">
        <v>1.2268266888845321</v>
      </c>
      <c r="CQ35" s="15">
        <v>1.2314567694277714</v>
      </c>
      <c r="CR35" s="15">
        <v>1.2361377794091268</v>
      </c>
      <c r="CS35" s="15">
        <v>1.2409922868273635</v>
      </c>
      <c r="CT35" s="15">
        <v>1.2449044893575307</v>
      </c>
      <c r="CU35" s="15">
        <v>1.2485841162975968</v>
      </c>
      <c r="CV35" s="15">
        <v>1.2521612395984096</v>
      </c>
      <c r="CW35" s="15">
        <v>1.2554979409127118</v>
      </c>
      <c r="CX35" s="15">
        <v>1.2599437544161134</v>
      </c>
      <c r="CY35" s="15">
        <v>1.2640420024442431</v>
      </c>
      <c r="CZ35" s="15">
        <v>1.2676302812548226</v>
      </c>
      <c r="DA35" s="15">
        <v>1.2713691461415573</v>
      </c>
      <c r="DB35" s="15">
        <v>1.2750578105669723</v>
      </c>
      <c r="DC35" s="15">
        <v>1.2795801259661224</v>
      </c>
      <c r="DD35" s="15">
        <v>1.2844625575711059</v>
      </c>
      <c r="DE35" s="15">
        <v>1.2878302076772594</v>
      </c>
      <c r="DF35" s="15">
        <v>1.291587738282439</v>
      </c>
      <c r="DG35" s="15">
        <v>1.2953161322143756</v>
      </c>
      <c r="DH35" s="15">
        <v>1.2998920556253046</v>
      </c>
      <c r="DI35" s="15">
        <v>1.3034790794879598</v>
      </c>
      <c r="DJ35" s="15">
        <v>1.3071099482370996</v>
      </c>
      <c r="DK35" s="15">
        <v>1.3101012640408427</v>
      </c>
      <c r="DL35" s="15">
        <v>1.3134246103600875</v>
      </c>
      <c r="DM35" s="15">
        <v>1.3165561670844679</v>
      </c>
      <c r="DN35" s="15">
        <v>1.319395032388309</v>
      </c>
      <c r="DO35" s="15">
        <v>1.3229065258793642</v>
      </c>
      <c r="DP35" s="15">
        <v>1.3279869197946166</v>
      </c>
      <c r="DQ35" s="15">
        <v>1.3325953377518798</v>
      </c>
      <c r="DR35" s="15">
        <v>1.3367255767955384</v>
      </c>
      <c r="DS35" s="15">
        <v>1.340364805565867</v>
      </c>
      <c r="DT35" s="15">
        <v>1.3443557355045106</v>
      </c>
      <c r="DU35" s="15">
        <v>1.3481793207005714</v>
      </c>
      <c r="DV35" s="15">
        <v>1.3520687075125024</v>
      </c>
      <c r="DW35" s="15">
        <v>1.3558677476256216</v>
      </c>
      <c r="DX35" s="15">
        <v>1.3605054922480777</v>
      </c>
      <c r="DY35" s="15">
        <v>1.3649974642435563</v>
      </c>
      <c r="DZ35" s="15">
        <v>1.368552834404601</v>
      </c>
      <c r="EA35" s="15">
        <v>1.3709549179343219</v>
      </c>
      <c r="EB35" s="15">
        <v>1.3735661353843838</v>
      </c>
      <c r="EC35" s="15">
        <v>1.3761228924240965</v>
      </c>
      <c r="ED35" s="15">
        <v>1.3780800698653157</v>
      </c>
      <c r="EE35" s="15">
        <v>1.3804777022444488</v>
      </c>
      <c r="EF35" s="15">
        <v>1.3830492206784646</v>
      </c>
      <c r="EG35" s="15">
        <v>1.3862960971774405</v>
      </c>
      <c r="EH35" s="15">
        <v>1.3890705527493559</v>
      </c>
      <c r="EI35" s="15">
        <v>1.3909238160644339</v>
      </c>
      <c r="EJ35" s="15">
        <v>1.3944118369781471</v>
      </c>
      <c r="EK35" s="15">
        <v>1.3966073812393891</v>
      </c>
      <c r="EL35" s="15">
        <v>1.3989678638314549</v>
      </c>
      <c r="EM35" s="15">
        <v>1.4008902188139989</v>
      </c>
      <c r="EN35" s="15">
        <v>1.40231431834392</v>
      </c>
      <c r="EO35" s="15">
        <v>1.4043299549942221</v>
      </c>
      <c r="EP35" s="15">
        <v>1.4060159791780491</v>
      </c>
      <c r="EQ35" s="15">
        <v>1.4076770151034204</v>
      </c>
      <c r="ER35" s="15">
        <v>1.4090396851681135</v>
      </c>
      <c r="ES35" s="15">
        <v>1.4108444059779672</v>
      </c>
      <c r="ET35" s="15">
        <v>1.4123708503130372</v>
      </c>
      <c r="EU35" s="15">
        <v>1.4136639433235858</v>
      </c>
      <c r="EV35" s="15">
        <v>1.4155855739592142</v>
      </c>
      <c r="EW35" s="15">
        <v>1.4164699677993875</v>
      </c>
      <c r="EX35" s="15">
        <v>1.4175787238630713</v>
      </c>
      <c r="EY35" s="15">
        <v>1.418559457720012</v>
      </c>
      <c r="EZ35" s="15">
        <v>1.4201881783713652</v>
      </c>
      <c r="FA35" s="15">
        <v>1.4219975360692718</v>
      </c>
      <c r="FB35" s="15">
        <v>1.4229482572878898</v>
      </c>
      <c r="FC35" s="15">
        <v>1.4243065308012184</v>
      </c>
      <c r="FD35" s="15">
        <v>1.4249634835889489</v>
      </c>
      <c r="FE35" s="15">
        <v>1.4256219624437416</v>
      </c>
      <c r="FF35" s="15">
        <v>1.4261453013802039</v>
      </c>
      <c r="FG35" s="15">
        <v>1.4271056947115073</v>
      </c>
      <c r="FH35" s="15">
        <v>1.4279018170404625</v>
      </c>
      <c r="FI35" s="15">
        <v>1.4284049555156051</v>
      </c>
      <c r="FJ35" s="15">
        <v>1.4294965044818069</v>
      </c>
      <c r="FK35" s="15">
        <v>1.4305498971415691</v>
      </c>
      <c r="FL35" s="15">
        <v>1.4309964955557306</v>
      </c>
      <c r="FM35" s="15">
        <v>1.4319126573012373</v>
      </c>
      <c r="FN35" s="15">
        <v>1.4322972746270015</v>
      </c>
      <c r="FO35" s="15">
        <v>1.43303030014974</v>
      </c>
      <c r="FP35" s="15">
        <v>1.43367427250393</v>
      </c>
      <c r="FQ35" s="15">
        <v>1.4343644117340351</v>
      </c>
      <c r="FR35" s="15">
        <v>1.435367269162908</v>
      </c>
      <c r="FS35" s="15">
        <v>1.4359490224695188</v>
      </c>
      <c r="FT35" s="15">
        <v>1.4362131633763915</v>
      </c>
      <c r="FU35" s="15">
        <v>1.4364883405006099</v>
      </c>
      <c r="FV35" s="15">
        <v>1.4369573554622153</v>
      </c>
      <c r="FW35" s="15">
        <v>1.4374408999486947</v>
      </c>
      <c r="FX35" s="15">
        <v>1.4378536131421862</v>
      </c>
      <c r="FY35" s="15">
        <v>1.438074049477156</v>
      </c>
      <c r="FZ35" s="15">
        <v>1.4384670661989503</v>
      </c>
      <c r="GA35" s="15">
        <v>1.4778386271361048</v>
      </c>
      <c r="GB35" s="15">
        <v>1.4778386271361057</v>
      </c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</row>
    <row r="36" spans="1:320" ht="15" x14ac:dyDescent="0.25">
      <c r="A36" s="3" t="s">
        <v>448</v>
      </c>
      <c r="B36" s="15">
        <v>6.5674912519973613E-3</v>
      </c>
      <c r="C36" s="15">
        <v>2.674282740878256E-2</v>
      </c>
      <c r="D36" s="15">
        <v>4.9277142286975946E-2</v>
      </c>
      <c r="E36" s="15">
        <v>7.2144589922949268E-2</v>
      </c>
      <c r="F36" s="15">
        <v>0.10036937374371369</v>
      </c>
      <c r="G36" s="15">
        <v>0.1204033357315735</v>
      </c>
      <c r="H36" s="15">
        <v>0.14205415381592332</v>
      </c>
      <c r="I36" s="15">
        <v>0.1661701989152386</v>
      </c>
      <c r="J36" s="15">
        <v>0.18731212690831581</v>
      </c>
      <c r="K36" s="15">
        <v>0.20811862410413987</v>
      </c>
      <c r="L36" s="15">
        <v>0.22833796954284416</v>
      </c>
      <c r="M36" s="15">
        <v>0.24967222339994999</v>
      </c>
      <c r="N36" s="15">
        <v>0.27339308455596922</v>
      </c>
      <c r="O36" s="15">
        <v>0.30219254278986968</v>
      </c>
      <c r="P36" s="15">
        <v>0.34237277664829302</v>
      </c>
      <c r="Q36" s="15">
        <v>0.39040009129419023</v>
      </c>
      <c r="R36" s="15">
        <v>0.40542199178698857</v>
      </c>
      <c r="S36" s="15">
        <v>0.41660044359307613</v>
      </c>
      <c r="T36" s="15">
        <v>0.42388915581358905</v>
      </c>
      <c r="U36" s="15">
        <v>0.43065717815318078</v>
      </c>
      <c r="V36" s="15">
        <v>0.43681771162269667</v>
      </c>
      <c r="W36" s="15">
        <v>0.4419257789082352</v>
      </c>
      <c r="X36" s="15">
        <v>0.44711711419932842</v>
      </c>
      <c r="Y36" s="15">
        <v>0.45121626861266023</v>
      </c>
      <c r="Z36" s="15">
        <v>0.45472171631512043</v>
      </c>
      <c r="AA36" s="15">
        <v>0.45807972952398324</v>
      </c>
      <c r="AB36" s="15">
        <v>0.46159996019674687</v>
      </c>
      <c r="AC36" s="15">
        <v>0.46565100339833082</v>
      </c>
      <c r="AD36" s="15">
        <v>0.46979993678357557</v>
      </c>
      <c r="AE36" s="15">
        <v>0.47479410098944586</v>
      </c>
      <c r="AF36" s="15">
        <v>0.48208501021384786</v>
      </c>
      <c r="AG36" s="15">
        <v>0.48705591531035275</v>
      </c>
      <c r="AH36" s="15">
        <v>0.48921734219222207</v>
      </c>
      <c r="AI36" s="15">
        <v>0.49063405401626109</v>
      </c>
      <c r="AJ36" s="15">
        <v>0.49130912406712357</v>
      </c>
      <c r="AK36" s="15">
        <v>0.49179106539428735</v>
      </c>
      <c r="AL36" s="15">
        <v>0.49196681954619925</v>
      </c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5"/>
      <c r="BA36" s="15"/>
      <c r="BB36" s="15"/>
      <c r="BC36" s="15"/>
      <c r="BD36" s="15"/>
      <c r="BE36" s="15"/>
      <c r="BF36" s="15"/>
      <c r="BG36" s="15"/>
      <c r="BH36" s="15"/>
      <c r="BI36" s="15"/>
      <c r="BJ36" s="15"/>
      <c r="BK36" s="15"/>
      <c r="BL36" s="15"/>
      <c r="BM36" s="15"/>
      <c r="BN36" s="15"/>
      <c r="BO36" s="15"/>
      <c r="BP36" s="15"/>
      <c r="BQ36" s="15"/>
      <c r="BR36" s="15"/>
      <c r="BS36" s="15"/>
      <c r="BT36" s="15"/>
      <c r="BU36" s="15"/>
      <c r="BV36" s="15"/>
      <c r="BW36" s="15"/>
      <c r="BX36" s="15"/>
      <c r="BY36" s="15"/>
      <c r="BZ36" s="15"/>
      <c r="CA36" s="15"/>
      <c r="CB36" s="15"/>
      <c r="CC36" s="15"/>
      <c r="CD36" s="15"/>
      <c r="CE36" s="15"/>
      <c r="CF36" s="15"/>
      <c r="CG36" s="15"/>
      <c r="CH36" s="15"/>
      <c r="CI36" s="15"/>
      <c r="CJ36" s="15"/>
      <c r="CK36" s="15"/>
      <c r="CL36" s="15"/>
      <c r="CM36" s="15"/>
      <c r="CN36" s="15"/>
      <c r="CO36" s="15"/>
      <c r="CP36" s="15"/>
      <c r="CQ36" s="15"/>
      <c r="CR36" s="15"/>
      <c r="CS36" s="15"/>
      <c r="CT36" s="15"/>
      <c r="CU36" s="15"/>
      <c r="CV36" s="15"/>
      <c r="CW36" s="15"/>
      <c r="CX36" s="15"/>
      <c r="CY36" s="15"/>
      <c r="CZ36" s="15"/>
      <c r="DA36" s="15"/>
      <c r="DB36" s="15"/>
      <c r="DC36" s="15"/>
      <c r="DD36" s="15"/>
      <c r="DE36" s="15"/>
      <c r="DF36" s="15"/>
      <c r="DG36" s="15"/>
      <c r="DH36" s="15"/>
      <c r="DI36" s="15"/>
      <c r="DJ36" s="15"/>
      <c r="DK36" s="15"/>
      <c r="DL36" s="15"/>
      <c r="DM36" s="15"/>
      <c r="DN36" s="15"/>
      <c r="DO36" s="15"/>
      <c r="DP36" s="15"/>
      <c r="DQ36" s="15"/>
      <c r="DR36" s="15"/>
      <c r="DS36" s="15"/>
      <c r="DT36" s="15"/>
      <c r="DU36" s="15"/>
      <c r="DV36" s="15"/>
      <c r="DW36" s="15"/>
      <c r="DX36" s="15"/>
      <c r="DY36" s="15"/>
      <c r="DZ36" s="15"/>
      <c r="EA36" s="15"/>
      <c r="EB36" s="15"/>
      <c r="EC36" s="15"/>
      <c r="ED36" s="15"/>
      <c r="EE36" s="15"/>
      <c r="EF36" s="15"/>
      <c r="EG36" s="15"/>
      <c r="EH36" s="15"/>
      <c r="EI36" s="15"/>
      <c r="EJ36" s="15"/>
      <c r="EK36" s="15"/>
      <c r="EL36" s="15"/>
      <c r="EM36" s="15"/>
      <c r="EN36" s="15"/>
      <c r="EO36" s="15"/>
      <c r="EP36" s="15"/>
      <c r="EQ36" s="15"/>
      <c r="ER36" s="15"/>
      <c r="ES36" s="15"/>
      <c r="ET36" s="15"/>
      <c r="EU36" s="15"/>
      <c r="EV36" s="15"/>
      <c r="EW36" s="15"/>
      <c r="EX36" s="15"/>
      <c r="EY36" s="15"/>
      <c r="EZ36" s="15"/>
      <c r="FA36" s="15"/>
      <c r="FB36" s="15"/>
      <c r="FC36" s="15"/>
      <c r="FD36" s="15"/>
      <c r="FE36" s="15"/>
      <c r="FF36" s="15"/>
      <c r="FG36" s="15"/>
      <c r="FH36" s="15"/>
      <c r="FI36" s="15"/>
      <c r="FJ36" s="15"/>
      <c r="FK36" s="15"/>
      <c r="FL36" s="15"/>
      <c r="FM36" s="15"/>
      <c r="FN36" s="15"/>
      <c r="FO36" s="15"/>
      <c r="FP36" s="15"/>
      <c r="FQ36" s="15"/>
      <c r="FR36" s="15"/>
      <c r="FS36" s="15"/>
      <c r="FT36" s="15"/>
      <c r="FU36" s="15"/>
      <c r="FV36" s="15"/>
      <c r="FW36" s="15"/>
      <c r="FX36" s="15"/>
      <c r="FY36" s="15"/>
      <c r="FZ36" s="15"/>
      <c r="GA36" s="15"/>
      <c r="GB36" s="15">
        <v>0.49950510053352776</v>
      </c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</row>
    <row r="37" spans="1:320" x14ac:dyDescent="0.2">
      <c r="A37" s="3" t="s">
        <v>5</v>
      </c>
      <c r="B37" s="15"/>
      <c r="C37" s="15">
        <v>2.0496758150985887E-2</v>
      </c>
      <c r="D37" s="15">
        <v>4.2458712840572094E-2</v>
      </c>
      <c r="E37" s="15">
        <v>6.6884789891517915E-2</v>
      </c>
      <c r="F37" s="15">
        <v>9.5656226964595803E-2</v>
      </c>
      <c r="G37" s="15">
        <v>0.11976265751729168</v>
      </c>
      <c r="H37" s="15">
        <v>0.14430620727057872</v>
      </c>
      <c r="I37" s="15">
        <v>0.16983777792765986</v>
      </c>
      <c r="J37" s="15">
        <v>0.19512421196694807</v>
      </c>
      <c r="K37" s="15">
        <v>0.22041753962212574</v>
      </c>
      <c r="L37" s="15">
        <v>0.24569045408250836</v>
      </c>
      <c r="M37" s="15">
        <v>0.27265058476180676</v>
      </c>
      <c r="N37" s="15">
        <v>0.30364173967410513</v>
      </c>
      <c r="O37" s="15">
        <v>0.34007893254179705</v>
      </c>
      <c r="P37" s="15">
        <v>0.39737654600081018</v>
      </c>
      <c r="Q37" s="15">
        <v>0.50359767219356422</v>
      </c>
      <c r="R37" s="15">
        <v>0.53527447969672792</v>
      </c>
      <c r="S37" s="15">
        <v>0.55618613505026926</v>
      </c>
      <c r="T37" s="15">
        <v>0.57436607988430433</v>
      </c>
      <c r="U37" s="15">
        <v>0.5902339238493346</v>
      </c>
      <c r="V37" s="15">
        <v>0.60585850120294948</v>
      </c>
      <c r="W37" s="15">
        <v>0.62048873439904273</v>
      </c>
      <c r="X37" s="15">
        <v>0.63425814970053562</v>
      </c>
      <c r="Y37" s="15">
        <v>0.64759776687274362</v>
      </c>
      <c r="Z37" s="15">
        <v>0.66193526595193442</v>
      </c>
      <c r="AA37" s="15">
        <v>0.6767415536511282</v>
      </c>
      <c r="AB37" s="15">
        <v>0.69040930917469956</v>
      </c>
      <c r="AC37" s="15">
        <v>0.70697609687783336</v>
      </c>
      <c r="AD37" s="15">
        <v>0.72542653445416472</v>
      </c>
      <c r="AE37" s="15">
        <v>0.7484931121867755</v>
      </c>
      <c r="AF37" s="15">
        <v>0.77086448550187814</v>
      </c>
      <c r="AG37" s="15">
        <v>0.79984086111625274</v>
      </c>
      <c r="AH37" s="15">
        <v>0.81629324142188542</v>
      </c>
      <c r="AI37" s="15">
        <v>0.8292716091195137</v>
      </c>
      <c r="AJ37" s="15">
        <v>0.84087607788662466</v>
      </c>
      <c r="AK37" s="15">
        <v>0.8539626063140302</v>
      </c>
      <c r="AL37" s="15">
        <v>0.86807477003824463</v>
      </c>
      <c r="AM37" s="15">
        <v>0.87840745078004212</v>
      </c>
      <c r="AN37" s="15">
        <v>0.88826912224611732</v>
      </c>
      <c r="AO37" s="15">
        <v>0.89776350649684789</v>
      </c>
      <c r="AP37" s="15">
        <v>0.90731860894868621</v>
      </c>
      <c r="AQ37" s="15">
        <v>0.91750734423830849</v>
      </c>
      <c r="AR37" s="15">
        <v>0.92847356280742033</v>
      </c>
      <c r="AS37" s="15">
        <v>0.93963555651233932</v>
      </c>
      <c r="AT37" s="15">
        <v>0.94969648326297185</v>
      </c>
      <c r="AU37" s="15">
        <v>0.96038299316652453</v>
      </c>
      <c r="AV37" s="15">
        <v>0.9713412750786945</v>
      </c>
      <c r="AW37" s="15">
        <v>0.98525659486705597</v>
      </c>
      <c r="AX37" s="15">
        <v>0.99519918304354194</v>
      </c>
      <c r="AY37" s="15">
        <v>1.0041858005122783</v>
      </c>
      <c r="AZ37" s="15">
        <v>1.0127044065701036</v>
      </c>
      <c r="BA37" s="15">
        <v>1.0212546135945104</v>
      </c>
      <c r="BB37" s="15">
        <v>1.0302088504253772</v>
      </c>
      <c r="BC37" s="15">
        <v>1.0382320390473017</v>
      </c>
      <c r="BD37" s="15">
        <v>1.0462379296975999</v>
      </c>
      <c r="BE37" s="15">
        <v>1.0547406056087134</v>
      </c>
      <c r="BF37" s="15">
        <v>1.0640344756888267</v>
      </c>
      <c r="BG37" s="15">
        <v>1.0739602930307641</v>
      </c>
      <c r="BH37" s="15">
        <v>1.0824600456528488</v>
      </c>
      <c r="BI37" s="15">
        <v>1.0913731765077073</v>
      </c>
      <c r="BJ37" s="15">
        <v>1.1005926700457387</v>
      </c>
      <c r="BK37" s="15">
        <v>1.1082131949527603</v>
      </c>
      <c r="BL37" s="15">
        <v>1.1156296558712759</v>
      </c>
      <c r="BM37" s="15">
        <v>1.1248464106145879</v>
      </c>
      <c r="BN37" s="15">
        <v>1.1313614122993167</v>
      </c>
      <c r="BO37" s="15">
        <v>1.1371614536727255</v>
      </c>
      <c r="BP37" s="15">
        <v>1.1427042945810124</v>
      </c>
      <c r="BQ37" s="15">
        <v>1.1481607089750305</v>
      </c>
      <c r="BR37" s="15">
        <v>1.1537228268818154</v>
      </c>
      <c r="BS37" s="15">
        <v>1.1591966095010886</v>
      </c>
      <c r="BT37" s="15">
        <v>1.1649988715030035</v>
      </c>
      <c r="BU37" s="15">
        <v>1.1706571856662709</v>
      </c>
      <c r="BV37" s="15">
        <v>1.1760715105192781</v>
      </c>
      <c r="BW37" s="15">
        <v>1.1814520427579878</v>
      </c>
      <c r="BX37" s="15">
        <v>1.1866583867824254</v>
      </c>
      <c r="BY37" s="15">
        <v>1.1919361425563575</v>
      </c>
      <c r="BZ37" s="15">
        <v>1.1973699146555117</v>
      </c>
      <c r="CA37" s="15">
        <v>1.2029294566310049</v>
      </c>
      <c r="CB37" s="15">
        <v>1.2084330529951617</v>
      </c>
      <c r="CC37" s="15">
        <v>1.2144930744551921</v>
      </c>
      <c r="CD37" s="15">
        <v>1.2193767223974412</v>
      </c>
      <c r="CE37" s="15">
        <v>1.2239626346251411</v>
      </c>
      <c r="CF37" s="15">
        <v>1.2282887922387558</v>
      </c>
      <c r="CG37" s="15">
        <v>1.2326691791381039</v>
      </c>
      <c r="CH37" s="15">
        <v>1.2376206420243649</v>
      </c>
      <c r="CI37" s="15">
        <v>1.2424054505517832</v>
      </c>
      <c r="CJ37" s="15">
        <v>1.2466296123906253</v>
      </c>
      <c r="CK37" s="15">
        <v>1.251089677731221</v>
      </c>
      <c r="CL37" s="15">
        <v>1.2558415608685209</v>
      </c>
      <c r="CM37" s="15">
        <v>1.2611780325908821</v>
      </c>
      <c r="CN37" s="15">
        <v>1.2675081694584442</v>
      </c>
      <c r="CO37" s="15">
        <v>1.2718951109833876</v>
      </c>
      <c r="CP37" s="15">
        <v>1.2760383558077419</v>
      </c>
      <c r="CQ37" s="15">
        <v>1.2798750765195084</v>
      </c>
      <c r="CR37" s="15">
        <v>1.283771182339692</v>
      </c>
      <c r="CS37" s="15">
        <v>1.2881014112775235</v>
      </c>
      <c r="CT37" s="15">
        <v>1.2918910927661673</v>
      </c>
      <c r="CU37" s="15">
        <v>1.2955051662870745</v>
      </c>
      <c r="CV37" s="15">
        <v>1.2994459260057021</v>
      </c>
      <c r="CW37" s="15">
        <v>1.303298443368442</v>
      </c>
      <c r="CX37" s="15">
        <v>1.3071451034737491</v>
      </c>
      <c r="CY37" s="15">
        <v>1.3106156109525418</v>
      </c>
      <c r="CZ37" s="15">
        <v>1.3139885844310839</v>
      </c>
      <c r="DA37" s="15">
        <v>1.3172171202206089</v>
      </c>
      <c r="DB37" s="15">
        <v>1.3208125330847054</v>
      </c>
      <c r="DC37" s="15">
        <v>1.3244245176625802</v>
      </c>
      <c r="DD37" s="15">
        <v>1.3278962280630586</v>
      </c>
      <c r="DE37" s="15">
        <v>1.3309763934689021</v>
      </c>
      <c r="DF37" s="15">
        <v>1.3341902473633611</v>
      </c>
      <c r="DG37" s="15">
        <v>1.3372627850628211</v>
      </c>
      <c r="DH37" s="15">
        <v>1.3404448884557838</v>
      </c>
      <c r="DI37" s="15">
        <v>1.3440322433208165</v>
      </c>
      <c r="DJ37" s="15">
        <v>1.3472524345263546</v>
      </c>
      <c r="DK37" s="15">
        <v>1.3502617685178826</v>
      </c>
      <c r="DL37" s="15">
        <v>1.3530766602793516</v>
      </c>
      <c r="DM37" s="15">
        <v>1.3558655216307973</v>
      </c>
      <c r="DN37" s="15">
        <v>1.3586308070572697</v>
      </c>
      <c r="DO37" s="15">
        <v>1.3612616405937352</v>
      </c>
      <c r="DP37" s="15">
        <v>1.3639376485600332</v>
      </c>
      <c r="DQ37" s="15">
        <v>1.3668330308602457</v>
      </c>
      <c r="DR37" s="15">
        <v>1.3695718701063551</v>
      </c>
      <c r="DS37" s="15">
        <v>1.3721125224443751</v>
      </c>
      <c r="DT37" s="15">
        <v>1.3746717765890577</v>
      </c>
      <c r="DU37" s="15">
        <v>1.3770327070181942</v>
      </c>
      <c r="DV37" s="15">
        <v>1.3793813534127266</v>
      </c>
      <c r="DW37" s="15">
        <v>1.3815400001617395</v>
      </c>
      <c r="DX37" s="15">
        <v>1.3838376648216475</v>
      </c>
      <c r="DY37" s="15">
        <v>1.3863205137535455</v>
      </c>
      <c r="DZ37" s="15">
        <v>1.3884062510742368</v>
      </c>
      <c r="EA37" s="15">
        <v>1.3903727696727364</v>
      </c>
      <c r="EB37" s="15">
        <v>1.3922544185923862</v>
      </c>
      <c r="EC37" s="15">
        <v>1.3941163115555157</v>
      </c>
      <c r="ED37" s="15">
        <v>1.3960790443190978</v>
      </c>
      <c r="EE37" s="15">
        <v>1.3980854518873553</v>
      </c>
      <c r="EF37" s="15">
        <v>1.3998447548121482</v>
      </c>
      <c r="EG37" s="15">
        <v>1.4017279071632422</v>
      </c>
      <c r="EH37" s="15">
        <v>1.4036298930419044</v>
      </c>
      <c r="EI37" s="15">
        <v>1.4054511611155873</v>
      </c>
      <c r="EJ37" s="15">
        <v>1.4071777208196241</v>
      </c>
      <c r="EK37" s="15">
        <v>1.4089244152513252</v>
      </c>
      <c r="EL37" s="15">
        <v>1.4106703275791219</v>
      </c>
      <c r="EM37" s="15">
        <v>1.4123467959878715</v>
      </c>
      <c r="EN37" s="15">
        <v>1.4140272925253332</v>
      </c>
      <c r="EO37" s="15">
        <v>1.4158734191955</v>
      </c>
      <c r="EP37" s="15">
        <v>1.4174830156646756</v>
      </c>
      <c r="EQ37" s="15">
        <v>1.4190440621376577</v>
      </c>
      <c r="ER37" s="15">
        <v>1.4206155009748558</v>
      </c>
      <c r="ES37" s="15">
        <v>1.4223039740743428</v>
      </c>
      <c r="ET37" s="15">
        <v>1.4239463563267785</v>
      </c>
      <c r="EU37" s="15">
        <v>1.4255354966316416</v>
      </c>
      <c r="EV37" s="15">
        <v>1.4271727031615031</v>
      </c>
      <c r="EW37" s="15">
        <v>1.4286588910013225</v>
      </c>
      <c r="EX37" s="15">
        <v>1.4301196954337103</v>
      </c>
      <c r="EY37" s="15">
        <v>1.431567146667029</v>
      </c>
      <c r="EZ37" s="15">
        <v>1.4329402225284302</v>
      </c>
      <c r="FA37" s="15">
        <v>1.4343508944210888</v>
      </c>
      <c r="FB37" s="15">
        <v>1.435568495342189</v>
      </c>
      <c r="FC37" s="15">
        <v>1.4368857157363073</v>
      </c>
      <c r="FD37" s="15">
        <v>1.4381308856061672</v>
      </c>
      <c r="FE37" s="15">
        <v>1.4394517905881963</v>
      </c>
      <c r="FF37" s="15">
        <v>1.4406454622822937</v>
      </c>
      <c r="FG37" s="15">
        <v>1.4418231715501857</v>
      </c>
      <c r="FH37" s="15">
        <v>1.4430045872593074</v>
      </c>
      <c r="FI37" s="15">
        <v>1.4441086778468639</v>
      </c>
      <c r="FJ37" s="15">
        <v>1.4452922484849196</v>
      </c>
      <c r="FK37" s="15">
        <v>1.4464497302804658</v>
      </c>
      <c r="FL37" s="15">
        <v>1.4475393897371305</v>
      </c>
      <c r="FM37" s="15">
        <v>1.4485911873530577</v>
      </c>
      <c r="FN37" s="15">
        <v>1.4497066682916038</v>
      </c>
      <c r="FO37" s="15">
        <v>1.4507687335847776</v>
      </c>
      <c r="FP37" s="15">
        <v>1.4518125167367182</v>
      </c>
      <c r="FQ37" s="15">
        <v>1.4527853729551068</v>
      </c>
      <c r="FR37" s="15">
        <v>1.4537795808021072</v>
      </c>
      <c r="FS37" s="15">
        <v>1.4547413728708172</v>
      </c>
      <c r="FT37" s="15">
        <v>1.4556902077860177</v>
      </c>
      <c r="FU37" s="15">
        <v>1.4567715573222955</v>
      </c>
      <c r="FV37" s="15">
        <v>1.4577087688345245</v>
      </c>
      <c r="FW37" s="15">
        <v>1.4585563205304024</v>
      </c>
      <c r="FX37" s="15">
        <v>1.4593800872927085</v>
      </c>
      <c r="FY37" s="15">
        <v>1.4602423307584655</v>
      </c>
      <c r="FZ37" s="15">
        <v>1.4611285597776524</v>
      </c>
      <c r="GA37" s="15">
        <v>1.6080889425616667</v>
      </c>
      <c r="GB37" s="15">
        <v>1.6088036400014636</v>
      </c>
    </row>
    <row r="38" spans="1:320" ht="15" x14ac:dyDescent="0.25">
      <c r="A38"/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</row>
    <row r="39" spans="1:320" ht="15" x14ac:dyDescent="0.25">
      <c r="A39"/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</row>
    <row r="40" spans="1:320" ht="15" x14ac:dyDescent="0.25">
      <c r="A40"/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</row>
    <row r="41" spans="1:320" ht="15" x14ac:dyDescent="0.25">
      <c r="A41"/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</row>
    <row r="42" spans="1:320" ht="15" x14ac:dyDescent="0.25">
      <c r="A42"/>
      <c r="B42"/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</row>
    <row r="43" spans="1:320" ht="15" x14ac:dyDescent="0.25">
      <c r="A43"/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</row>
    <row r="44" spans="1:320" ht="15" x14ac:dyDescent="0.25">
      <c r="A44"/>
      <c r="B44"/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</row>
    <row r="45" spans="1:320" ht="15" x14ac:dyDescent="0.25">
      <c r="A45"/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</row>
    <row r="46" spans="1:320" ht="15" x14ac:dyDescent="0.25">
      <c r="A46"/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</row>
    <row r="47" spans="1:320" ht="15" x14ac:dyDescent="0.25">
      <c r="A47"/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</row>
    <row r="48" spans="1:320" ht="15" x14ac:dyDescent="0.25">
      <c r="A48"/>
      <c r="B48"/>
      <c r="C48"/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</row>
    <row r="49" spans="1:38" ht="15" x14ac:dyDescent="0.25">
      <c r="A49"/>
      <c r="B49"/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</row>
    <row r="50" spans="1:38" ht="15" x14ac:dyDescent="0.25">
      <c r="A50"/>
      <c r="B50"/>
      <c r="C50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</row>
    <row r="51" spans="1:38" ht="15" x14ac:dyDescent="0.25">
      <c r="A51"/>
      <c r="B51"/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</row>
    <row r="52" spans="1:38" ht="15" x14ac:dyDescent="0.25">
      <c r="A52"/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</row>
    <row r="53" spans="1:38" ht="15" x14ac:dyDescent="0.25">
      <c r="A53"/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</row>
    <row r="54" spans="1:38" ht="15" x14ac:dyDescent="0.25">
      <c r="A54"/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</row>
    <row r="55" spans="1:38" ht="15" x14ac:dyDescent="0.25">
      <c r="A55"/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</row>
    <row r="56" spans="1:38" ht="15" x14ac:dyDescent="0.25">
      <c r="A56"/>
      <c r="B56"/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</row>
    <row r="57" spans="1:38" ht="15" x14ac:dyDescent="0.25">
      <c r="A57"/>
      <c r="B57"/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</row>
    <row r="58" spans="1:38" ht="15" x14ac:dyDescent="0.25">
      <c r="A58"/>
      <c r="B58"/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</row>
    <row r="59" spans="1:38" ht="15" x14ac:dyDescent="0.25">
      <c r="A59"/>
      <c r="B59"/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</row>
    <row r="60" spans="1:38" ht="15" x14ac:dyDescent="0.25">
      <c r="A60"/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</row>
    <row r="61" spans="1:38" ht="15" x14ac:dyDescent="0.25">
      <c r="A61"/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</row>
    <row r="62" spans="1:38" ht="15" x14ac:dyDescent="0.25">
      <c r="A62"/>
      <c r="B62"/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</row>
    <row r="63" spans="1:38" ht="15" x14ac:dyDescent="0.25">
      <c r="A63"/>
      <c r="B63"/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</row>
    <row r="64" spans="1:38" ht="15" x14ac:dyDescent="0.25">
      <c r="A64"/>
      <c r="B64"/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</row>
    <row r="65" spans="1:37" ht="15" x14ac:dyDescent="0.25">
      <c r="A65"/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</row>
    <row r="66" spans="1:37" ht="15" x14ac:dyDescent="0.25">
      <c r="A66"/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</row>
    <row r="67" spans="1:37" ht="15" x14ac:dyDescent="0.25">
      <c r="A67"/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</row>
  </sheetData>
  <pageMargins left="0.70866141732283472" right="0.70866141732283472" top="0.74803149606299213" bottom="0.74803149606299213" header="0.31496062992125984" footer="0.31496062992125984"/>
  <pageSetup paperSize="9" scale="10" orientation="landscape"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Y111"/>
  <sheetViews>
    <sheetView zoomScale="140" zoomScaleNormal="140" workbookViewId="0">
      <pane xSplit="1" ySplit="6" topLeftCell="I7" activePane="bottomRight" state="frozen"/>
      <selection pane="topRight" activeCell="B1" sqref="B1"/>
      <selection pane="bottomLeft" activeCell="A6" sqref="A6"/>
      <selection pane="bottomRight" activeCell="A40" sqref="A40"/>
    </sheetView>
  </sheetViews>
  <sheetFormatPr defaultColWidth="9.140625" defaultRowHeight="11.25" x14ac:dyDescent="0.2"/>
  <cols>
    <col min="1" max="1" width="14.5703125" style="2" bestFit="1" customWidth="1"/>
    <col min="2" max="2" width="16" style="2" customWidth="1"/>
    <col min="3" max="3" width="17.42578125" style="2" customWidth="1"/>
    <col min="4" max="4" width="11.42578125" style="2" bestFit="1" customWidth="1"/>
    <col min="5" max="5" width="10.85546875" style="2" customWidth="1"/>
    <col min="6" max="6" width="18.140625" style="2" customWidth="1"/>
    <col min="7" max="7" width="11.42578125" style="2" bestFit="1" customWidth="1"/>
    <col min="8" max="8" width="13.42578125" style="2" customWidth="1"/>
    <col min="9" max="9" width="11.85546875" style="2" customWidth="1"/>
    <col min="10" max="10" width="13.85546875" style="2" bestFit="1" customWidth="1"/>
    <col min="11" max="11" width="16.85546875" style="2" bestFit="1" customWidth="1"/>
    <col min="12" max="12" width="14.42578125" style="2" customWidth="1"/>
    <col min="13" max="13" width="13.85546875" style="2" bestFit="1" customWidth="1"/>
    <col min="14" max="14" width="9.140625" style="2"/>
    <col min="15" max="15" width="8.140625" style="2" bestFit="1" customWidth="1"/>
    <col min="16" max="16" width="12" style="2" bestFit="1" customWidth="1"/>
    <col min="17" max="17" width="13.42578125" style="2" customWidth="1"/>
    <col min="18" max="18" width="9.140625" style="2"/>
    <col min="19" max="19" width="11.5703125" style="2" bestFit="1" customWidth="1"/>
    <col min="20" max="16384" width="9.140625" style="2"/>
  </cols>
  <sheetData>
    <row r="1" spans="1:25" ht="15" x14ac:dyDescent="0.25">
      <c r="A1"/>
      <c r="B1"/>
    </row>
    <row r="2" spans="1:25" x14ac:dyDescent="0.2">
      <c r="A2" s="1" t="s">
        <v>29</v>
      </c>
      <c r="B2" s="2" t="s" vm="5">
        <v>48</v>
      </c>
    </row>
    <row r="3" spans="1:25" x14ac:dyDescent="0.2">
      <c r="A3" s="1" t="s">
        <v>556</v>
      </c>
      <c r="B3" s="2" t="s" vm="8">
        <v>48</v>
      </c>
    </row>
    <row r="4" spans="1:25" x14ac:dyDescent="0.2">
      <c r="A4" s="1" t="s">
        <v>557</v>
      </c>
      <c r="B4" s="2" t="s" vm="4">
        <v>48</v>
      </c>
    </row>
    <row r="6" spans="1:25" ht="15" x14ac:dyDescent="0.25">
      <c r="A6" s="1" t="s">
        <v>0</v>
      </c>
      <c r="B6" s="8" t="s">
        <v>44</v>
      </c>
      <c r="C6" s="8" t="s">
        <v>6</v>
      </c>
      <c r="D6" s="9" t="s">
        <v>46</v>
      </c>
      <c r="E6" s="8" t="s">
        <v>100</v>
      </c>
      <c r="F6" s="9" t="s">
        <v>96</v>
      </c>
      <c r="G6" s="8" t="s">
        <v>98</v>
      </c>
      <c r="H6" s="8" t="s">
        <v>99</v>
      </c>
      <c r="I6" s="8" t="s">
        <v>110</v>
      </c>
      <c r="J6" s="8" t="s">
        <v>90</v>
      </c>
      <c r="K6" s="8" t="s">
        <v>94</v>
      </c>
      <c r="L6" s="8" t="s">
        <v>95</v>
      </c>
      <c r="M6" s="8" t="s">
        <v>97</v>
      </c>
      <c r="N6"/>
      <c r="O6"/>
      <c r="P6"/>
      <c r="Q6"/>
      <c r="R6"/>
      <c r="S6"/>
      <c r="T6"/>
      <c r="U6"/>
      <c r="V6"/>
      <c r="W6"/>
      <c r="X6"/>
      <c r="Y6"/>
    </row>
    <row r="7" spans="1:25" ht="15" x14ac:dyDescent="0.25">
      <c r="A7" s="3" t="s">
        <v>2</v>
      </c>
      <c r="B7" s="8">
        <v>511897</v>
      </c>
      <c r="C7" s="8">
        <v>433863</v>
      </c>
      <c r="D7" s="8">
        <v>3113291650</v>
      </c>
      <c r="E7" s="8">
        <v>0</v>
      </c>
      <c r="F7" s="8">
        <v>0</v>
      </c>
      <c r="G7" s="8">
        <v>532308</v>
      </c>
      <c r="H7" s="8">
        <v>3725263325.7300091</v>
      </c>
      <c r="I7" s="8">
        <v>1035235587.1800016</v>
      </c>
      <c r="J7" s="8">
        <v>4997205953.9900017</v>
      </c>
      <c r="K7" s="8">
        <v>127434650</v>
      </c>
      <c r="L7" s="8">
        <v>57375600</v>
      </c>
      <c r="M7" s="8">
        <v>1883897903.9899988</v>
      </c>
      <c r="N7"/>
      <c r="O7"/>
      <c r="P7"/>
      <c r="Q7"/>
      <c r="R7"/>
      <c r="S7"/>
      <c r="T7"/>
      <c r="U7"/>
      <c r="V7"/>
      <c r="W7"/>
      <c r="X7"/>
      <c r="Y7"/>
    </row>
    <row r="8" spans="1:25" ht="14.45" customHeight="1" x14ac:dyDescent="0.25">
      <c r="A8" s="3" t="s">
        <v>3</v>
      </c>
      <c r="B8" s="8">
        <v>491797</v>
      </c>
      <c r="C8" s="8">
        <v>366438</v>
      </c>
      <c r="D8" s="8">
        <v>2769370931</v>
      </c>
      <c r="E8" s="8">
        <v>4839</v>
      </c>
      <c r="F8" s="8">
        <v>34927129.610000007</v>
      </c>
      <c r="G8" s="8">
        <v>444512</v>
      </c>
      <c r="H8" s="8">
        <v>3376773294.9000006</v>
      </c>
      <c r="I8" s="8">
        <v>938440135.04999709</v>
      </c>
      <c r="J8" s="8">
        <v>4570210849.3500013</v>
      </c>
      <c r="K8" s="8">
        <v>105243000</v>
      </c>
      <c r="L8" s="8">
        <v>49519650</v>
      </c>
      <c r="M8" s="8">
        <v>1801823266.8100004</v>
      </c>
      <c r="N8"/>
      <c r="O8"/>
      <c r="P8"/>
      <c r="Q8"/>
      <c r="R8"/>
      <c r="S8"/>
      <c r="T8"/>
      <c r="U8"/>
      <c r="V8"/>
      <c r="W8"/>
      <c r="X8"/>
      <c r="Y8"/>
    </row>
    <row r="9" spans="1:25" ht="15" x14ac:dyDescent="0.25">
      <c r="A9" s="4" t="s">
        <v>18</v>
      </c>
      <c r="B9" s="8">
        <v>38526</v>
      </c>
      <c r="C9" s="8">
        <v>32128</v>
      </c>
      <c r="D9" s="8">
        <v>242453100</v>
      </c>
      <c r="E9" s="8">
        <v>0</v>
      </c>
      <c r="F9" s="8">
        <v>0</v>
      </c>
      <c r="G9" s="8">
        <v>40030</v>
      </c>
      <c r="H9" s="8">
        <v>305180377.0200001</v>
      </c>
      <c r="I9" s="8">
        <v>83001656.150000483</v>
      </c>
      <c r="J9" s="8">
        <v>358898133.5799998</v>
      </c>
      <c r="K9" s="8">
        <v>9560100</v>
      </c>
      <c r="L9" s="8">
        <v>4521600</v>
      </c>
      <c r="M9" s="8">
        <v>116444633.57999998</v>
      </c>
      <c r="N9" s="23">
        <f>+G9+E9</f>
        <v>40030</v>
      </c>
      <c r="O9"/>
      <c r="P9"/>
      <c r="Q9"/>
      <c r="R9"/>
      <c r="S9"/>
      <c r="T9"/>
      <c r="U9"/>
      <c r="V9"/>
      <c r="W9"/>
      <c r="X9"/>
      <c r="Y9"/>
    </row>
    <row r="10" spans="1:25" ht="15" x14ac:dyDescent="0.25">
      <c r="A10" s="4" t="s">
        <v>19</v>
      </c>
      <c r="B10" s="8">
        <v>38034</v>
      </c>
      <c r="C10" s="8">
        <v>31002</v>
      </c>
      <c r="D10" s="8">
        <v>225209750</v>
      </c>
      <c r="E10" s="8">
        <v>0</v>
      </c>
      <c r="F10" s="8">
        <v>0</v>
      </c>
      <c r="G10" s="8">
        <v>36605</v>
      </c>
      <c r="H10" s="8">
        <v>275648133.88000023</v>
      </c>
      <c r="I10" s="8">
        <v>75790690.659999341</v>
      </c>
      <c r="J10" s="8">
        <v>353276887.7300002</v>
      </c>
      <c r="K10" s="8">
        <v>8993250</v>
      </c>
      <c r="L10" s="8">
        <v>4058600</v>
      </c>
      <c r="M10" s="8">
        <v>128066937.72999996</v>
      </c>
      <c r="N10" s="23">
        <f t="shared" ref="N10:N27" si="0">+G10+E10</f>
        <v>36605</v>
      </c>
      <c r="O10"/>
      <c r="P10"/>
      <c r="Q10"/>
      <c r="R10"/>
      <c r="S10"/>
      <c r="T10"/>
      <c r="U10"/>
      <c r="V10"/>
      <c r="W10"/>
      <c r="X10"/>
      <c r="Y10"/>
    </row>
    <row r="11" spans="1:25" ht="11.45" customHeight="1" x14ac:dyDescent="0.25">
      <c r="A11" s="4" t="s">
        <v>20</v>
      </c>
      <c r="B11" s="8">
        <v>46465</v>
      </c>
      <c r="C11" s="8">
        <v>32263</v>
      </c>
      <c r="D11" s="8">
        <v>244577750</v>
      </c>
      <c r="E11" s="8">
        <v>0</v>
      </c>
      <c r="F11" s="8">
        <v>0</v>
      </c>
      <c r="G11" s="8">
        <v>41971</v>
      </c>
      <c r="H11" s="8">
        <v>313015157.92000008</v>
      </c>
      <c r="I11" s="8">
        <v>86378875.829999387</v>
      </c>
      <c r="J11" s="8">
        <v>415150606.54999989</v>
      </c>
      <c r="K11" s="8">
        <v>9556750</v>
      </c>
      <c r="L11" s="8">
        <v>4721600</v>
      </c>
      <c r="M11" s="8">
        <v>170572256.55000007</v>
      </c>
      <c r="N11" s="23">
        <f t="shared" si="0"/>
        <v>41971</v>
      </c>
      <c r="O11"/>
      <c r="P11"/>
      <c r="Q11"/>
      <c r="R11"/>
      <c r="S11"/>
      <c r="T11"/>
      <c r="U11"/>
      <c r="V11"/>
      <c r="W11"/>
      <c r="X11"/>
      <c r="Y11"/>
    </row>
    <row r="12" spans="1:25" ht="11.45" customHeight="1" x14ac:dyDescent="0.25">
      <c r="A12" s="4" t="s">
        <v>21</v>
      </c>
      <c r="B12" s="8">
        <v>42739</v>
      </c>
      <c r="C12" s="8">
        <v>29389</v>
      </c>
      <c r="D12" s="8">
        <v>227247100</v>
      </c>
      <c r="E12" s="8">
        <v>0</v>
      </c>
      <c r="F12" s="8">
        <v>0</v>
      </c>
      <c r="G12" s="8">
        <v>39846</v>
      </c>
      <c r="H12" s="8">
        <v>298144073.28999972</v>
      </c>
      <c r="I12" s="8">
        <v>81552762.459999576</v>
      </c>
      <c r="J12" s="8">
        <v>380778881.71000004</v>
      </c>
      <c r="K12" s="8">
        <v>8593100</v>
      </c>
      <c r="L12" s="8">
        <v>4371800</v>
      </c>
      <c r="M12" s="8">
        <v>153531381.70999998</v>
      </c>
      <c r="N12" s="23">
        <f t="shared" si="0"/>
        <v>39846</v>
      </c>
      <c r="O12"/>
      <c r="P12"/>
      <c r="Q12"/>
      <c r="R12"/>
      <c r="S12"/>
      <c r="T12"/>
      <c r="U12"/>
      <c r="V12"/>
      <c r="W12"/>
      <c r="X12"/>
      <c r="Y12"/>
    </row>
    <row r="13" spans="1:25" ht="11.45" customHeight="1" x14ac:dyDescent="0.25">
      <c r="A13" s="4" t="s">
        <v>22</v>
      </c>
      <c r="B13" s="8">
        <v>42855</v>
      </c>
      <c r="C13" s="8">
        <v>31649</v>
      </c>
      <c r="D13" s="8">
        <v>240773450</v>
      </c>
      <c r="E13" s="8">
        <v>0</v>
      </c>
      <c r="F13" s="8">
        <v>0</v>
      </c>
      <c r="G13" s="8">
        <v>37934</v>
      </c>
      <c r="H13" s="8">
        <v>283902713.77000004</v>
      </c>
      <c r="I13" s="8">
        <v>76659769.429998741</v>
      </c>
      <c r="J13" s="8">
        <v>389077366.75000024</v>
      </c>
      <c r="K13" s="8">
        <v>8931450</v>
      </c>
      <c r="L13" s="8">
        <v>4111600</v>
      </c>
      <c r="M13" s="8">
        <v>148303516.75000012</v>
      </c>
      <c r="N13" s="23">
        <f t="shared" si="0"/>
        <v>37934</v>
      </c>
      <c r="O13"/>
      <c r="P13"/>
      <c r="Q13"/>
      <c r="R13"/>
      <c r="S13"/>
      <c r="T13"/>
      <c r="U13"/>
      <c r="V13"/>
      <c r="W13"/>
      <c r="X13"/>
      <c r="Y13"/>
    </row>
    <row r="14" spans="1:25" ht="11.45" customHeight="1" x14ac:dyDescent="0.25">
      <c r="A14" s="4" t="s">
        <v>23</v>
      </c>
      <c r="B14" s="8">
        <v>38876</v>
      </c>
      <c r="C14" s="8">
        <v>28543</v>
      </c>
      <c r="D14" s="8">
        <v>214912500</v>
      </c>
      <c r="E14" s="8">
        <v>0</v>
      </c>
      <c r="F14" s="8">
        <v>0</v>
      </c>
      <c r="G14" s="8">
        <v>36991</v>
      </c>
      <c r="H14" s="8">
        <v>277717773.54999995</v>
      </c>
      <c r="I14" s="8">
        <v>75913777.739999533</v>
      </c>
      <c r="J14" s="8">
        <v>387204126.87000018</v>
      </c>
      <c r="K14" s="8">
        <v>8227500</v>
      </c>
      <c r="L14" s="8">
        <v>4147800</v>
      </c>
      <c r="M14" s="8">
        <v>172291226.87000012</v>
      </c>
      <c r="N14" s="23">
        <f t="shared" si="0"/>
        <v>36991</v>
      </c>
      <c r="O14"/>
      <c r="P14"/>
      <c r="Q14"/>
      <c r="R14"/>
      <c r="S14"/>
      <c r="T14"/>
      <c r="U14"/>
      <c r="V14"/>
      <c r="W14"/>
      <c r="X14"/>
      <c r="Y14"/>
    </row>
    <row r="15" spans="1:25" ht="11.45" customHeight="1" x14ac:dyDescent="0.25">
      <c r="A15" s="4" t="s">
        <v>24</v>
      </c>
      <c r="B15" s="8">
        <v>38956</v>
      </c>
      <c r="C15" s="8">
        <v>29504</v>
      </c>
      <c r="D15" s="8">
        <v>220763550</v>
      </c>
      <c r="E15" s="8">
        <v>0</v>
      </c>
      <c r="F15" s="8">
        <v>0</v>
      </c>
      <c r="G15" s="8">
        <v>36782</v>
      </c>
      <c r="H15" s="8">
        <v>281610142.03000003</v>
      </c>
      <c r="I15" s="8">
        <v>75916428.4599998</v>
      </c>
      <c r="J15" s="8">
        <v>372179513.81000018</v>
      </c>
      <c r="K15" s="8">
        <v>8267550</v>
      </c>
      <c r="L15" s="8">
        <v>4025800</v>
      </c>
      <c r="M15" s="8">
        <v>151415763.81000006</v>
      </c>
      <c r="N15" s="23">
        <f t="shared" si="0"/>
        <v>36782</v>
      </c>
      <c r="O15"/>
      <c r="P15"/>
      <c r="Q15"/>
      <c r="R15"/>
      <c r="S15"/>
      <c r="T15"/>
      <c r="U15"/>
      <c r="V15"/>
      <c r="W15"/>
      <c r="X15"/>
      <c r="Y15"/>
    </row>
    <row r="16" spans="1:25" ht="11.45" customHeight="1" x14ac:dyDescent="0.25">
      <c r="A16" s="4" t="s">
        <v>25</v>
      </c>
      <c r="B16" s="8">
        <v>40328</v>
      </c>
      <c r="C16" s="8">
        <v>31146</v>
      </c>
      <c r="D16" s="8">
        <v>229009100</v>
      </c>
      <c r="E16" s="8">
        <v>251</v>
      </c>
      <c r="F16" s="8">
        <v>1785462.6500000001</v>
      </c>
      <c r="G16" s="8">
        <v>36855</v>
      </c>
      <c r="H16" s="8">
        <v>282001921.7300002</v>
      </c>
      <c r="I16" s="8">
        <v>76594957.739999801</v>
      </c>
      <c r="J16" s="8">
        <v>373636759.66000009</v>
      </c>
      <c r="K16" s="8">
        <v>7753100</v>
      </c>
      <c r="L16" s="8">
        <v>3539400</v>
      </c>
      <c r="M16" s="8">
        <v>144627659.66000009</v>
      </c>
      <c r="N16" s="23">
        <f t="shared" si="0"/>
        <v>37106</v>
      </c>
      <c r="O16"/>
      <c r="P16"/>
      <c r="Q16"/>
      <c r="R16"/>
      <c r="S16"/>
      <c r="T16"/>
      <c r="U16"/>
      <c r="V16"/>
      <c r="W16"/>
      <c r="X16"/>
      <c r="Y16"/>
    </row>
    <row r="17" spans="1:25" ht="11.45" customHeight="1" x14ac:dyDescent="0.25">
      <c r="A17" s="4" t="s">
        <v>26</v>
      </c>
      <c r="B17" s="8">
        <v>37440</v>
      </c>
      <c r="C17" s="8">
        <v>28478</v>
      </c>
      <c r="D17" s="8">
        <v>214992650</v>
      </c>
      <c r="E17" s="8">
        <v>426</v>
      </c>
      <c r="F17" s="8">
        <v>3321478.9699999993</v>
      </c>
      <c r="G17" s="8">
        <v>36606</v>
      </c>
      <c r="H17" s="8">
        <v>279545083.32000011</v>
      </c>
      <c r="I17" s="8">
        <v>77554093.849999979</v>
      </c>
      <c r="J17" s="8">
        <v>367883224.82000005</v>
      </c>
      <c r="K17" s="8">
        <v>7045250</v>
      </c>
      <c r="L17" s="8">
        <v>3379600</v>
      </c>
      <c r="M17" s="8">
        <v>152890574.82000005</v>
      </c>
      <c r="N17" s="23">
        <f t="shared" si="0"/>
        <v>37032</v>
      </c>
      <c r="O17"/>
      <c r="P17"/>
      <c r="Q17"/>
      <c r="R17"/>
      <c r="S17"/>
      <c r="T17"/>
      <c r="U17"/>
      <c r="V17"/>
      <c r="W17"/>
      <c r="X17"/>
      <c r="Y17"/>
    </row>
    <row r="18" spans="1:25" ht="11.45" customHeight="1" x14ac:dyDescent="0.25">
      <c r="A18" s="4" t="s">
        <v>27</v>
      </c>
      <c r="B18" s="8">
        <v>40438</v>
      </c>
      <c r="C18" s="8">
        <v>29723</v>
      </c>
      <c r="D18" s="8">
        <v>236169981</v>
      </c>
      <c r="E18" s="8">
        <v>572</v>
      </c>
      <c r="F18" s="8">
        <v>4138744.6300000004</v>
      </c>
      <c r="G18" s="8">
        <v>35856</v>
      </c>
      <c r="H18" s="8">
        <v>274073824.8900001</v>
      </c>
      <c r="I18" s="8">
        <v>77785126.700000152</v>
      </c>
      <c r="J18" s="8">
        <v>376550482.68999982</v>
      </c>
      <c r="K18" s="8">
        <v>8395950</v>
      </c>
      <c r="L18" s="8">
        <v>3584600</v>
      </c>
      <c r="M18" s="8">
        <v>140444249.69000006</v>
      </c>
      <c r="N18" s="23">
        <f t="shared" si="0"/>
        <v>36428</v>
      </c>
      <c r="O18"/>
      <c r="P18"/>
      <c r="Q18"/>
      <c r="R18"/>
      <c r="S18"/>
      <c r="T18"/>
      <c r="U18"/>
      <c r="V18"/>
      <c r="W18"/>
      <c r="X18"/>
      <c r="Y18"/>
    </row>
    <row r="19" spans="1:25" ht="11.45" customHeight="1" x14ac:dyDescent="0.25">
      <c r="A19" s="4" t="s">
        <v>28</v>
      </c>
      <c r="B19" s="8">
        <v>41113</v>
      </c>
      <c r="C19" s="8">
        <v>29404</v>
      </c>
      <c r="D19" s="8">
        <v>219877800</v>
      </c>
      <c r="E19" s="8">
        <v>2376</v>
      </c>
      <c r="F19" s="8">
        <v>16828864.640000008</v>
      </c>
      <c r="G19" s="8">
        <v>31889</v>
      </c>
      <c r="H19" s="8">
        <v>247032269.63000047</v>
      </c>
      <c r="I19" s="8">
        <v>74442382.670000032</v>
      </c>
      <c r="J19" s="8">
        <v>374092406.44</v>
      </c>
      <c r="K19" s="8">
        <v>9385800</v>
      </c>
      <c r="L19" s="8">
        <v>4536200</v>
      </c>
      <c r="M19" s="8">
        <v>154488277.0400002</v>
      </c>
      <c r="N19" s="23">
        <f t="shared" si="0"/>
        <v>34265</v>
      </c>
      <c r="O19"/>
      <c r="P19"/>
      <c r="Q19"/>
      <c r="R19"/>
      <c r="S19"/>
      <c r="T19"/>
      <c r="U19"/>
      <c r="V19"/>
      <c r="W19"/>
      <c r="X19"/>
      <c r="Y19"/>
    </row>
    <row r="20" spans="1:25" ht="11.45" customHeight="1" x14ac:dyDescent="0.25">
      <c r="A20" s="4" t="s">
        <v>88</v>
      </c>
      <c r="B20" s="8">
        <v>46027</v>
      </c>
      <c r="C20" s="8">
        <v>33209</v>
      </c>
      <c r="D20" s="8">
        <v>253384200</v>
      </c>
      <c r="E20" s="8">
        <v>1214</v>
      </c>
      <c r="F20" s="8">
        <v>8852578.7199999988</v>
      </c>
      <c r="G20" s="8">
        <v>33147</v>
      </c>
      <c r="H20" s="8">
        <v>258901823.87000015</v>
      </c>
      <c r="I20" s="8">
        <v>76849613.360000297</v>
      </c>
      <c r="J20" s="8">
        <v>421482458.74000025</v>
      </c>
      <c r="K20" s="8">
        <v>10533200</v>
      </c>
      <c r="L20" s="8">
        <v>4521050</v>
      </c>
      <c r="M20" s="8">
        <v>168746788.60000008</v>
      </c>
      <c r="N20" s="23">
        <f t="shared" si="0"/>
        <v>34361</v>
      </c>
      <c r="O20"/>
      <c r="P20"/>
      <c r="Q20"/>
      <c r="R20"/>
      <c r="S20"/>
      <c r="T20"/>
      <c r="U20"/>
      <c r="V20"/>
      <c r="W20"/>
      <c r="X20"/>
      <c r="Y20"/>
    </row>
    <row r="21" spans="1:25" ht="12" customHeight="1" x14ac:dyDescent="0.25">
      <c r="A21" s="3" t="s">
        <v>264</v>
      </c>
      <c r="B21" s="8">
        <v>498076</v>
      </c>
      <c r="C21" s="8">
        <v>359651</v>
      </c>
      <c r="D21" s="8">
        <v>2840814426</v>
      </c>
      <c r="E21" s="8">
        <v>20574</v>
      </c>
      <c r="F21" s="8">
        <v>154401656.81</v>
      </c>
      <c r="G21" s="8">
        <v>379695</v>
      </c>
      <c r="H21" s="8">
        <v>3010250256.0000005</v>
      </c>
      <c r="I21" s="8">
        <v>906516921.58000064</v>
      </c>
      <c r="J21" s="8">
        <v>4638241449.1900005</v>
      </c>
      <c r="K21" s="8">
        <v>129858594</v>
      </c>
      <c r="L21" s="8">
        <v>43138900</v>
      </c>
      <c r="M21" s="8">
        <v>1801727617.25</v>
      </c>
      <c r="N21"/>
      <c r="O21"/>
      <c r="P21"/>
      <c r="Q21"/>
      <c r="R21"/>
      <c r="S21"/>
      <c r="T21"/>
      <c r="U21"/>
      <c r="V21"/>
      <c r="W21"/>
      <c r="X21"/>
      <c r="Y21"/>
    </row>
    <row r="22" spans="1:25" ht="12" customHeight="1" x14ac:dyDescent="0.25">
      <c r="A22" s="4" t="s">
        <v>265</v>
      </c>
      <c r="B22" s="8">
        <v>40996</v>
      </c>
      <c r="C22" s="8">
        <v>30540</v>
      </c>
      <c r="D22" s="8">
        <v>224554700</v>
      </c>
      <c r="E22" s="8">
        <v>920</v>
      </c>
      <c r="F22" s="8">
        <v>6685991.1599999992</v>
      </c>
      <c r="G22" s="8">
        <v>29803</v>
      </c>
      <c r="H22" s="8">
        <v>235478440.91000018</v>
      </c>
      <c r="I22" s="8">
        <v>70592649.910000384</v>
      </c>
      <c r="J22" s="8">
        <v>341097616.18999994</v>
      </c>
      <c r="K22" s="8">
        <v>9886100</v>
      </c>
      <c r="L22" s="8">
        <v>3725500</v>
      </c>
      <c r="M22" s="8">
        <v>116393240.61000001</v>
      </c>
      <c r="N22" s="23">
        <f t="shared" si="0"/>
        <v>30723</v>
      </c>
      <c r="O22"/>
      <c r="P22"/>
      <c r="Q22"/>
      <c r="R22"/>
      <c r="S22"/>
      <c r="T22"/>
      <c r="U22"/>
      <c r="V22"/>
      <c r="W22"/>
      <c r="X22"/>
      <c r="Y22"/>
    </row>
    <row r="23" spans="1:25" ht="12" customHeight="1" x14ac:dyDescent="0.25">
      <c r="A23" s="4" t="s">
        <v>283</v>
      </c>
      <c r="B23" s="8">
        <v>39846</v>
      </c>
      <c r="C23" s="8">
        <v>29017</v>
      </c>
      <c r="D23" s="8">
        <v>212163300</v>
      </c>
      <c r="E23" s="8">
        <v>918</v>
      </c>
      <c r="F23" s="8">
        <v>6777554.9400000004</v>
      </c>
      <c r="G23" s="8">
        <v>30300</v>
      </c>
      <c r="H23" s="8">
        <v>234937463.11999997</v>
      </c>
      <c r="I23" s="8">
        <v>68786374.720000416</v>
      </c>
      <c r="J23" s="8">
        <v>348318620.11999989</v>
      </c>
      <c r="K23" s="8">
        <v>9437500</v>
      </c>
      <c r="L23" s="8">
        <v>3077850</v>
      </c>
      <c r="M23" s="8">
        <v>135875170.81</v>
      </c>
      <c r="N23" s="23">
        <f t="shared" si="0"/>
        <v>31218</v>
      </c>
      <c r="O23"/>
      <c r="P23"/>
      <c r="Q23"/>
      <c r="R23"/>
      <c r="S23"/>
      <c r="T23"/>
      <c r="U23"/>
      <c r="V23"/>
      <c r="W23"/>
      <c r="X23"/>
      <c r="Y23"/>
    </row>
    <row r="24" spans="1:25" ht="12" customHeight="1" x14ac:dyDescent="0.25">
      <c r="A24" s="4" t="s">
        <v>291</v>
      </c>
      <c r="B24" s="8">
        <v>45507</v>
      </c>
      <c r="C24" s="8">
        <v>33124</v>
      </c>
      <c r="D24" s="8">
        <v>242463300</v>
      </c>
      <c r="E24" s="8">
        <v>1209</v>
      </c>
      <c r="F24" s="8">
        <v>8616468.1600000001</v>
      </c>
      <c r="G24" s="8">
        <v>36267</v>
      </c>
      <c r="H24" s="8">
        <v>281860910.06000012</v>
      </c>
      <c r="I24" s="8">
        <v>80966112.549999878</v>
      </c>
      <c r="J24" s="8">
        <v>395200751.83999985</v>
      </c>
      <c r="K24" s="8">
        <v>10675300</v>
      </c>
      <c r="L24" s="8">
        <v>3348550</v>
      </c>
      <c r="M24" s="8">
        <v>152602389.1699999</v>
      </c>
      <c r="N24" s="23">
        <f t="shared" si="0"/>
        <v>37476</v>
      </c>
    </row>
    <row r="25" spans="1:25" ht="12" customHeight="1" x14ac:dyDescent="0.25">
      <c r="A25" s="4" t="s">
        <v>304</v>
      </c>
      <c r="B25" s="8">
        <v>42129</v>
      </c>
      <c r="C25" s="8">
        <v>29218</v>
      </c>
      <c r="D25" s="8">
        <v>218241300</v>
      </c>
      <c r="E25" s="8">
        <v>1200</v>
      </c>
      <c r="F25" s="8">
        <v>8398921.6899999976</v>
      </c>
      <c r="G25" s="8">
        <v>33548</v>
      </c>
      <c r="H25" s="8">
        <v>257472926.74000043</v>
      </c>
      <c r="I25" s="8">
        <v>77058544.749999776</v>
      </c>
      <c r="J25" s="8">
        <v>378115389.79999989</v>
      </c>
      <c r="K25" s="8">
        <v>9461300</v>
      </c>
      <c r="L25" s="8">
        <v>3050850</v>
      </c>
      <c r="M25" s="8">
        <v>159766063.8599999</v>
      </c>
      <c r="N25" s="23">
        <f t="shared" si="0"/>
        <v>34748</v>
      </c>
    </row>
    <row r="26" spans="1:25" ht="12" customHeight="1" x14ac:dyDescent="0.25">
      <c r="A26" s="4" t="s">
        <v>361</v>
      </c>
      <c r="B26" s="8">
        <v>42411</v>
      </c>
      <c r="C26" s="8">
        <v>30263</v>
      </c>
      <c r="D26" s="8">
        <v>217696500</v>
      </c>
      <c r="E26" s="8">
        <v>8299</v>
      </c>
      <c r="F26" s="8">
        <v>63819453.61999999</v>
      </c>
      <c r="G26" s="8">
        <v>25898</v>
      </c>
      <c r="H26" s="8">
        <v>197898769.51999995</v>
      </c>
      <c r="I26" s="8">
        <v>77660861.659999892</v>
      </c>
      <c r="J26" s="8">
        <v>373889273.12000012</v>
      </c>
      <c r="K26" s="8">
        <v>9775800</v>
      </c>
      <c r="L26" s="8">
        <v>2255900</v>
      </c>
      <c r="M26" s="8">
        <v>156174327.56999993</v>
      </c>
      <c r="N26" s="23">
        <f t="shared" si="0"/>
        <v>34197</v>
      </c>
    </row>
    <row r="27" spans="1:25" ht="12" customHeight="1" x14ac:dyDescent="0.25">
      <c r="A27" s="4" t="s">
        <v>365</v>
      </c>
      <c r="B27" s="8">
        <v>39991</v>
      </c>
      <c r="C27" s="8">
        <v>29440</v>
      </c>
      <c r="D27" s="8">
        <v>222746180</v>
      </c>
      <c r="E27" s="8">
        <v>26</v>
      </c>
      <c r="F27" s="8">
        <v>242435.45000000004</v>
      </c>
      <c r="G27" s="8">
        <v>32650</v>
      </c>
      <c r="H27" s="8">
        <v>245923455.54999989</v>
      </c>
      <c r="I27" s="8">
        <v>74960801.759999841</v>
      </c>
      <c r="J27" s="8">
        <v>378376701.90000004</v>
      </c>
      <c r="K27" s="8">
        <v>9602000</v>
      </c>
      <c r="L27" s="8">
        <v>2998300</v>
      </c>
      <c r="M27" s="8">
        <v>155837406.17999995</v>
      </c>
      <c r="N27" s="23">
        <f t="shared" si="0"/>
        <v>32676</v>
      </c>
    </row>
    <row r="28" spans="1:25" ht="12" customHeight="1" x14ac:dyDescent="0.2">
      <c r="A28" s="4" t="s">
        <v>382</v>
      </c>
      <c r="B28" s="8">
        <v>39808</v>
      </c>
      <c r="C28" s="8">
        <v>29146</v>
      </c>
      <c r="D28" s="8">
        <v>233707480</v>
      </c>
      <c r="E28" s="8">
        <v>127</v>
      </c>
      <c r="F28" s="8">
        <v>929078.17999999993</v>
      </c>
      <c r="G28" s="8">
        <v>33519</v>
      </c>
      <c r="H28" s="8">
        <v>262659178.30000028</v>
      </c>
      <c r="I28" s="8">
        <v>75189822.22000061</v>
      </c>
      <c r="J28" s="8">
        <v>373865769.99999994</v>
      </c>
      <c r="K28" s="8">
        <v>10827480</v>
      </c>
      <c r="L28" s="8">
        <v>3290200</v>
      </c>
      <c r="M28" s="8">
        <v>140232417.34000009</v>
      </c>
    </row>
    <row r="29" spans="1:25" ht="12" customHeight="1" x14ac:dyDescent="0.2">
      <c r="A29" s="4" t="s">
        <v>387</v>
      </c>
      <c r="B29" s="8">
        <v>40877</v>
      </c>
      <c r="C29" s="8">
        <v>29814</v>
      </c>
      <c r="D29" s="8">
        <v>243483650</v>
      </c>
      <c r="E29" s="8">
        <v>1056</v>
      </c>
      <c r="F29" s="8">
        <v>7249846.5599999996</v>
      </c>
      <c r="G29" s="8">
        <v>33361</v>
      </c>
      <c r="H29" s="8">
        <v>268668569.82000005</v>
      </c>
      <c r="I29" s="8">
        <v>76774526.250000343</v>
      </c>
      <c r="J29" s="8">
        <v>385309278.78000015</v>
      </c>
      <c r="K29" s="8">
        <v>11155150</v>
      </c>
      <c r="L29" s="8">
        <v>4256650</v>
      </c>
      <c r="M29" s="8">
        <v>142259695.32999998</v>
      </c>
    </row>
    <row r="30" spans="1:25" ht="12" customHeight="1" x14ac:dyDescent="0.2">
      <c r="A30" s="4" t="s">
        <v>390</v>
      </c>
      <c r="B30" s="8">
        <v>38949</v>
      </c>
      <c r="C30" s="8">
        <v>28166</v>
      </c>
      <c r="D30" s="8">
        <v>233692482</v>
      </c>
      <c r="E30" s="8">
        <v>1946</v>
      </c>
      <c r="F30" s="8">
        <v>13717806.910000002</v>
      </c>
      <c r="G30" s="8">
        <v>31463</v>
      </c>
      <c r="H30" s="8">
        <v>255810985.36000025</v>
      </c>
      <c r="I30" s="8">
        <v>74311733.689999372</v>
      </c>
      <c r="J30" s="8">
        <v>379977651.92000026</v>
      </c>
      <c r="K30" s="8">
        <v>10997482</v>
      </c>
      <c r="L30" s="8">
        <v>4262900</v>
      </c>
      <c r="M30" s="8">
        <v>146443785.19</v>
      </c>
    </row>
    <row r="31" spans="1:25" ht="12" customHeight="1" x14ac:dyDescent="0.2">
      <c r="A31" s="4" t="s">
        <v>394</v>
      </c>
      <c r="B31" s="8">
        <v>40669</v>
      </c>
      <c r="C31" s="8">
        <v>29731</v>
      </c>
      <c r="D31" s="8">
        <v>261600940</v>
      </c>
      <c r="E31" s="8">
        <v>1302</v>
      </c>
      <c r="F31" s="8">
        <v>10244912.99</v>
      </c>
      <c r="G31" s="8">
        <v>32089</v>
      </c>
      <c r="H31" s="8">
        <v>261351338.22999993</v>
      </c>
      <c r="I31" s="8">
        <v>75944013.890000224</v>
      </c>
      <c r="J31" s="8">
        <v>408391718.24000001</v>
      </c>
      <c r="K31" s="8">
        <v>12126940</v>
      </c>
      <c r="L31" s="8">
        <v>4415750</v>
      </c>
      <c r="M31" s="8">
        <v>147723707.44</v>
      </c>
    </row>
    <row r="32" spans="1:25" ht="12" customHeight="1" x14ac:dyDescent="0.2">
      <c r="A32" s="4" t="s">
        <v>410</v>
      </c>
      <c r="B32" s="8">
        <v>40646</v>
      </c>
      <c r="C32" s="8">
        <v>29542</v>
      </c>
      <c r="D32" s="8">
        <v>256623710</v>
      </c>
      <c r="E32" s="8">
        <v>1848</v>
      </c>
      <c r="F32" s="8">
        <v>14585499.830000004</v>
      </c>
      <c r="G32" s="8">
        <v>29898</v>
      </c>
      <c r="H32" s="8">
        <v>249310818.74999994</v>
      </c>
      <c r="I32" s="8">
        <v>75426280.449999899</v>
      </c>
      <c r="J32" s="8">
        <v>413596403.11000049</v>
      </c>
      <c r="K32" s="8">
        <v>12049030</v>
      </c>
      <c r="L32" s="8">
        <v>4122950</v>
      </c>
      <c r="M32" s="8">
        <v>158401313.90000021</v>
      </c>
    </row>
    <row r="33" spans="1:13" ht="12" customHeight="1" x14ac:dyDescent="0.2">
      <c r="A33" s="4" t="s">
        <v>444</v>
      </c>
      <c r="B33" s="8">
        <v>46247</v>
      </c>
      <c r="C33" s="8">
        <v>31650</v>
      </c>
      <c r="D33" s="8">
        <v>273840884</v>
      </c>
      <c r="E33" s="8">
        <v>1723</v>
      </c>
      <c r="F33" s="8">
        <v>13133687.32</v>
      </c>
      <c r="G33" s="8">
        <v>30899</v>
      </c>
      <c r="H33" s="8">
        <v>258877399.63999993</v>
      </c>
      <c r="I33" s="8">
        <v>78845199.729999959</v>
      </c>
      <c r="J33" s="8">
        <v>462102274.17000049</v>
      </c>
      <c r="K33" s="8">
        <v>13864512</v>
      </c>
      <c r="L33" s="8">
        <v>4333500</v>
      </c>
      <c r="M33" s="8">
        <v>190018099.85000032</v>
      </c>
    </row>
    <row r="34" spans="1:13" ht="12" customHeight="1" x14ac:dyDescent="0.2">
      <c r="A34" s="3" t="s">
        <v>5</v>
      </c>
      <c r="B34" s="8">
        <v>1501770</v>
      </c>
      <c r="C34" s="8">
        <v>1159952</v>
      </c>
      <c r="D34" s="8">
        <v>8723477007</v>
      </c>
      <c r="E34" s="8">
        <v>25413</v>
      </c>
      <c r="F34" s="8">
        <v>189328786.42000002</v>
      </c>
      <c r="G34" s="8">
        <v>1356515</v>
      </c>
      <c r="H34" s="8">
        <v>10112286876.630011</v>
      </c>
      <c r="I34" s="8">
        <v>2880192643.8099995</v>
      </c>
      <c r="J34" s="8">
        <v>14205658252.530005</v>
      </c>
      <c r="K34" s="8">
        <v>362536244</v>
      </c>
      <c r="L34" s="8">
        <v>150034150</v>
      </c>
      <c r="M34" s="8">
        <v>5487448788.0499992</v>
      </c>
    </row>
    <row r="35" spans="1:13" ht="12" customHeight="1" x14ac:dyDescent="0.25">
      <c r="A35"/>
      <c r="B35"/>
      <c r="C35"/>
      <c r="D35"/>
      <c r="E35"/>
      <c r="F35"/>
      <c r="G35"/>
      <c r="H35"/>
      <c r="I35"/>
      <c r="J35"/>
      <c r="K35"/>
      <c r="L35"/>
      <c r="M35"/>
    </row>
    <row r="36" spans="1:13" ht="12" customHeight="1" x14ac:dyDescent="0.25">
      <c r="A36"/>
      <c r="B36"/>
      <c r="C36"/>
      <c r="D36"/>
      <c r="E36"/>
      <c r="F36"/>
      <c r="G36"/>
      <c r="H36"/>
      <c r="I36"/>
      <c r="J36"/>
      <c r="K36"/>
      <c r="L36"/>
      <c r="M36"/>
    </row>
    <row r="37" spans="1:13" ht="12" customHeight="1" x14ac:dyDescent="0.25">
      <c r="A37"/>
      <c r="B37"/>
      <c r="C37"/>
      <c r="D37"/>
      <c r="E37"/>
      <c r="F37"/>
      <c r="G37"/>
      <c r="H37"/>
      <c r="I37"/>
      <c r="J37"/>
      <c r="K37"/>
      <c r="L37"/>
      <c r="M37"/>
    </row>
    <row r="38" spans="1:13" ht="12" customHeight="1" x14ac:dyDescent="0.25">
      <c r="A38"/>
      <c r="B38"/>
      <c r="C38"/>
      <c r="D38"/>
      <c r="E38"/>
      <c r="F38"/>
      <c r="G38"/>
      <c r="H38"/>
      <c r="I38"/>
      <c r="J38"/>
      <c r="K38"/>
      <c r="L38"/>
      <c r="M38"/>
    </row>
    <row r="39" spans="1:13" ht="12" customHeight="1" x14ac:dyDescent="0.25">
      <c r="A39"/>
      <c r="B39"/>
      <c r="C39"/>
      <c r="D39"/>
      <c r="E39"/>
      <c r="F39"/>
      <c r="G39"/>
      <c r="H39"/>
      <c r="I39"/>
      <c r="J39"/>
      <c r="K39"/>
      <c r="L39"/>
      <c r="M39"/>
    </row>
    <row r="40" spans="1:13" ht="12" customHeight="1" x14ac:dyDescent="0.25">
      <c r="A40"/>
      <c r="B40"/>
      <c r="C40"/>
      <c r="D40"/>
      <c r="E40"/>
      <c r="F40"/>
      <c r="G40"/>
      <c r="H40"/>
      <c r="I40"/>
      <c r="J40"/>
      <c r="K40"/>
      <c r="L40"/>
      <c r="M40"/>
    </row>
    <row r="41" spans="1:13" ht="12" customHeight="1" x14ac:dyDescent="0.25">
      <c r="A41"/>
      <c r="B41"/>
      <c r="C41"/>
      <c r="D41"/>
      <c r="E41"/>
      <c r="F41"/>
      <c r="G41"/>
      <c r="H41"/>
      <c r="I41"/>
      <c r="J41"/>
      <c r="K41"/>
      <c r="L41"/>
      <c r="M41"/>
    </row>
    <row r="42" spans="1:13" ht="12" customHeight="1" x14ac:dyDescent="0.25">
      <c r="A42"/>
      <c r="B42"/>
      <c r="C42"/>
      <c r="D42"/>
      <c r="E42"/>
      <c r="F42"/>
      <c r="G42"/>
      <c r="H42"/>
      <c r="I42"/>
      <c r="J42"/>
      <c r="K42"/>
      <c r="L42"/>
      <c r="M42"/>
    </row>
    <row r="43" spans="1:13" ht="12" customHeight="1" x14ac:dyDescent="0.25">
      <c r="A43"/>
      <c r="B43"/>
      <c r="C43"/>
      <c r="D43"/>
      <c r="E43"/>
      <c r="F43"/>
      <c r="G43"/>
      <c r="H43"/>
      <c r="I43"/>
      <c r="J43"/>
      <c r="K43"/>
      <c r="L43"/>
      <c r="M43"/>
    </row>
    <row r="44" spans="1:13" ht="12" customHeight="1" x14ac:dyDescent="0.25">
      <c r="A44"/>
      <c r="B44"/>
      <c r="C44"/>
      <c r="D44"/>
      <c r="E44"/>
      <c r="F44"/>
      <c r="G44"/>
      <c r="H44"/>
      <c r="I44"/>
      <c r="J44"/>
      <c r="K44"/>
      <c r="L44"/>
      <c r="M44"/>
    </row>
    <row r="45" spans="1:13" ht="12" customHeight="1" x14ac:dyDescent="0.25">
      <c r="A45"/>
      <c r="B45"/>
      <c r="C45"/>
      <c r="D45"/>
      <c r="E45"/>
      <c r="F45"/>
      <c r="G45"/>
      <c r="H45"/>
      <c r="I45"/>
      <c r="J45"/>
      <c r="K45"/>
      <c r="L45"/>
      <c r="M45"/>
    </row>
    <row r="46" spans="1:13" ht="12" customHeight="1" x14ac:dyDescent="0.25">
      <c r="A46"/>
      <c r="B46"/>
      <c r="C46"/>
      <c r="D46"/>
      <c r="E46"/>
      <c r="F46"/>
      <c r="G46"/>
      <c r="H46"/>
      <c r="I46"/>
      <c r="J46"/>
      <c r="K46"/>
      <c r="L46"/>
      <c r="M46"/>
    </row>
    <row r="47" spans="1:13" ht="12" customHeight="1" x14ac:dyDescent="0.25">
      <c r="A47"/>
      <c r="B47"/>
      <c r="C47"/>
      <c r="D47"/>
      <c r="E47"/>
      <c r="F47"/>
      <c r="G47"/>
      <c r="H47"/>
      <c r="I47"/>
      <c r="J47"/>
      <c r="K47"/>
      <c r="L47"/>
      <c r="M47"/>
    </row>
    <row r="48" spans="1:13" ht="12" customHeight="1" x14ac:dyDescent="0.25">
      <c r="A48"/>
      <c r="B48"/>
      <c r="C48"/>
      <c r="D48"/>
      <c r="E48"/>
      <c r="F48"/>
      <c r="G48"/>
      <c r="H48"/>
      <c r="I48"/>
      <c r="J48"/>
      <c r="K48"/>
      <c r="L48"/>
      <c r="M48"/>
    </row>
    <row r="49" spans="1:13" ht="12" customHeight="1" x14ac:dyDescent="0.25">
      <c r="A49"/>
      <c r="B49"/>
      <c r="C49"/>
      <c r="D49"/>
      <c r="E49"/>
      <c r="F49"/>
      <c r="G49"/>
      <c r="H49"/>
      <c r="I49"/>
      <c r="J49"/>
      <c r="K49"/>
      <c r="L49"/>
      <c r="M49"/>
    </row>
    <row r="50" spans="1:13" ht="12" customHeight="1" x14ac:dyDescent="0.25">
      <c r="A50"/>
      <c r="B50"/>
      <c r="C50"/>
      <c r="D50"/>
      <c r="E50"/>
      <c r="F50"/>
      <c r="G50"/>
      <c r="H50"/>
      <c r="I50"/>
      <c r="J50"/>
      <c r="K50"/>
      <c r="L50"/>
      <c r="M50"/>
    </row>
    <row r="51" spans="1:13" ht="12" customHeight="1" x14ac:dyDescent="0.25">
      <c r="A51"/>
      <c r="B51"/>
      <c r="C51"/>
      <c r="D51"/>
      <c r="E51"/>
      <c r="F51"/>
      <c r="G51"/>
      <c r="H51"/>
      <c r="I51"/>
      <c r="J51"/>
      <c r="K51"/>
      <c r="L51"/>
      <c r="M51"/>
    </row>
    <row r="52" spans="1:13" ht="12" customHeight="1" x14ac:dyDescent="0.25">
      <c r="A52"/>
      <c r="B52"/>
      <c r="C52"/>
      <c r="D52"/>
      <c r="E52"/>
      <c r="F52"/>
      <c r="G52"/>
      <c r="H52"/>
      <c r="I52"/>
      <c r="J52"/>
      <c r="K52"/>
      <c r="L52"/>
      <c r="M52"/>
    </row>
    <row r="53" spans="1:13" ht="12" customHeight="1" x14ac:dyDescent="0.25">
      <c r="A53"/>
      <c r="B53"/>
      <c r="C53"/>
      <c r="D53"/>
      <c r="E53"/>
      <c r="F53"/>
      <c r="G53"/>
      <c r="H53"/>
      <c r="I53"/>
      <c r="J53"/>
      <c r="K53"/>
      <c r="L53"/>
      <c r="M53"/>
    </row>
    <row r="54" spans="1:13" ht="12" customHeight="1" x14ac:dyDescent="0.25">
      <c r="A54"/>
      <c r="B54"/>
      <c r="C54"/>
      <c r="D54"/>
      <c r="E54"/>
      <c r="F54"/>
      <c r="G54"/>
      <c r="H54"/>
      <c r="I54"/>
      <c r="J54"/>
      <c r="K54"/>
      <c r="L54"/>
      <c r="M54"/>
    </row>
    <row r="55" spans="1:13" ht="12" customHeight="1" x14ac:dyDescent="0.25">
      <c r="A55"/>
      <c r="B55"/>
      <c r="C55"/>
      <c r="D55"/>
      <c r="E55"/>
      <c r="F55"/>
      <c r="G55"/>
      <c r="H55"/>
      <c r="I55"/>
      <c r="J55"/>
      <c r="K55"/>
      <c r="L55"/>
      <c r="M55"/>
    </row>
    <row r="56" spans="1:13" ht="12" customHeight="1" x14ac:dyDescent="0.25">
      <c r="A56"/>
      <c r="B56"/>
      <c r="C56"/>
      <c r="D56"/>
      <c r="E56"/>
      <c r="F56"/>
      <c r="G56"/>
      <c r="H56"/>
      <c r="I56"/>
      <c r="J56"/>
      <c r="K56"/>
      <c r="L56"/>
      <c r="M56"/>
    </row>
    <row r="57" spans="1:13" ht="12" customHeight="1" x14ac:dyDescent="0.25">
      <c r="A57"/>
      <c r="B57"/>
      <c r="C57"/>
      <c r="D57"/>
      <c r="E57"/>
      <c r="F57"/>
      <c r="G57"/>
      <c r="H57"/>
      <c r="I57"/>
      <c r="J57"/>
      <c r="K57"/>
      <c r="L57"/>
      <c r="M57"/>
    </row>
    <row r="58" spans="1:13" ht="12" customHeight="1" x14ac:dyDescent="0.25">
      <c r="A58"/>
      <c r="B58"/>
      <c r="C58"/>
      <c r="D58"/>
      <c r="E58"/>
      <c r="F58"/>
      <c r="G58"/>
      <c r="H58"/>
      <c r="I58"/>
      <c r="J58"/>
      <c r="K58"/>
      <c r="L58"/>
      <c r="M58"/>
    </row>
    <row r="59" spans="1:13" ht="12" customHeight="1" x14ac:dyDescent="0.25">
      <c r="A59"/>
      <c r="B59"/>
      <c r="C59"/>
      <c r="D59"/>
      <c r="E59"/>
      <c r="F59"/>
      <c r="G59"/>
      <c r="H59"/>
      <c r="I59"/>
      <c r="J59"/>
      <c r="K59"/>
      <c r="L59"/>
      <c r="M59"/>
    </row>
    <row r="60" spans="1:13" ht="12" customHeight="1" x14ac:dyDescent="0.25">
      <c r="A60"/>
      <c r="B60"/>
      <c r="C60"/>
      <c r="D60"/>
      <c r="E60"/>
      <c r="F60"/>
      <c r="G60"/>
      <c r="H60"/>
      <c r="I60"/>
      <c r="J60"/>
      <c r="K60"/>
      <c r="L60"/>
      <c r="M60"/>
    </row>
    <row r="61" spans="1:13" ht="12" customHeight="1" x14ac:dyDescent="0.25">
      <c r="A61"/>
      <c r="B61"/>
      <c r="C61"/>
      <c r="D61"/>
      <c r="E61"/>
      <c r="F61"/>
      <c r="G61"/>
      <c r="H61"/>
      <c r="I61"/>
      <c r="J61"/>
      <c r="K61"/>
      <c r="L61"/>
      <c r="M61"/>
    </row>
    <row r="62" spans="1:13" ht="12" customHeight="1" x14ac:dyDescent="0.25">
      <c r="A62"/>
      <c r="B62"/>
      <c r="C62"/>
      <c r="D62"/>
      <c r="E62"/>
      <c r="F62"/>
      <c r="G62"/>
      <c r="H62"/>
      <c r="I62"/>
      <c r="J62"/>
      <c r="K62"/>
      <c r="L62"/>
      <c r="M62"/>
    </row>
    <row r="63" spans="1:13" ht="12" customHeight="1" x14ac:dyDescent="0.25">
      <c r="A63"/>
      <c r="B63"/>
      <c r="C63"/>
      <c r="D63"/>
      <c r="E63"/>
      <c r="F63"/>
      <c r="G63"/>
      <c r="H63"/>
      <c r="I63"/>
      <c r="J63"/>
      <c r="K63"/>
      <c r="L63"/>
      <c r="M63"/>
    </row>
    <row r="64" spans="1:13" ht="12" customHeight="1" x14ac:dyDescent="0.25">
      <c r="A64"/>
      <c r="B64"/>
      <c r="C64"/>
      <c r="D64"/>
      <c r="E64"/>
      <c r="F64"/>
      <c r="G64"/>
      <c r="H64"/>
      <c r="I64"/>
      <c r="J64"/>
      <c r="K64"/>
      <c r="L64"/>
      <c r="M64"/>
    </row>
    <row r="65" spans="1:13" ht="12" customHeight="1" x14ac:dyDescent="0.25">
      <c r="A65"/>
      <c r="B65"/>
      <c r="C65"/>
      <c r="D65"/>
      <c r="E65"/>
      <c r="F65"/>
      <c r="G65"/>
      <c r="H65"/>
      <c r="I65"/>
      <c r="J65"/>
      <c r="K65"/>
      <c r="L65"/>
      <c r="M65"/>
    </row>
    <row r="66" spans="1:13" ht="12" customHeight="1" x14ac:dyDescent="0.25">
      <c r="A66"/>
      <c r="B66"/>
      <c r="C66"/>
      <c r="D66"/>
      <c r="E66"/>
      <c r="F66"/>
      <c r="G66"/>
      <c r="H66"/>
      <c r="I66"/>
      <c r="J66"/>
      <c r="K66"/>
      <c r="L66"/>
      <c r="M66"/>
    </row>
    <row r="67" spans="1:13" ht="12" customHeight="1" x14ac:dyDescent="0.25">
      <c r="A67"/>
      <c r="B67"/>
      <c r="C67"/>
      <c r="D67"/>
      <c r="E67"/>
      <c r="F67"/>
      <c r="G67"/>
      <c r="H67"/>
      <c r="I67"/>
      <c r="J67"/>
      <c r="K67"/>
      <c r="L67"/>
      <c r="M67"/>
    </row>
    <row r="68" spans="1:13" ht="12" customHeight="1" x14ac:dyDescent="0.25">
      <c r="A68"/>
      <c r="B68"/>
      <c r="C68"/>
      <c r="D68"/>
      <c r="E68"/>
      <c r="F68"/>
      <c r="G68"/>
      <c r="H68"/>
      <c r="I68"/>
      <c r="J68"/>
      <c r="K68"/>
      <c r="L68"/>
      <c r="M68"/>
    </row>
    <row r="69" spans="1:13" ht="12" customHeight="1" x14ac:dyDescent="0.25">
      <c r="A69"/>
      <c r="B69"/>
      <c r="C69"/>
      <c r="D69"/>
      <c r="E69"/>
      <c r="F69"/>
      <c r="G69"/>
      <c r="H69"/>
      <c r="I69"/>
      <c r="J69"/>
      <c r="K69"/>
      <c r="L69"/>
      <c r="M69"/>
    </row>
    <row r="70" spans="1:13" ht="12" customHeight="1" x14ac:dyDescent="0.25">
      <c r="A70"/>
      <c r="B70"/>
      <c r="C70"/>
      <c r="D70"/>
      <c r="E70"/>
      <c r="F70"/>
      <c r="G70"/>
      <c r="H70"/>
      <c r="I70"/>
      <c r="J70"/>
      <c r="K70"/>
      <c r="L70"/>
      <c r="M70"/>
    </row>
    <row r="71" spans="1:13" ht="12" customHeight="1" x14ac:dyDescent="0.25">
      <c r="A71"/>
      <c r="B71"/>
      <c r="C71"/>
      <c r="D71"/>
      <c r="E71"/>
      <c r="F71"/>
      <c r="G71"/>
      <c r="H71"/>
      <c r="I71"/>
      <c r="J71"/>
      <c r="K71"/>
      <c r="L71"/>
      <c r="M71"/>
    </row>
    <row r="72" spans="1:13" ht="12" customHeight="1" x14ac:dyDescent="0.25">
      <c r="A72"/>
      <c r="B72"/>
      <c r="C72"/>
      <c r="D72"/>
      <c r="E72"/>
      <c r="F72"/>
      <c r="G72"/>
      <c r="H72"/>
      <c r="I72"/>
      <c r="J72"/>
      <c r="K72"/>
      <c r="L72"/>
      <c r="M72"/>
    </row>
    <row r="73" spans="1:13" ht="12" customHeight="1" x14ac:dyDescent="0.25">
      <c r="A73"/>
      <c r="B73"/>
      <c r="C73"/>
      <c r="D73"/>
      <c r="E73"/>
      <c r="F73"/>
      <c r="G73"/>
      <c r="H73"/>
      <c r="I73"/>
      <c r="J73"/>
      <c r="K73"/>
      <c r="L73"/>
      <c r="M73"/>
    </row>
    <row r="74" spans="1:13" ht="15" x14ac:dyDescent="0.25">
      <c r="A74"/>
      <c r="B74"/>
      <c r="C74"/>
      <c r="D74"/>
      <c r="E74"/>
      <c r="F74"/>
      <c r="G74"/>
      <c r="H74"/>
      <c r="I74"/>
      <c r="J74"/>
      <c r="K74"/>
      <c r="L74"/>
      <c r="M74"/>
    </row>
    <row r="75" spans="1:13" ht="15" x14ac:dyDescent="0.25">
      <c r="A75"/>
      <c r="B75"/>
      <c r="C75"/>
      <c r="D75"/>
      <c r="E75"/>
      <c r="F75"/>
      <c r="G75"/>
      <c r="H75"/>
      <c r="I75"/>
      <c r="J75"/>
      <c r="K75"/>
      <c r="L75"/>
      <c r="M75"/>
    </row>
    <row r="76" spans="1:13" ht="15" x14ac:dyDescent="0.25">
      <c r="A76"/>
      <c r="B76"/>
      <c r="C76"/>
      <c r="D76"/>
      <c r="E76"/>
      <c r="F76"/>
      <c r="G76"/>
      <c r="H76"/>
      <c r="I76"/>
      <c r="J76"/>
      <c r="K76"/>
      <c r="L76"/>
      <c r="M76"/>
    </row>
    <row r="77" spans="1:13" ht="15" x14ac:dyDescent="0.25">
      <c r="A77"/>
      <c r="B77"/>
      <c r="C77"/>
      <c r="D77"/>
      <c r="E77"/>
      <c r="F77"/>
      <c r="G77"/>
      <c r="H77"/>
      <c r="I77"/>
      <c r="J77"/>
      <c r="K77"/>
      <c r="L77"/>
      <c r="M77"/>
    </row>
    <row r="78" spans="1:13" ht="15" x14ac:dyDescent="0.25">
      <c r="A78"/>
      <c r="B78"/>
      <c r="C78"/>
      <c r="D78"/>
      <c r="E78"/>
      <c r="F78"/>
      <c r="G78"/>
      <c r="H78"/>
      <c r="I78"/>
      <c r="J78"/>
      <c r="K78"/>
      <c r="L78"/>
      <c r="M78"/>
    </row>
    <row r="79" spans="1:13" ht="15" x14ac:dyDescent="0.25">
      <c r="A79"/>
      <c r="B79"/>
      <c r="C79"/>
      <c r="D79"/>
      <c r="E79"/>
      <c r="F79"/>
      <c r="G79"/>
      <c r="H79"/>
      <c r="I79"/>
      <c r="J79"/>
      <c r="K79"/>
      <c r="L79"/>
      <c r="M79"/>
    </row>
    <row r="80" spans="1:13" ht="15" x14ac:dyDescent="0.25">
      <c r="A80"/>
      <c r="B80"/>
      <c r="C80"/>
      <c r="D80"/>
      <c r="E80"/>
      <c r="F80"/>
      <c r="G80"/>
      <c r="H80"/>
      <c r="I80"/>
      <c r="J80"/>
      <c r="K80"/>
      <c r="L80"/>
      <c r="M80"/>
    </row>
    <row r="81" spans="1:13" ht="15" x14ac:dyDescent="0.25">
      <c r="A81"/>
      <c r="B81"/>
      <c r="C81"/>
      <c r="D81"/>
      <c r="E81"/>
      <c r="F81"/>
      <c r="G81"/>
      <c r="H81"/>
      <c r="I81"/>
      <c r="J81"/>
      <c r="K81"/>
      <c r="L81"/>
      <c r="M81"/>
    </row>
    <row r="82" spans="1:13" ht="15" x14ac:dyDescent="0.25">
      <c r="A82"/>
      <c r="B82"/>
      <c r="C82"/>
      <c r="D82"/>
      <c r="E82"/>
      <c r="F82"/>
      <c r="G82"/>
      <c r="H82"/>
      <c r="I82"/>
      <c r="J82"/>
      <c r="K82"/>
      <c r="L82"/>
      <c r="M82"/>
    </row>
    <row r="83" spans="1:13" ht="15" x14ac:dyDescent="0.25">
      <c r="A83"/>
      <c r="B83"/>
      <c r="C83"/>
      <c r="D83"/>
      <c r="E83"/>
      <c r="F83"/>
      <c r="G83"/>
      <c r="H83"/>
      <c r="I83"/>
      <c r="J83"/>
      <c r="K83"/>
      <c r="L83"/>
      <c r="M83"/>
    </row>
    <row r="84" spans="1:13" ht="15" x14ac:dyDescent="0.25">
      <c r="A84"/>
      <c r="B84"/>
      <c r="C84"/>
      <c r="D84"/>
      <c r="E84"/>
      <c r="F84"/>
      <c r="G84"/>
      <c r="H84"/>
      <c r="I84"/>
      <c r="J84"/>
      <c r="K84"/>
      <c r="L84"/>
      <c r="M84"/>
    </row>
    <row r="85" spans="1:13" ht="15" x14ac:dyDescent="0.25">
      <c r="A85"/>
      <c r="B85"/>
      <c r="C85"/>
      <c r="D85"/>
      <c r="E85"/>
      <c r="F85"/>
      <c r="G85"/>
      <c r="H85"/>
      <c r="I85"/>
      <c r="J85"/>
      <c r="K85"/>
      <c r="L85"/>
      <c r="M85"/>
    </row>
    <row r="86" spans="1:13" ht="15" x14ac:dyDescent="0.25">
      <c r="A86"/>
      <c r="B86"/>
      <c r="C86"/>
      <c r="D86"/>
      <c r="E86"/>
      <c r="F86"/>
      <c r="G86"/>
      <c r="H86"/>
      <c r="I86"/>
      <c r="J86"/>
      <c r="K86"/>
      <c r="L86"/>
      <c r="M86"/>
    </row>
    <row r="87" spans="1:13" ht="15" x14ac:dyDescent="0.25">
      <c r="A87"/>
      <c r="B87"/>
      <c r="C87"/>
      <c r="D87"/>
      <c r="E87"/>
      <c r="F87"/>
      <c r="G87"/>
      <c r="H87"/>
      <c r="I87"/>
      <c r="J87"/>
      <c r="K87"/>
      <c r="L87"/>
      <c r="M87"/>
    </row>
    <row r="88" spans="1:13" ht="15" x14ac:dyDescent="0.25">
      <c r="A88"/>
      <c r="B88"/>
      <c r="C88"/>
      <c r="D88"/>
      <c r="E88"/>
      <c r="F88"/>
      <c r="G88"/>
      <c r="H88"/>
      <c r="I88"/>
      <c r="J88"/>
      <c r="K88"/>
      <c r="L88"/>
      <c r="M88"/>
    </row>
    <row r="89" spans="1:13" ht="15" x14ac:dyDescent="0.25">
      <c r="A89"/>
      <c r="B89"/>
      <c r="C89"/>
      <c r="D89"/>
      <c r="E89"/>
      <c r="F89"/>
      <c r="G89"/>
      <c r="H89"/>
      <c r="I89"/>
      <c r="J89"/>
      <c r="K89"/>
      <c r="L89"/>
      <c r="M89"/>
    </row>
    <row r="90" spans="1:13" ht="15" x14ac:dyDescent="0.25">
      <c r="A90"/>
      <c r="B90"/>
      <c r="C90"/>
      <c r="D90"/>
      <c r="E90"/>
      <c r="F90"/>
      <c r="G90"/>
      <c r="H90"/>
      <c r="I90"/>
      <c r="J90"/>
      <c r="K90"/>
      <c r="L90"/>
      <c r="M90"/>
    </row>
    <row r="91" spans="1:13" ht="15" x14ac:dyDescent="0.25">
      <c r="A91"/>
      <c r="B91"/>
      <c r="C91"/>
      <c r="D91"/>
      <c r="E91"/>
      <c r="F91"/>
      <c r="G91"/>
      <c r="H91"/>
      <c r="I91"/>
      <c r="J91"/>
      <c r="K91"/>
      <c r="L91"/>
      <c r="M91"/>
    </row>
    <row r="92" spans="1:13" ht="15" x14ac:dyDescent="0.25">
      <c r="A92"/>
      <c r="B92"/>
      <c r="C92"/>
      <c r="D92"/>
      <c r="E92"/>
      <c r="F92"/>
      <c r="G92"/>
    </row>
    <row r="93" spans="1:13" ht="15" x14ac:dyDescent="0.25">
      <c r="A93"/>
      <c r="B93"/>
      <c r="C93"/>
      <c r="D93"/>
      <c r="E93"/>
      <c r="F93"/>
      <c r="G93"/>
    </row>
    <row r="94" spans="1:13" ht="15" x14ac:dyDescent="0.25">
      <c r="A94"/>
      <c r="B94"/>
      <c r="C94"/>
      <c r="D94"/>
      <c r="E94"/>
      <c r="F94"/>
      <c r="G94"/>
    </row>
    <row r="95" spans="1:13" ht="15" x14ac:dyDescent="0.25">
      <c r="A95"/>
      <c r="B95"/>
      <c r="C95"/>
      <c r="D95"/>
      <c r="E95"/>
      <c r="F95"/>
      <c r="G95"/>
    </row>
    <row r="96" spans="1:13" ht="15" x14ac:dyDescent="0.25">
      <c r="A96"/>
      <c r="B96"/>
      <c r="C96"/>
      <c r="D96"/>
      <c r="E96"/>
      <c r="F96"/>
      <c r="G96"/>
    </row>
    <row r="97" spans="1:7" ht="15" x14ac:dyDescent="0.25">
      <c r="A97"/>
      <c r="B97"/>
      <c r="C97"/>
      <c r="D97"/>
      <c r="E97"/>
      <c r="F97"/>
      <c r="G97"/>
    </row>
    <row r="98" spans="1:7" ht="15" x14ac:dyDescent="0.25">
      <c r="A98"/>
      <c r="B98"/>
      <c r="C98"/>
      <c r="D98"/>
      <c r="E98"/>
      <c r="F98"/>
      <c r="G98"/>
    </row>
    <row r="99" spans="1:7" ht="15" x14ac:dyDescent="0.25">
      <c r="A99"/>
      <c r="B99"/>
      <c r="C99"/>
      <c r="D99"/>
      <c r="E99"/>
      <c r="F99"/>
      <c r="G99"/>
    </row>
    <row r="100" spans="1:7" ht="15" x14ac:dyDescent="0.25">
      <c r="A100"/>
      <c r="B100"/>
      <c r="C100"/>
      <c r="D100"/>
      <c r="E100"/>
      <c r="F100"/>
      <c r="G100"/>
    </row>
    <row r="101" spans="1:7" ht="15" x14ac:dyDescent="0.25">
      <c r="A101"/>
      <c r="B101"/>
      <c r="C101"/>
      <c r="D101"/>
      <c r="E101"/>
      <c r="F101"/>
      <c r="G101"/>
    </row>
    <row r="102" spans="1:7" ht="15" x14ac:dyDescent="0.25">
      <c r="A102"/>
      <c r="B102"/>
      <c r="C102"/>
      <c r="D102"/>
      <c r="E102"/>
      <c r="F102"/>
      <c r="G102"/>
    </row>
    <row r="103" spans="1:7" ht="15" x14ac:dyDescent="0.25">
      <c r="A103"/>
      <c r="B103"/>
      <c r="C103"/>
      <c r="D103"/>
      <c r="E103"/>
      <c r="F103"/>
      <c r="G103"/>
    </row>
    <row r="104" spans="1:7" ht="15" x14ac:dyDescent="0.25">
      <c r="A104"/>
      <c r="B104"/>
      <c r="C104"/>
      <c r="D104"/>
      <c r="E104"/>
      <c r="F104"/>
      <c r="G104"/>
    </row>
    <row r="105" spans="1:7" ht="15" x14ac:dyDescent="0.25">
      <c r="A105"/>
      <c r="B105"/>
      <c r="C105"/>
      <c r="D105"/>
      <c r="E105"/>
      <c r="F105"/>
      <c r="G105"/>
    </row>
    <row r="106" spans="1:7" ht="15" x14ac:dyDescent="0.25">
      <c r="A106"/>
      <c r="B106"/>
      <c r="C106"/>
      <c r="D106"/>
      <c r="E106"/>
      <c r="F106"/>
      <c r="G106"/>
    </row>
    <row r="107" spans="1:7" ht="15" x14ac:dyDescent="0.25">
      <c r="A107"/>
      <c r="B107"/>
      <c r="C107"/>
      <c r="D107"/>
      <c r="E107"/>
      <c r="F107"/>
      <c r="G107"/>
    </row>
    <row r="108" spans="1:7" ht="15" x14ac:dyDescent="0.25">
      <c r="A108"/>
      <c r="B108"/>
      <c r="C108"/>
      <c r="D108"/>
      <c r="E108"/>
      <c r="F108"/>
      <c r="G108"/>
    </row>
    <row r="109" spans="1:7" ht="15" x14ac:dyDescent="0.25">
      <c r="A109"/>
      <c r="B109"/>
      <c r="C109"/>
      <c r="D109"/>
      <c r="E109"/>
      <c r="F109"/>
      <c r="G109"/>
    </row>
    <row r="110" spans="1:7" ht="15" x14ac:dyDescent="0.25">
      <c r="A110"/>
      <c r="B110"/>
      <c r="C110"/>
      <c r="D110"/>
      <c r="E110"/>
      <c r="F110"/>
      <c r="G110"/>
    </row>
    <row r="111" spans="1:7" ht="15" x14ac:dyDescent="0.25">
      <c r="A111"/>
      <c r="B111"/>
      <c r="C111"/>
      <c r="D111"/>
      <c r="E111"/>
      <c r="F111"/>
      <c r="G111"/>
    </row>
  </sheetData>
  <conditionalFormatting pivot="1" sqref="G9:G19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9:C19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21</vt:i4>
      </vt:variant>
    </vt:vector>
  </HeadingPairs>
  <TitlesOfParts>
    <vt:vector size="21" baseType="lpstr">
      <vt:lpstr>PS</vt:lpstr>
      <vt:lpstr>портфель  (3)</vt:lpstr>
      <vt:lpstr>портфель </vt:lpstr>
      <vt:lpstr>портфель кол</vt:lpstr>
      <vt:lpstr>loyal OCM</vt:lpstr>
      <vt:lpstr>пролонгации</vt:lpstr>
      <vt:lpstr>продукты</vt:lpstr>
      <vt:lpstr>sales_OCM</vt:lpstr>
      <vt:lpstr>платежи</vt:lpstr>
      <vt:lpstr>лояльность</vt:lpstr>
      <vt:lpstr>платежи_города</vt:lpstr>
      <vt:lpstr>платежи_города (2)</vt:lpstr>
      <vt:lpstr>по стадиям</vt:lpstr>
      <vt:lpstr>sales</vt:lpstr>
      <vt:lpstr>sales (2)</vt:lpstr>
      <vt:lpstr>дефолтность_суммы</vt:lpstr>
      <vt:lpstr>дефолтность_колво</vt:lpstr>
      <vt:lpstr>ROI</vt:lpstr>
      <vt:lpstr>ROI_OCM</vt:lpstr>
      <vt:lpstr>ROI дни</vt:lpstr>
      <vt:lpstr>сводный куб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Матвей Смирнягин</dc:creator>
  <cp:lastModifiedBy>Александра Фингурт</cp:lastModifiedBy>
  <cp:lastPrinted>2018-02-14T13:45:57Z</cp:lastPrinted>
  <dcterms:created xsi:type="dcterms:W3CDTF">2017-11-23T09:27:34Z</dcterms:created>
  <dcterms:modified xsi:type="dcterms:W3CDTF">2019-06-03T08:38:30Z</dcterms:modified>
</cp:coreProperties>
</file>