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\Documents\GitHub\NHoliday\NHolidayTests\"/>
    </mc:Choice>
  </mc:AlternateContent>
  <bookViews>
    <workbookView xWindow="0" yWindow="0" windowWidth="9100" windowHeight="12670" activeTab="1"/>
  </bookViews>
  <sheets>
    <sheet name="Timeanddate.com TestCase Create" sheetId="2" r:id="rId1"/>
    <sheet name="FullYearHols" sheetId="4" r:id="rId2"/>
    <sheet name="Custom Year" sheetId="3" r:id="rId3"/>
    <sheet name="Equinox Calc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1" i="4"/>
  <c r="E18" i="4"/>
  <c r="F18" i="4"/>
  <c r="E19" i="4"/>
  <c r="F19" i="4"/>
  <c r="E20" i="4"/>
  <c r="F20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1" i="3"/>
  <c r="E1" i="3" s="1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2" i="3"/>
  <c r="A19" i="3" l="1"/>
  <c r="E18" i="3"/>
  <c r="E16" i="3"/>
  <c r="E17" i="3"/>
  <c r="E2" i="3"/>
  <c r="G1" i="2"/>
  <c r="H1" i="2"/>
  <c r="K1" i="2" s="1"/>
  <c r="G2" i="2"/>
  <c r="H2" i="2"/>
  <c r="I2" i="2" s="1"/>
  <c r="G3" i="2"/>
  <c r="H3" i="2"/>
  <c r="G4" i="2"/>
  <c r="H4" i="2"/>
  <c r="G5" i="2"/>
  <c r="H5" i="2"/>
  <c r="G6" i="2"/>
  <c r="H6" i="2"/>
  <c r="G7" i="2"/>
  <c r="H7" i="2"/>
  <c r="I7" i="2" s="1"/>
  <c r="G8" i="2"/>
  <c r="H8" i="2"/>
  <c r="G9" i="2"/>
  <c r="H9" i="2"/>
  <c r="G10" i="2"/>
  <c r="H10" i="2"/>
  <c r="G11" i="2"/>
  <c r="H11" i="2"/>
  <c r="G12" i="2"/>
  <c r="H12" i="2"/>
  <c r="G13" i="2"/>
  <c r="H13" i="2"/>
  <c r="B18" i="1"/>
  <c r="B19" i="1" s="1"/>
  <c r="B20" i="1" s="1"/>
  <c r="B21" i="1" s="1"/>
  <c r="B22" i="1" s="1"/>
  <c r="B23" i="1" s="1"/>
  <c r="B24" i="1" s="1"/>
  <c r="B25" i="1" s="1"/>
  <c r="B26" i="1" s="1"/>
  <c r="B27" i="1" s="1"/>
  <c r="C20" i="1"/>
  <c r="C21" i="1"/>
  <c r="C22" i="1"/>
  <c r="C23" i="1"/>
  <c r="C24" i="1"/>
  <c r="C25" i="1"/>
  <c r="C26" i="1"/>
  <c r="C27" i="1"/>
  <c r="C19" i="1"/>
  <c r="M11" i="1"/>
  <c r="M14" i="1" s="1"/>
  <c r="K16" i="1"/>
  <c r="K17" i="1"/>
  <c r="K18" i="1"/>
  <c r="K19" i="1"/>
  <c r="L19" i="1"/>
  <c r="L18" i="1"/>
  <c r="L17" i="1"/>
  <c r="L16" i="1"/>
  <c r="P19" i="1"/>
  <c r="P17" i="1"/>
  <c r="K14" i="1"/>
  <c r="L14" i="1"/>
  <c r="L11" i="1"/>
  <c r="K11" i="1"/>
  <c r="G2" i="1"/>
  <c r="G3" i="1"/>
  <c r="G4" i="1"/>
  <c r="G5" i="1"/>
  <c r="G6" i="1"/>
  <c r="G7" i="1"/>
  <c r="G1" i="1"/>
  <c r="E2" i="1"/>
  <c r="E3" i="1"/>
  <c r="E4" i="1"/>
  <c r="E5" i="1"/>
  <c r="E6" i="1"/>
  <c r="E7" i="1"/>
  <c r="E1" i="1"/>
  <c r="D2" i="1"/>
  <c r="D3" i="1"/>
  <c r="D4" i="1"/>
  <c r="D5" i="1"/>
  <c r="D6" i="1"/>
  <c r="D7" i="1"/>
  <c r="D1" i="1"/>
  <c r="A20" i="3" l="1"/>
  <c r="E19" i="3"/>
  <c r="E3" i="3"/>
  <c r="I13" i="2"/>
  <c r="I8" i="2"/>
  <c r="K4" i="2"/>
  <c r="K13" i="2"/>
  <c r="I3" i="2"/>
  <c r="I4" i="2"/>
  <c r="I10" i="2"/>
  <c r="I9" i="2"/>
  <c r="I6" i="2"/>
  <c r="I11" i="2"/>
  <c r="K12" i="2"/>
  <c r="J8" i="2"/>
  <c r="K5" i="2"/>
  <c r="I1" i="2"/>
  <c r="I5" i="2"/>
  <c r="I12" i="2"/>
  <c r="K6" i="2"/>
  <c r="J7" i="2"/>
  <c r="J11" i="2"/>
  <c r="J6" i="2"/>
  <c r="J9" i="2"/>
  <c r="J3" i="2"/>
  <c r="J13" i="2"/>
  <c r="J5" i="2"/>
  <c r="K11" i="2"/>
  <c r="K3" i="2"/>
  <c r="J12" i="2"/>
  <c r="J4" i="2"/>
  <c r="K10" i="2"/>
  <c r="K2" i="2"/>
  <c r="J10" i="2"/>
  <c r="J2" i="2"/>
  <c r="K8" i="2"/>
  <c r="K9" i="2"/>
  <c r="J1" i="2"/>
  <c r="K7" i="2"/>
  <c r="M16" i="1"/>
  <c r="M17" i="1"/>
  <c r="M19" i="1"/>
  <c r="M18" i="1"/>
  <c r="A21" i="3" l="1"/>
  <c r="E20" i="3"/>
  <c r="E4" i="3"/>
  <c r="M9" i="2"/>
  <c r="M13" i="2"/>
  <c r="M1" i="2"/>
  <c r="M12" i="2"/>
  <c r="M5" i="2"/>
  <c r="M4" i="2"/>
  <c r="M6" i="2"/>
  <c r="M8" i="2"/>
  <c r="M11" i="2"/>
  <c r="M2" i="2"/>
  <c r="M10" i="2"/>
  <c r="M3" i="2"/>
  <c r="M7" i="2"/>
  <c r="A22" i="3" l="1"/>
  <c r="E21" i="3"/>
  <c r="E5" i="3"/>
  <c r="A23" i="3" l="1"/>
  <c r="E22" i="3"/>
  <c r="E6" i="3"/>
  <c r="A24" i="3" l="1"/>
  <c r="E23" i="3"/>
  <c r="E7" i="3"/>
  <c r="A25" i="3" l="1"/>
  <c r="E24" i="3"/>
  <c r="E8" i="3"/>
  <c r="A26" i="3" l="1"/>
  <c r="E25" i="3"/>
  <c r="E9" i="3"/>
  <c r="A27" i="3" l="1"/>
  <c r="E26" i="3"/>
  <c r="E10" i="3"/>
  <c r="A28" i="3" l="1"/>
  <c r="E27" i="3"/>
  <c r="E11" i="3"/>
  <c r="A29" i="3" l="1"/>
  <c r="E28" i="3"/>
  <c r="E12" i="3"/>
  <c r="A30" i="3" l="1"/>
  <c r="E29" i="3"/>
  <c r="E13" i="3"/>
  <c r="A31" i="3" l="1"/>
  <c r="E30" i="3"/>
  <c r="E14" i="3"/>
  <c r="A32" i="3" l="1"/>
  <c r="E31" i="3"/>
  <c r="E15" i="3"/>
  <c r="A33" i="3" l="1"/>
  <c r="E32" i="3"/>
  <c r="A34" i="3" l="1"/>
  <c r="E33" i="3"/>
  <c r="A35" i="3" l="1"/>
  <c r="E34" i="3"/>
  <c r="A36" i="3" l="1"/>
  <c r="E35" i="3"/>
  <c r="A37" i="3" l="1"/>
  <c r="E36" i="3"/>
  <c r="A38" i="3" l="1"/>
  <c r="E37" i="3"/>
  <c r="A39" i="3" l="1"/>
  <c r="E38" i="3"/>
  <c r="A40" i="3" l="1"/>
  <c r="E39" i="3"/>
  <c r="A41" i="3" l="1"/>
  <c r="E40" i="3"/>
  <c r="A42" i="3" l="1"/>
  <c r="E41" i="3"/>
  <c r="A43" i="3" l="1"/>
  <c r="E42" i="3"/>
  <c r="A44" i="3" l="1"/>
  <c r="E44" i="3" s="1"/>
  <c r="E43" i="3"/>
</calcChain>
</file>

<file path=xl/sharedStrings.xml><?xml version="1.0" encoding="utf-8"?>
<sst xmlns="http://schemas.openxmlformats.org/spreadsheetml/2006/main" count="109" uniqueCount="45">
  <si>
    <t>Hours</t>
  </si>
  <si>
    <t>Min</t>
  </si>
  <si>
    <t>Sec</t>
  </si>
  <si>
    <t>Hours Per Year</t>
  </si>
  <si>
    <t>MS</t>
  </si>
  <si>
    <t>Canon</t>
  </si>
  <si>
    <t>Gregorian</t>
  </si>
  <si>
    <t>Proposed</t>
  </si>
  <si>
    <t>Actual</t>
  </si>
  <si>
    <t>Thu</t>
  </si>
  <si>
    <t>National holiday</t>
  </si>
  <si>
    <t>Fri</t>
  </si>
  <si>
    <t>Sun</t>
  </si>
  <si>
    <t>Mon</t>
  </si>
  <si>
    <t>Tue</t>
  </si>
  <si>
    <t>Wed</t>
  </si>
  <si>
    <t>Sat</t>
  </si>
  <si>
    <t>Children's Day</t>
  </si>
  <si>
    <t>Sports Day</t>
  </si>
  <si>
    <t>Culture Day</t>
  </si>
  <si>
    <t>Labor Thanksgiving Day</t>
  </si>
  <si>
    <t>Emperor's Birthday</t>
  </si>
  <si>
    <t>December 31 Bank Holiday</t>
  </si>
  <si>
    <t>Bank holiday</t>
  </si>
  <si>
    <t>January 2 Bank Holiday</t>
  </si>
  <si>
    <t>Friday</t>
  </si>
  <si>
    <t>New Year's Day</t>
  </si>
  <si>
    <t>Monday</t>
  </si>
  <si>
    <t>Coming of Age Day</t>
  </si>
  <si>
    <t>Thursday</t>
  </si>
  <si>
    <t>National Foundation Day</t>
  </si>
  <si>
    <t>Sunday</t>
  </si>
  <si>
    <t>Spring Equinox</t>
  </si>
  <si>
    <t>Spring Equinox observed</t>
  </si>
  <si>
    <t>Shōwa Day</t>
  </si>
  <si>
    <t>Tuesday</t>
  </si>
  <si>
    <t>Constitution Memorial Day</t>
  </si>
  <si>
    <t>Wednesday</t>
  </si>
  <si>
    <t>Greenery Day</t>
  </si>
  <si>
    <t>Sea Day</t>
  </si>
  <si>
    <t>Mountain Day</t>
  </si>
  <si>
    <t>Respect for the Aged Day</t>
  </si>
  <si>
    <t>Autumn Equinox</t>
  </si>
  <si>
    <t>Saturday</t>
  </si>
  <si>
    <t>January 3 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</si>
</sst>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22" fontId="0" fillId="0" borderId="0" xfId="0" applyNumberFormat="1"/>
    <xf numFmtId="0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H1" sqref="G1:H1"/>
    </sheetView>
  </sheetViews>
  <sheetFormatPr defaultRowHeight="14.5" x14ac:dyDescent="0.35"/>
  <cols>
    <col min="2" max="2" width="8.36328125" style="5" bestFit="1" customWidth="1"/>
    <col min="3" max="3" width="4.81640625" bestFit="1" customWidth="1"/>
    <col min="8" max="8" width="8.7265625" style="5"/>
    <col min="13" max="13" width="60.7265625" customWidth="1"/>
  </cols>
  <sheetData>
    <row r="1" spans="1:13" ht="43.5" x14ac:dyDescent="0.35">
      <c r="A1" t="s">
        <v>12</v>
      </c>
      <c r="B1" s="6">
        <v>37257</v>
      </c>
      <c r="C1">
        <v>1994</v>
      </c>
      <c r="D1" t="s">
        <v>24</v>
      </c>
      <c r="E1" t="s">
        <v>23</v>
      </c>
      <c r="G1">
        <f>MONTH(B1)</f>
        <v>1</v>
      </c>
      <c r="H1" s="6" t="str">
        <f t="shared" ref="H1:H12" si="0">RIGHT(YEAR(B1),2)</f>
        <v>02</v>
      </c>
      <c r="I1" t="str">
        <f>CONCATENATE("[TestCase(",C1,", ",G1,", ",H1+1-1,", ExpectedResult = true)]")</f>
        <v>[TestCase(1994, 1, 2, ExpectedResult = true)]</v>
      </c>
      <c r="J1" t="str">
        <f>CONCATENATE("[TestCase(",C1,", ",G1,", ",H1+1,", ExpectedResult = false)]")</f>
        <v>[TestCase(1994, 1, 3, ExpectedResult = false)]</v>
      </c>
      <c r="K1" t="str">
        <f>CONCATENATE("[TestCase(",C1,", ",G1,", ",H1-1,", ExpectedResult = false)]")</f>
        <v>[TestCase(1994, 1, 1, ExpectedResult = false)]</v>
      </c>
      <c r="L1">
        <v>0</v>
      </c>
      <c r="M1" s="7" t="str">
        <f>CONCATENATE(K1," 
", I1, " 
",J1,"")</f>
        <v>[TestCase(1994, 1, 1, ExpectedResult = false)] 
[TestCase(1994, 1, 2, ExpectedResult = true)] 
[TestCase(1994, 1, 3, ExpectedResult = false)]</v>
      </c>
    </row>
    <row r="2" spans="1:13" ht="43.5" x14ac:dyDescent="0.35">
      <c r="A2" t="s">
        <v>13</v>
      </c>
      <c r="B2" s="6">
        <v>37257</v>
      </c>
      <c r="C2">
        <v>1995</v>
      </c>
      <c r="D2" t="s">
        <v>24</v>
      </c>
      <c r="E2" t="s">
        <v>23</v>
      </c>
      <c r="G2">
        <f t="shared" ref="G2:G13" si="1">MONTH(B2)</f>
        <v>1</v>
      </c>
      <c r="H2" s="6" t="str">
        <f t="shared" si="0"/>
        <v>02</v>
      </c>
      <c r="I2" t="str">
        <f t="shared" ref="I2:I13" si="2">CONCATENATE("[TestCase(",C2,", ",G2,", ",H2+1-1,", ExpectedResult = true)]")</f>
        <v>[TestCase(1995, 1, 2, ExpectedResult = true)]</v>
      </c>
      <c r="J2" t="str">
        <f t="shared" ref="J2:J13" si="3">CONCATENATE("[TestCase(",C2,", ",G2,", ",H2+1,", ExpectedResult = false)]")</f>
        <v>[TestCase(1995, 1, 3, ExpectedResult = false)]</v>
      </c>
      <c r="K2" t="str">
        <f t="shared" ref="K2:K13" si="4">CONCATENATE("[TestCase(",C2,", ",G2,", ",H2-1,", ExpectedResult = false)]")</f>
        <v>[TestCase(1995, 1, 1, ExpectedResult = false)]</v>
      </c>
      <c r="L2">
        <v>0</v>
      </c>
      <c r="M2" s="7" t="str">
        <f t="shared" ref="M2:M13" si="5">CONCATENATE(K2," 
", I2, " 
",J2)</f>
        <v>[TestCase(1995, 1, 1, ExpectedResult = false)] 
[TestCase(1995, 1, 2, ExpectedResult = true)] 
[TestCase(1995, 1, 3, ExpectedResult = false)]</v>
      </c>
    </row>
    <row r="3" spans="1:13" ht="43.5" x14ac:dyDescent="0.35">
      <c r="A3" t="s">
        <v>14</v>
      </c>
      <c r="B3" s="6">
        <v>37257</v>
      </c>
      <c r="C3">
        <v>1996</v>
      </c>
      <c r="D3" t="s">
        <v>24</v>
      </c>
      <c r="E3" t="s">
        <v>23</v>
      </c>
      <c r="G3">
        <f t="shared" si="1"/>
        <v>1</v>
      </c>
      <c r="H3" s="6" t="str">
        <f t="shared" si="0"/>
        <v>02</v>
      </c>
      <c r="I3" t="str">
        <f t="shared" si="2"/>
        <v>[TestCase(1996, 1, 2, ExpectedResult = true)]</v>
      </c>
      <c r="J3" t="str">
        <f t="shared" si="3"/>
        <v>[TestCase(1996, 1, 3, ExpectedResult = false)]</v>
      </c>
      <c r="K3" t="str">
        <f t="shared" si="4"/>
        <v>[TestCase(1996, 1, 1, ExpectedResult = false)]</v>
      </c>
      <c r="L3">
        <v>0</v>
      </c>
      <c r="M3" s="7" t="str">
        <f t="shared" si="5"/>
        <v>[TestCase(1996, 1, 1, ExpectedResult = false)] 
[TestCase(1996, 1, 2, ExpectedResult = true)] 
[TestCase(1996, 1, 3, ExpectedResult = false)]</v>
      </c>
    </row>
    <row r="4" spans="1:13" ht="43.5" x14ac:dyDescent="0.35">
      <c r="A4" t="s">
        <v>9</v>
      </c>
      <c r="B4" s="6">
        <v>37257</v>
      </c>
      <c r="C4">
        <v>1997</v>
      </c>
      <c r="D4" t="s">
        <v>24</v>
      </c>
      <c r="E4" t="s">
        <v>23</v>
      </c>
      <c r="G4">
        <f t="shared" si="1"/>
        <v>1</v>
      </c>
      <c r="H4" s="6" t="str">
        <f t="shared" si="0"/>
        <v>02</v>
      </c>
      <c r="I4" t="str">
        <f t="shared" si="2"/>
        <v>[TestCase(1997, 1, 2, ExpectedResult = true)]</v>
      </c>
      <c r="J4" t="str">
        <f t="shared" si="3"/>
        <v>[TestCase(1997, 1, 3, ExpectedResult = false)]</v>
      </c>
      <c r="K4" t="str">
        <f t="shared" si="4"/>
        <v>[TestCase(1997, 1, 1, ExpectedResult = false)]</v>
      </c>
      <c r="L4">
        <v>0</v>
      </c>
      <c r="M4" s="7" t="str">
        <f t="shared" si="5"/>
        <v>[TestCase(1997, 1, 1, ExpectedResult = false)] 
[TestCase(1997, 1, 2, ExpectedResult = true)] 
[TestCase(1997, 1, 3, ExpectedResult = false)]</v>
      </c>
    </row>
    <row r="5" spans="1:13" ht="43.5" x14ac:dyDescent="0.35">
      <c r="A5" t="s">
        <v>11</v>
      </c>
      <c r="B5" s="6">
        <v>37257</v>
      </c>
      <c r="C5">
        <v>1998</v>
      </c>
      <c r="D5" t="s">
        <v>24</v>
      </c>
      <c r="E5" t="s">
        <v>23</v>
      </c>
      <c r="G5">
        <f t="shared" si="1"/>
        <v>1</v>
      </c>
      <c r="H5" s="6" t="str">
        <f t="shared" si="0"/>
        <v>02</v>
      </c>
      <c r="I5" t="str">
        <f t="shared" si="2"/>
        <v>[TestCase(1998, 1, 2, ExpectedResult = true)]</v>
      </c>
      <c r="J5" t="str">
        <f t="shared" si="3"/>
        <v>[TestCase(1998, 1, 3, ExpectedResult = false)]</v>
      </c>
      <c r="K5" t="str">
        <f t="shared" si="4"/>
        <v>[TestCase(1998, 1, 1, ExpectedResult = false)]</v>
      </c>
      <c r="L5">
        <v>0</v>
      </c>
      <c r="M5" s="7" t="str">
        <f t="shared" si="5"/>
        <v>[TestCase(1998, 1, 1, ExpectedResult = false)] 
[TestCase(1998, 1, 2, ExpectedResult = true)] 
[TestCase(1998, 1, 3, ExpectedResult = false)]</v>
      </c>
    </row>
    <row r="6" spans="1:13" ht="43.5" x14ac:dyDescent="0.35">
      <c r="A6" t="s">
        <v>16</v>
      </c>
      <c r="B6" s="6">
        <v>37257</v>
      </c>
      <c r="C6">
        <v>1999</v>
      </c>
      <c r="D6" t="s">
        <v>24</v>
      </c>
      <c r="E6" t="s">
        <v>23</v>
      </c>
      <c r="G6">
        <f t="shared" si="1"/>
        <v>1</v>
      </c>
      <c r="H6" s="6" t="str">
        <f t="shared" si="0"/>
        <v>02</v>
      </c>
      <c r="I6" t="str">
        <f t="shared" si="2"/>
        <v>[TestCase(1999, 1, 2, ExpectedResult = true)]</v>
      </c>
      <c r="J6" t="str">
        <f t="shared" si="3"/>
        <v>[TestCase(1999, 1, 3, ExpectedResult = false)]</v>
      </c>
      <c r="K6" t="str">
        <f t="shared" si="4"/>
        <v>[TestCase(1999, 1, 1, ExpectedResult = false)]</v>
      </c>
      <c r="L6">
        <v>0</v>
      </c>
      <c r="M6" s="7" t="str">
        <f t="shared" si="5"/>
        <v>[TestCase(1999, 1, 1, ExpectedResult = false)] 
[TestCase(1999, 1, 2, ExpectedResult = true)] 
[TestCase(1999, 1, 3, ExpectedResult = false)]</v>
      </c>
    </row>
    <row r="7" spans="1:13" ht="43.5" x14ac:dyDescent="0.35">
      <c r="A7" t="s">
        <v>16</v>
      </c>
      <c r="B7" s="6">
        <v>11658</v>
      </c>
      <c r="C7">
        <v>2016</v>
      </c>
      <c r="D7" t="s">
        <v>22</v>
      </c>
      <c r="E7" t="s">
        <v>23</v>
      </c>
      <c r="G7">
        <f t="shared" si="1"/>
        <v>12</v>
      </c>
      <c r="H7" s="6" t="str">
        <f t="shared" si="0"/>
        <v>31</v>
      </c>
      <c r="I7" t="str">
        <f t="shared" si="2"/>
        <v>[TestCase(2016, 12, 31, ExpectedResult = true)]</v>
      </c>
      <c r="J7" t="str">
        <f t="shared" si="3"/>
        <v>[TestCase(2016, 12, 32, ExpectedResult = false)]</v>
      </c>
      <c r="K7" t="str">
        <f t="shared" si="4"/>
        <v>[TestCase(2016, 12, 30, ExpectedResult = false)]</v>
      </c>
      <c r="L7">
        <v>0</v>
      </c>
      <c r="M7" s="7" t="str">
        <f t="shared" si="5"/>
        <v>[TestCase(2016, 12, 30, ExpectedResult = false)] 
[TestCase(2016, 12, 31, ExpectedResult = true)] 
[TestCase(2016, 12, 32, ExpectedResult = false)]</v>
      </c>
    </row>
    <row r="8" spans="1:13" ht="43.5" x14ac:dyDescent="0.35">
      <c r="A8" t="s">
        <v>12</v>
      </c>
      <c r="B8" s="6">
        <v>11658</v>
      </c>
      <c r="C8">
        <v>2017</v>
      </c>
      <c r="D8" t="s">
        <v>22</v>
      </c>
      <c r="E8" t="s">
        <v>23</v>
      </c>
      <c r="G8">
        <f t="shared" si="1"/>
        <v>12</v>
      </c>
      <c r="H8" s="6" t="str">
        <f t="shared" si="0"/>
        <v>31</v>
      </c>
      <c r="I8" t="str">
        <f t="shared" si="2"/>
        <v>[TestCase(2017, 12, 31, ExpectedResult = true)]</v>
      </c>
      <c r="J8" t="str">
        <f t="shared" si="3"/>
        <v>[TestCase(2017, 12, 32, ExpectedResult = false)]</v>
      </c>
      <c r="K8" t="str">
        <f t="shared" si="4"/>
        <v>[TestCase(2017, 12, 30, ExpectedResult = false)]</v>
      </c>
      <c r="L8">
        <v>0</v>
      </c>
      <c r="M8" s="7" t="str">
        <f t="shared" si="5"/>
        <v>[TestCase(2017, 12, 30, ExpectedResult = false)] 
[TestCase(2017, 12, 31, ExpectedResult = true)] 
[TestCase(2017, 12, 32, ExpectedResult = false)]</v>
      </c>
    </row>
    <row r="9" spans="1:13" ht="43.5" x14ac:dyDescent="0.35">
      <c r="A9" t="s">
        <v>13</v>
      </c>
      <c r="B9" s="6">
        <v>11658</v>
      </c>
      <c r="C9">
        <v>2018</v>
      </c>
      <c r="D9" t="s">
        <v>22</v>
      </c>
      <c r="E9" t="s">
        <v>23</v>
      </c>
      <c r="G9">
        <f t="shared" si="1"/>
        <v>12</v>
      </c>
      <c r="H9" s="6" t="str">
        <f t="shared" si="0"/>
        <v>31</v>
      </c>
      <c r="I9" t="str">
        <f t="shared" si="2"/>
        <v>[TestCase(2018, 12, 31, ExpectedResult = true)]</v>
      </c>
      <c r="J9" t="str">
        <f t="shared" si="3"/>
        <v>[TestCase(2018, 12, 32, ExpectedResult = false)]</v>
      </c>
      <c r="K9" t="str">
        <f t="shared" si="4"/>
        <v>[TestCase(2018, 12, 30, ExpectedResult = false)]</v>
      </c>
      <c r="L9">
        <v>0</v>
      </c>
      <c r="M9" s="7" t="str">
        <f>CONCATENATE(K9," 
", I9, " 
",J9)</f>
        <v>[TestCase(2018, 12, 30, ExpectedResult = false)] 
[TestCase(2018, 12, 31, ExpectedResult = true)] 
[TestCase(2018, 12, 32, ExpectedResult = false)]</v>
      </c>
    </row>
    <row r="10" spans="1:13" ht="43.5" x14ac:dyDescent="0.35">
      <c r="A10" t="s">
        <v>14</v>
      </c>
      <c r="B10" s="6">
        <v>11658</v>
      </c>
      <c r="C10">
        <v>2019</v>
      </c>
      <c r="D10" t="s">
        <v>22</v>
      </c>
      <c r="E10" t="s">
        <v>23</v>
      </c>
      <c r="G10">
        <f t="shared" si="1"/>
        <v>12</v>
      </c>
      <c r="H10" s="6" t="str">
        <f t="shared" si="0"/>
        <v>31</v>
      </c>
      <c r="I10" t="str">
        <f t="shared" si="2"/>
        <v>[TestCase(2019, 12, 31, ExpectedResult = true)]</v>
      </c>
      <c r="J10" t="str">
        <f t="shared" si="3"/>
        <v>[TestCase(2019, 12, 32, ExpectedResult = false)]</v>
      </c>
      <c r="K10" t="str">
        <f t="shared" si="4"/>
        <v>[TestCase(2019, 12, 30, ExpectedResult = false)]</v>
      </c>
      <c r="L10">
        <v>0</v>
      </c>
      <c r="M10" s="7" t="str">
        <f t="shared" si="5"/>
        <v>[TestCase(2019, 12, 30, ExpectedResult = false)] 
[TestCase(2019, 12, 31, ExpectedResult = true)] 
[TestCase(2019, 12, 32, ExpectedResult = false)]</v>
      </c>
    </row>
    <row r="11" spans="1:13" ht="43.5" x14ac:dyDescent="0.35">
      <c r="A11" t="s">
        <v>9</v>
      </c>
      <c r="B11" s="6">
        <v>11658</v>
      </c>
      <c r="C11">
        <v>2020</v>
      </c>
      <c r="D11" t="s">
        <v>22</v>
      </c>
      <c r="E11" t="s">
        <v>23</v>
      </c>
      <c r="G11">
        <f t="shared" si="1"/>
        <v>12</v>
      </c>
      <c r="H11" s="6" t="str">
        <f t="shared" si="0"/>
        <v>31</v>
      </c>
      <c r="I11" t="str">
        <f t="shared" si="2"/>
        <v>[TestCase(2020, 12, 31, ExpectedResult = true)]</v>
      </c>
      <c r="J11" t="str">
        <f t="shared" si="3"/>
        <v>[TestCase(2020, 12, 32, ExpectedResult = false)]</v>
      </c>
      <c r="K11" t="str">
        <f t="shared" si="4"/>
        <v>[TestCase(2020, 12, 30, ExpectedResult = false)]</v>
      </c>
      <c r="L11">
        <v>0</v>
      </c>
      <c r="M11" s="7" t="str">
        <f t="shared" si="5"/>
        <v>[TestCase(2020, 12, 30, ExpectedResult = false)] 
[TestCase(2020, 12, 31, ExpectedResult = true)] 
[TestCase(2020, 12, 32, ExpectedResult = false)]</v>
      </c>
    </row>
    <row r="12" spans="1:13" ht="43.5" x14ac:dyDescent="0.35">
      <c r="A12" t="s">
        <v>13</v>
      </c>
      <c r="B12" s="6">
        <v>45261</v>
      </c>
      <c r="C12">
        <v>2019</v>
      </c>
      <c r="D12" t="s">
        <v>21</v>
      </c>
      <c r="E12" t="s">
        <v>10</v>
      </c>
      <c r="G12">
        <f t="shared" si="1"/>
        <v>12</v>
      </c>
      <c r="H12" s="6" t="str">
        <f t="shared" si="0"/>
        <v>23</v>
      </c>
      <c r="I12" t="str">
        <f t="shared" si="2"/>
        <v>[TestCase(2019, 12, 23, ExpectedResult = true)]</v>
      </c>
      <c r="J12" t="str">
        <f t="shared" si="3"/>
        <v>[TestCase(2019, 12, 24, ExpectedResult = false)]</v>
      </c>
      <c r="K12" t="str">
        <f t="shared" si="4"/>
        <v>[TestCase(2019, 12, 22, ExpectedResult = false)]</v>
      </c>
      <c r="L12">
        <v>0</v>
      </c>
      <c r="M12" s="7" t="str">
        <f t="shared" si="5"/>
        <v>[TestCase(2019, 12, 22, ExpectedResult = false)] 
[TestCase(2019, 12, 23, ExpectedResult = true)] 
[TestCase(2019, 12, 24, ExpectedResult = false)]</v>
      </c>
    </row>
    <row r="13" spans="1:13" ht="43.5" x14ac:dyDescent="0.35">
      <c r="A13" t="s">
        <v>15</v>
      </c>
      <c r="B13" s="6">
        <v>45261</v>
      </c>
      <c r="C13">
        <v>2020</v>
      </c>
      <c r="D13" t="s">
        <v>21</v>
      </c>
      <c r="E13" t="s">
        <v>10</v>
      </c>
      <c r="G13">
        <f t="shared" si="1"/>
        <v>12</v>
      </c>
      <c r="H13" s="6" t="str">
        <f t="shared" ref="H13" si="6">RIGHT(YEAR(B13),2)</f>
        <v>23</v>
      </c>
      <c r="I13" t="str">
        <f>CONCATENATE("[TestCase(",C13,", ",G13,", ",H13+1-1,", ExpectedResult = true)]")</f>
        <v>[TestCase(2020, 12, 23, ExpectedResult = true)]</v>
      </c>
      <c r="J13" t="str">
        <f t="shared" si="3"/>
        <v>[TestCase(2020, 12, 24, ExpectedResult = false)]</v>
      </c>
      <c r="K13" t="str">
        <f t="shared" si="4"/>
        <v>[TestCase(2020, 12, 22, ExpectedResult = false)]</v>
      </c>
      <c r="L13">
        <v>0</v>
      </c>
      <c r="M13" s="7" t="str">
        <f t="shared" si="5"/>
        <v>[TestCase(2020, 12, 22, ExpectedResult = false)] 
[TestCase(2020, 12, 23, ExpectedResult = true)] 
[TestCase(2020, 12, 24, ExpectedResult = false)]</v>
      </c>
    </row>
    <row r="14" spans="1:13" x14ac:dyDescent="0.35">
      <c r="B14" s="6"/>
    </row>
    <row r="15" spans="1:13" x14ac:dyDescent="0.35">
      <c r="B15" s="6"/>
    </row>
    <row r="16" spans="1:13" x14ac:dyDescent="0.35">
      <c r="B16" s="6"/>
    </row>
    <row r="17" spans="2:2" x14ac:dyDescent="0.35">
      <c r="B17" s="6"/>
    </row>
    <row r="18" spans="2:2" x14ac:dyDescent="0.35">
      <c r="B1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1" sqref="H1:H20"/>
    </sheetView>
  </sheetViews>
  <sheetFormatPr defaultRowHeight="14.5" x14ac:dyDescent="0.35"/>
  <sheetData>
    <row r="1" spans="1:8" x14ac:dyDescent="0.35">
      <c r="A1" s="6">
        <v>36892</v>
      </c>
      <c r="B1" t="s">
        <v>25</v>
      </c>
      <c r="C1" t="s">
        <v>26</v>
      </c>
      <c r="D1" t="s">
        <v>10</v>
      </c>
      <c r="E1">
        <f>MONTH(A1)</f>
        <v>1</v>
      </c>
      <c r="F1" s="6" t="str">
        <f>RIGHT(YEAR(A1),2)</f>
        <v>01</v>
      </c>
      <c r="H1" t="str">
        <f>CONCATENATE("new DateTime(2016, ",E1,", ",F1,"),")</f>
        <v>new DateTime(2016, 1, 01),</v>
      </c>
    </row>
    <row r="2" spans="1:8" x14ac:dyDescent="0.35">
      <c r="A2" s="6">
        <v>37257</v>
      </c>
      <c r="B2" t="s">
        <v>43</v>
      </c>
      <c r="C2" t="s">
        <v>24</v>
      </c>
      <c r="D2" t="s">
        <v>23</v>
      </c>
      <c r="E2">
        <f t="shared" ref="E2:E17" si="0">MONTH(A2)</f>
        <v>1</v>
      </c>
      <c r="F2" s="6" t="str">
        <f t="shared" ref="F2:F17" si="1">RIGHT(YEAR(A2),2)</f>
        <v>02</v>
      </c>
      <c r="H2" t="str">
        <f t="shared" ref="H2:H20" si="2">CONCATENATE("new DateTime(2016, ",E2,", ",F2,"),")</f>
        <v>new DateTime(2016, 1, 02),</v>
      </c>
    </row>
    <row r="3" spans="1:8" x14ac:dyDescent="0.35">
      <c r="A3" s="6">
        <v>37622</v>
      </c>
      <c r="B3" t="s">
        <v>31</v>
      </c>
      <c r="C3" t="s">
        <v>44</v>
      </c>
      <c r="D3" t="s">
        <v>23</v>
      </c>
      <c r="E3">
        <f t="shared" si="0"/>
        <v>1</v>
      </c>
      <c r="F3" s="6" t="str">
        <f t="shared" si="1"/>
        <v>03</v>
      </c>
      <c r="H3" t="str">
        <f t="shared" si="2"/>
        <v>new DateTime(2016, 1, 03),</v>
      </c>
    </row>
    <row r="4" spans="1:8" x14ac:dyDescent="0.35">
      <c r="A4" s="6">
        <v>40544</v>
      </c>
      <c r="B4" t="s">
        <v>27</v>
      </c>
      <c r="C4" t="s">
        <v>28</v>
      </c>
      <c r="D4" t="s">
        <v>10</v>
      </c>
      <c r="E4">
        <f t="shared" si="0"/>
        <v>1</v>
      </c>
      <c r="F4" s="6" t="str">
        <f t="shared" si="1"/>
        <v>11</v>
      </c>
      <c r="H4" t="str">
        <f t="shared" si="2"/>
        <v>new DateTime(2016, 1, 11),</v>
      </c>
    </row>
    <row r="5" spans="1:8" x14ac:dyDescent="0.35">
      <c r="A5" s="6">
        <v>40575</v>
      </c>
      <c r="B5" t="s">
        <v>29</v>
      </c>
      <c r="C5" t="s">
        <v>30</v>
      </c>
      <c r="D5" t="s">
        <v>10</v>
      </c>
      <c r="E5">
        <f t="shared" si="0"/>
        <v>2</v>
      </c>
      <c r="F5" s="6" t="str">
        <f t="shared" si="1"/>
        <v>11</v>
      </c>
      <c r="H5" t="str">
        <f t="shared" si="2"/>
        <v>new DateTime(2016, 2, 11),</v>
      </c>
    </row>
    <row r="6" spans="1:8" x14ac:dyDescent="0.35">
      <c r="A6" s="6">
        <v>43891</v>
      </c>
      <c r="B6" t="s">
        <v>31</v>
      </c>
      <c r="C6" t="s">
        <v>32</v>
      </c>
      <c r="D6" t="s">
        <v>10</v>
      </c>
      <c r="E6">
        <f t="shared" si="0"/>
        <v>3</v>
      </c>
      <c r="F6" s="6" t="str">
        <f t="shared" si="1"/>
        <v>20</v>
      </c>
      <c r="H6" t="str">
        <f t="shared" si="2"/>
        <v>new DateTime(2016, 3, 20),</v>
      </c>
    </row>
    <row r="7" spans="1:8" x14ac:dyDescent="0.35">
      <c r="A7" s="6">
        <v>44256</v>
      </c>
      <c r="B7" t="s">
        <v>27</v>
      </c>
      <c r="C7" t="s">
        <v>33</v>
      </c>
      <c r="D7" t="s">
        <v>10</v>
      </c>
      <c r="E7">
        <f t="shared" si="0"/>
        <v>3</v>
      </c>
      <c r="F7" s="6" t="str">
        <f t="shared" si="1"/>
        <v>21</v>
      </c>
      <c r="H7" t="str">
        <f t="shared" si="2"/>
        <v>new DateTime(2016, 3, 21),</v>
      </c>
    </row>
    <row r="8" spans="1:8" x14ac:dyDescent="0.35">
      <c r="A8" s="6">
        <v>47209</v>
      </c>
      <c r="B8" t="s">
        <v>25</v>
      </c>
      <c r="C8" t="s">
        <v>34</v>
      </c>
      <c r="D8" t="s">
        <v>10</v>
      </c>
      <c r="E8">
        <f t="shared" si="0"/>
        <v>4</v>
      </c>
      <c r="F8" s="6" t="str">
        <f t="shared" si="1"/>
        <v>29</v>
      </c>
      <c r="H8" t="str">
        <f t="shared" si="2"/>
        <v>new DateTime(2016, 4, 29),</v>
      </c>
    </row>
    <row r="9" spans="1:8" x14ac:dyDescent="0.35">
      <c r="A9" s="6">
        <v>37742</v>
      </c>
      <c r="B9" t="s">
        <v>35</v>
      </c>
      <c r="C9" t="s">
        <v>36</v>
      </c>
      <c r="D9" t="s">
        <v>10</v>
      </c>
      <c r="E9">
        <f t="shared" si="0"/>
        <v>5</v>
      </c>
      <c r="F9" s="6" t="str">
        <f t="shared" si="1"/>
        <v>03</v>
      </c>
      <c r="H9" t="str">
        <f t="shared" si="2"/>
        <v>new DateTime(2016, 5, 03),</v>
      </c>
    </row>
    <row r="10" spans="1:8" x14ac:dyDescent="0.35">
      <c r="A10" s="6">
        <v>38108</v>
      </c>
      <c r="B10" t="s">
        <v>37</v>
      </c>
      <c r="C10" t="s">
        <v>38</v>
      </c>
      <c r="D10" t="s">
        <v>10</v>
      </c>
      <c r="E10">
        <f t="shared" si="0"/>
        <v>5</v>
      </c>
      <c r="F10" s="6" t="str">
        <f t="shared" si="1"/>
        <v>04</v>
      </c>
      <c r="H10" t="str">
        <f t="shared" si="2"/>
        <v>new DateTime(2016, 5, 04),</v>
      </c>
    </row>
    <row r="11" spans="1:8" x14ac:dyDescent="0.35">
      <c r="A11" s="6">
        <v>38473</v>
      </c>
      <c r="B11" t="s">
        <v>29</v>
      </c>
      <c r="C11" t="s">
        <v>17</v>
      </c>
      <c r="D11" t="s">
        <v>10</v>
      </c>
      <c r="E11">
        <f t="shared" si="0"/>
        <v>5</v>
      </c>
      <c r="F11" s="6" t="str">
        <f t="shared" si="1"/>
        <v>05</v>
      </c>
      <c r="H11" t="str">
        <f t="shared" si="2"/>
        <v>new DateTime(2016, 5, 05),</v>
      </c>
    </row>
    <row r="12" spans="1:8" x14ac:dyDescent="0.35">
      <c r="A12" s="6">
        <v>43282</v>
      </c>
      <c r="B12" t="s">
        <v>27</v>
      </c>
      <c r="C12" t="s">
        <v>39</v>
      </c>
      <c r="D12" t="s">
        <v>10</v>
      </c>
      <c r="E12">
        <f t="shared" si="0"/>
        <v>7</v>
      </c>
      <c r="F12" s="6" t="str">
        <f t="shared" si="1"/>
        <v>18</v>
      </c>
      <c r="H12" t="str">
        <f t="shared" si="2"/>
        <v>new DateTime(2016, 7, 18),</v>
      </c>
    </row>
    <row r="13" spans="1:8" x14ac:dyDescent="0.35">
      <c r="A13" s="6">
        <v>40756</v>
      </c>
      <c r="B13" t="s">
        <v>29</v>
      </c>
      <c r="C13" t="s">
        <v>40</v>
      </c>
      <c r="D13" t="s">
        <v>10</v>
      </c>
      <c r="E13">
        <f t="shared" si="0"/>
        <v>8</v>
      </c>
      <c r="F13" s="6" t="str">
        <f t="shared" si="1"/>
        <v>11</v>
      </c>
      <c r="H13" t="str">
        <f t="shared" si="2"/>
        <v>new DateTime(2016, 8, 11),</v>
      </c>
    </row>
    <row r="14" spans="1:8" x14ac:dyDescent="0.35">
      <c r="A14" s="6">
        <v>43709</v>
      </c>
      <c r="B14" t="s">
        <v>27</v>
      </c>
      <c r="C14" t="s">
        <v>41</v>
      </c>
      <c r="D14" t="s">
        <v>10</v>
      </c>
      <c r="E14">
        <f t="shared" si="0"/>
        <v>9</v>
      </c>
      <c r="F14" s="6" t="str">
        <f t="shared" si="1"/>
        <v>19</v>
      </c>
      <c r="H14" t="str">
        <f t="shared" si="2"/>
        <v>new DateTime(2016, 9, 19),</v>
      </c>
    </row>
    <row r="15" spans="1:8" x14ac:dyDescent="0.35">
      <c r="A15" s="6">
        <v>44805</v>
      </c>
      <c r="B15" t="s">
        <v>29</v>
      </c>
      <c r="C15" t="s">
        <v>42</v>
      </c>
      <c r="D15" t="s">
        <v>10</v>
      </c>
      <c r="E15">
        <f t="shared" si="0"/>
        <v>9</v>
      </c>
      <c r="F15" s="6" t="str">
        <f t="shared" si="1"/>
        <v>22</v>
      </c>
      <c r="H15" t="str">
        <f t="shared" si="2"/>
        <v>new DateTime(2016, 9, 22),</v>
      </c>
    </row>
    <row r="16" spans="1:8" x14ac:dyDescent="0.35">
      <c r="A16" s="6">
        <v>40452</v>
      </c>
      <c r="B16" t="s">
        <v>27</v>
      </c>
      <c r="C16" t="s">
        <v>18</v>
      </c>
      <c r="D16" t="s">
        <v>10</v>
      </c>
      <c r="E16">
        <f t="shared" si="0"/>
        <v>10</v>
      </c>
      <c r="F16" s="6" t="str">
        <f t="shared" si="1"/>
        <v>10</v>
      </c>
      <c r="H16" t="str">
        <f t="shared" si="2"/>
        <v>new DateTime(2016, 10, 10),</v>
      </c>
    </row>
    <row r="17" spans="1:8" x14ac:dyDescent="0.35">
      <c r="A17" s="6">
        <v>37926</v>
      </c>
      <c r="B17" t="s">
        <v>29</v>
      </c>
      <c r="C17" t="s">
        <v>19</v>
      </c>
      <c r="D17" t="s">
        <v>10</v>
      </c>
      <c r="E17">
        <f t="shared" si="0"/>
        <v>11</v>
      </c>
      <c r="F17" s="6" t="str">
        <f t="shared" si="1"/>
        <v>03</v>
      </c>
      <c r="H17" t="str">
        <f t="shared" si="2"/>
        <v>new DateTime(2016, 11, 03),</v>
      </c>
    </row>
    <row r="18" spans="1:8" x14ac:dyDescent="0.35">
      <c r="A18" s="6">
        <v>45231</v>
      </c>
      <c r="B18" t="s">
        <v>37</v>
      </c>
      <c r="C18" t="s">
        <v>20</v>
      </c>
      <c r="D18" t="s">
        <v>10</v>
      </c>
      <c r="E18">
        <f t="shared" ref="E18:E20" si="3">MONTH(A18)</f>
        <v>11</v>
      </c>
      <c r="F18" s="6" t="str">
        <f t="shared" ref="F18:F20" si="4">RIGHT(YEAR(A18),2)</f>
        <v>23</v>
      </c>
      <c r="H18" t="str">
        <f t="shared" si="2"/>
        <v>new DateTime(2016, 11, 23),</v>
      </c>
    </row>
    <row r="19" spans="1:8" x14ac:dyDescent="0.35">
      <c r="A19" s="6">
        <v>45261</v>
      </c>
      <c r="B19" t="s">
        <v>25</v>
      </c>
      <c r="C19" t="s">
        <v>21</v>
      </c>
      <c r="D19" t="s">
        <v>10</v>
      </c>
      <c r="E19">
        <f t="shared" si="3"/>
        <v>12</v>
      </c>
      <c r="F19" s="6" t="str">
        <f t="shared" si="4"/>
        <v>23</v>
      </c>
      <c r="H19" t="str">
        <f t="shared" si="2"/>
        <v>new DateTime(2016, 12, 23),</v>
      </c>
    </row>
    <row r="20" spans="1:8" x14ac:dyDescent="0.35">
      <c r="A20" s="6">
        <v>11658</v>
      </c>
      <c r="B20" t="s">
        <v>43</v>
      </c>
      <c r="C20" t="s">
        <v>22</v>
      </c>
      <c r="D20" t="s">
        <v>23</v>
      </c>
      <c r="E20">
        <f t="shared" si="3"/>
        <v>12</v>
      </c>
      <c r="F20" s="6" t="str">
        <f t="shared" si="4"/>
        <v>31</v>
      </c>
      <c r="H20" t="str">
        <f t="shared" si="2"/>
        <v>new DateTime(2016, 12, 31),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5" workbookViewId="0">
      <selection activeCell="K47" sqref="K47"/>
    </sheetView>
  </sheetViews>
  <sheetFormatPr defaultRowHeight="14.5" x14ac:dyDescent="0.35"/>
  <sheetData>
    <row r="1" spans="1:5" x14ac:dyDescent="0.35">
      <c r="A1">
        <v>2010</v>
      </c>
      <c r="B1">
        <v>1</v>
      </c>
      <c r="C1">
        <v>1</v>
      </c>
      <c r="D1" t="b">
        <f>OR(C1=2,C1=3)</f>
        <v>0</v>
      </c>
      <c r="E1" t="str">
        <f>CONCATENATE("[TestCase(",A1,", ",B1,", ",C1,", ExpectedResult = ",LOWER(D1),")]")</f>
        <v>[TestCase(2010, 1, 1, ExpectedResult = false)]</v>
      </c>
    </row>
    <row r="2" spans="1:5" x14ac:dyDescent="0.35">
      <c r="A2">
        <f>IF(C2=1,A1+1,A1)</f>
        <v>2010</v>
      </c>
      <c r="B2">
        <v>1</v>
      </c>
      <c r="C2">
        <f>IF(C1=4,1,C1+1)</f>
        <v>2</v>
      </c>
      <c r="D2" t="b">
        <f t="shared" ref="D2:D44" si="0">OR(C2=2,C2=3)</f>
        <v>1</v>
      </c>
      <c r="E2" t="str">
        <f>CONCATENATE("[TestCase(",A2,", ",B2,", ",C2,", ExpectedResult = ",LOWER(D2),")]")</f>
        <v>[TestCase(2010, 1, 2, ExpectedResult = true)]</v>
      </c>
    </row>
    <row r="3" spans="1:5" x14ac:dyDescent="0.35">
      <c r="A3">
        <f t="shared" ref="A3:A44" si="1">IF(C3=1,A2+1,A2)</f>
        <v>2010</v>
      </c>
      <c r="B3">
        <v>1</v>
      </c>
      <c r="C3">
        <f t="shared" ref="C3:C44" si="2">IF(C2=4,1,C2+1)</f>
        <v>3</v>
      </c>
      <c r="D3" t="b">
        <f t="shared" si="0"/>
        <v>1</v>
      </c>
      <c r="E3" t="str">
        <f>CONCATENATE("[TestCase(",A3,", ",B3,", ",C3,", ExpectedResult = ",LOWER(D3),")]")</f>
        <v>[TestCase(2010, 1, 3, ExpectedResult = true)]</v>
      </c>
    </row>
    <row r="4" spans="1:5" x14ac:dyDescent="0.35">
      <c r="A4">
        <f t="shared" si="1"/>
        <v>2010</v>
      </c>
      <c r="B4">
        <v>1</v>
      </c>
      <c r="C4">
        <f t="shared" si="2"/>
        <v>4</v>
      </c>
      <c r="D4" t="b">
        <f t="shared" si="0"/>
        <v>0</v>
      </c>
      <c r="E4" t="str">
        <f>CONCATENATE("[TestCase(",A4,", ",B4,", ",C4,", ExpectedResult = ",LOWER(D4),")]")</f>
        <v>[TestCase(2010, 1, 4, ExpectedResult = false)]</v>
      </c>
    </row>
    <row r="5" spans="1:5" x14ac:dyDescent="0.35">
      <c r="A5">
        <f t="shared" si="1"/>
        <v>2011</v>
      </c>
      <c r="B5">
        <v>1</v>
      </c>
      <c r="C5">
        <f t="shared" si="2"/>
        <v>1</v>
      </c>
      <c r="D5" t="b">
        <f t="shared" si="0"/>
        <v>0</v>
      </c>
      <c r="E5" t="str">
        <f>CONCATENATE("[TestCase(",A5,", ",B5,", ",C5,", ExpectedResult = ",LOWER(D5),")]")</f>
        <v>[TestCase(2011, 1, 1, ExpectedResult = false)]</v>
      </c>
    </row>
    <row r="6" spans="1:5" x14ac:dyDescent="0.35">
      <c r="A6">
        <f t="shared" si="1"/>
        <v>2011</v>
      </c>
      <c r="B6">
        <v>1</v>
      </c>
      <c r="C6">
        <f t="shared" si="2"/>
        <v>2</v>
      </c>
      <c r="D6" t="b">
        <f t="shared" si="0"/>
        <v>1</v>
      </c>
      <c r="E6" t="str">
        <f>CONCATENATE("[TestCase(",A6,", ",B6,", ",C6,", ExpectedResult = ",LOWER(D6),")]")</f>
        <v>[TestCase(2011, 1, 2, ExpectedResult = true)]</v>
      </c>
    </row>
    <row r="7" spans="1:5" x14ac:dyDescent="0.35">
      <c r="A7">
        <f t="shared" si="1"/>
        <v>2011</v>
      </c>
      <c r="B7">
        <v>1</v>
      </c>
      <c r="C7">
        <f t="shared" si="2"/>
        <v>3</v>
      </c>
      <c r="D7" t="b">
        <f t="shared" si="0"/>
        <v>1</v>
      </c>
      <c r="E7" t="str">
        <f>CONCATENATE("[TestCase(",A7,", ",B7,", ",C7,", ExpectedResult = ",LOWER(D7),")]")</f>
        <v>[TestCase(2011, 1, 3, ExpectedResult = true)]</v>
      </c>
    </row>
    <row r="8" spans="1:5" x14ac:dyDescent="0.35">
      <c r="A8">
        <f t="shared" si="1"/>
        <v>2011</v>
      </c>
      <c r="B8">
        <v>1</v>
      </c>
      <c r="C8">
        <f t="shared" si="2"/>
        <v>4</v>
      </c>
      <c r="D8" t="b">
        <f t="shared" si="0"/>
        <v>0</v>
      </c>
      <c r="E8" t="str">
        <f>CONCATENATE("[TestCase(",A8,", ",B8,", ",C8,", ExpectedResult = ",LOWER(D8),")]")</f>
        <v>[TestCase(2011, 1, 4, ExpectedResult = false)]</v>
      </c>
    </row>
    <row r="9" spans="1:5" x14ac:dyDescent="0.35">
      <c r="A9">
        <f t="shared" si="1"/>
        <v>2012</v>
      </c>
      <c r="B9">
        <v>1</v>
      </c>
      <c r="C9">
        <f t="shared" si="2"/>
        <v>1</v>
      </c>
      <c r="D9" t="b">
        <f t="shared" si="0"/>
        <v>0</v>
      </c>
      <c r="E9" t="str">
        <f>CONCATENATE("[TestCase(",A9,", ",B9,", ",C9,", ExpectedResult = ",LOWER(D9),")]")</f>
        <v>[TestCase(2012, 1, 1, ExpectedResult = false)]</v>
      </c>
    </row>
    <row r="10" spans="1:5" x14ac:dyDescent="0.35">
      <c r="A10">
        <f t="shared" si="1"/>
        <v>2012</v>
      </c>
      <c r="B10">
        <v>1</v>
      </c>
      <c r="C10">
        <f t="shared" si="2"/>
        <v>2</v>
      </c>
      <c r="D10" t="b">
        <f t="shared" si="0"/>
        <v>1</v>
      </c>
      <c r="E10" t="str">
        <f>CONCATENATE("[TestCase(",A10,", ",B10,", ",C10,", ExpectedResult = ",LOWER(D10),")]")</f>
        <v>[TestCase(2012, 1, 2, ExpectedResult = true)]</v>
      </c>
    </row>
    <row r="11" spans="1:5" x14ac:dyDescent="0.35">
      <c r="A11">
        <f t="shared" si="1"/>
        <v>2012</v>
      </c>
      <c r="B11">
        <v>1</v>
      </c>
      <c r="C11">
        <f t="shared" si="2"/>
        <v>3</v>
      </c>
      <c r="D11" t="b">
        <f t="shared" si="0"/>
        <v>1</v>
      </c>
      <c r="E11" t="str">
        <f>CONCATENATE("[TestCase(",A11,", ",B11,", ",C11,", ExpectedResult = ",LOWER(D11),")]")</f>
        <v>[TestCase(2012, 1, 3, ExpectedResult = true)]</v>
      </c>
    </row>
    <row r="12" spans="1:5" x14ac:dyDescent="0.35">
      <c r="A12">
        <f t="shared" si="1"/>
        <v>2012</v>
      </c>
      <c r="B12">
        <v>1</v>
      </c>
      <c r="C12">
        <f t="shared" si="2"/>
        <v>4</v>
      </c>
      <c r="D12" t="b">
        <f t="shared" si="0"/>
        <v>0</v>
      </c>
      <c r="E12" t="str">
        <f>CONCATENATE("[TestCase(",A12,", ",B12,", ",C12,", ExpectedResult = ",LOWER(D12),")]")</f>
        <v>[TestCase(2012, 1, 4, ExpectedResult = false)]</v>
      </c>
    </row>
    <row r="13" spans="1:5" x14ac:dyDescent="0.35">
      <c r="A13">
        <f t="shared" si="1"/>
        <v>2013</v>
      </c>
      <c r="B13">
        <v>1</v>
      </c>
      <c r="C13">
        <f t="shared" si="2"/>
        <v>1</v>
      </c>
      <c r="D13" t="b">
        <f t="shared" si="0"/>
        <v>0</v>
      </c>
      <c r="E13" t="str">
        <f>CONCATENATE("[TestCase(",A13,", ",B13,", ",C13,", ExpectedResult = ",LOWER(D13),")]")</f>
        <v>[TestCase(2013, 1, 1, ExpectedResult = false)]</v>
      </c>
    </row>
    <row r="14" spans="1:5" x14ac:dyDescent="0.35">
      <c r="A14">
        <f t="shared" si="1"/>
        <v>2013</v>
      </c>
      <c r="B14">
        <v>1</v>
      </c>
      <c r="C14">
        <f t="shared" si="2"/>
        <v>2</v>
      </c>
      <c r="D14" t="b">
        <f t="shared" si="0"/>
        <v>1</v>
      </c>
      <c r="E14" t="str">
        <f>CONCATENATE("[TestCase(",A14,", ",B14,", ",C14,", ExpectedResult = ",LOWER(D14),")]")</f>
        <v>[TestCase(2013, 1, 2, ExpectedResult = true)]</v>
      </c>
    </row>
    <row r="15" spans="1:5" x14ac:dyDescent="0.35">
      <c r="A15">
        <f t="shared" si="1"/>
        <v>2013</v>
      </c>
      <c r="B15">
        <v>1</v>
      </c>
      <c r="C15">
        <f t="shared" si="2"/>
        <v>3</v>
      </c>
      <c r="D15" t="b">
        <f t="shared" si="0"/>
        <v>1</v>
      </c>
      <c r="E15" t="str">
        <f>CONCATENATE("[TestCase(",A15,", ",B15,", ",C15,", ExpectedResult = ",LOWER(D15),")]")</f>
        <v>[TestCase(2013, 1, 3, ExpectedResult = true)]</v>
      </c>
    </row>
    <row r="16" spans="1:5" x14ac:dyDescent="0.35">
      <c r="A16">
        <f t="shared" si="1"/>
        <v>2013</v>
      </c>
      <c r="B16">
        <v>1</v>
      </c>
      <c r="C16">
        <f t="shared" si="2"/>
        <v>4</v>
      </c>
      <c r="D16" t="b">
        <f t="shared" si="0"/>
        <v>0</v>
      </c>
      <c r="E16" t="str">
        <f t="shared" ref="E16:E44" si="3">CONCATENATE("[TestCase(",A16,", ",B16,", ",C16,", ExpectedResult = ",LOWER(D16),")]")</f>
        <v>[TestCase(2013, 1, 4, ExpectedResult = false)]</v>
      </c>
    </row>
    <row r="17" spans="1:5" x14ac:dyDescent="0.35">
      <c r="A17">
        <f t="shared" si="1"/>
        <v>2014</v>
      </c>
      <c r="B17">
        <v>1</v>
      </c>
      <c r="C17">
        <f t="shared" si="2"/>
        <v>1</v>
      </c>
      <c r="D17" t="b">
        <f t="shared" si="0"/>
        <v>0</v>
      </c>
      <c r="E17" t="str">
        <f t="shared" si="3"/>
        <v>[TestCase(2014, 1, 1, ExpectedResult = false)]</v>
      </c>
    </row>
    <row r="18" spans="1:5" x14ac:dyDescent="0.35">
      <c r="A18">
        <f t="shared" si="1"/>
        <v>2014</v>
      </c>
      <c r="B18">
        <v>1</v>
      </c>
      <c r="C18">
        <f t="shared" si="2"/>
        <v>2</v>
      </c>
      <c r="D18" t="b">
        <f t="shared" si="0"/>
        <v>1</v>
      </c>
      <c r="E18" t="str">
        <f t="shared" si="3"/>
        <v>[TestCase(2014, 1, 2, ExpectedResult = true)]</v>
      </c>
    </row>
    <row r="19" spans="1:5" x14ac:dyDescent="0.35">
      <c r="A19">
        <f t="shared" si="1"/>
        <v>2014</v>
      </c>
      <c r="B19">
        <v>1</v>
      </c>
      <c r="C19">
        <f t="shared" si="2"/>
        <v>3</v>
      </c>
      <c r="D19" t="b">
        <f t="shared" si="0"/>
        <v>1</v>
      </c>
      <c r="E19" t="str">
        <f t="shared" si="3"/>
        <v>[TestCase(2014, 1, 3, ExpectedResult = true)]</v>
      </c>
    </row>
    <row r="20" spans="1:5" x14ac:dyDescent="0.35">
      <c r="A20">
        <f t="shared" si="1"/>
        <v>2014</v>
      </c>
      <c r="B20">
        <v>1</v>
      </c>
      <c r="C20">
        <f t="shared" si="2"/>
        <v>4</v>
      </c>
      <c r="D20" t="b">
        <f t="shared" si="0"/>
        <v>0</v>
      </c>
      <c r="E20" t="str">
        <f t="shared" si="3"/>
        <v>[TestCase(2014, 1, 4, ExpectedResult = false)]</v>
      </c>
    </row>
    <row r="21" spans="1:5" x14ac:dyDescent="0.35">
      <c r="A21">
        <f t="shared" si="1"/>
        <v>2015</v>
      </c>
      <c r="B21">
        <v>1</v>
      </c>
      <c r="C21">
        <f t="shared" si="2"/>
        <v>1</v>
      </c>
      <c r="D21" t="b">
        <f t="shared" si="0"/>
        <v>0</v>
      </c>
      <c r="E21" t="str">
        <f t="shared" si="3"/>
        <v>[TestCase(2015, 1, 1, ExpectedResult = false)]</v>
      </c>
    </row>
    <row r="22" spans="1:5" x14ac:dyDescent="0.35">
      <c r="A22">
        <f t="shared" si="1"/>
        <v>2015</v>
      </c>
      <c r="B22">
        <v>1</v>
      </c>
      <c r="C22">
        <f t="shared" si="2"/>
        <v>2</v>
      </c>
      <c r="D22" t="b">
        <f t="shared" si="0"/>
        <v>1</v>
      </c>
      <c r="E22" t="str">
        <f t="shared" si="3"/>
        <v>[TestCase(2015, 1, 2, ExpectedResult = true)]</v>
      </c>
    </row>
    <row r="23" spans="1:5" x14ac:dyDescent="0.35">
      <c r="A23">
        <f t="shared" si="1"/>
        <v>2015</v>
      </c>
      <c r="B23">
        <v>1</v>
      </c>
      <c r="C23">
        <f t="shared" si="2"/>
        <v>3</v>
      </c>
      <c r="D23" t="b">
        <f t="shared" si="0"/>
        <v>1</v>
      </c>
      <c r="E23" t="str">
        <f t="shared" si="3"/>
        <v>[TestCase(2015, 1, 3, ExpectedResult = true)]</v>
      </c>
    </row>
    <row r="24" spans="1:5" x14ac:dyDescent="0.35">
      <c r="A24">
        <f t="shared" si="1"/>
        <v>2015</v>
      </c>
      <c r="B24">
        <v>1</v>
      </c>
      <c r="C24">
        <f t="shared" si="2"/>
        <v>4</v>
      </c>
      <c r="D24" t="b">
        <f t="shared" si="0"/>
        <v>0</v>
      </c>
      <c r="E24" t="str">
        <f t="shared" si="3"/>
        <v>[TestCase(2015, 1, 4, ExpectedResult = false)]</v>
      </c>
    </row>
    <row r="25" spans="1:5" x14ac:dyDescent="0.35">
      <c r="A25">
        <f t="shared" si="1"/>
        <v>2016</v>
      </c>
      <c r="B25">
        <v>1</v>
      </c>
      <c r="C25">
        <f t="shared" si="2"/>
        <v>1</v>
      </c>
      <c r="D25" t="b">
        <f t="shared" si="0"/>
        <v>0</v>
      </c>
      <c r="E25" t="str">
        <f t="shared" si="3"/>
        <v>[TestCase(2016, 1, 1, ExpectedResult = false)]</v>
      </c>
    </row>
    <row r="26" spans="1:5" x14ac:dyDescent="0.35">
      <c r="A26">
        <f t="shared" si="1"/>
        <v>2016</v>
      </c>
      <c r="B26">
        <v>1</v>
      </c>
      <c r="C26">
        <f t="shared" si="2"/>
        <v>2</v>
      </c>
      <c r="D26" t="b">
        <f t="shared" si="0"/>
        <v>1</v>
      </c>
      <c r="E26" t="str">
        <f t="shared" si="3"/>
        <v>[TestCase(2016, 1, 2, ExpectedResult = true)]</v>
      </c>
    </row>
    <row r="27" spans="1:5" x14ac:dyDescent="0.35">
      <c r="A27">
        <f t="shared" si="1"/>
        <v>2016</v>
      </c>
      <c r="B27">
        <v>1</v>
      </c>
      <c r="C27">
        <f t="shared" si="2"/>
        <v>3</v>
      </c>
      <c r="D27" t="b">
        <f t="shared" si="0"/>
        <v>1</v>
      </c>
      <c r="E27" t="str">
        <f t="shared" si="3"/>
        <v>[TestCase(2016, 1, 3, ExpectedResult = true)]</v>
      </c>
    </row>
    <row r="28" spans="1:5" x14ac:dyDescent="0.35">
      <c r="A28">
        <f t="shared" si="1"/>
        <v>2016</v>
      </c>
      <c r="B28">
        <v>1</v>
      </c>
      <c r="C28">
        <f t="shared" si="2"/>
        <v>4</v>
      </c>
      <c r="D28" t="b">
        <f t="shared" si="0"/>
        <v>0</v>
      </c>
      <c r="E28" t="str">
        <f t="shared" si="3"/>
        <v>[TestCase(2016, 1, 4, ExpectedResult = false)]</v>
      </c>
    </row>
    <row r="29" spans="1:5" x14ac:dyDescent="0.35">
      <c r="A29">
        <f t="shared" si="1"/>
        <v>2017</v>
      </c>
      <c r="B29">
        <v>1</v>
      </c>
      <c r="C29">
        <f t="shared" si="2"/>
        <v>1</v>
      </c>
      <c r="D29" t="b">
        <f t="shared" si="0"/>
        <v>0</v>
      </c>
      <c r="E29" t="str">
        <f t="shared" si="3"/>
        <v>[TestCase(2017, 1, 1, ExpectedResult = false)]</v>
      </c>
    </row>
    <row r="30" spans="1:5" x14ac:dyDescent="0.35">
      <c r="A30">
        <f t="shared" si="1"/>
        <v>2017</v>
      </c>
      <c r="B30">
        <v>1</v>
      </c>
      <c r="C30">
        <f t="shared" si="2"/>
        <v>2</v>
      </c>
      <c r="D30" t="b">
        <f t="shared" si="0"/>
        <v>1</v>
      </c>
      <c r="E30" t="str">
        <f t="shared" si="3"/>
        <v>[TestCase(2017, 1, 2, ExpectedResult = true)]</v>
      </c>
    </row>
    <row r="31" spans="1:5" x14ac:dyDescent="0.35">
      <c r="A31">
        <f t="shared" si="1"/>
        <v>2017</v>
      </c>
      <c r="B31">
        <v>1</v>
      </c>
      <c r="C31">
        <f t="shared" si="2"/>
        <v>3</v>
      </c>
      <c r="D31" t="b">
        <f t="shared" si="0"/>
        <v>1</v>
      </c>
      <c r="E31" t="str">
        <f t="shared" si="3"/>
        <v>[TestCase(2017, 1, 3, ExpectedResult = true)]</v>
      </c>
    </row>
    <row r="32" spans="1:5" x14ac:dyDescent="0.35">
      <c r="A32">
        <f t="shared" si="1"/>
        <v>2017</v>
      </c>
      <c r="B32">
        <v>1</v>
      </c>
      <c r="C32">
        <f t="shared" si="2"/>
        <v>4</v>
      </c>
      <c r="D32" t="b">
        <f t="shared" si="0"/>
        <v>0</v>
      </c>
      <c r="E32" t="str">
        <f t="shared" si="3"/>
        <v>[TestCase(2017, 1, 4, ExpectedResult = false)]</v>
      </c>
    </row>
    <row r="33" spans="1:5" x14ac:dyDescent="0.35">
      <c r="A33">
        <f t="shared" si="1"/>
        <v>2018</v>
      </c>
      <c r="B33">
        <v>1</v>
      </c>
      <c r="C33">
        <f t="shared" si="2"/>
        <v>1</v>
      </c>
      <c r="D33" t="b">
        <f t="shared" si="0"/>
        <v>0</v>
      </c>
      <c r="E33" t="str">
        <f t="shared" si="3"/>
        <v>[TestCase(2018, 1, 1, ExpectedResult = false)]</v>
      </c>
    </row>
    <row r="34" spans="1:5" x14ac:dyDescent="0.35">
      <c r="A34">
        <f t="shared" si="1"/>
        <v>2018</v>
      </c>
      <c r="B34">
        <v>1</v>
      </c>
      <c r="C34">
        <f t="shared" si="2"/>
        <v>2</v>
      </c>
      <c r="D34" t="b">
        <f t="shared" si="0"/>
        <v>1</v>
      </c>
      <c r="E34" t="str">
        <f t="shared" si="3"/>
        <v>[TestCase(2018, 1, 2, ExpectedResult = true)]</v>
      </c>
    </row>
    <row r="35" spans="1:5" x14ac:dyDescent="0.35">
      <c r="A35">
        <f t="shared" si="1"/>
        <v>2018</v>
      </c>
      <c r="B35">
        <v>1</v>
      </c>
      <c r="C35">
        <f t="shared" si="2"/>
        <v>3</v>
      </c>
      <c r="D35" t="b">
        <f t="shared" si="0"/>
        <v>1</v>
      </c>
      <c r="E35" t="str">
        <f t="shared" si="3"/>
        <v>[TestCase(2018, 1, 3, ExpectedResult = true)]</v>
      </c>
    </row>
    <row r="36" spans="1:5" x14ac:dyDescent="0.35">
      <c r="A36">
        <f t="shared" si="1"/>
        <v>2018</v>
      </c>
      <c r="B36">
        <v>1</v>
      </c>
      <c r="C36">
        <f t="shared" si="2"/>
        <v>4</v>
      </c>
      <c r="D36" t="b">
        <f t="shared" si="0"/>
        <v>0</v>
      </c>
      <c r="E36" t="str">
        <f t="shared" si="3"/>
        <v>[TestCase(2018, 1, 4, ExpectedResult = false)]</v>
      </c>
    </row>
    <row r="37" spans="1:5" x14ac:dyDescent="0.35">
      <c r="A37">
        <f t="shared" si="1"/>
        <v>2019</v>
      </c>
      <c r="B37">
        <v>1</v>
      </c>
      <c r="C37">
        <f t="shared" si="2"/>
        <v>1</v>
      </c>
      <c r="D37" t="b">
        <f t="shared" si="0"/>
        <v>0</v>
      </c>
      <c r="E37" t="str">
        <f t="shared" si="3"/>
        <v>[TestCase(2019, 1, 1, ExpectedResult = false)]</v>
      </c>
    </row>
    <row r="38" spans="1:5" x14ac:dyDescent="0.35">
      <c r="A38">
        <f t="shared" si="1"/>
        <v>2019</v>
      </c>
      <c r="B38">
        <v>1</v>
      </c>
      <c r="C38">
        <f t="shared" si="2"/>
        <v>2</v>
      </c>
      <c r="D38" t="b">
        <f t="shared" si="0"/>
        <v>1</v>
      </c>
      <c r="E38" t="str">
        <f t="shared" si="3"/>
        <v>[TestCase(2019, 1, 2, ExpectedResult = true)]</v>
      </c>
    </row>
    <row r="39" spans="1:5" x14ac:dyDescent="0.35">
      <c r="A39">
        <f t="shared" si="1"/>
        <v>2019</v>
      </c>
      <c r="B39">
        <v>1</v>
      </c>
      <c r="C39">
        <f t="shared" si="2"/>
        <v>3</v>
      </c>
      <c r="D39" t="b">
        <f t="shared" si="0"/>
        <v>1</v>
      </c>
      <c r="E39" t="str">
        <f t="shared" si="3"/>
        <v>[TestCase(2019, 1, 3, ExpectedResult = true)]</v>
      </c>
    </row>
    <row r="40" spans="1:5" x14ac:dyDescent="0.35">
      <c r="A40">
        <f t="shared" si="1"/>
        <v>2019</v>
      </c>
      <c r="B40">
        <v>1</v>
      </c>
      <c r="C40">
        <f t="shared" si="2"/>
        <v>4</v>
      </c>
      <c r="D40" t="b">
        <f t="shared" si="0"/>
        <v>0</v>
      </c>
      <c r="E40" t="str">
        <f t="shared" si="3"/>
        <v>[TestCase(2019, 1, 4, ExpectedResult = false)]</v>
      </c>
    </row>
    <row r="41" spans="1:5" x14ac:dyDescent="0.35">
      <c r="A41">
        <f t="shared" si="1"/>
        <v>2020</v>
      </c>
      <c r="B41">
        <v>1</v>
      </c>
      <c r="C41">
        <f t="shared" si="2"/>
        <v>1</v>
      </c>
      <c r="D41" t="b">
        <f t="shared" si="0"/>
        <v>0</v>
      </c>
      <c r="E41" t="str">
        <f t="shared" si="3"/>
        <v>[TestCase(2020, 1, 1, ExpectedResult = false)]</v>
      </c>
    </row>
    <row r="42" spans="1:5" x14ac:dyDescent="0.35">
      <c r="A42">
        <f t="shared" si="1"/>
        <v>2020</v>
      </c>
      <c r="B42">
        <v>1</v>
      </c>
      <c r="C42">
        <f t="shared" si="2"/>
        <v>2</v>
      </c>
      <c r="D42" t="b">
        <f t="shared" si="0"/>
        <v>1</v>
      </c>
      <c r="E42" t="str">
        <f t="shared" si="3"/>
        <v>[TestCase(2020, 1, 2, ExpectedResult = true)]</v>
      </c>
    </row>
    <row r="43" spans="1:5" x14ac:dyDescent="0.35">
      <c r="A43">
        <f t="shared" si="1"/>
        <v>2020</v>
      </c>
      <c r="B43">
        <v>1</v>
      </c>
      <c r="C43">
        <f t="shared" si="2"/>
        <v>3</v>
      </c>
      <c r="D43" t="b">
        <f t="shared" si="0"/>
        <v>1</v>
      </c>
      <c r="E43" t="str">
        <f t="shared" si="3"/>
        <v>[TestCase(2020, 1, 3, ExpectedResult = true)]</v>
      </c>
    </row>
    <row r="44" spans="1:5" x14ac:dyDescent="0.35">
      <c r="A44">
        <f t="shared" si="1"/>
        <v>2020</v>
      </c>
      <c r="B44">
        <v>1</v>
      </c>
      <c r="C44">
        <f t="shared" si="2"/>
        <v>4</v>
      </c>
      <c r="D44" t="b">
        <f t="shared" si="0"/>
        <v>0</v>
      </c>
      <c r="E44" t="str">
        <f t="shared" si="3"/>
        <v>[TestCase(2020, 1, 4, ExpectedResult = false)]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B46" sqref="B46"/>
    </sheetView>
  </sheetViews>
  <sheetFormatPr defaultRowHeight="14.5" x14ac:dyDescent="0.35"/>
  <cols>
    <col min="2" max="2" width="15.54296875" customWidth="1"/>
    <col min="11" max="11" width="10.08984375" customWidth="1"/>
    <col min="12" max="12" width="11.36328125" bestFit="1" customWidth="1"/>
  </cols>
  <sheetData>
    <row r="1" spans="1:16" x14ac:dyDescent="0.35">
      <c r="A1">
        <v>2013</v>
      </c>
      <c r="B1">
        <v>20</v>
      </c>
      <c r="D1">
        <f>A1/2</f>
        <v>1006.5</v>
      </c>
      <c r="E1">
        <f>FLOOR(D1,1)</f>
        <v>1006</v>
      </c>
      <c r="G1">
        <f>MOD(E1,2)</f>
        <v>0</v>
      </c>
    </row>
    <row r="2" spans="1:16" x14ac:dyDescent="0.35">
      <c r="A2">
        <v>2014</v>
      </c>
      <c r="B2">
        <v>21</v>
      </c>
      <c r="D2">
        <f t="shared" ref="D2:D7" si="0">A2/2</f>
        <v>1007</v>
      </c>
      <c r="E2">
        <f t="shared" ref="E2:E7" si="1">FLOOR(D2,1)</f>
        <v>1007</v>
      </c>
      <c r="G2">
        <f t="shared" ref="G2:G7" si="2">MOD(E2,2)</f>
        <v>1</v>
      </c>
    </row>
    <row r="3" spans="1:16" x14ac:dyDescent="0.35">
      <c r="A3">
        <v>2015</v>
      </c>
      <c r="B3">
        <v>21</v>
      </c>
      <c r="D3">
        <f t="shared" si="0"/>
        <v>1007.5</v>
      </c>
      <c r="E3">
        <f t="shared" si="1"/>
        <v>1007</v>
      </c>
      <c r="G3">
        <f t="shared" si="2"/>
        <v>1</v>
      </c>
    </row>
    <row r="4" spans="1:16" x14ac:dyDescent="0.35">
      <c r="A4">
        <v>2016</v>
      </c>
      <c r="B4">
        <v>20</v>
      </c>
      <c r="D4">
        <f t="shared" si="0"/>
        <v>1008</v>
      </c>
      <c r="E4">
        <f t="shared" si="1"/>
        <v>1008</v>
      </c>
      <c r="G4">
        <f t="shared" si="2"/>
        <v>0</v>
      </c>
    </row>
    <row r="5" spans="1:16" x14ac:dyDescent="0.35">
      <c r="A5">
        <v>2017</v>
      </c>
      <c r="B5">
        <v>20</v>
      </c>
      <c r="D5">
        <f t="shared" si="0"/>
        <v>1008.5</v>
      </c>
      <c r="E5">
        <f t="shared" si="1"/>
        <v>1008</v>
      </c>
      <c r="G5">
        <f t="shared" si="2"/>
        <v>0</v>
      </c>
    </row>
    <row r="6" spans="1:16" x14ac:dyDescent="0.35">
      <c r="A6">
        <v>2018</v>
      </c>
      <c r="B6">
        <v>21</v>
      </c>
      <c r="D6">
        <f t="shared" si="0"/>
        <v>1009</v>
      </c>
      <c r="E6">
        <f t="shared" si="1"/>
        <v>1009</v>
      </c>
      <c r="G6">
        <f t="shared" si="2"/>
        <v>1</v>
      </c>
    </row>
    <row r="7" spans="1:16" x14ac:dyDescent="0.35">
      <c r="A7">
        <v>2019</v>
      </c>
      <c r="B7">
        <v>21</v>
      </c>
      <c r="D7">
        <f t="shared" si="0"/>
        <v>1009.5</v>
      </c>
      <c r="E7">
        <f t="shared" si="1"/>
        <v>1009</v>
      </c>
      <c r="G7">
        <f t="shared" si="2"/>
        <v>1</v>
      </c>
    </row>
    <row r="9" spans="1:16" x14ac:dyDescent="0.35">
      <c r="K9" t="s">
        <v>6</v>
      </c>
      <c r="L9" t="s">
        <v>7</v>
      </c>
      <c r="M9" t="s">
        <v>8</v>
      </c>
    </row>
    <row r="10" spans="1:16" x14ac:dyDescent="0.35">
      <c r="K10">
        <v>0.24249999999999999</v>
      </c>
      <c r="L10">
        <v>0.24224999999999999</v>
      </c>
      <c r="M10">
        <v>0.24218899999999999</v>
      </c>
    </row>
    <row r="11" spans="1:16" x14ac:dyDescent="0.35">
      <c r="J11" t="s">
        <v>3</v>
      </c>
      <c r="K11">
        <f>24*K10</f>
        <v>5.82</v>
      </c>
      <c r="L11" s="1">
        <f>24*L10</f>
        <v>5.8140000000000001</v>
      </c>
      <c r="M11" s="1">
        <f>24*M10</f>
        <v>5.8125359999999997</v>
      </c>
    </row>
    <row r="14" spans="1:16" x14ac:dyDescent="0.35">
      <c r="J14" t="s">
        <v>4</v>
      </c>
      <c r="K14" s="3">
        <f>K11*60*60*1000</f>
        <v>20952000.000000004</v>
      </c>
      <c r="L14" s="3">
        <f>L11*60*60*1000</f>
        <v>20930400</v>
      </c>
      <c r="M14" s="3">
        <f>M11*60*60*1000</f>
        <v>20925129.600000001</v>
      </c>
    </row>
    <row r="15" spans="1:16" x14ac:dyDescent="0.35">
      <c r="P15">
        <v>83</v>
      </c>
    </row>
    <row r="16" spans="1:16" x14ac:dyDescent="0.35">
      <c r="J16" t="s">
        <v>0</v>
      </c>
      <c r="K16">
        <f>FLOOR(K14/(1000*60*60),1)</f>
        <v>5</v>
      </c>
      <c r="L16">
        <f>FLOOR(L14/(1000*60*60),1)</f>
        <v>5</v>
      </c>
      <c r="M16">
        <f>FLOOR(M14/(1000*60*60),1)</f>
        <v>5</v>
      </c>
    </row>
    <row r="17" spans="1:16" x14ac:dyDescent="0.35">
      <c r="A17">
        <v>2010</v>
      </c>
      <c r="B17" s="4">
        <v>40257.730555555558</v>
      </c>
      <c r="C17" s="2">
        <v>0</v>
      </c>
      <c r="J17" t="s">
        <v>1</v>
      </c>
      <c r="K17">
        <f>MOD(FLOOR(K14/(1000*60),1),60)</f>
        <v>49</v>
      </c>
      <c r="L17">
        <f>MOD(FLOOR(L14/(1000*60),1),60)</f>
        <v>48</v>
      </c>
      <c r="M17">
        <f>MOD(FLOOR(M14/(1000*60),1),60)</f>
        <v>48</v>
      </c>
      <c r="P17">
        <f>FLOOR(P15/10,1)</f>
        <v>8</v>
      </c>
    </row>
    <row r="18" spans="1:16" x14ac:dyDescent="0.35">
      <c r="A18">
        <v>2011</v>
      </c>
      <c r="B18" s="4">
        <f>B17+TIME(5,48,50)-C18</f>
        <v>40257.972800925927</v>
      </c>
      <c r="C18" s="2">
        <v>0</v>
      </c>
      <c r="J18" t="s">
        <v>2</v>
      </c>
      <c r="K18">
        <f>MOD(FLOOR(K14/(1000),1),60)</f>
        <v>12</v>
      </c>
      <c r="L18">
        <f>MOD(FLOOR(L14/(1000),1),60)</f>
        <v>50</v>
      </c>
      <c r="M18">
        <f>MOD(FLOOR(M14/(1000),1),60)</f>
        <v>45</v>
      </c>
    </row>
    <row r="19" spans="1:16" x14ac:dyDescent="0.35">
      <c r="A19">
        <v>2012</v>
      </c>
      <c r="B19" s="4">
        <f t="shared" ref="B19:B27" si="3">B18+TIME(5,48,45)-C19</f>
        <v>40257.214988425927</v>
      </c>
      <c r="C19" s="2">
        <f>IF(MOD(A19,4)=0,1,0)</f>
        <v>1</v>
      </c>
      <c r="J19" t="s">
        <v>4</v>
      </c>
      <c r="K19" s="3">
        <f>MOD(K14,1000)</f>
        <v>3.7252902984619141E-9</v>
      </c>
      <c r="L19" s="3">
        <f>MOD(L14,1000)</f>
        <v>400</v>
      </c>
      <c r="M19" s="3">
        <f>MOD(M14,1000)</f>
        <v>129.60000000149012</v>
      </c>
      <c r="P19">
        <f>MOD(P15,10)</f>
        <v>3</v>
      </c>
    </row>
    <row r="20" spans="1:16" x14ac:dyDescent="0.35">
      <c r="A20">
        <v>2013</v>
      </c>
      <c r="B20" s="4">
        <f t="shared" si="3"/>
        <v>40257.457175925927</v>
      </c>
      <c r="C20" s="2">
        <f t="shared" ref="C20:C27" si="4">IF(MOD(A20,4)=0,1,0)</f>
        <v>0</v>
      </c>
    </row>
    <row r="21" spans="1:16" x14ac:dyDescent="0.35">
      <c r="A21">
        <v>2014</v>
      </c>
      <c r="B21" s="4">
        <f t="shared" si="3"/>
        <v>40257.699363425927</v>
      </c>
      <c r="C21" s="2">
        <f t="shared" si="4"/>
        <v>0</v>
      </c>
    </row>
    <row r="22" spans="1:16" x14ac:dyDescent="0.35">
      <c r="A22">
        <v>2015</v>
      </c>
      <c r="B22" s="4">
        <f t="shared" si="3"/>
        <v>40257.941550925927</v>
      </c>
      <c r="C22" s="2">
        <f t="shared" si="4"/>
        <v>0</v>
      </c>
      <c r="J22" t="s">
        <v>5</v>
      </c>
    </row>
    <row r="23" spans="1:16" x14ac:dyDescent="0.35">
      <c r="A23">
        <v>2016</v>
      </c>
      <c r="B23" s="4">
        <f t="shared" si="3"/>
        <v>40257.183738425927</v>
      </c>
      <c r="C23" s="2">
        <f t="shared" si="4"/>
        <v>1</v>
      </c>
    </row>
    <row r="24" spans="1:16" x14ac:dyDescent="0.35">
      <c r="A24">
        <v>2017</v>
      </c>
      <c r="B24" s="4">
        <f t="shared" si="3"/>
        <v>40257.425925925927</v>
      </c>
      <c r="C24" s="2">
        <f t="shared" si="4"/>
        <v>0</v>
      </c>
    </row>
    <row r="25" spans="1:16" x14ac:dyDescent="0.35">
      <c r="A25">
        <v>2018</v>
      </c>
      <c r="B25" s="4">
        <f t="shared" si="3"/>
        <v>40257.668113425927</v>
      </c>
      <c r="C25" s="2">
        <f t="shared" si="4"/>
        <v>0</v>
      </c>
    </row>
    <row r="26" spans="1:16" x14ac:dyDescent="0.35">
      <c r="A26">
        <v>2019</v>
      </c>
      <c r="B26" s="4">
        <f t="shared" si="3"/>
        <v>40257.910300925927</v>
      </c>
      <c r="C26" s="2">
        <f t="shared" si="4"/>
        <v>0</v>
      </c>
    </row>
    <row r="27" spans="1:16" x14ac:dyDescent="0.35">
      <c r="A27">
        <v>2020</v>
      </c>
      <c r="B27" s="4">
        <f t="shared" si="3"/>
        <v>40257.152488425927</v>
      </c>
      <c r="C27" s="2">
        <f t="shared" si="4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Timeanddate.com TestCase Create</vt:lpstr>
      <vt:lpstr>FullYearHols</vt:lpstr>
      <vt:lpstr>Custom Year</vt:lpstr>
      <vt:lpstr>Equinox Calc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MC</cp:lastModifiedBy>
  <dcterms:created xsi:type="dcterms:W3CDTF">2016-02-15T21:09:59Z</dcterms:created>
  <dcterms:modified xsi:type="dcterms:W3CDTF">2016-02-23T13:28:25Z</dcterms:modified>
</cp:coreProperties>
</file>