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ml/Desktop/"/>
    </mc:Choice>
  </mc:AlternateContent>
  <xr:revisionPtr revIDLastSave="0" documentId="13_ncr:1_{E12562D0-78FC-2D41-BEDF-52CE3F93701B}" xr6:coauthVersionLast="45" xr6:coauthVersionMax="45" xr10:uidLastSave="{00000000-0000-0000-0000-000000000000}"/>
  <bookViews>
    <workbookView xWindow="0" yWindow="460" windowWidth="33600" windowHeight="20540" tabRatio="410" activeTab="1" xr2:uid="{00000000-000D-0000-FFFF-FFFF00000000}"/>
  </bookViews>
  <sheets>
    <sheet name="X01" sheetId="1" r:id="rId1"/>
    <sheet name="Ewige Tabelle" sheetId="10" r:id="rId2"/>
  </sheets>
  <definedNames>
    <definedName name="__xlchart.v1.0" hidden="1">'X01'!$I$19:$I$69</definedName>
    <definedName name="__xlchart.v1.1" hidden="1">'X01'!$J$19:$J$69</definedName>
    <definedName name="__xlchart.v1.10" hidden="1">'X01'!$M$19:$M$69</definedName>
    <definedName name="__xlchart.v1.11" hidden="1">'X01'!$N$19:$N$69</definedName>
    <definedName name="__xlchart.v1.2" hidden="1">'X01'!$K$19:$K$69</definedName>
    <definedName name="__xlchart.v1.3" hidden="1">'X01'!$L$19:$L$69</definedName>
    <definedName name="__xlchart.v1.4" hidden="1">'X01'!$M$19:$M$69</definedName>
    <definedName name="__xlchart.v1.5" hidden="1">'X01'!$N$19:$N$69</definedName>
    <definedName name="__xlchart.v1.6" hidden="1">'X01'!$I$19:$I$69</definedName>
    <definedName name="__xlchart.v1.7" hidden="1">'X01'!$J$19:$J$69</definedName>
    <definedName name="__xlchart.v1.8" hidden="1">'X01'!$K$19:$K$69</definedName>
    <definedName name="__xlchart.v1.9" hidden="1">'X01'!$L$19:$L$69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0" l="1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B15" i="1"/>
  <c r="I12" i="1"/>
  <c r="D4" i="10"/>
  <c r="E5" i="10"/>
  <c r="E4" i="10"/>
  <c r="D5" i="10"/>
  <c r="J17" i="1"/>
  <c r="K17" i="1"/>
  <c r="L17" i="1"/>
  <c r="M17" i="1"/>
  <c r="N17" i="1"/>
  <c r="I17" i="1"/>
  <c r="C15" i="1"/>
  <c r="D15" i="1"/>
  <c r="E15" i="1"/>
  <c r="F15" i="1"/>
  <c r="G15" i="1"/>
  <c r="H12" i="1"/>
  <c r="I61" i="1"/>
  <c r="J61" i="1"/>
  <c r="K61" i="1"/>
  <c r="L61" i="1"/>
  <c r="M61" i="1"/>
  <c r="N61" i="1"/>
  <c r="I64" i="1"/>
  <c r="J64" i="1"/>
  <c r="K64" i="1"/>
  <c r="L64" i="1"/>
  <c r="M64" i="1"/>
  <c r="N64" i="1"/>
  <c r="I67" i="1"/>
  <c r="J67" i="1"/>
  <c r="K67" i="1"/>
  <c r="L67" i="1"/>
  <c r="M67" i="1"/>
  <c r="N67" i="1"/>
  <c r="I31" i="1"/>
  <c r="J31" i="1"/>
  <c r="K31" i="1"/>
  <c r="L31" i="1"/>
  <c r="M31" i="1"/>
  <c r="N31" i="1"/>
  <c r="I34" i="1"/>
  <c r="J34" i="1"/>
  <c r="K34" i="1"/>
  <c r="L34" i="1"/>
  <c r="M34" i="1"/>
  <c r="N34" i="1"/>
  <c r="I37" i="1"/>
  <c r="J37" i="1"/>
  <c r="K37" i="1"/>
  <c r="L37" i="1"/>
  <c r="M37" i="1"/>
  <c r="N37" i="1"/>
  <c r="I40" i="1"/>
  <c r="J40" i="1"/>
  <c r="K40" i="1"/>
  <c r="L40" i="1"/>
  <c r="M40" i="1"/>
  <c r="N40" i="1"/>
  <c r="I43" i="1"/>
  <c r="J43" i="1"/>
  <c r="K43" i="1"/>
  <c r="L43" i="1"/>
  <c r="M43" i="1"/>
  <c r="N43" i="1"/>
  <c r="I46" i="1"/>
  <c r="J46" i="1"/>
  <c r="K46" i="1"/>
  <c r="L46" i="1"/>
  <c r="M46" i="1"/>
  <c r="N46" i="1"/>
  <c r="I49" i="1"/>
  <c r="J49" i="1"/>
  <c r="K49" i="1"/>
  <c r="L49" i="1"/>
  <c r="M49" i="1"/>
  <c r="N49" i="1"/>
  <c r="I52" i="1"/>
  <c r="J52" i="1"/>
  <c r="K52" i="1"/>
  <c r="L52" i="1"/>
  <c r="M52" i="1"/>
  <c r="N52" i="1"/>
  <c r="I55" i="1"/>
  <c r="J55" i="1"/>
  <c r="K55" i="1"/>
  <c r="L55" i="1"/>
  <c r="M55" i="1"/>
  <c r="N55" i="1"/>
  <c r="I58" i="1"/>
  <c r="J58" i="1"/>
  <c r="K58" i="1"/>
  <c r="L58" i="1"/>
  <c r="M58" i="1"/>
  <c r="N58" i="1"/>
  <c r="I22" i="1"/>
  <c r="J22" i="1"/>
  <c r="K22" i="1"/>
  <c r="L22" i="1"/>
  <c r="M22" i="1"/>
  <c r="N22" i="1"/>
  <c r="I25" i="1"/>
  <c r="J25" i="1"/>
  <c r="K25" i="1"/>
  <c r="L25" i="1"/>
  <c r="M25" i="1"/>
  <c r="N25" i="1"/>
  <c r="I28" i="1"/>
  <c r="J28" i="1"/>
  <c r="K28" i="1"/>
  <c r="L28" i="1"/>
  <c r="M28" i="1"/>
  <c r="N28" i="1"/>
  <c r="J19" i="1"/>
  <c r="K19" i="1"/>
  <c r="L19" i="1"/>
  <c r="M19" i="1"/>
  <c r="N19" i="1"/>
  <c r="I19" i="1"/>
  <c r="C13" i="1"/>
  <c r="D13" i="1"/>
  <c r="E13" i="1"/>
  <c r="F13" i="1"/>
  <c r="G13" i="1"/>
  <c r="B13" i="1"/>
  <c r="C12" i="1"/>
  <c r="D12" i="1"/>
  <c r="E12" i="1"/>
  <c r="F12" i="1"/>
  <c r="G12" i="1"/>
  <c r="B12" i="1"/>
  <c r="C11" i="1"/>
  <c r="D11" i="1"/>
  <c r="E11" i="1"/>
  <c r="F11" i="1"/>
  <c r="G11" i="1"/>
  <c r="B11" i="1"/>
  <c r="B17" i="1"/>
  <c r="J12" i="1"/>
  <c r="C17" i="1"/>
  <c r="K12" i="1"/>
  <c r="D17" i="1"/>
  <c r="L12" i="1"/>
  <c r="E17" i="1"/>
  <c r="M12" i="1"/>
  <c r="F17" i="1"/>
  <c r="N12" i="1"/>
  <c r="G17" i="1"/>
</calcChain>
</file>

<file path=xl/sharedStrings.xml><?xml version="1.0" encoding="utf-8"?>
<sst xmlns="http://schemas.openxmlformats.org/spreadsheetml/2006/main" count="58" uniqueCount="31">
  <si>
    <t>Spieler</t>
  </si>
  <si>
    <t>Spieler 1</t>
  </si>
  <si>
    <t>Spieler 2</t>
  </si>
  <si>
    <t>Spieler 3</t>
  </si>
  <si>
    <t>Spieler 4</t>
  </si>
  <si>
    <t>Spieler 5</t>
  </si>
  <si>
    <t>Spieler 6</t>
  </si>
  <si>
    <t>Standardabweichung</t>
  </si>
  <si>
    <t>Rückstand</t>
  </si>
  <si>
    <t>Benötigte Punkte</t>
  </si>
  <si>
    <t>Spiel</t>
  </si>
  <si>
    <t>Platzierung</t>
  </si>
  <si>
    <t>Anzahl Spieler</t>
  </si>
  <si>
    <t>3er Schnitt</t>
  </si>
  <si>
    <t>Ewige Tabelle</t>
  </si>
  <si>
    <t>Micha</t>
  </si>
  <si>
    <t>Noah</t>
  </si>
  <si>
    <t>Yannic</t>
  </si>
  <si>
    <t>Johannes</t>
  </si>
  <si>
    <t>Peter</t>
  </si>
  <si>
    <t>Vicky</t>
  </si>
  <si>
    <t>Christoph</t>
  </si>
  <si>
    <t>Jerry</t>
  </si>
  <si>
    <t>Schnitt</t>
  </si>
  <si>
    <t>Spiel:</t>
  </si>
  <si>
    <t>Spieler:</t>
  </si>
  <si>
    <t>Erfolgsquote + Platzierung</t>
  </si>
  <si>
    <t>Schnitt + Standardabweichung</t>
  </si>
  <si>
    <t>Ergebnisse zum Übertragen</t>
  </si>
  <si>
    <t>Schnitt(3Darts)</t>
  </si>
  <si>
    <t>(Rechenzeile)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</si>
</sst>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b/>
      <sz val="20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"/>
      <color rgb="FF000000"/>
      <name val="Arial"/>
      <family val="2"/>
    </font>
    <font>
      <sz val="1"/>
      <name val="Arial"/>
      <family val="2"/>
    </font>
    <font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0"/>
        <bgColor indexed="30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0"/>
        <bgColor indexed="36"/>
      </patternFill>
    </fill>
    <fill>
      <patternFill patternType="solid">
        <fgColor indexed="30"/>
        <bgColor indexed="40"/>
      </patternFill>
    </fill>
    <fill>
      <patternFill patternType="solid">
        <fgColor indexed="14"/>
        <bgColor indexed="33"/>
      </patternFill>
    </fill>
    <fill>
      <patternFill patternType="solid">
        <fgColor indexed="55"/>
        <bgColor indexed="23"/>
      </patternFill>
    </fill>
    <fill>
      <patternFill patternType="solid">
        <fgColor indexed="49"/>
        <bgColor indexed="11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9" fontId="1" fillId="0" borderId="0" applyFill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1" applyNumberFormat="0" applyProtection="0">
      <alignment horizontal="center"/>
    </xf>
  </cellStyleXfs>
  <cellXfs count="65">
    <xf numFmtId="0" fontId="0" fillId="0" borderId="0" xfId="0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6" borderId="3" xfId="0" applyFill="1" applyBorder="1"/>
    <xf numFmtId="0" fontId="0" fillId="5" borderId="3" xfId="0" applyFill="1" applyBorder="1"/>
    <xf numFmtId="0" fontId="0" fillId="3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3" fillId="0" borderId="1" xfId="0" applyFont="1" applyBorder="1" applyAlignment="1">
      <alignment horizontal="center"/>
    </xf>
    <xf numFmtId="0" fontId="0" fillId="9" borderId="4" xfId="0" applyFill="1" applyBorder="1"/>
    <xf numFmtId="0" fontId="0" fillId="6" borderId="4" xfId="0" applyFill="1" applyBorder="1"/>
    <xf numFmtId="0" fontId="0" fillId="5" borderId="4" xfId="0" applyFill="1" applyBorder="1"/>
    <xf numFmtId="0" fontId="0" fillId="3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5" fillId="0" borderId="0" xfId="0" applyFont="1" applyFill="1"/>
    <xf numFmtId="0" fontId="6" fillId="9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0" fontId="3" fillId="0" borderId="4" xfId="0" applyFont="1" applyBorder="1" applyAlignment="1">
      <alignment horizontal="center"/>
    </xf>
    <xf numFmtId="0" fontId="11" fillId="0" borderId="4" xfId="0" applyNumberFormat="1" applyFont="1" applyFill="1" applyBorder="1" applyAlignment="1">
      <alignment horizontal="center"/>
    </xf>
    <xf numFmtId="0" fontId="10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center" vertical="center"/>
    </xf>
    <xf numFmtId="0" fontId="0" fillId="0" borderId="0" xfId="0" applyFill="1" applyBorder="1"/>
    <xf numFmtId="0" fontId="11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164" fontId="0" fillId="0" borderId="0" xfId="0" applyNumberFormat="1" applyFill="1"/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6" xfId="0" applyFill="1" applyBorder="1"/>
    <xf numFmtId="0" fontId="14" fillId="0" borderId="0" xfId="0" applyFont="1" applyFill="1"/>
    <xf numFmtId="0" fontId="5" fillId="0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14" fillId="0" borderId="6" xfId="0" applyFont="1" applyFill="1" applyBorder="1"/>
    <xf numFmtId="0" fontId="14" fillId="0" borderId="0" xfId="0" applyFont="1" applyFill="1" applyBorder="1"/>
    <xf numFmtId="0" fontId="14" fillId="0" borderId="8" xfId="0" applyFont="1" applyFill="1" applyBorder="1"/>
    <xf numFmtId="0" fontId="0" fillId="0" borderId="8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9" fontId="1" fillId="0" borderId="0" xfId="5"/>
    <xf numFmtId="0" fontId="4" fillId="0" borderId="16" xfId="0" applyFont="1" applyBorder="1"/>
    <xf numFmtId="0" fontId="10" fillId="13" borderId="14" xfId="0" applyFont="1" applyFill="1" applyBorder="1"/>
    <xf numFmtId="0" fontId="10" fillId="13" borderId="15" xfId="0" applyFont="1" applyFill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164" fontId="12" fillId="0" borderId="0" xfId="0" applyNumberFormat="1" applyFont="1" applyFill="1" applyBorder="1"/>
    <xf numFmtId="2" fontId="12" fillId="0" borderId="0" xfId="0" applyNumberFormat="1" applyFont="1" applyFill="1" applyBorder="1" applyAlignment="1">
      <alignment horizont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</cellXfs>
  <cellStyles count="9">
    <cellStyle name="Blau" xfId="1" xr:uid="{00000000-0005-0000-0000-000000000000}"/>
    <cellStyle name="Gelb" xfId="2" xr:uid="{00000000-0005-0000-0000-000001000000}"/>
    <cellStyle name="Grau" xfId="3" xr:uid="{00000000-0005-0000-0000-000002000000}"/>
    <cellStyle name="Grün" xfId="4" xr:uid="{00000000-0005-0000-0000-000003000000}"/>
    <cellStyle name="Prozent" xfId="5" builtinId="5"/>
    <cellStyle name="Rot" xfId="6" xr:uid="{00000000-0005-0000-0000-000005000000}"/>
    <cellStyle name="Schwarz" xfId="7" xr:uid="{00000000-0005-0000-0000-000006000000}"/>
    <cellStyle name="Standard" xfId="0" builtinId="0"/>
    <cellStyle name="Violett" xfId="8" xr:uid="{00000000-0005-0000-0000-000008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000B"/>
      <rgbColor rgb="00008000"/>
      <rgbColor rgb="00000080"/>
      <rgbColor rgb="00808000"/>
      <rgbColor rgb="006B2394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84D1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99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9966CC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999999"/>
      <color rgb="FFFF00FF"/>
      <color rgb="FFE6E504"/>
      <color rgb="FFFFFF01"/>
      <color rgb="FF00FF01"/>
      <color rgb="FFFF0000"/>
      <color rgb="FF0084D1"/>
      <color rgb="FF58B080"/>
      <color rgb="FF7FFF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3er Schnitte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9503900810738372E-2"/>
          <c:y val="0.16235034160052642"/>
          <c:w val="0.86439692472257623"/>
          <c:h val="0.59334865999983755"/>
        </c:manualLayout>
      </c:layout>
      <c:lineChart>
        <c:grouping val="standard"/>
        <c:varyColors val="0"/>
        <c:ser>
          <c:idx val="0"/>
          <c:order val="0"/>
          <c:tx>
            <c:strRef>
              <c:f>'X01'!$B$9</c:f>
              <c:strCache>
                <c:ptCount val="1"/>
                <c:pt idx="0">
                  <c:v>Spieler 1</c:v>
                </c:pt>
              </c:strCache>
            </c:strRef>
          </c:tx>
          <c:spPr>
            <a:ln w="28575" cap="rnd">
              <a:solidFill>
                <a:srgbClr val="0084D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84D1"/>
                </a:solidFill>
              </a:ln>
              <a:effectLst/>
            </c:spPr>
          </c:marker>
          <c:val>
            <c:numRef>
              <c:f>'X01'!$I$19:$I$69</c:f>
              <c:numCache>
                <c:formatCode>0.0</c:formatCode>
                <c:ptCount val="51"/>
                <c:pt idx="0">
                  <c:v>8.6666666666666661</c:v>
                </c:pt>
                <c:pt idx="3">
                  <c:v>23.333333333333332</c:v>
                </c:pt>
                <c:pt idx="6">
                  <c:v>10</c:v>
                </c:pt>
                <c:pt idx="9">
                  <c:v>6.666666666666667</c:v>
                </c:pt>
                <c:pt idx="12">
                  <c:v>43.333333333333336</c:v>
                </c:pt>
                <c:pt idx="15">
                  <c:v>17.333333333333332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F-D442-B54E-806C14FE6318}"/>
            </c:ext>
          </c:extLst>
        </c:ser>
        <c:ser>
          <c:idx val="1"/>
          <c:order val="1"/>
          <c:tx>
            <c:strRef>
              <c:f>'X01'!$C$9</c:f>
              <c:strCache>
                <c:ptCount val="1"/>
                <c:pt idx="0">
                  <c:v>Spieler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'X01'!$J$19:$J$69</c:f>
              <c:numCache>
                <c:formatCode>0.0</c:formatCode>
                <c:ptCount val="51"/>
                <c:pt idx="0">
                  <c:v>20</c:v>
                </c:pt>
                <c:pt idx="3">
                  <c:v>3.3333333333333335</c:v>
                </c:pt>
                <c:pt idx="6">
                  <c:v>39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F-D442-B54E-806C14FE6318}"/>
            </c:ext>
          </c:extLst>
        </c:ser>
        <c:ser>
          <c:idx val="2"/>
          <c:order val="2"/>
          <c:tx>
            <c:strRef>
              <c:f>'X01'!$D$9</c:f>
              <c:strCache>
                <c:ptCount val="1"/>
                <c:pt idx="0">
                  <c:v>Spieler 3</c:v>
                </c:pt>
              </c:strCache>
            </c:strRef>
          </c:tx>
          <c:spPr>
            <a:ln w="28575" cap="rnd">
              <a:solidFill>
                <a:srgbClr val="00FF0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FF01"/>
                </a:solidFill>
              </a:ln>
              <a:effectLst/>
            </c:spPr>
          </c:marker>
          <c:val>
            <c:numRef>
              <c:f>'X01'!$K$19:$K$69</c:f>
              <c:numCache>
                <c:formatCode>0.0</c:formatCode>
                <c:ptCount val="51"/>
                <c:pt idx="0">
                  <c:v>10</c:v>
                </c:pt>
                <c:pt idx="3">
                  <c:v>20</c:v>
                </c:pt>
                <c:pt idx="6">
                  <c:v>21</c:v>
                </c:pt>
                <c:pt idx="9">
                  <c:v>1</c:v>
                </c:pt>
                <c:pt idx="12">
                  <c:v>2</c:v>
                </c:pt>
                <c:pt idx="15">
                  <c:v>3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F-D442-B54E-806C14FE6318}"/>
            </c:ext>
          </c:extLst>
        </c:ser>
        <c:ser>
          <c:idx val="3"/>
          <c:order val="3"/>
          <c:tx>
            <c:strRef>
              <c:f>'X01'!$E$9</c:f>
              <c:strCache>
                <c:ptCount val="1"/>
                <c:pt idx="0">
                  <c:v>Spieler 4</c:v>
                </c:pt>
              </c:strCache>
            </c:strRef>
          </c:tx>
          <c:spPr>
            <a:ln w="28575" cap="rnd">
              <a:solidFill>
                <a:srgbClr val="E6E50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FF01"/>
                </a:solidFill>
              </a:ln>
              <a:effectLst/>
            </c:spPr>
          </c:marker>
          <c:val>
            <c:numRef>
              <c:f>'X01'!$L$19:$L$69</c:f>
              <c:numCache>
                <c:formatCode>0.0</c:formatCode>
                <c:ptCount val="51"/>
                <c:pt idx="0">
                  <c:v>12</c:v>
                </c:pt>
                <c:pt idx="3">
                  <c:v>54</c:v>
                </c:pt>
                <c:pt idx="6">
                  <c:v>25</c:v>
                </c:pt>
                <c:pt idx="9">
                  <c:v>32</c:v>
                </c:pt>
                <c:pt idx="12">
                  <c:v>23</c:v>
                </c:pt>
                <c:pt idx="15">
                  <c:v>12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F-D442-B54E-806C14FE6318}"/>
            </c:ext>
          </c:extLst>
        </c:ser>
        <c:ser>
          <c:idx val="4"/>
          <c:order val="4"/>
          <c:tx>
            <c:strRef>
              <c:f>'X01'!$F$9</c:f>
              <c:strCache>
                <c:ptCount val="1"/>
                <c:pt idx="0">
                  <c:v>Spieler 5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FF"/>
                </a:solidFill>
              </a:ln>
              <a:effectLst/>
            </c:spPr>
          </c:marker>
          <c:val>
            <c:numRef>
              <c:f>'X01'!$M$19:$M$69</c:f>
              <c:numCache>
                <c:formatCode>0.0</c:formatCode>
                <c:ptCount val="51"/>
                <c:pt idx="0">
                  <c:v>12</c:v>
                </c:pt>
                <c:pt idx="3">
                  <c:v>12</c:v>
                </c:pt>
                <c:pt idx="6">
                  <c:v>12</c:v>
                </c:pt>
                <c:pt idx="9">
                  <c:v>10</c:v>
                </c:pt>
                <c:pt idx="12">
                  <c:v>5.5</c:v>
                </c:pt>
                <c:pt idx="15">
                  <c:v>23</c:v>
                </c:pt>
                <c:pt idx="18">
                  <c:v>1</c:v>
                </c:pt>
                <c:pt idx="21">
                  <c:v>2</c:v>
                </c:pt>
                <c:pt idx="24">
                  <c:v>4</c:v>
                </c:pt>
                <c:pt idx="27">
                  <c:v>4.5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F-D442-B54E-806C14FE6318}"/>
            </c:ext>
          </c:extLst>
        </c:ser>
        <c:ser>
          <c:idx val="5"/>
          <c:order val="5"/>
          <c:tx>
            <c:strRef>
              <c:f>'X01'!$G$9</c:f>
              <c:strCache>
                <c:ptCount val="1"/>
                <c:pt idx="0">
                  <c:v>Spieler 6</c:v>
                </c:pt>
              </c:strCache>
            </c:strRef>
          </c:tx>
          <c:spPr>
            <a:ln w="28575" cap="rnd">
              <a:solidFill>
                <a:srgbClr val="99999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999999"/>
                </a:solidFill>
              </a:ln>
              <a:effectLst/>
            </c:spPr>
          </c:marker>
          <c:val>
            <c:numRef>
              <c:f>'X01'!$N$19:$N$69</c:f>
              <c:numCache>
                <c:formatCode>0.0</c:formatCode>
                <c:ptCount val="51"/>
                <c:pt idx="0">
                  <c:v>32</c:v>
                </c:pt>
                <c:pt idx="3">
                  <c:v>42</c:v>
                </c:pt>
                <c:pt idx="6">
                  <c:v>42</c:v>
                </c:pt>
                <c:pt idx="9">
                  <c:v>29</c:v>
                </c:pt>
                <c:pt idx="12">
                  <c:v>58</c:v>
                </c:pt>
                <c:pt idx="15">
                  <c:v>31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  <c:pt idx="36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2F-D442-B54E-806C14FE6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74095"/>
        <c:axId val="587784671"/>
      </c:lineChart>
      <c:catAx>
        <c:axId val="46957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784671"/>
        <c:crosses val="autoZero"/>
        <c:auto val="1"/>
        <c:lblAlgn val="ctr"/>
        <c:lblOffset val="100"/>
        <c:noMultiLvlLbl val="0"/>
      </c:catAx>
      <c:valAx>
        <c:axId val="5877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5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'Ewige Tabelle'!$B$4</c:f>
              <c:strCache>
                <c:ptCount val="1"/>
                <c:pt idx="0">
                  <c:v>Micha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'Ewige Tabelle'!$F$5:$Y$5</c:f>
              <c:numCache>
                <c:formatCode>General</c:formatCode>
                <c:ptCount val="20"/>
                <c:pt idx="0">
                  <c:v>42</c:v>
                </c:pt>
                <c:pt idx="1">
                  <c:v>23</c:v>
                </c:pt>
                <c:pt idx="2">
                  <c:v>43</c:v>
                </c:pt>
                <c:pt idx="3">
                  <c:v>23</c:v>
                </c:pt>
                <c:pt idx="4">
                  <c:v>23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E-5A4B-A555-4180AAE39382}"/>
            </c:ext>
          </c:extLst>
        </c:ser>
        <c:ser>
          <c:idx val="1"/>
          <c:order val="1"/>
          <c:tx>
            <c:strRef>
              <c:f>'Ewige Tabelle'!$B$6</c:f>
              <c:strCache>
                <c:ptCount val="1"/>
                <c:pt idx="0">
                  <c:v>Yannic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'Ewige Tabelle'!$F$7:$Y$7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32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E-5A4B-A555-4180AAE39382}"/>
            </c:ext>
          </c:extLst>
        </c:ser>
        <c:ser>
          <c:idx val="2"/>
          <c:order val="2"/>
          <c:tx>
            <c:strRef>
              <c:f>'Ewige Tabelle'!$B$8</c:f>
              <c:strCache>
                <c:ptCount val="1"/>
                <c:pt idx="0">
                  <c:v>Christoph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'Ewige Tabelle'!$F$9:$Y$9</c:f>
              <c:numCache>
                <c:formatCode>General</c:formatCode>
                <c:ptCount val="20"/>
                <c:pt idx="3">
                  <c:v>60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E-5A4B-A555-4180AAE39382}"/>
            </c:ext>
          </c:extLst>
        </c:ser>
        <c:ser>
          <c:idx val="3"/>
          <c:order val="3"/>
          <c:tx>
            <c:strRef>
              <c:f>'Ewige Tabelle'!$B$10</c:f>
              <c:strCache>
                <c:ptCount val="1"/>
                <c:pt idx="0">
                  <c:v>Johannes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'Ewige Tabelle'!$F$11:$Y$11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E-5A4B-A555-4180AAE39382}"/>
            </c:ext>
          </c:extLst>
        </c:ser>
        <c:ser>
          <c:idx val="4"/>
          <c:order val="4"/>
          <c:tx>
            <c:strRef>
              <c:f>'Ewige Tabelle'!$B$12</c:f>
              <c:strCache>
                <c:ptCount val="1"/>
                <c:pt idx="0">
                  <c:v>Peter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'Ewige Tabelle'!$F$13:$Y$13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AE-5A4B-A555-4180AAE39382}"/>
            </c:ext>
          </c:extLst>
        </c:ser>
        <c:ser>
          <c:idx val="5"/>
          <c:order val="5"/>
          <c:tx>
            <c:strRef>
              <c:f>'Ewige Tabelle'!$B$14</c:f>
              <c:strCache>
                <c:ptCount val="1"/>
                <c:pt idx="0">
                  <c:v>Jerry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'Ewige Tabelle'!$F$15:$Y$15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E-5A4B-A555-4180AAE39382}"/>
            </c:ext>
          </c:extLst>
        </c:ser>
        <c:ser>
          <c:idx val="6"/>
          <c:order val="6"/>
          <c:tx>
            <c:strRef>
              <c:f>'Ewige Tabelle'!$B$16</c:f>
              <c:strCache>
                <c:ptCount val="1"/>
                <c:pt idx="0">
                  <c:v>Noah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'Ewige Tabelle'!$F$17:$Y$17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AE-5A4B-A555-4180AAE39382}"/>
            </c:ext>
          </c:extLst>
        </c:ser>
        <c:ser>
          <c:idx val="7"/>
          <c:order val="7"/>
          <c:tx>
            <c:strRef>
              <c:f>'Ewige Tabelle'!$B$18</c:f>
              <c:strCache>
                <c:ptCount val="1"/>
                <c:pt idx="0">
                  <c:v>Vicky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'Ewige Tabelle'!$F$19:$Y$19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AE-5A4B-A555-4180AAE3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972927"/>
        <c:axId val="560019391"/>
      </c:lineChart>
      <c:catAx>
        <c:axId val="59897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019391"/>
        <c:crosses val="autoZero"/>
        <c:auto val="1"/>
        <c:lblAlgn val="ctr"/>
        <c:lblOffset val="100"/>
        <c:noMultiLvlLbl val="0"/>
      </c:catAx>
      <c:valAx>
        <c:axId val="5600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89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204794</xdr:colOff>
      <xdr:row>14</xdr:row>
      <xdr:rowOff>11278</xdr:rowOff>
    </xdr:from>
    <xdr:to>
      <xdr:col>18</xdr:col>
      <xdr:colOff>755033</xdr:colOff>
      <xdr:row>32</xdr:row>
      <xdr:rowOff>78803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67891BF-8EC6-5843-9675-D8039F10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220134</xdr:colOff>
      <xdr:row>20</xdr:row>
      <xdr:rowOff>160867</xdr:rowOff>
    </xdr:from>
    <xdr:to>
      <xdr:col>16</xdr:col>
      <xdr:colOff>237068</xdr:colOff>
      <xdr:row>37</xdr:row>
      <xdr:rowOff>25401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2466BB-C955-3B40-A3F7-39180984C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zoomScale="86" zoomScaleNormal="400" workbookViewId="0">
      <selection activeCell="U11" sqref="U11"/>
    </sheetView>
  </sheetViews>
  <sheetFormatPr baseColWidth="10" defaultColWidth="11.5" defaultRowHeight="13"/>
  <cols>
    <col min="1" max="1" width="17" customWidth="1"/>
    <col min="2" max="7" width="15.33203125" customWidth="1"/>
    <col min="8" max="8" width="4.33203125" style="1" customWidth="1"/>
    <col min="9" max="14" width="1.5" bestFit="1" customWidth="1"/>
  </cols>
  <sheetData>
    <row r="1" spans="1:14">
      <c r="A1" t="s">
        <v>12</v>
      </c>
    </row>
    <row r="2" spans="1:14">
      <c r="A2" t="s">
        <v>10</v>
      </c>
      <c r="B2">
        <v>301</v>
      </c>
    </row>
    <row r="3" spans="1:14" ht="16">
      <c r="H3" s="36"/>
    </row>
    <row r="4" spans="1:14">
      <c r="H4" s="37"/>
    </row>
    <row r="5" spans="1:14">
      <c r="H5" s="31"/>
    </row>
    <row r="6" spans="1:14" s="1" customFormat="1">
      <c r="H6" s="33"/>
    </row>
    <row r="7" spans="1:14" s="1" customFormat="1">
      <c r="A7" s="32"/>
      <c r="B7" s="33"/>
      <c r="C7" s="33"/>
      <c r="D7" s="33"/>
      <c r="E7" s="33"/>
      <c r="F7" s="33"/>
      <c r="G7" s="33"/>
      <c r="H7" s="33"/>
    </row>
    <row r="8" spans="1:14" s="1" customFormat="1">
      <c r="A8" s="32"/>
      <c r="B8" s="3"/>
      <c r="C8" s="4"/>
      <c r="D8" s="5"/>
      <c r="E8" s="6"/>
      <c r="F8" s="7"/>
      <c r="G8" s="8"/>
      <c r="H8" s="33"/>
    </row>
    <row r="9" spans="1:14" s="1" customFormat="1" ht="20" customHeight="1">
      <c r="A9" s="32"/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33"/>
    </row>
    <row r="10" spans="1:14" s="1" customFormat="1" ht="16">
      <c r="A10" s="58" t="s">
        <v>11</v>
      </c>
      <c r="B10" s="59">
        <v>1</v>
      </c>
      <c r="C10" s="59">
        <v>2</v>
      </c>
      <c r="D10" s="59">
        <v>3</v>
      </c>
      <c r="E10" s="59">
        <v>4</v>
      </c>
      <c r="F10" s="59">
        <v>5</v>
      </c>
      <c r="G10" s="59">
        <v>6</v>
      </c>
      <c r="H10" s="33"/>
    </row>
    <row r="11" spans="1:14" s="1" customFormat="1" ht="16">
      <c r="A11" s="62" t="s">
        <v>29</v>
      </c>
      <c r="B11" s="61">
        <f t="shared" ref="B11:G11" si="0">AVERAGE(B19:B43)*3</f>
        <v>54.666666666666664</v>
      </c>
      <c r="C11" s="61">
        <f t="shared" si="0"/>
        <v>62.333333333333336</v>
      </c>
      <c r="D11" s="61">
        <f t="shared" si="0"/>
        <v>28.5</v>
      </c>
      <c r="E11" s="61">
        <f t="shared" si="0"/>
        <v>79</v>
      </c>
      <c r="F11" s="61">
        <f t="shared" si="0"/>
        <v>19.714285714285715</v>
      </c>
      <c r="G11" s="61">
        <f t="shared" si="0"/>
        <v>117</v>
      </c>
      <c r="H11" s="53" t="s">
        <v>30</v>
      </c>
      <c r="I11" s="43"/>
      <c r="J11" s="43"/>
      <c r="K11" s="43"/>
      <c r="L11" s="43"/>
      <c r="M11" s="43"/>
      <c r="N11" s="44"/>
    </row>
    <row r="12" spans="1:14" s="1" customFormat="1" ht="16">
      <c r="A12" s="60" t="s">
        <v>7</v>
      </c>
      <c r="B12" s="61">
        <f t="shared" ref="B12:G12" si="1">STDEV(B19:B43)</f>
        <v>18.050763567214467</v>
      </c>
      <c r="C12" s="61">
        <f t="shared" si="1"/>
        <v>18.773503787104964</v>
      </c>
      <c r="D12" s="61">
        <f t="shared" si="1"/>
        <v>10.077639779700988</v>
      </c>
      <c r="E12" s="61">
        <f t="shared" si="1"/>
        <v>15.629032812898775</v>
      </c>
      <c r="F12" s="61">
        <f t="shared" si="1"/>
        <v>6.6876957709868003</v>
      </c>
      <c r="G12" s="61">
        <f t="shared" si="1"/>
        <v>10.881176406988354</v>
      </c>
      <c r="H12" s="55">
        <f>SMALL(B15:G15,1)</f>
        <v>-27</v>
      </c>
      <c r="I12" s="56">
        <f t="shared" ref="I12:N12" si="2">B15-(2*B15)</f>
        <v>27</v>
      </c>
      <c r="J12" s="56">
        <f t="shared" si="2"/>
        <v>-114</v>
      </c>
      <c r="K12" s="56">
        <f t="shared" si="2"/>
        <v>-130</v>
      </c>
      <c r="L12" s="56">
        <f t="shared" si="2"/>
        <v>-143</v>
      </c>
      <c r="M12" s="56">
        <f t="shared" si="2"/>
        <v>-209</v>
      </c>
      <c r="N12" s="57">
        <f t="shared" si="2"/>
        <v>-67</v>
      </c>
    </row>
    <row r="13" spans="1:14" ht="9" customHeight="1">
      <c r="B13" s="29">
        <f t="shared" ref="B13:G13" si="3">$B$2-B15</f>
        <v>328</v>
      </c>
      <c r="C13" s="29">
        <f t="shared" si="3"/>
        <v>187</v>
      </c>
      <c r="D13" s="29">
        <f t="shared" si="3"/>
        <v>171</v>
      </c>
      <c r="E13" s="29">
        <f t="shared" si="3"/>
        <v>158</v>
      </c>
      <c r="F13" s="29">
        <f t="shared" si="3"/>
        <v>92</v>
      </c>
      <c r="G13" s="29">
        <f t="shared" si="3"/>
        <v>234</v>
      </c>
    </row>
    <row r="14" spans="1:14" ht="7.25" customHeight="1">
      <c r="B14" s="3"/>
      <c r="C14" s="4"/>
      <c r="D14" s="5"/>
      <c r="E14" s="6"/>
      <c r="F14" s="7"/>
      <c r="G14" s="8"/>
      <c r="H14" s="34"/>
    </row>
    <row r="15" spans="1:14" ht="24.75" customHeight="1">
      <c r="A15" t="s">
        <v>9</v>
      </c>
      <c r="B15" s="9">
        <f>$B$2-SUM(B19:B43)</f>
        <v>-27</v>
      </c>
      <c r="C15" s="9">
        <f t="shared" ref="C15:G15" si="4">$B$2-SUM(C19:C43)</f>
        <v>114</v>
      </c>
      <c r="D15" s="9">
        <f t="shared" si="4"/>
        <v>130</v>
      </c>
      <c r="E15" s="9">
        <f t="shared" si="4"/>
        <v>143</v>
      </c>
      <c r="F15" s="9">
        <f t="shared" si="4"/>
        <v>209</v>
      </c>
      <c r="G15" s="9">
        <f t="shared" si="4"/>
        <v>67</v>
      </c>
      <c r="H15" s="38"/>
      <c r="I15" s="42" t="s">
        <v>13</v>
      </c>
      <c r="J15" s="43"/>
      <c r="K15" s="43"/>
      <c r="L15" s="43"/>
      <c r="M15" s="43"/>
      <c r="N15" s="44"/>
    </row>
    <row r="16" spans="1:14" ht="7.25" customHeight="1">
      <c r="B16" s="10"/>
      <c r="C16" s="11"/>
      <c r="D16" s="12"/>
      <c r="E16" s="13"/>
      <c r="F16" s="14"/>
      <c r="G16" s="15"/>
      <c r="H16" s="34"/>
      <c r="I16" s="24"/>
      <c r="J16" s="23"/>
      <c r="K16" s="23"/>
      <c r="L16" s="23"/>
      <c r="M16" s="23"/>
      <c r="N16" s="45"/>
    </row>
    <row r="17" spans="1:15" s="16" customFormat="1" ht="17.5" customHeight="1">
      <c r="A17" s="16" t="s">
        <v>8</v>
      </c>
      <c r="B17" s="30">
        <f>H12+I12</f>
        <v>0</v>
      </c>
      <c r="C17" s="30">
        <f>H12+J12</f>
        <v>-141</v>
      </c>
      <c r="D17" s="30">
        <f>H12+K12</f>
        <v>-157</v>
      </c>
      <c r="E17" s="30">
        <f>H12+L12</f>
        <v>-170</v>
      </c>
      <c r="F17" s="30">
        <f>H12+M12</f>
        <v>-236</v>
      </c>
      <c r="G17" s="30">
        <f>H12+N12</f>
        <v>-94</v>
      </c>
      <c r="H17" s="35"/>
      <c r="I17" s="46" t="str">
        <f t="shared" ref="I17:N17" si="5">B9</f>
        <v>Spieler 1</v>
      </c>
      <c r="J17" s="47" t="str">
        <f t="shared" si="5"/>
        <v>Spieler 2</v>
      </c>
      <c r="K17" s="47" t="str">
        <f t="shared" si="5"/>
        <v>Spieler 3</v>
      </c>
      <c r="L17" s="47" t="str">
        <f t="shared" si="5"/>
        <v>Spieler 4</v>
      </c>
      <c r="M17" s="47" t="str">
        <f t="shared" si="5"/>
        <v>Spieler 5</v>
      </c>
      <c r="N17" s="48" t="str">
        <f t="shared" si="5"/>
        <v>Spieler 6</v>
      </c>
      <c r="O17" s="41"/>
    </row>
    <row r="18" spans="1:15" s="1" customFormat="1" ht="7.25" customHeight="1">
      <c r="B18" s="17"/>
      <c r="C18" s="18"/>
      <c r="D18" s="19"/>
      <c r="E18" s="20"/>
      <c r="F18" s="21"/>
      <c r="G18" s="22"/>
      <c r="H18" s="39"/>
      <c r="I18" s="40"/>
      <c r="J18" s="34"/>
      <c r="K18" s="34"/>
      <c r="L18" s="34"/>
      <c r="M18" s="34"/>
      <c r="N18" s="49"/>
    </row>
    <row r="19" spans="1:15">
      <c r="A19">
        <v>1</v>
      </c>
      <c r="B19" s="26">
        <v>20</v>
      </c>
      <c r="C19" s="26">
        <v>20</v>
      </c>
      <c r="D19" s="26">
        <v>10</v>
      </c>
      <c r="E19" s="26">
        <v>12</v>
      </c>
      <c r="F19" s="26"/>
      <c r="G19" s="26"/>
      <c r="H19" s="40"/>
      <c r="I19" s="63">
        <f>AVERAGE(B19:B21)</f>
        <v>8.6666666666666661</v>
      </c>
      <c r="J19" s="63">
        <f t="shared" ref="J19:N19" si="6">AVERAGE(C19:C21)</f>
        <v>20</v>
      </c>
      <c r="K19" s="63">
        <f t="shared" si="6"/>
        <v>10</v>
      </c>
      <c r="L19" s="63">
        <f t="shared" si="6"/>
        <v>12</v>
      </c>
      <c r="M19" s="63">
        <f t="shared" si="6"/>
        <v>12</v>
      </c>
      <c r="N19" s="63">
        <f t="shared" si="6"/>
        <v>32</v>
      </c>
    </row>
    <row r="20" spans="1:15">
      <c r="A20">
        <v>2</v>
      </c>
      <c r="B20" s="25">
        <v>1</v>
      </c>
      <c r="C20" s="25">
        <v>20</v>
      </c>
      <c r="D20" s="25">
        <v>10</v>
      </c>
      <c r="E20" s="25"/>
      <c r="F20" s="25">
        <v>12</v>
      </c>
      <c r="G20" s="25"/>
      <c r="H20" s="40"/>
      <c r="I20" s="63"/>
      <c r="J20" s="63"/>
      <c r="K20" s="63"/>
      <c r="L20" s="63"/>
      <c r="M20" s="63"/>
      <c r="N20" s="63"/>
    </row>
    <row r="21" spans="1:15">
      <c r="A21">
        <v>3</v>
      </c>
      <c r="B21" s="27">
        <v>5</v>
      </c>
      <c r="C21" s="27">
        <v>20</v>
      </c>
      <c r="D21" s="27">
        <v>10</v>
      </c>
      <c r="E21" s="27"/>
      <c r="F21" s="27"/>
      <c r="G21" s="27">
        <v>32</v>
      </c>
      <c r="H21" s="40"/>
      <c r="I21" s="63"/>
      <c r="J21" s="63"/>
      <c r="K21" s="63"/>
      <c r="L21" s="63"/>
      <c r="M21" s="63"/>
      <c r="N21" s="63"/>
    </row>
    <row r="22" spans="1:15">
      <c r="A22">
        <v>4</v>
      </c>
      <c r="B22" s="26">
        <v>10</v>
      </c>
      <c r="C22" s="26">
        <v>10</v>
      </c>
      <c r="D22" s="26">
        <v>20</v>
      </c>
      <c r="E22" s="26">
        <v>54</v>
      </c>
      <c r="F22" s="26"/>
      <c r="G22" s="26"/>
      <c r="H22" s="40"/>
      <c r="I22" s="63">
        <f t="shared" ref="I22" si="7">AVERAGE(B22:B24)</f>
        <v>23.333333333333332</v>
      </c>
      <c r="J22" s="63">
        <f t="shared" ref="J22" si="8">AVERAGE(C22:C24)</f>
        <v>3.3333333333333335</v>
      </c>
      <c r="K22" s="63">
        <f t="shared" ref="K22" si="9">AVERAGE(D22:D24)</f>
        <v>20</v>
      </c>
      <c r="L22" s="63">
        <f t="shared" ref="L22" si="10">AVERAGE(E22:E24)</f>
        <v>54</v>
      </c>
      <c r="M22" s="63">
        <f t="shared" ref="M22" si="11">AVERAGE(F22:F24)</f>
        <v>12</v>
      </c>
      <c r="N22" s="63">
        <f t="shared" ref="N22" si="12">AVERAGE(G22:G24)</f>
        <v>42</v>
      </c>
    </row>
    <row r="23" spans="1:15">
      <c r="A23">
        <v>5</v>
      </c>
      <c r="B23" s="25">
        <v>20</v>
      </c>
      <c r="C23" s="25">
        <v>0</v>
      </c>
      <c r="D23" s="25">
        <v>20</v>
      </c>
      <c r="E23" s="25"/>
      <c r="F23" s="25">
        <v>12</v>
      </c>
      <c r="G23" s="25">
        <v>42</v>
      </c>
      <c r="H23" s="40"/>
      <c r="I23" s="63"/>
      <c r="J23" s="63"/>
      <c r="K23" s="63"/>
      <c r="L23" s="63"/>
      <c r="M23" s="63"/>
      <c r="N23" s="63"/>
    </row>
    <row r="24" spans="1:15">
      <c r="A24">
        <v>6</v>
      </c>
      <c r="B24" s="27">
        <v>40</v>
      </c>
      <c r="C24" s="27">
        <v>0</v>
      </c>
      <c r="D24" s="27">
        <v>20</v>
      </c>
      <c r="E24" s="27"/>
      <c r="F24" s="27"/>
      <c r="G24" s="27"/>
      <c r="H24" s="40"/>
      <c r="I24" s="63"/>
      <c r="J24" s="63"/>
      <c r="K24" s="63"/>
      <c r="L24" s="63"/>
      <c r="M24" s="63"/>
      <c r="N24" s="63"/>
    </row>
    <row r="25" spans="1:15">
      <c r="A25">
        <v>7</v>
      </c>
      <c r="B25" s="26">
        <v>10</v>
      </c>
      <c r="C25" s="26">
        <v>19</v>
      </c>
      <c r="D25" s="26">
        <v>30</v>
      </c>
      <c r="E25" s="26">
        <v>25</v>
      </c>
      <c r="F25" s="26"/>
      <c r="G25" s="26">
        <v>42</v>
      </c>
      <c r="H25" s="40"/>
      <c r="I25" s="63">
        <f t="shared" ref="I25" si="13">AVERAGE(B25:B27)</f>
        <v>10</v>
      </c>
      <c r="J25" s="63">
        <f t="shared" ref="J25" si="14">AVERAGE(C25:C27)</f>
        <v>39</v>
      </c>
      <c r="K25" s="63">
        <f t="shared" ref="K25" si="15">AVERAGE(D25:D27)</f>
        <v>21</v>
      </c>
      <c r="L25" s="63">
        <f t="shared" ref="L25" si="16">AVERAGE(E25:E27)</f>
        <v>25</v>
      </c>
      <c r="M25" s="63">
        <f t="shared" ref="M25" si="17">AVERAGE(F25:F27)</f>
        <v>12</v>
      </c>
      <c r="N25" s="63">
        <f t="shared" ref="N25" si="18">AVERAGE(G25:G27)</f>
        <v>42</v>
      </c>
    </row>
    <row r="26" spans="1:15">
      <c r="A26">
        <v>8</v>
      </c>
      <c r="B26" s="25">
        <v>10</v>
      </c>
      <c r="C26" s="25">
        <v>38</v>
      </c>
      <c r="D26" s="25">
        <v>3</v>
      </c>
      <c r="E26" s="25"/>
      <c r="F26" s="25">
        <v>12</v>
      </c>
      <c r="G26" s="25"/>
      <c r="H26" s="40"/>
      <c r="I26" s="63"/>
      <c r="J26" s="63"/>
      <c r="K26" s="63"/>
      <c r="L26" s="63"/>
      <c r="M26" s="63"/>
      <c r="N26" s="63"/>
    </row>
    <row r="27" spans="1:15">
      <c r="A27">
        <v>9</v>
      </c>
      <c r="B27" s="27">
        <v>10</v>
      </c>
      <c r="C27" s="27">
        <v>60</v>
      </c>
      <c r="D27" s="27">
        <v>30</v>
      </c>
      <c r="E27" s="27"/>
      <c r="F27" s="27"/>
      <c r="G27" s="27"/>
      <c r="H27" s="40"/>
      <c r="I27" s="63"/>
      <c r="J27" s="63"/>
      <c r="K27" s="63"/>
      <c r="L27" s="63"/>
      <c r="M27" s="63"/>
      <c r="N27" s="63"/>
    </row>
    <row r="28" spans="1:15">
      <c r="A28">
        <v>10</v>
      </c>
      <c r="B28" s="26">
        <v>0</v>
      </c>
      <c r="C28" s="26"/>
      <c r="D28" s="26">
        <v>1</v>
      </c>
      <c r="E28" s="26">
        <v>32</v>
      </c>
      <c r="F28" s="26"/>
      <c r="G28" s="26">
        <v>29</v>
      </c>
      <c r="H28" s="40"/>
      <c r="I28" s="63">
        <f t="shared" ref="I28" si="19">AVERAGE(B28:B30)</f>
        <v>6.666666666666667</v>
      </c>
      <c r="J28" s="63" t="e">
        <f t="shared" ref="J28" si="20">AVERAGE(C28:C30)</f>
        <v>#DIV/0!</v>
      </c>
      <c r="K28" s="63">
        <f t="shared" ref="K28" si="21">AVERAGE(D28:D30)</f>
        <v>1</v>
      </c>
      <c r="L28" s="63">
        <f t="shared" ref="L28" si="22">AVERAGE(E28:E30)</f>
        <v>32</v>
      </c>
      <c r="M28" s="63">
        <f t="shared" ref="M28" si="23">AVERAGE(F28:F30)</f>
        <v>10</v>
      </c>
      <c r="N28" s="63">
        <f t="shared" ref="N28" si="24">AVERAGE(G28:G30)</f>
        <v>29</v>
      </c>
    </row>
    <row r="29" spans="1:15">
      <c r="A29">
        <v>11</v>
      </c>
      <c r="B29" s="25">
        <v>0</v>
      </c>
      <c r="C29" s="25"/>
      <c r="D29" s="25">
        <v>1</v>
      </c>
      <c r="E29" s="25"/>
      <c r="F29" s="25">
        <v>10</v>
      </c>
      <c r="G29" s="25"/>
      <c r="H29" s="40"/>
      <c r="I29" s="63"/>
      <c r="J29" s="63"/>
      <c r="K29" s="63"/>
      <c r="L29" s="63"/>
      <c r="M29" s="63"/>
      <c r="N29" s="63"/>
    </row>
    <row r="30" spans="1:15">
      <c r="A30">
        <v>12</v>
      </c>
      <c r="B30" s="27">
        <v>20</v>
      </c>
      <c r="C30" s="27"/>
      <c r="D30" s="27">
        <v>1</v>
      </c>
      <c r="E30" s="27"/>
      <c r="F30" s="27"/>
      <c r="G30" s="27"/>
      <c r="H30" s="40"/>
      <c r="I30" s="63"/>
      <c r="J30" s="63"/>
      <c r="K30" s="63"/>
      <c r="L30" s="63"/>
      <c r="M30" s="63"/>
      <c r="N30" s="63"/>
    </row>
    <row r="31" spans="1:15">
      <c r="A31">
        <v>13</v>
      </c>
      <c r="B31" s="26">
        <v>60</v>
      </c>
      <c r="C31" s="26"/>
      <c r="D31" s="26">
        <v>2</v>
      </c>
      <c r="E31" s="26">
        <v>23</v>
      </c>
      <c r="F31" s="26"/>
      <c r="G31" s="26"/>
      <c r="H31" s="40"/>
      <c r="I31" s="63">
        <f t="shared" ref="I31" si="25">AVERAGE(B31:B33)</f>
        <v>43.333333333333336</v>
      </c>
      <c r="J31" s="63" t="e">
        <f t="shared" ref="J31" si="26">AVERAGE(C31:C33)</f>
        <v>#DIV/0!</v>
      </c>
      <c r="K31" s="63">
        <f t="shared" ref="K31" si="27">AVERAGE(D31:D33)</f>
        <v>2</v>
      </c>
      <c r="L31" s="63">
        <f t="shared" ref="L31" si="28">AVERAGE(E31:E33)</f>
        <v>23</v>
      </c>
      <c r="M31" s="63">
        <f t="shared" ref="M31" si="29">AVERAGE(F31:F33)</f>
        <v>5.5</v>
      </c>
      <c r="N31" s="63">
        <f t="shared" ref="N31" si="30">AVERAGE(G31:G33)</f>
        <v>58</v>
      </c>
    </row>
    <row r="32" spans="1:15">
      <c r="A32">
        <v>14</v>
      </c>
      <c r="B32" s="25">
        <v>60</v>
      </c>
      <c r="C32" s="25"/>
      <c r="D32" s="25">
        <v>2</v>
      </c>
      <c r="E32" s="25"/>
      <c r="F32" s="25">
        <v>10</v>
      </c>
      <c r="G32" s="25">
        <v>58</v>
      </c>
      <c r="H32" s="40"/>
      <c r="I32" s="63"/>
      <c r="J32" s="63"/>
      <c r="K32" s="63"/>
      <c r="L32" s="63"/>
      <c r="M32" s="63"/>
      <c r="N32" s="63"/>
    </row>
    <row r="33" spans="1:17">
      <c r="A33">
        <v>15</v>
      </c>
      <c r="B33" s="27">
        <v>10</v>
      </c>
      <c r="C33" s="27"/>
      <c r="D33" s="27">
        <v>2</v>
      </c>
      <c r="E33" s="27"/>
      <c r="F33" s="27">
        <v>1</v>
      </c>
      <c r="G33" s="27"/>
      <c r="H33" s="40"/>
      <c r="I33" s="63"/>
      <c r="J33" s="63"/>
      <c r="K33" s="63"/>
      <c r="L33" s="63"/>
      <c r="M33" s="63"/>
      <c r="N33" s="63"/>
    </row>
    <row r="34" spans="1:17">
      <c r="A34">
        <v>16</v>
      </c>
      <c r="B34" s="26">
        <v>10</v>
      </c>
      <c r="C34" s="26"/>
      <c r="D34" s="26">
        <v>3</v>
      </c>
      <c r="E34" s="26">
        <v>12</v>
      </c>
      <c r="F34" s="26"/>
      <c r="G34" s="26"/>
      <c r="H34" s="40"/>
      <c r="I34" s="63">
        <f t="shared" ref="I34" si="31">AVERAGE(B34:B36)</f>
        <v>17.333333333333332</v>
      </c>
      <c r="J34" s="63" t="e">
        <f t="shared" ref="J34" si="32">AVERAGE(C34:C36)</f>
        <v>#DIV/0!</v>
      </c>
      <c r="K34" s="63">
        <f t="shared" ref="K34" si="33">AVERAGE(D34:D36)</f>
        <v>3</v>
      </c>
      <c r="L34" s="63">
        <f t="shared" ref="L34" si="34">AVERAGE(E34:E36)</f>
        <v>12</v>
      </c>
      <c r="M34" s="63">
        <f t="shared" ref="M34" si="35">AVERAGE(F34:F36)</f>
        <v>23</v>
      </c>
      <c r="N34" s="63">
        <f t="shared" ref="N34" si="36">AVERAGE(G34:G36)</f>
        <v>31</v>
      </c>
    </row>
    <row r="35" spans="1:17">
      <c r="A35">
        <v>17</v>
      </c>
      <c r="B35" s="25">
        <v>23</v>
      </c>
      <c r="C35" s="25"/>
      <c r="D35" s="25">
        <v>3</v>
      </c>
      <c r="E35" s="25"/>
      <c r="F35" s="25">
        <v>23</v>
      </c>
      <c r="G35" s="25">
        <v>31</v>
      </c>
      <c r="H35" s="40"/>
      <c r="I35" s="63"/>
      <c r="J35" s="63"/>
      <c r="K35" s="63"/>
      <c r="L35" s="63"/>
      <c r="M35" s="63"/>
      <c r="N35" s="63"/>
      <c r="P35" t="s">
        <v>28</v>
      </c>
    </row>
    <row r="36" spans="1:17">
      <c r="A36">
        <v>18</v>
      </c>
      <c r="B36" s="27">
        <v>19</v>
      </c>
      <c r="C36" s="27"/>
      <c r="D36" s="27">
        <v>3</v>
      </c>
      <c r="E36" s="27"/>
      <c r="F36" s="27"/>
      <c r="G36" s="27"/>
      <c r="H36" s="40"/>
      <c r="I36" s="63"/>
      <c r="J36" s="63"/>
      <c r="K36" s="63"/>
      <c r="L36" s="63"/>
      <c r="M36" s="63"/>
      <c r="N36" s="63"/>
      <c r="P36" s="53" t="s">
        <v>0</v>
      </c>
      <c r="Q36" s="26" t="s">
        <v>11</v>
      </c>
    </row>
    <row r="37" spans="1:17">
      <c r="A37">
        <v>19</v>
      </c>
      <c r="B37" s="26"/>
      <c r="C37" s="26"/>
      <c r="D37" s="26"/>
      <c r="E37" s="26"/>
      <c r="F37" s="26">
        <v>1</v>
      </c>
      <c r="G37" s="26"/>
      <c r="H37" s="40"/>
      <c r="I37" s="63" t="e">
        <f t="shared" ref="I37" si="37">AVERAGE(B37:B39)</f>
        <v>#DIV/0!</v>
      </c>
      <c r="J37" s="63" t="e">
        <f t="shared" ref="J37" si="38">AVERAGE(C37:C39)</f>
        <v>#DIV/0!</v>
      </c>
      <c r="K37" s="63" t="e">
        <f t="shared" ref="K37" si="39">AVERAGE(D37:D39)</f>
        <v>#DIV/0!</v>
      </c>
      <c r="L37" s="63" t="e">
        <f t="shared" ref="L37" si="40">AVERAGE(E37:E39)</f>
        <v>#DIV/0!</v>
      </c>
      <c r="M37" s="63">
        <f t="shared" ref="M37" si="41">AVERAGE(F37:F39)</f>
        <v>1</v>
      </c>
      <c r="N37" s="63" t="e">
        <f t="shared" ref="N37" si="42">AVERAGE(G37:G39)</f>
        <v>#DIV/0!</v>
      </c>
      <c r="P37" s="24"/>
      <c r="Q37" s="27" t="s">
        <v>23</v>
      </c>
    </row>
    <row r="38" spans="1:17">
      <c r="A38">
        <v>20</v>
      </c>
      <c r="B38" s="25"/>
      <c r="C38" s="25"/>
      <c r="D38" s="25"/>
      <c r="E38" s="25"/>
      <c r="F38" s="25">
        <v>1</v>
      </c>
      <c r="G38" s="25"/>
      <c r="H38" s="40"/>
      <c r="I38" s="63"/>
      <c r="J38" s="63"/>
      <c r="K38" s="63"/>
      <c r="L38" s="63"/>
      <c r="M38" s="63"/>
      <c r="N38" s="63"/>
      <c r="P38" s="26" t="s">
        <v>15</v>
      </c>
      <c r="Q38" s="26"/>
    </row>
    <row r="39" spans="1:17">
      <c r="A39">
        <v>21</v>
      </c>
      <c r="B39" s="27"/>
      <c r="C39" s="27"/>
      <c r="D39" s="27"/>
      <c r="E39" s="27"/>
      <c r="F39" s="27">
        <v>1</v>
      </c>
      <c r="G39" s="27"/>
      <c r="H39" s="40"/>
      <c r="I39" s="63"/>
      <c r="J39" s="63"/>
      <c r="K39" s="63"/>
      <c r="L39" s="63"/>
      <c r="M39" s="63"/>
      <c r="N39" s="63"/>
      <c r="P39" s="27"/>
      <c r="Q39" s="27"/>
    </row>
    <row r="40" spans="1:17">
      <c r="A40">
        <v>22</v>
      </c>
      <c r="B40" s="26"/>
      <c r="C40" s="26"/>
      <c r="D40" s="26"/>
      <c r="E40" s="26"/>
      <c r="F40" s="26">
        <v>2</v>
      </c>
      <c r="G40" s="26"/>
      <c r="H40" s="40"/>
      <c r="I40" s="63" t="e">
        <f t="shared" ref="I40" si="43">AVERAGE(B40:B42)</f>
        <v>#DIV/0!</v>
      </c>
      <c r="J40" s="63" t="e">
        <f t="shared" ref="J40" si="44">AVERAGE(C40:C42)</f>
        <v>#DIV/0!</v>
      </c>
      <c r="K40" s="63" t="e">
        <f t="shared" ref="K40" si="45">AVERAGE(D40:D42)</f>
        <v>#DIV/0!</v>
      </c>
      <c r="L40" s="63" t="e">
        <f t="shared" ref="L40" si="46">AVERAGE(E40:E42)</f>
        <v>#DIV/0!</v>
      </c>
      <c r="M40" s="63">
        <f t="shared" ref="M40" si="47">AVERAGE(F40:F42)</f>
        <v>2</v>
      </c>
      <c r="N40" s="63" t="e">
        <f t="shared" ref="N40" si="48">AVERAGE(G40:G42)</f>
        <v>#DIV/0!</v>
      </c>
      <c r="P40" s="26" t="s">
        <v>17</v>
      </c>
      <c r="Q40" s="26"/>
    </row>
    <row r="41" spans="1:17">
      <c r="A41">
        <v>23</v>
      </c>
      <c r="B41" s="25"/>
      <c r="C41" s="25"/>
      <c r="D41" s="25"/>
      <c r="E41" s="25"/>
      <c r="F41" s="25">
        <v>2</v>
      </c>
      <c r="G41" s="25"/>
      <c r="H41" s="40"/>
      <c r="I41" s="63"/>
      <c r="J41" s="63"/>
      <c r="K41" s="63"/>
      <c r="L41" s="63"/>
      <c r="M41" s="63"/>
      <c r="N41" s="63"/>
      <c r="P41" s="27"/>
      <c r="Q41" s="27"/>
    </row>
    <row r="42" spans="1:17">
      <c r="A42">
        <v>24</v>
      </c>
      <c r="B42" s="27"/>
      <c r="C42" s="27"/>
      <c r="D42" s="27"/>
      <c r="E42" s="27"/>
      <c r="F42" s="27">
        <v>2</v>
      </c>
      <c r="G42" s="27"/>
      <c r="H42" s="40"/>
      <c r="I42" s="63"/>
      <c r="J42" s="63"/>
      <c r="K42" s="63"/>
      <c r="L42" s="63"/>
      <c r="M42" s="63"/>
      <c r="N42" s="63"/>
      <c r="P42" s="26" t="s">
        <v>21</v>
      </c>
      <c r="Q42" s="26"/>
    </row>
    <row r="43" spans="1:17">
      <c r="A43">
        <v>25</v>
      </c>
      <c r="B43" s="26"/>
      <c r="C43" s="26"/>
      <c r="D43" s="26"/>
      <c r="E43" s="26"/>
      <c r="F43" s="26">
        <v>3</v>
      </c>
      <c r="G43" s="26"/>
      <c r="H43" s="40"/>
      <c r="I43" s="63" t="e">
        <f t="shared" ref="I43" si="49">AVERAGE(B43:B45)</f>
        <v>#DIV/0!</v>
      </c>
      <c r="J43" s="63" t="e">
        <f t="shared" ref="J43" si="50">AVERAGE(C43:C45)</f>
        <v>#DIV/0!</v>
      </c>
      <c r="K43" s="63" t="e">
        <f t="shared" ref="K43" si="51">AVERAGE(D43:D45)</f>
        <v>#DIV/0!</v>
      </c>
      <c r="L43" s="63" t="e">
        <f t="shared" ref="L43" si="52">AVERAGE(E43:E45)</f>
        <v>#DIV/0!</v>
      </c>
      <c r="M43" s="63">
        <f t="shared" ref="M43" si="53">AVERAGE(F43:F45)</f>
        <v>4</v>
      </c>
      <c r="N43" s="63" t="e">
        <f t="shared" ref="N43" si="54">AVERAGE(G43:G45)</f>
        <v>#DIV/0!</v>
      </c>
      <c r="P43" s="27"/>
      <c r="Q43" s="27"/>
    </row>
    <row r="44" spans="1:17">
      <c r="A44">
        <v>26</v>
      </c>
      <c r="B44" s="25"/>
      <c r="C44" s="25"/>
      <c r="D44" s="25"/>
      <c r="E44" s="25"/>
      <c r="F44" s="25"/>
      <c r="G44" s="25"/>
      <c r="H44" s="40"/>
      <c r="I44" s="63"/>
      <c r="J44" s="63"/>
      <c r="K44" s="63"/>
      <c r="L44" s="63"/>
      <c r="M44" s="63"/>
      <c r="N44" s="63"/>
      <c r="P44" s="26" t="s">
        <v>18</v>
      </c>
      <c r="Q44" s="26"/>
    </row>
    <row r="45" spans="1:17">
      <c r="A45">
        <v>27</v>
      </c>
      <c r="B45" s="27"/>
      <c r="C45" s="27"/>
      <c r="D45" s="27"/>
      <c r="E45" s="27"/>
      <c r="F45" s="27">
        <v>5</v>
      </c>
      <c r="G45" s="27"/>
      <c r="H45" s="40"/>
      <c r="I45" s="63"/>
      <c r="J45" s="63"/>
      <c r="K45" s="63"/>
      <c r="L45" s="63"/>
      <c r="M45" s="63"/>
      <c r="N45" s="63"/>
      <c r="P45" s="27"/>
      <c r="Q45" s="27"/>
    </row>
    <row r="46" spans="1:17">
      <c r="A46">
        <v>28</v>
      </c>
      <c r="B46" s="26"/>
      <c r="C46" s="26"/>
      <c r="D46" s="26"/>
      <c r="E46" s="26"/>
      <c r="F46" s="26">
        <v>4</v>
      </c>
      <c r="G46" s="26"/>
      <c r="H46" s="40"/>
      <c r="I46" s="63" t="e">
        <f t="shared" ref="I46" si="55">AVERAGE(B46:B48)</f>
        <v>#DIV/0!</v>
      </c>
      <c r="J46" s="63" t="e">
        <f t="shared" ref="J46" si="56">AVERAGE(C46:C48)</f>
        <v>#DIV/0!</v>
      </c>
      <c r="K46" s="63" t="e">
        <f t="shared" ref="K46" si="57">AVERAGE(D46:D48)</f>
        <v>#DIV/0!</v>
      </c>
      <c r="L46" s="63" t="e">
        <f t="shared" ref="L46" si="58">AVERAGE(E46:E48)</f>
        <v>#DIV/0!</v>
      </c>
      <c r="M46" s="63">
        <f t="shared" ref="M46" si="59">AVERAGE(F46:F48)</f>
        <v>4.5</v>
      </c>
      <c r="N46" s="63" t="e">
        <f t="shared" ref="N46" si="60">AVERAGE(G46:G48)</f>
        <v>#DIV/0!</v>
      </c>
      <c r="P46" s="26" t="s">
        <v>19</v>
      </c>
      <c r="Q46" s="26"/>
    </row>
    <row r="47" spans="1:17">
      <c r="A47">
        <v>29</v>
      </c>
      <c r="B47" s="25"/>
      <c r="C47" s="25"/>
      <c r="D47" s="25"/>
      <c r="E47" s="25"/>
      <c r="F47" s="25"/>
      <c r="G47" s="25"/>
      <c r="H47" s="40"/>
      <c r="I47" s="63"/>
      <c r="J47" s="63"/>
      <c r="K47" s="63"/>
      <c r="L47" s="63"/>
      <c r="M47" s="63"/>
      <c r="N47" s="63"/>
      <c r="P47" s="27"/>
      <c r="Q47" s="27"/>
    </row>
    <row r="48" spans="1:17">
      <c r="A48">
        <v>30</v>
      </c>
      <c r="B48" s="27"/>
      <c r="C48" s="27"/>
      <c r="D48" s="27"/>
      <c r="E48" s="27"/>
      <c r="F48" s="27">
        <v>5</v>
      </c>
      <c r="G48" s="27"/>
      <c r="H48" s="40"/>
      <c r="I48" s="63"/>
      <c r="J48" s="63"/>
      <c r="K48" s="63"/>
      <c r="L48" s="63"/>
      <c r="M48" s="63"/>
      <c r="N48" s="63"/>
      <c r="P48" s="26" t="s">
        <v>22</v>
      </c>
      <c r="Q48" s="26"/>
    </row>
    <row r="49" spans="1:17">
      <c r="A49">
        <v>31</v>
      </c>
      <c r="B49" s="26"/>
      <c r="C49" s="26"/>
      <c r="D49" s="26"/>
      <c r="E49" s="26"/>
      <c r="F49" s="26"/>
      <c r="G49" s="26"/>
      <c r="H49" s="40"/>
      <c r="I49" s="63" t="e">
        <f t="shared" ref="I49" si="61">AVERAGE(B49:B51)</f>
        <v>#DIV/0!</v>
      </c>
      <c r="J49" s="63" t="e">
        <f t="shared" ref="J49" si="62">AVERAGE(C49:C51)</f>
        <v>#DIV/0!</v>
      </c>
      <c r="K49" s="63" t="e">
        <f t="shared" ref="K49" si="63">AVERAGE(D49:D51)</f>
        <v>#DIV/0!</v>
      </c>
      <c r="L49" s="63" t="e">
        <f t="shared" ref="L49" si="64">AVERAGE(E49:E51)</f>
        <v>#DIV/0!</v>
      </c>
      <c r="M49" s="63" t="e">
        <f t="shared" ref="M49" si="65">AVERAGE(F49:F51)</f>
        <v>#DIV/0!</v>
      </c>
      <c r="N49" s="63" t="e">
        <f t="shared" ref="N49" si="66">AVERAGE(G49:G51)</f>
        <v>#DIV/0!</v>
      </c>
      <c r="P49" s="27"/>
      <c r="Q49" s="27"/>
    </row>
    <row r="50" spans="1:17">
      <c r="A50">
        <v>32</v>
      </c>
      <c r="B50" s="25"/>
      <c r="C50" s="25"/>
      <c r="D50" s="25"/>
      <c r="E50" s="25"/>
      <c r="F50" s="25"/>
      <c r="G50" s="25"/>
      <c r="H50" s="40"/>
      <c r="I50" s="63"/>
      <c r="J50" s="63"/>
      <c r="K50" s="63"/>
      <c r="L50" s="63"/>
      <c r="M50" s="63"/>
      <c r="N50" s="63"/>
      <c r="P50" s="26" t="s">
        <v>16</v>
      </c>
      <c r="Q50" s="26"/>
    </row>
    <row r="51" spans="1:17">
      <c r="A51">
        <v>33</v>
      </c>
      <c r="B51" s="27"/>
      <c r="C51" s="27"/>
      <c r="D51" s="27"/>
      <c r="E51" s="27"/>
      <c r="F51" s="27"/>
      <c r="G51" s="27"/>
      <c r="H51" s="40"/>
      <c r="I51" s="63"/>
      <c r="J51" s="63"/>
      <c r="K51" s="63"/>
      <c r="L51" s="63"/>
      <c r="M51" s="63"/>
      <c r="N51" s="63"/>
      <c r="P51" s="27"/>
      <c r="Q51" s="27"/>
    </row>
    <row r="52" spans="1:17">
      <c r="A52">
        <v>34</v>
      </c>
      <c r="B52" s="26"/>
      <c r="C52" s="26"/>
      <c r="D52" s="26"/>
      <c r="E52" s="26"/>
      <c r="F52" s="26"/>
      <c r="G52" s="26"/>
      <c r="H52" s="40"/>
      <c r="I52" s="63" t="e">
        <f t="shared" ref="I52" si="67">AVERAGE(B52:B54)</f>
        <v>#DIV/0!</v>
      </c>
      <c r="J52" s="63" t="e">
        <f t="shared" ref="J52" si="68">AVERAGE(C52:C54)</f>
        <v>#DIV/0!</v>
      </c>
      <c r="K52" s="63" t="e">
        <f t="shared" ref="K52" si="69">AVERAGE(D52:D54)</f>
        <v>#DIV/0!</v>
      </c>
      <c r="L52" s="63" t="e">
        <f t="shared" ref="L52" si="70">AVERAGE(E52:E54)</f>
        <v>#DIV/0!</v>
      </c>
      <c r="M52" s="63" t="e">
        <f t="shared" ref="M52" si="71">AVERAGE(F52:F54)</f>
        <v>#DIV/0!</v>
      </c>
      <c r="N52" s="63" t="e">
        <f t="shared" ref="N52" si="72">AVERAGE(G52:G54)</f>
        <v>#DIV/0!</v>
      </c>
      <c r="P52" s="26" t="s">
        <v>20</v>
      </c>
      <c r="Q52" s="26"/>
    </row>
    <row r="53" spans="1:17">
      <c r="A53">
        <v>35</v>
      </c>
      <c r="B53" s="25"/>
      <c r="C53" s="25"/>
      <c r="D53" s="25"/>
      <c r="E53" s="25"/>
      <c r="F53" s="25"/>
      <c r="G53" s="25"/>
      <c r="H53" s="40"/>
      <c r="I53" s="63"/>
      <c r="J53" s="63"/>
      <c r="K53" s="63"/>
      <c r="L53" s="63"/>
      <c r="M53" s="63"/>
      <c r="N53" s="63"/>
      <c r="P53" s="27"/>
      <c r="Q53" s="27"/>
    </row>
    <row r="54" spans="1:17">
      <c r="A54">
        <v>36</v>
      </c>
      <c r="B54" s="27"/>
      <c r="C54" s="27"/>
      <c r="D54" s="27"/>
      <c r="E54" s="27"/>
      <c r="F54" s="27"/>
      <c r="G54" s="27"/>
      <c r="H54" s="40"/>
      <c r="I54" s="63"/>
      <c r="J54" s="63"/>
      <c r="K54" s="63"/>
      <c r="L54" s="63"/>
      <c r="M54" s="63"/>
      <c r="N54" s="63"/>
    </row>
    <row r="55" spans="1:17">
      <c r="A55">
        <v>37</v>
      </c>
      <c r="B55" s="26"/>
      <c r="C55" s="26"/>
      <c r="D55" s="26"/>
      <c r="E55" s="26"/>
      <c r="F55" s="26"/>
      <c r="G55" s="26"/>
      <c r="H55" s="40"/>
      <c r="I55" s="63" t="e">
        <f t="shared" ref="I55" si="73">AVERAGE(B55:B57)</f>
        <v>#DIV/0!</v>
      </c>
      <c r="J55" s="63" t="e">
        <f t="shared" ref="J55" si="74">AVERAGE(C55:C57)</f>
        <v>#DIV/0!</v>
      </c>
      <c r="K55" s="63" t="e">
        <f t="shared" ref="K55" si="75">AVERAGE(D55:D57)</f>
        <v>#DIV/0!</v>
      </c>
      <c r="L55" s="63" t="e">
        <f t="shared" ref="L55" si="76">AVERAGE(E55:E57)</f>
        <v>#DIV/0!</v>
      </c>
      <c r="M55" s="63" t="e">
        <f t="shared" ref="M55" si="77">AVERAGE(F55:F57)</f>
        <v>#DIV/0!</v>
      </c>
      <c r="N55" s="63" t="e">
        <f t="shared" ref="N55" si="78">AVERAGE(G55:G57)</f>
        <v>#DIV/0!</v>
      </c>
    </row>
    <row r="56" spans="1:17">
      <c r="A56">
        <v>38</v>
      </c>
      <c r="B56" s="25"/>
      <c r="C56" s="25"/>
      <c r="D56" s="25"/>
      <c r="E56" s="25"/>
      <c r="F56" s="25"/>
      <c r="G56" s="25"/>
      <c r="H56" s="40"/>
      <c r="I56" s="63"/>
      <c r="J56" s="63"/>
      <c r="K56" s="63"/>
      <c r="L56" s="63"/>
      <c r="M56" s="63"/>
      <c r="N56" s="63"/>
    </row>
    <row r="57" spans="1:17">
      <c r="A57">
        <v>39</v>
      </c>
      <c r="B57" s="27"/>
      <c r="C57" s="27"/>
      <c r="D57" s="27"/>
      <c r="E57" s="27"/>
      <c r="F57" s="27"/>
      <c r="G57" s="27"/>
      <c r="H57" s="40"/>
      <c r="I57" s="63"/>
      <c r="J57" s="63"/>
      <c r="K57" s="63"/>
      <c r="L57" s="63"/>
      <c r="M57" s="63"/>
      <c r="N57" s="63"/>
    </row>
    <row r="58" spans="1:17">
      <c r="A58">
        <v>40</v>
      </c>
      <c r="B58" s="26"/>
      <c r="C58" s="26"/>
      <c r="D58" s="26"/>
      <c r="E58" s="26"/>
      <c r="F58" s="26"/>
      <c r="G58" s="26"/>
      <c r="H58" s="40"/>
      <c r="I58" s="63" t="e">
        <f t="shared" ref="I58" si="79">AVERAGE(B58:B60)</f>
        <v>#DIV/0!</v>
      </c>
      <c r="J58" s="63" t="e">
        <f t="shared" ref="J58" si="80">AVERAGE(C58:C60)</f>
        <v>#DIV/0!</v>
      </c>
      <c r="K58" s="63" t="e">
        <f t="shared" ref="K58" si="81">AVERAGE(D58:D60)</f>
        <v>#DIV/0!</v>
      </c>
      <c r="L58" s="63" t="e">
        <f t="shared" ref="L58" si="82">AVERAGE(E58:E60)</f>
        <v>#DIV/0!</v>
      </c>
      <c r="M58" s="63" t="e">
        <f t="shared" ref="M58" si="83">AVERAGE(F58:F60)</f>
        <v>#DIV/0!</v>
      </c>
      <c r="N58" s="63" t="e">
        <f t="shared" ref="N58" si="84">AVERAGE(G58:G60)</f>
        <v>#DIV/0!</v>
      </c>
    </row>
    <row r="59" spans="1:17">
      <c r="A59">
        <v>41</v>
      </c>
      <c r="B59" s="25"/>
      <c r="C59" s="25"/>
      <c r="D59" s="25"/>
      <c r="E59" s="25"/>
      <c r="F59" s="25"/>
      <c r="G59" s="25"/>
      <c r="H59" s="40"/>
      <c r="I59" s="63"/>
      <c r="J59" s="63"/>
      <c r="K59" s="63"/>
      <c r="L59" s="63"/>
      <c r="M59" s="63"/>
      <c r="N59" s="63"/>
    </row>
    <row r="60" spans="1:17">
      <c r="A60">
        <v>42</v>
      </c>
      <c r="B60" s="27"/>
      <c r="C60" s="27"/>
      <c r="D60" s="27"/>
      <c r="E60" s="27"/>
      <c r="F60" s="27"/>
      <c r="G60" s="27"/>
      <c r="H60" s="40"/>
      <c r="I60" s="63"/>
      <c r="J60" s="63"/>
      <c r="K60" s="63"/>
      <c r="L60" s="63"/>
      <c r="M60" s="63"/>
      <c r="N60" s="63"/>
    </row>
    <row r="61" spans="1:17">
      <c r="A61">
        <v>43</v>
      </c>
      <c r="B61" s="26"/>
      <c r="C61" s="26"/>
      <c r="D61" s="26"/>
      <c r="E61" s="26"/>
      <c r="F61" s="26"/>
      <c r="G61" s="26"/>
      <c r="H61" s="40"/>
      <c r="I61" s="63" t="e">
        <f>AVERAGE(B61:B63)</f>
        <v>#DIV/0!</v>
      </c>
      <c r="J61" s="63" t="e">
        <f t="shared" ref="J61" si="85">AVERAGE(C61:C63)</f>
        <v>#DIV/0!</v>
      </c>
      <c r="K61" s="63" t="e">
        <f t="shared" ref="K61" si="86">AVERAGE(D61:D63)</f>
        <v>#DIV/0!</v>
      </c>
      <c r="L61" s="63" t="e">
        <f t="shared" ref="L61" si="87">AVERAGE(E61:E63)</f>
        <v>#DIV/0!</v>
      </c>
      <c r="M61" s="63" t="e">
        <f t="shared" ref="M61" si="88">AVERAGE(F61:F63)</f>
        <v>#DIV/0!</v>
      </c>
      <c r="N61" s="63" t="e">
        <f t="shared" ref="N61" si="89">AVERAGE(G61:G63)</f>
        <v>#DIV/0!</v>
      </c>
    </row>
    <row r="62" spans="1:17">
      <c r="A62">
        <v>44</v>
      </c>
      <c r="B62" s="25"/>
      <c r="C62" s="25"/>
      <c r="D62" s="25"/>
      <c r="E62" s="25"/>
      <c r="F62" s="25"/>
      <c r="G62" s="25"/>
      <c r="H62" s="40"/>
      <c r="I62" s="63"/>
      <c r="J62" s="63"/>
      <c r="K62" s="63"/>
      <c r="L62" s="63"/>
      <c r="M62" s="63"/>
      <c r="N62" s="63"/>
    </row>
    <row r="63" spans="1:17">
      <c r="A63">
        <v>45</v>
      </c>
      <c r="B63" s="27"/>
      <c r="C63" s="27"/>
      <c r="D63" s="27"/>
      <c r="E63" s="27"/>
      <c r="F63" s="27"/>
      <c r="G63" s="27"/>
      <c r="H63" s="40"/>
      <c r="I63" s="63"/>
      <c r="J63" s="63"/>
      <c r="K63" s="63"/>
      <c r="L63" s="63"/>
      <c r="M63" s="63"/>
      <c r="N63" s="63"/>
    </row>
    <row r="64" spans="1:17">
      <c r="A64">
        <v>46</v>
      </c>
      <c r="B64" s="26"/>
      <c r="C64" s="26"/>
      <c r="D64" s="26"/>
      <c r="E64" s="26"/>
      <c r="F64" s="26"/>
      <c r="G64" s="26"/>
      <c r="H64" s="40"/>
      <c r="I64" s="63" t="e">
        <f t="shared" ref="I64" si="90">AVERAGE(B64:B66)</f>
        <v>#DIV/0!</v>
      </c>
      <c r="J64" s="63" t="e">
        <f t="shared" ref="J64" si="91">AVERAGE(C64:C66)</f>
        <v>#DIV/0!</v>
      </c>
      <c r="K64" s="63" t="e">
        <f t="shared" ref="K64" si="92">AVERAGE(D64:D66)</f>
        <v>#DIV/0!</v>
      </c>
      <c r="L64" s="63" t="e">
        <f t="shared" ref="L64" si="93">AVERAGE(E64:E66)</f>
        <v>#DIV/0!</v>
      </c>
      <c r="M64" s="63" t="e">
        <f t="shared" ref="M64" si="94">AVERAGE(F64:F66)</f>
        <v>#DIV/0!</v>
      </c>
      <c r="N64" s="63" t="e">
        <f t="shared" ref="N64" si="95">AVERAGE(G64:G66)</f>
        <v>#DIV/0!</v>
      </c>
    </row>
    <row r="65" spans="1:14">
      <c r="A65">
        <v>47</v>
      </c>
      <c r="B65" s="25"/>
      <c r="C65" s="25"/>
      <c r="D65" s="25"/>
      <c r="E65" s="25"/>
      <c r="F65" s="25"/>
      <c r="G65" s="25"/>
      <c r="H65" s="40"/>
      <c r="I65" s="63"/>
      <c r="J65" s="63"/>
      <c r="K65" s="63"/>
      <c r="L65" s="63"/>
      <c r="M65" s="63"/>
      <c r="N65" s="63"/>
    </row>
    <row r="66" spans="1:14">
      <c r="A66">
        <v>48</v>
      </c>
      <c r="B66" s="27"/>
      <c r="C66" s="27"/>
      <c r="D66" s="27"/>
      <c r="E66" s="27"/>
      <c r="F66" s="27"/>
      <c r="G66" s="27"/>
      <c r="H66" s="40"/>
      <c r="I66" s="63"/>
      <c r="J66" s="63"/>
      <c r="K66" s="63"/>
      <c r="L66" s="63"/>
      <c r="M66" s="63"/>
      <c r="N66" s="63"/>
    </row>
    <row r="67" spans="1:14">
      <c r="A67">
        <v>49</v>
      </c>
      <c r="B67" s="26"/>
      <c r="C67" s="26"/>
      <c r="D67" s="26"/>
      <c r="E67" s="26"/>
      <c r="F67" s="26"/>
      <c r="G67" s="26"/>
      <c r="H67" s="40"/>
      <c r="I67" s="63" t="e">
        <f t="shared" ref="I67" si="96">AVERAGE(B67:B69)</f>
        <v>#DIV/0!</v>
      </c>
      <c r="J67" s="63" t="e">
        <f t="shared" ref="J67" si="97">AVERAGE(C67:C69)</f>
        <v>#DIV/0!</v>
      </c>
      <c r="K67" s="63" t="e">
        <f t="shared" ref="K67" si="98">AVERAGE(D67:D69)</f>
        <v>#DIV/0!</v>
      </c>
      <c r="L67" s="63" t="e">
        <f t="shared" ref="L67" si="99">AVERAGE(E67:E69)</f>
        <v>#DIV/0!</v>
      </c>
      <c r="M67" s="63" t="e">
        <f t="shared" ref="M67" si="100">AVERAGE(F67:F69)</f>
        <v>#DIV/0!</v>
      </c>
      <c r="N67" s="63" t="e">
        <f t="shared" ref="N67" si="101">AVERAGE(G67:G69)</f>
        <v>#DIV/0!</v>
      </c>
    </row>
    <row r="68" spans="1:14">
      <c r="A68">
        <v>50</v>
      </c>
      <c r="B68" s="25"/>
      <c r="C68" s="25"/>
      <c r="D68" s="25"/>
      <c r="E68" s="25"/>
      <c r="F68" s="25"/>
      <c r="G68" s="25"/>
      <c r="H68" s="40"/>
      <c r="I68" s="63"/>
      <c r="J68" s="63"/>
      <c r="K68" s="63"/>
      <c r="L68" s="63"/>
      <c r="M68" s="63"/>
      <c r="N68" s="63"/>
    </row>
    <row r="69" spans="1:14">
      <c r="A69">
        <v>51</v>
      </c>
      <c r="B69" s="27"/>
      <c r="C69" s="27"/>
      <c r="D69" s="27"/>
      <c r="E69" s="27"/>
      <c r="F69" s="27"/>
      <c r="G69" s="27"/>
      <c r="H69" s="40"/>
      <c r="I69" s="64"/>
      <c r="J69" s="64"/>
      <c r="K69" s="64"/>
      <c r="L69" s="64"/>
      <c r="M69" s="64"/>
      <c r="N69" s="64"/>
    </row>
  </sheetData>
  <sheetProtection selectLockedCells="1" selectUnlockedCells="1"/>
  <mergeCells count="102">
    <mergeCell ref="I55:I57"/>
    <mergeCell ref="I58:I60"/>
    <mergeCell ref="I61:I63"/>
    <mergeCell ref="I64:I66"/>
    <mergeCell ref="I67:I69"/>
    <mergeCell ref="J19:J21"/>
    <mergeCell ref="J31:J33"/>
    <mergeCell ref="J43:J45"/>
    <mergeCell ref="J55:J57"/>
    <mergeCell ref="J67:J69"/>
    <mergeCell ref="I37:I39"/>
    <mergeCell ref="I40:I42"/>
    <mergeCell ref="I43:I45"/>
    <mergeCell ref="I46:I48"/>
    <mergeCell ref="I49:I51"/>
    <mergeCell ref="I52:I54"/>
    <mergeCell ref="I19:I21"/>
    <mergeCell ref="I22:I24"/>
    <mergeCell ref="I25:I27"/>
    <mergeCell ref="I28:I30"/>
    <mergeCell ref="I31:I33"/>
    <mergeCell ref="I34:I36"/>
    <mergeCell ref="J34:J36"/>
    <mergeCell ref="K34:K36"/>
    <mergeCell ref="J37:J39"/>
    <mergeCell ref="K37:K39"/>
    <mergeCell ref="J40:J42"/>
    <mergeCell ref="K40:K42"/>
    <mergeCell ref="K19:K21"/>
    <mergeCell ref="J22:J24"/>
    <mergeCell ref="K22:K24"/>
    <mergeCell ref="J25:J27"/>
    <mergeCell ref="K25:K27"/>
    <mergeCell ref="J28:J30"/>
    <mergeCell ref="K28:K30"/>
    <mergeCell ref="J58:J60"/>
    <mergeCell ref="K58:K60"/>
    <mergeCell ref="J61:J63"/>
    <mergeCell ref="K61:K63"/>
    <mergeCell ref="J64:J66"/>
    <mergeCell ref="K64:K66"/>
    <mergeCell ref="K43:K45"/>
    <mergeCell ref="J46:J48"/>
    <mergeCell ref="K46:K48"/>
    <mergeCell ref="J49:J51"/>
    <mergeCell ref="K49:K51"/>
    <mergeCell ref="J52:J54"/>
    <mergeCell ref="K52:K54"/>
    <mergeCell ref="L28:L30"/>
    <mergeCell ref="M28:M30"/>
    <mergeCell ref="N28:N30"/>
    <mergeCell ref="L31:L33"/>
    <mergeCell ref="M31:M33"/>
    <mergeCell ref="N31:N33"/>
    <mergeCell ref="K67:K69"/>
    <mergeCell ref="L19:L21"/>
    <mergeCell ref="M19:M21"/>
    <mergeCell ref="N19:N21"/>
    <mergeCell ref="L22:L24"/>
    <mergeCell ref="M22:M24"/>
    <mergeCell ref="N22:N24"/>
    <mergeCell ref="L25:L27"/>
    <mergeCell ref="M25:M27"/>
    <mergeCell ref="N25:N27"/>
    <mergeCell ref="K55:K57"/>
    <mergeCell ref="K31:K33"/>
    <mergeCell ref="L40:L42"/>
    <mergeCell ref="M40:M42"/>
    <mergeCell ref="N40:N42"/>
    <mergeCell ref="L43:L45"/>
    <mergeCell ref="M43:M45"/>
    <mergeCell ref="N43:N45"/>
    <mergeCell ref="L34:L36"/>
    <mergeCell ref="M34:M36"/>
    <mergeCell ref="N34:N36"/>
    <mergeCell ref="L37:L39"/>
    <mergeCell ref="M37:M39"/>
    <mergeCell ref="N37:N39"/>
    <mergeCell ref="L52:L54"/>
    <mergeCell ref="M52:M54"/>
    <mergeCell ref="N52:N54"/>
    <mergeCell ref="L55:L57"/>
    <mergeCell ref="M55:M57"/>
    <mergeCell ref="N55:N57"/>
    <mergeCell ref="L46:L48"/>
    <mergeCell ref="M46:M48"/>
    <mergeCell ref="N46:N48"/>
    <mergeCell ref="L49:L51"/>
    <mergeCell ref="M49:M51"/>
    <mergeCell ref="N49:N51"/>
    <mergeCell ref="L64:L66"/>
    <mergeCell ref="M64:M66"/>
    <mergeCell ref="N64:N66"/>
    <mergeCell ref="L67:L69"/>
    <mergeCell ref="M67:M69"/>
    <mergeCell ref="N67:N69"/>
    <mergeCell ref="L58:L60"/>
    <mergeCell ref="M58:M60"/>
    <mergeCell ref="N58:N60"/>
    <mergeCell ref="L61:L63"/>
    <mergeCell ref="M61:M63"/>
    <mergeCell ref="N61:N63"/>
  </mergeCells>
  <phoneticPr fontId="8" type="noConversion"/>
  <conditionalFormatting sqref="B13:G13">
    <cfRule type="dataBar" priority="17">
      <dataBar showValue="0">
        <cfvo type="num" val="$B$2"/>
        <cfvo type="num" val="0"/>
        <color rgb="FF58B080"/>
      </dataBar>
      <extLst>
        <ext xmlns:x14="http://schemas.microsoft.com/office/spreadsheetml/2009/9/main" uri="{B025F937-C7B1-47D3-B67F-A62EFF666E3E}">
          <x14:id>{06F0E0B4-8298-444D-984E-9E9681DB423E}</x14:id>
        </ext>
      </extLst>
    </cfRule>
  </conditionalFormatting>
  <conditionalFormatting sqref="B17:H17">
    <cfRule type="colorScale" priority="16">
      <colorScale>
        <cfvo type="min"/>
        <cfvo type="max"/>
        <color rgb="FFF8696B"/>
        <color rgb="FFFCFCFF"/>
      </colorScale>
    </cfRule>
  </conditionalFormatting>
  <conditionalFormatting sqref="B19:H69">
    <cfRule type="colorScale" priority="13">
      <colorScale>
        <cfvo type="num" val="0"/>
        <cfvo type="formula" val="AVERAGE($B$19:$G$69)"/>
        <cfvo type="num" val="60"/>
        <color rgb="FFFF7F82"/>
        <color theme="0"/>
        <color rgb="FF7FFFBA"/>
      </colorScale>
    </cfRule>
  </conditionalFormatting>
  <conditionalFormatting sqref="I19:N6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1:G11">
    <cfRule type="colorScale" priority="2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G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63BE7B"/>
        <color rgb="FFFCFCFF"/>
      </colorScale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&amp;CSeite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F0E0B4-8298-444D-984E-9E9681DB423E}">
            <x14:dataBar minLength="0" maxLength="100" gradient="0" direction="leftToRight">
              <x14:cfvo type="num">
                <xm:f>$B$2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B13:G13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abSelected="1" zoomScale="89" workbookViewId="0">
      <selection activeCell="D11" sqref="D11"/>
    </sheetView>
  </sheetViews>
  <sheetFormatPr baseColWidth="10" defaultRowHeight="13"/>
  <cols>
    <col min="2" max="2" width="13.83203125" bestFit="1" customWidth="1"/>
    <col min="3" max="3" width="21" customWidth="1"/>
    <col min="4" max="4" width="9.33203125" customWidth="1"/>
    <col min="5" max="5" width="12.83203125" customWidth="1"/>
    <col min="6" max="6" width="3.1640625" bestFit="1" customWidth="1"/>
    <col min="7" max="8" width="4.1640625" bestFit="1" customWidth="1"/>
    <col min="9" max="11" width="3.1640625" bestFit="1" customWidth="1"/>
    <col min="12" max="22" width="3.33203125" bestFit="1" customWidth="1"/>
    <col min="23" max="25" width="11" bestFit="1" customWidth="1"/>
  </cols>
  <sheetData>
    <row r="1" spans="1:25">
      <c r="A1" t="s">
        <v>14</v>
      </c>
    </row>
    <row r="3" spans="1:25">
      <c r="B3" s="51" t="s">
        <v>24</v>
      </c>
      <c r="F3" s="50">
        <v>1</v>
      </c>
      <c r="G3" s="27">
        <v>2</v>
      </c>
      <c r="H3" s="52">
        <v>3</v>
      </c>
      <c r="I3" s="52">
        <v>4</v>
      </c>
      <c r="J3" s="27">
        <v>5</v>
      </c>
      <c r="K3" s="27">
        <v>6</v>
      </c>
      <c r="L3" s="52">
        <v>7</v>
      </c>
      <c r="M3" s="52">
        <v>8</v>
      </c>
      <c r="N3" s="27">
        <v>9</v>
      </c>
      <c r="O3" s="27">
        <v>10</v>
      </c>
      <c r="P3" s="52">
        <v>11</v>
      </c>
      <c r="Q3" s="52">
        <v>12</v>
      </c>
      <c r="R3" s="27">
        <v>13</v>
      </c>
      <c r="S3" s="27">
        <v>14</v>
      </c>
      <c r="T3" s="27">
        <v>15</v>
      </c>
      <c r="U3" s="27">
        <v>16</v>
      </c>
      <c r="V3" s="52">
        <v>17</v>
      </c>
      <c r="W3" s="52">
        <v>18</v>
      </c>
      <c r="X3" s="27">
        <v>19</v>
      </c>
      <c r="Y3" s="27">
        <v>20</v>
      </c>
    </row>
    <row r="4" spans="1:25">
      <c r="A4" t="s">
        <v>25</v>
      </c>
      <c r="B4" s="44" t="s">
        <v>15</v>
      </c>
      <c r="C4" t="s">
        <v>26</v>
      </c>
      <c r="D4" s="54">
        <f>COUNTIF(F4:Y4, 1)/COUNT(F4:Y4)</f>
        <v>0.6</v>
      </c>
      <c r="E4" s="28">
        <f>AVERAGE(F4:Y4)</f>
        <v>1.6</v>
      </c>
      <c r="F4" s="43">
        <v>1</v>
      </c>
      <c r="G4" s="26">
        <v>1</v>
      </c>
      <c r="H4" s="53">
        <v>1</v>
      </c>
      <c r="I4" s="53">
        <v>2</v>
      </c>
      <c r="J4" s="26">
        <v>3</v>
      </c>
      <c r="K4" s="26"/>
      <c r="L4" s="53"/>
      <c r="M4" s="53"/>
      <c r="N4" s="26"/>
      <c r="O4" s="26"/>
      <c r="P4" s="53"/>
      <c r="Q4" s="53"/>
      <c r="R4" s="26"/>
      <c r="S4" s="26"/>
      <c r="T4" s="26"/>
      <c r="U4" s="26"/>
      <c r="V4" s="53"/>
      <c r="W4" s="53"/>
      <c r="X4" s="26"/>
      <c r="Y4" s="26"/>
    </row>
    <row r="5" spans="1:25">
      <c r="B5" s="51"/>
      <c r="C5" t="s">
        <v>27</v>
      </c>
      <c r="D5" s="28">
        <f t="shared" ref="D5" si="0">AVERAGE(F5:Y5)</f>
        <v>29.166666666666668</v>
      </c>
      <c r="E5" s="28">
        <f>STDEV(F5:Y5)</f>
        <v>10.361788777362072</v>
      </c>
      <c r="F5" s="50">
        <v>42</v>
      </c>
      <c r="G5" s="27">
        <v>23</v>
      </c>
      <c r="H5" s="52">
        <v>43</v>
      </c>
      <c r="I5" s="52">
        <v>23</v>
      </c>
      <c r="J5" s="27">
        <v>23</v>
      </c>
      <c r="K5" s="27">
        <v>21</v>
      </c>
      <c r="L5" s="52"/>
      <c r="M5" s="52"/>
      <c r="N5" s="27"/>
      <c r="O5" s="27"/>
      <c r="P5" s="52"/>
      <c r="Q5" s="52"/>
      <c r="R5" s="27"/>
      <c r="S5" s="27"/>
      <c r="T5" s="27"/>
      <c r="U5" s="27"/>
      <c r="V5" s="52"/>
      <c r="W5" s="52"/>
      <c r="X5" s="27"/>
      <c r="Y5" s="27"/>
    </row>
    <row r="6" spans="1:25">
      <c r="B6" s="44" t="s">
        <v>17</v>
      </c>
      <c r="C6" t="s">
        <v>26</v>
      </c>
      <c r="D6" s="54">
        <f t="shared" ref="D6" si="1">COUNTIF(F6:Y6, 1)/COUNT(F6:Y6)</f>
        <v>0.2</v>
      </c>
      <c r="E6" s="28">
        <f t="shared" ref="E6" si="2">AVERAGE(F6:Y6)</f>
        <v>2</v>
      </c>
      <c r="F6" s="43">
        <v>2</v>
      </c>
      <c r="G6" s="26">
        <v>2</v>
      </c>
      <c r="H6" s="53">
        <v>2</v>
      </c>
      <c r="I6" s="53">
        <v>3</v>
      </c>
      <c r="J6" s="26">
        <v>1</v>
      </c>
      <c r="K6" s="26"/>
      <c r="L6" s="53"/>
      <c r="M6" s="53"/>
      <c r="N6" s="26"/>
      <c r="O6" s="26"/>
      <c r="P6" s="53"/>
      <c r="Q6" s="53"/>
      <c r="R6" s="26"/>
      <c r="S6" s="26"/>
      <c r="T6" s="26"/>
      <c r="U6" s="26"/>
      <c r="V6" s="53"/>
      <c r="W6" s="53"/>
      <c r="X6" s="26"/>
      <c r="Y6" s="26"/>
    </row>
    <row r="7" spans="1:25">
      <c r="B7" s="51"/>
      <c r="C7" t="s">
        <v>27</v>
      </c>
      <c r="D7" s="28">
        <f t="shared" ref="D7" si="3">AVERAGE(F7:Y7)</f>
        <v>26</v>
      </c>
      <c r="E7" s="28">
        <f t="shared" ref="E7" si="4">STDEV(F7:Y7)</f>
        <v>8.2219219164377861</v>
      </c>
      <c r="F7" s="50">
        <v>20</v>
      </c>
      <c r="G7" s="27">
        <v>20</v>
      </c>
      <c r="H7" s="52">
        <v>21</v>
      </c>
      <c r="I7" s="52">
        <v>23</v>
      </c>
      <c r="J7" s="27">
        <v>32</v>
      </c>
      <c r="K7" s="27">
        <v>40</v>
      </c>
      <c r="L7" s="52"/>
      <c r="M7" s="52"/>
      <c r="N7" s="27"/>
      <c r="O7" s="27"/>
      <c r="P7" s="52"/>
      <c r="Q7" s="52"/>
      <c r="R7" s="27"/>
      <c r="S7" s="27"/>
      <c r="T7" s="27"/>
      <c r="U7" s="27"/>
      <c r="V7" s="52"/>
      <c r="W7" s="52"/>
      <c r="X7" s="27"/>
      <c r="Y7" s="27"/>
    </row>
    <row r="8" spans="1:25">
      <c r="B8" s="44" t="s">
        <v>21</v>
      </c>
      <c r="C8" t="s">
        <v>26</v>
      </c>
      <c r="D8" s="54">
        <f t="shared" ref="D8" si="5">COUNTIF(F8:Y8, 1)/COUNT(F8:Y8)</f>
        <v>0.5</v>
      </c>
      <c r="E8" s="28">
        <f t="shared" ref="E8" si="6">AVERAGE(F8:Y8)</f>
        <v>1.5</v>
      </c>
      <c r="F8" s="43"/>
      <c r="G8" s="26"/>
      <c r="H8" s="53"/>
      <c r="I8" s="53">
        <v>1</v>
      </c>
      <c r="J8" s="26">
        <v>2</v>
      </c>
      <c r="K8" s="26"/>
      <c r="L8" s="53"/>
      <c r="M8" s="53"/>
      <c r="N8" s="26"/>
      <c r="O8" s="26"/>
      <c r="P8" s="53"/>
      <c r="Q8" s="53"/>
      <c r="R8" s="26"/>
      <c r="S8" s="26"/>
      <c r="T8" s="26"/>
      <c r="U8" s="26"/>
      <c r="V8" s="53"/>
      <c r="W8" s="53"/>
      <c r="X8" s="26"/>
      <c r="Y8" s="26"/>
    </row>
    <row r="9" spans="1:25">
      <c r="B9" s="51"/>
      <c r="C9" t="s">
        <v>27</v>
      </c>
      <c r="D9" s="28">
        <f t="shared" ref="D9" si="7">AVERAGE(F9:Y9)</f>
        <v>45</v>
      </c>
      <c r="E9" s="28">
        <f t="shared" ref="E9" si="8">STDEV(F9:Y9)</f>
        <v>21.213203435596427</v>
      </c>
      <c r="F9" s="50"/>
      <c r="G9" s="27"/>
      <c r="H9" s="52"/>
      <c r="I9" s="52">
        <v>60</v>
      </c>
      <c r="J9" s="27">
        <v>30</v>
      </c>
      <c r="K9" s="27"/>
      <c r="L9" s="52"/>
      <c r="M9" s="52"/>
      <c r="N9" s="27"/>
      <c r="O9" s="27"/>
      <c r="P9" s="52"/>
      <c r="Q9" s="52"/>
      <c r="R9" s="27"/>
      <c r="S9" s="27"/>
      <c r="T9" s="27"/>
      <c r="U9" s="27"/>
      <c r="V9" s="52"/>
      <c r="W9" s="52"/>
      <c r="X9" s="27"/>
      <c r="Y9" s="27"/>
    </row>
    <row r="10" spans="1:25">
      <c r="B10" s="44" t="s">
        <v>18</v>
      </c>
      <c r="C10" t="s">
        <v>26</v>
      </c>
      <c r="D10" s="54" t="e">
        <f t="shared" ref="D10" si="9">COUNTIF(F10:Y10, 1)/COUNT(F10:Y10)</f>
        <v>#DIV/0!</v>
      </c>
      <c r="E10" s="28" t="e">
        <f t="shared" ref="E10" si="10">AVERAGE(F10:Y10)</f>
        <v>#DIV/0!</v>
      </c>
      <c r="F10" s="43"/>
      <c r="G10" s="26"/>
      <c r="H10" s="53"/>
      <c r="I10" s="53"/>
      <c r="J10" s="26"/>
      <c r="K10" s="26"/>
      <c r="L10" s="53"/>
      <c r="M10" s="53"/>
      <c r="N10" s="26"/>
      <c r="O10" s="26"/>
      <c r="P10" s="53"/>
      <c r="Q10" s="53"/>
      <c r="R10" s="26"/>
      <c r="S10" s="26"/>
      <c r="T10" s="26"/>
      <c r="U10" s="26"/>
      <c r="V10" s="53"/>
      <c r="W10" s="53"/>
      <c r="X10" s="26"/>
      <c r="Y10" s="26"/>
    </row>
    <row r="11" spans="1:25">
      <c r="B11" s="51"/>
      <c r="C11" t="s">
        <v>27</v>
      </c>
      <c r="D11" s="28" t="e">
        <f t="shared" ref="D11" si="11">AVERAGE(F11:Y11)</f>
        <v>#DIV/0!</v>
      </c>
      <c r="E11" s="28" t="e">
        <f t="shared" ref="E11" si="12">STDEV(F11:Y11)</f>
        <v>#DIV/0!</v>
      </c>
      <c r="F11" s="50"/>
      <c r="G11" s="27"/>
      <c r="H11" s="52"/>
      <c r="I11" s="52"/>
      <c r="J11" s="27"/>
      <c r="K11" s="27"/>
      <c r="L11" s="52"/>
      <c r="M11" s="52"/>
      <c r="N11" s="27"/>
      <c r="O11" s="27"/>
      <c r="P11" s="52"/>
      <c r="Q11" s="52"/>
      <c r="R11" s="27"/>
      <c r="S11" s="27"/>
      <c r="T11" s="27"/>
      <c r="U11" s="27"/>
      <c r="V11" s="52"/>
      <c r="W11" s="52"/>
      <c r="X11" s="27"/>
      <c r="Y11" s="27"/>
    </row>
    <row r="12" spans="1:25">
      <c r="B12" s="44" t="s">
        <v>19</v>
      </c>
      <c r="C12" t="s">
        <v>26</v>
      </c>
      <c r="D12" s="54" t="e">
        <f t="shared" ref="D12" si="13">COUNTIF(F12:Y12, 1)/COUNT(F12:Y12)</f>
        <v>#DIV/0!</v>
      </c>
      <c r="E12" s="28" t="e">
        <f t="shared" ref="E12" si="14">AVERAGE(F12:Y12)</f>
        <v>#DIV/0!</v>
      </c>
      <c r="F12" s="43"/>
      <c r="G12" s="26"/>
      <c r="H12" s="53"/>
      <c r="I12" s="53"/>
      <c r="J12" s="26"/>
      <c r="K12" s="26"/>
      <c r="L12" s="53"/>
      <c r="M12" s="53"/>
      <c r="N12" s="26"/>
      <c r="O12" s="26"/>
      <c r="P12" s="53"/>
      <c r="Q12" s="53"/>
      <c r="R12" s="26"/>
      <c r="S12" s="26"/>
      <c r="T12" s="26"/>
      <c r="U12" s="26"/>
      <c r="V12" s="53"/>
      <c r="W12" s="53"/>
      <c r="X12" s="26"/>
      <c r="Y12" s="26"/>
    </row>
    <row r="13" spans="1:25">
      <c r="B13" s="51"/>
      <c r="C13" t="s">
        <v>27</v>
      </c>
      <c r="D13" s="28" t="e">
        <f t="shared" ref="D13" si="15">AVERAGE(F13:Y13)</f>
        <v>#DIV/0!</v>
      </c>
      <c r="E13" s="28" t="e">
        <f t="shared" ref="E13" si="16">STDEV(F13:Y13)</f>
        <v>#DIV/0!</v>
      </c>
      <c r="F13" s="50"/>
      <c r="G13" s="27"/>
      <c r="H13" s="52"/>
      <c r="I13" s="52"/>
      <c r="J13" s="27"/>
      <c r="K13" s="27"/>
      <c r="L13" s="52"/>
      <c r="M13" s="52"/>
      <c r="N13" s="27"/>
      <c r="O13" s="27"/>
      <c r="P13" s="52"/>
      <c r="Q13" s="52"/>
      <c r="R13" s="27"/>
      <c r="S13" s="27"/>
      <c r="T13" s="27"/>
      <c r="U13" s="27"/>
      <c r="V13" s="52"/>
      <c r="W13" s="52"/>
      <c r="X13" s="27"/>
      <c r="Y13" s="27"/>
    </row>
    <row r="14" spans="1:25">
      <c r="B14" s="44" t="s">
        <v>22</v>
      </c>
      <c r="C14" t="s">
        <v>26</v>
      </c>
      <c r="D14" s="54" t="e">
        <f t="shared" ref="D14" si="17">COUNTIF(F14:Y14, 1)/COUNT(F14:Y14)</f>
        <v>#DIV/0!</v>
      </c>
      <c r="E14" s="28" t="e">
        <f t="shared" ref="E14" si="18">AVERAGE(F14:Y14)</f>
        <v>#DIV/0!</v>
      </c>
      <c r="F14" s="43"/>
      <c r="G14" s="26"/>
      <c r="H14" s="53"/>
      <c r="I14" s="53"/>
      <c r="J14" s="26"/>
      <c r="K14" s="26"/>
      <c r="L14" s="53"/>
      <c r="M14" s="53"/>
      <c r="N14" s="26"/>
      <c r="O14" s="26"/>
      <c r="P14" s="53"/>
      <c r="Q14" s="53"/>
      <c r="R14" s="26"/>
      <c r="S14" s="26"/>
      <c r="T14" s="26"/>
      <c r="U14" s="26"/>
      <c r="V14" s="53"/>
      <c r="W14" s="53"/>
      <c r="X14" s="26"/>
      <c r="Y14" s="26"/>
    </row>
    <row r="15" spans="1:25">
      <c r="B15" s="51"/>
      <c r="C15" t="s">
        <v>27</v>
      </c>
      <c r="D15" s="28" t="e">
        <f t="shared" ref="D15" si="19">AVERAGE(F15:Y15)</f>
        <v>#DIV/0!</v>
      </c>
      <c r="E15" s="28" t="e">
        <f t="shared" ref="E15" si="20">STDEV(F15:Y15)</f>
        <v>#DIV/0!</v>
      </c>
      <c r="F15" s="50"/>
      <c r="G15" s="27"/>
      <c r="H15" s="52"/>
      <c r="I15" s="52"/>
      <c r="J15" s="27"/>
      <c r="K15" s="27"/>
      <c r="L15" s="52"/>
      <c r="M15" s="52"/>
      <c r="N15" s="27"/>
      <c r="O15" s="27"/>
      <c r="P15" s="52"/>
      <c r="Q15" s="52"/>
      <c r="R15" s="27"/>
      <c r="S15" s="27"/>
      <c r="T15" s="27"/>
      <c r="U15" s="27"/>
      <c r="V15" s="52"/>
      <c r="W15" s="52"/>
      <c r="X15" s="27"/>
      <c r="Y15" s="27"/>
    </row>
    <row r="16" spans="1:25">
      <c r="B16" s="44" t="s">
        <v>16</v>
      </c>
      <c r="C16" t="s">
        <v>26</v>
      </c>
      <c r="D16" s="54" t="e">
        <f t="shared" ref="D16" si="21">COUNTIF(F16:Y16, 1)/COUNT(F16:Y16)</f>
        <v>#DIV/0!</v>
      </c>
      <c r="E16" s="28" t="e">
        <f t="shared" ref="E16" si="22">AVERAGE(F16:Y16)</f>
        <v>#DIV/0!</v>
      </c>
      <c r="F16" s="43"/>
      <c r="G16" s="26"/>
      <c r="H16" s="53"/>
      <c r="I16" s="53"/>
      <c r="J16" s="26"/>
      <c r="K16" s="26"/>
      <c r="L16" s="53"/>
      <c r="M16" s="53"/>
      <c r="N16" s="26"/>
      <c r="O16" s="26"/>
      <c r="P16" s="53"/>
      <c r="Q16" s="53"/>
      <c r="R16" s="26"/>
      <c r="S16" s="26"/>
      <c r="T16" s="26"/>
      <c r="U16" s="26"/>
      <c r="V16" s="53"/>
      <c r="W16" s="53"/>
      <c r="X16" s="26"/>
      <c r="Y16" s="26"/>
    </row>
    <row r="17" spans="2:25">
      <c r="B17" s="51"/>
      <c r="C17" t="s">
        <v>27</v>
      </c>
      <c r="D17" s="28" t="e">
        <f t="shared" ref="D17" si="23">AVERAGE(F17:Y17)</f>
        <v>#DIV/0!</v>
      </c>
      <c r="E17" s="28" t="e">
        <f t="shared" ref="E17" si="24">STDEV(F17:Y17)</f>
        <v>#DIV/0!</v>
      </c>
      <c r="F17" s="50"/>
      <c r="G17" s="27"/>
      <c r="H17" s="52"/>
      <c r="I17" s="52"/>
      <c r="J17" s="27"/>
      <c r="K17" s="27"/>
      <c r="L17" s="52"/>
      <c r="M17" s="52"/>
      <c r="N17" s="27"/>
      <c r="O17" s="27"/>
      <c r="P17" s="52"/>
      <c r="Q17" s="52"/>
      <c r="R17" s="27"/>
      <c r="S17" s="27"/>
      <c r="T17" s="27"/>
      <c r="U17" s="27"/>
      <c r="V17" s="52"/>
      <c r="W17" s="52"/>
      <c r="X17" s="27"/>
      <c r="Y17" s="27"/>
    </row>
    <row r="18" spans="2:25">
      <c r="B18" s="44" t="s">
        <v>20</v>
      </c>
      <c r="C18" t="s">
        <v>26</v>
      </c>
      <c r="D18" s="54" t="e">
        <f t="shared" ref="D18" si="25">COUNTIF(F18:Y18, 1)/COUNT(F18:Y18)</f>
        <v>#DIV/0!</v>
      </c>
      <c r="E18" s="28" t="e">
        <f t="shared" ref="E18" si="26">AVERAGE(F18:Y18)</f>
        <v>#DIV/0!</v>
      </c>
      <c r="F18" s="43"/>
      <c r="G18" s="26"/>
      <c r="H18" s="53"/>
      <c r="I18" s="53"/>
      <c r="J18" s="26"/>
      <c r="K18" s="26"/>
      <c r="L18" s="53"/>
      <c r="M18" s="53"/>
      <c r="N18" s="26"/>
      <c r="O18" s="26"/>
      <c r="P18" s="53"/>
      <c r="Q18" s="53"/>
      <c r="R18" s="26"/>
      <c r="S18" s="26"/>
      <c r="T18" s="26"/>
      <c r="U18" s="26"/>
      <c r="V18" s="53"/>
      <c r="W18" s="53"/>
      <c r="X18" s="26"/>
      <c r="Y18" s="26"/>
    </row>
    <row r="19" spans="2:25">
      <c r="B19" s="51"/>
      <c r="C19" t="s">
        <v>27</v>
      </c>
      <c r="D19" s="28" t="e">
        <f t="shared" ref="D19" si="27">AVERAGE(F19:Y19)</f>
        <v>#DIV/0!</v>
      </c>
      <c r="E19" s="28" t="e">
        <f t="shared" ref="E19" si="28">STDEV(F19:Y19)</f>
        <v>#DIV/0!</v>
      </c>
      <c r="F19" s="50"/>
      <c r="G19" s="27"/>
      <c r="H19" s="52"/>
      <c r="I19" s="52"/>
      <c r="J19" s="27"/>
      <c r="K19" s="27"/>
      <c r="L19" s="52"/>
      <c r="M19" s="52"/>
      <c r="N19" s="27"/>
      <c r="O19" s="27"/>
      <c r="P19" s="52"/>
      <c r="Q19" s="52"/>
      <c r="R19" s="27"/>
      <c r="S19" s="27"/>
      <c r="T19" s="27"/>
      <c r="U19" s="27"/>
      <c r="V19" s="52"/>
      <c r="W19" s="52"/>
      <c r="X19" s="27"/>
      <c r="Y19" s="27"/>
    </row>
    <row r="23" spans="2:25">
      <c r="C23" s="27" t="s">
        <v>10</v>
      </c>
    </row>
    <row r="24" spans="2:25">
      <c r="B24" s="26" t="s">
        <v>0</v>
      </c>
      <c r="C24" s="44" t="s">
        <v>11</v>
      </c>
    </row>
    <row r="25" spans="2:25">
      <c r="B25" s="27"/>
      <c r="C25" s="51" t="s">
        <v>23</v>
      </c>
    </row>
  </sheetData>
  <phoneticPr fontId="8" type="noConversion"/>
  <conditionalFormatting sqref="D6 D4 D8 D10 D12 D14 D16 D18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D7 D5 D9 D11 D13 D15 D17 D19">
    <cfRule type="colorScale" priority="1">
      <colorScale>
        <cfvo type="num" val="0"/>
        <cfvo type="num" val="180"/>
        <color rgb="FFFCFCFF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X01</vt:lpstr>
      <vt:lpstr>Ewige 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 Landoll</cp:lastModifiedBy>
  <dcterms:created xsi:type="dcterms:W3CDTF">2020-03-26T22:27:48Z</dcterms:created>
  <dcterms:modified xsi:type="dcterms:W3CDTF">2020-03-26T23:42:43Z</dcterms:modified>
</cp:coreProperties>
</file>