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perpr\Desktop\dokumenty\Excel html\2013\Pliki Excela 2013\"/>
    </mc:Choice>
  </mc:AlternateContent>
  <bookViews>
    <workbookView xWindow="120" yWindow="30" windowWidth="19320" windowHeight="7905"/>
  </bookViews>
  <sheets>
    <sheet name="Często Używane Wzory" sheetId="4" r:id="rId1"/>
  </sheets>
  <externalReferences>
    <externalReference r:id="rId2"/>
  </externalReferences>
  <definedNames>
    <definedName name="Cena">'[1]36'!$C$4</definedName>
    <definedName name="Green">#REF!</definedName>
    <definedName name="Hungary">#REF!</definedName>
    <definedName name="Poland">#REF!</definedName>
    <definedName name="Red">#REF!</definedName>
    <definedName name="Udział">'[1]36'!$C$10</definedName>
    <definedName name="Yellow">#REF!</definedName>
    <definedName name="Zysk">'[1]36'!$C$9</definedName>
  </definedNames>
  <calcPr calcId="152511"/>
</workbook>
</file>

<file path=xl/calcChain.xml><?xml version="1.0" encoding="utf-8"?>
<calcChain xmlns="http://schemas.openxmlformats.org/spreadsheetml/2006/main">
  <c r="K5" i="4" l="1"/>
  <c r="E29" i="4"/>
  <c r="E25" i="4"/>
  <c r="E21" i="4"/>
  <c r="E17" i="4"/>
  <c r="E13" i="4"/>
  <c r="E9" i="4"/>
  <c r="E5" i="4"/>
  <c r="J9" i="4"/>
  <c r="I13" i="4"/>
  <c r="J20" i="4"/>
  <c r="I20" i="4" s="1"/>
  <c r="J27" i="4"/>
  <c r="I27" i="4" s="1"/>
  <c r="K31" i="4"/>
  <c r="K34" i="4" s="1"/>
  <c r="I34" i="4" s="1"/>
  <c r="K32" i="4"/>
  <c r="K33" i="4"/>
  <c r="D34" i="4"/>
  <c r="J34" i="4"/>
  <c r="D36" i="4"/>
  <c r="C41" i="4"/>
  <c r="C42" i="4"/>
  <c r="C43" i="4" s="1"/>
  <c r="C44" i="4" s="1"/>
  <c r="C45" i="4" s="1"/>
  <c r="C46" i="4" s="1"/>
  <c r="C47" i="4" s="1"/>
  <c r="C48" i="4" s="1"/>
  <c r="D54" i="4"/>
  <c r="D60" i="4"/>
  <c r="C64" i="4"/>
  <c r="C65" i="4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</calcChain>
</file>

<file path=xl/sharedStrings.xml><?xml version="1.0" encoding="utf-8"?>
<sst xmlns="http://schemas.openxmlformats.org/spreadsheetml/2006/main" count="89" uniqueCount="55">
  <si>
    <t>Procenty</t>
  </si>
  <si>
    <t>Marża</t>
  </si>
  <si>
    <t>Wzrost procentowy</t>
  </si>
  <si>
    <t>Obliczanie ceny z marżą z kosztu</t>
  </si>
  <si>
    <t>wzrost %</t>
  </si>
  <si>
    <t>koszt</t>
  </si>
  <si>
    <t>Marża %</t>
  </si>
  <si>
    <t>cena</t>
  </si>
  <si>
    <t>Sprzedaż</t>
  </si>
  <si>
    <t>Wartość</t>
  </si>
  <si>
    <t>O ile procent mniejsze</t>
  </si>
  <si>
    <t>Obliczanie % marży z kosztu i ceny</t>
  </si>
  <si>
    <t>mniejsze o %</t>
  </si>
  <si>
    <t>Udział procentowy</t>
  </si>
  <si>
    <t>Obliczanie kosztu z marży i ceny</t>
  </si>
  <si>
    <t>Produkt A</t>
  </si>
  <si>
    <t>SUMA sprzedaży</t>
  </si>
  <si>
    <t>udział %</t>
  </si>
  <si>
    <t>Wzrost o dany procent</t>
  </si>
  <si>
    <t>Obliczanie marży średniej ważonej sprzedażą wersja 1</t>
  </si>
  <si>
    <t>cena bez VAT</t>
  </si>
  <si>
    <t>VAT</t>
  </si>
  <si>
    <t>cena z VAT</t>
  </si>
  <si>
    <t>Sprzedaż $</t>
  </si>
  <si>
    <t>Cena</t>
  </si>
  <si>
    <t>Polska</t>
  </si>
  <si>
    <t>Rosja</t>
  </si>
  <si>
    <t>Zmniejszenie o dany procent wersja 1</t>
  </si>
  <si>
    <t>Ukraina</t>
  </si>
  <si>
    <t>pensja</t>
  </si>
  <si>
    <t>podatek</t>
  </si>
  <si>
    <t>pensja netto</t>
  </si>
  <si>
    <t>PL+RU+UA</t>
  </si>
  <si>
    <t>Pensja</t>
  </si>
  <si>
    <t>Obliczanie marży średniej ważonej sprzedażą wersja 2</t>
  </si>
  <si>
    <t>Zmniejszenie o dany procent wersja 2</t>
  </si>
  <si>
    <t>pensja brutto</t>
  </si>
  <si>
    <t>Cofnięcie wzrotu o dany procent</t>
  </si>
  <si>
    <t>Obliczanie marży średniej ważonej sprzedażą wersja 3</t>
  </si>
  <si>
    <t>Marża $</t>
  </si>
  <si>
    <t>Cena początkowa</t>
  </si>
  <si>
    <t>Zwiększenie o 10%</t>
  </si>
  <si>
    <t>Zmniejszenie o 10%</t>
  </si>
  <si>
    <t>Cena ostateczna</t>
  </si>
  <si>
    <t>Procent składany</t>
  </si>
  <si>
    <t>rok</t>
  </si>
  <si>
    <t>Wzór na procent składany przykład 1</t>
  </si>
  <si>
    <t>kwota początkowa</t>
  </si>
  <si>
    <t>oprocentowanie</t>
  </si>
  <si>
    <t>ilość okresów</t>
  </si>
  <si>
    <t>kwota końcowa</t>
  </si>
  <si>
    <t>Wzór na procent składany przykład 2</t>
  </si>
  <si>
    <t>Wzrost i spadek o ten sam procent</t>
  </si>
  <si>
    <t>Przykład 2 rozwiązanie bez wzoru na procent składany</t>
  </si>
  <si>
    <t>Cena po zmianie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</si>
</sst>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0"/>
      <name val="Arial"/>
      <charset val="238"/>
    </font>
    <font>
      <sz val="10"/>
      <name val="Arial"/>
      <charset val="238"/>
    </font>
    <font>
      <sz val="12"/>
      <name val="Arial"/>
    </font>
    <font>
      <sz val="8"/>
      <name val="Arial"/>
      <charset val="238"/>
    </font>
    <font>
      <b/>
      <sz val="14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7" fontId="2" fillId="0" borderId="0"/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9" fontId="1" fillId="2" borderId="2" xfId="2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9" fontId="1" fillId="2" borderId="2" xfId="2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1" fillId="2" borderId="2" xfId="2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1" fillId="0" borderId="2" xfId="2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2" borderId="2" xfId="0" applyNumberFormat="1" applyFill="1" applyBorder="1" applyAlignment="1">
      <alignment horizontal="center"/>
    </xf>
  </cellXfs>
  <cellStyles count="4">
    <cellStyle name="Normal_99MoPP" xfId="1"/>
    <cellStyle name="Normalny" xfId="0" builtinId="0"/>
    <cellStyle name="Procentowy" xfId="2" builtinId="5"/>
    <cellStyle name="Обычный_Huefs13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Wartość lokaty od 2010 do 2210</a:t>
            </a:r>
          </a:p>
        </c:rich>
      </c:tx>
      <c:layout>
        <c:manualLayout>
          <c:xMode val="edge"/>
          <c:yMode val="edge"/>
          <c:x val="0.2695852534562212"/>
          <c:y val="3.78008141404039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2764976958521"/>
          <c:y val="6.8728752982552696E-2"/>
          <c:w val="0.78571428571428559"/>
          <c:h val="0.7903806592993559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'Często Używane Wzory'!$B$63:$B$263</c:f>
              <c:numCache>
                <c:formatCode>General</c:formatCode>
                <c:ptCount val="20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  <c:pt idx="87">
                  <c:v>2101</c:v>
                </c:pt>
                <c:pt idx="88">
                  <c:v>2102</c:v>
                </c:pt>
                <c:pt idx="89">
                  <c:v>2103</c:v>
                </c:pt>
                <c:pt idx="90">
                  <c:v>2104</c:v>
                </c:pt>
                <c:pt idx="91">
                  <c:v>2105</c:v>
                </c:pt>
                <c:pt idx="92">
                  <c:v>2106</c:v>
                </c:pt>
                <c:pt idx="93">
                  <c:v>2107</c:v>
                </c:pt>
                <c:pt idx="94">
                  <c:v>2108</c:v>
                </c:pt>
                <c:pt idx="95">
                  <c:v>2109</c:v>
                </c:pt>
                <c:pt idx="96">
                  <c:v>2110</c:v>
                </c:pt>
                <c:pt idx="97">
                  <c:v>2111</c:v>
                </c:pt>
                <c:pt idx="98">
                  <c:v>2112</c:v>
                </c:pt>
                <c:pt idx="99">
                  <c:v>2113</c:v>
                </c:pt>
                <c:pt idx="100">
                  <c:v>2114</c:v>
                </c:pt>
                <c:pt idx="101">
                  <c:v>2115</c:v>
                </c:pt>
                <c:pt idx="102">
                  <c:v>2116</c:v>
                </c:pt>
                <c:pt idx="103">
                  <c:v>2117</c:v>
                </c:pt>
                <c:pt idx="104">
                  <c:v>2118</c:v>
                </c:pt>
                <c:pt idx="105">
                  <c:v>2119</c:v>
                </c:pt>
                <c:pt idx="106">
                  <c:v>2120</c:v>
                </c:pt>
                <c:pt idx="107">
                  <c:v>2121</c:v>
                </c:pt>
                <c:pt idx="108">
                  <c:v>2122</c:v>
                </c:pt>
                <c:pt idx="109">
                  <c:v>2123</c:v>
                </c:pt>
                <c:pt idx="110">
                  <c:v>2124</c:v>
                </c:pt>
                <c:pt idx="111">
                  <c:v>2125</c:v>
                </c:pt>
                <c:pt idx="112">
                  <c:v>2126</c:v>
                </c:pt>
                <c:pt idx="113">
                  <c:v>2127</c:v>
                </c:pt>
                <c:pt idx="114">
                  <c:v>2128</c:v>
                </c:pt>
                <c:pt idx="115">
                  <c:v>2129</c:v>
                </c:pt>
                <c:pt idx="116">
                  <c:v>2130</c:v>
                </c:pt>
                <c:pt idx="117">
                  <c:v>2131</c:v>
                </c:pt>
                <c:pt idx="118">
                  <c:v>2132</c:v>
                </c:pt>
                <c:pt idx="119">
                  <c:v>2133</c:v>
                </c:pt>
                <c:pt idx="120">
                  <c:v>2134</c:v>
                </c:pt>
                <c:pt idx="121">
                  <c:v>2135</c:v>
                </c:pt>
                <c:pt idx="122">
                  <c:v>2136</c:v>
                </c:pt>
                <c:pt idx="123">
                  <c:v>2137</c:v>
                </c:pt>
                <c:pt idx="124">
                  <c:v>2138</c:v>
                </c:pt>
                <c:pt idx="125">
                  <c:v>2139</c:v>
                </c:pt>
                <c:pt idx="126">
                  <c:v>2140</c:v>
                </c:pt>
                <c:pt idx="127">
                  <c:v>2141</c:v>
                </c:pt>
                <c:pt idx="128">
                  <c:v>2142</c:v>
                </c:pt>
                <c:pt idx="129">
                  <c:v>2143</c:v>
                </c:pt>
                <c:pt idx="130">
                  <c:v>2144</c:v>
                </c:pt>
                <c:pt idx="131">
                  <c:v>2145</c:v>
                </c:pt>
                <c:pt idx="132">
                  <c:v>2146</c:v>
                </c:pt>
                <c:pt idx="133">
                  <c:v>2147</c:v>
                </c:pt>
                <c:pt idx="134">
                  <c:v>2148</c:v>
                </c:pt>
                <c:pt idx="135">
                  <c:v>2149</c:v>
                </c:pt>
                <c:pt idx="136">
                  <c:v>2150</c:v>
                </c:pt>
                <c:pt idx="137">
                  <c:v>2151</c:v>
                </c:pt>
                <c:pt idx="138">
                  <c:v>2152</c:v>
                </c:pt>
                <c:pt idx="139">
                  <c:v>2153</c:v>
                </c:pt>
                <c:pt idx="140">
                  <c:v>2154</c:v>
                </c:pt>
                <c:pt idx="141">
                  <c:v>2155</c:v>
                </c:pt>
                <c:pt idx="142">
                  <c:v>2156</c:v>
                </c:pt>
                <c:pt idx="143">
                  <c:v>2157</c:v>
                </c:pt>
                <c:pt idx="144">
                  <c:v>2158</c:v>
                </c:pt>
                <c:pt idx="145">
                  <c:v>2159</c:v>
                </c:pt>
                <c:pt idx="146">
                  <c:v>2160</c:v>
                </c:pt>
                <c:pt idx="147">
                  <c:v>2161</c:v>
                </c:pt>
                <c:pt idx="148">
                  <c:v>2162</c:v>
                </c:pt>
                <c:pt idx="149">
                  <c:v>2163</c:v>
                </c:pt>
                <c:pt idx="150">
                  <c:v>2164</c:v>
                </c:pt>
                <c:pt idx="151">
                  <c:v>2165</c:v>
                </c:pt>
                <c:pt idx="152">
                  <c:v>2166</c:v>
                </c:pt>
                <c:pt idx="153">
                  <c:v>2167</c:v>
                </c:pt>
                <c:pt idx="154">
                  <c:v>2168</c:v>
                </c:pt>
                <c:pt idx="155">
                  <c:v>2169</c:v>
                </c:pt>
                <c:pt idx="156">
                  <c:v>2170</c:v>
                </c:pt>
                <c:pt idx="157">
                  <c:v>2171</c:v>
                </c:pt>
                <c:pt idx="158">
                  <c:v>2172</c:v>
                </c:pt>
                <c:pt idx="159">
                  <c:v>2173</c:v>
                </c:pt>
                <c:pt idx="160">
                  <c:v>2174</c:v>
                </c:pt>
                <c:pt idx="161">
                  <c:v>2175</c:v>
                </c:pt>
                <c:pt idx="162">
                  <c:v>2176</c:v>
                </c:pt>
                <c:pt idx="163">
                  <c:v>2177</c:v>
                </c:pt>
                <c:pt idx="164">
                  <c:v>2178</c:v>
                </c:pt>
                <c:pt idx="165">
                  <c:v>2179</c:v>
                </c:pt>
                <c:pt idx="166">
                  <c:v>2180</c:v>
                </c:pt>
                <c:pt idx="167">
                  <c:v>2181</c:v>
                </c:pt>
                <c:pt idx="168">
                  <c:v>2182</c:v>
                </c:pt>
                <c:pt idx="169">
                  <c:v>2183</c:v>
                </c:pt>
                <c:pt idx="170">
                  <c:v>2184</c:v>
                </c:pt>
                <c:pt idx="171">
                  <c:v>2185</c:v>
                </c:pt>
                <c:pt idx="172">
                  <c:v>2186</c:v>
                </c:pt>
                <c:pt idx="173">
                  <c:v>2187</c:v>
                </c:pt>
                <c:pt idx="174">
                  <c:v>2188</c:v>
                </c:pt>
                <c:pt idx="175">
                  <c:v>2189</c:v>
                </c:pt>
                <c:pt idx="176">
                  <c:v>2190</c:v>
                </c:pt>
                <c:pt idx="177">
                  <c:v>2191</c:v>
                </c:pt>
                <c:pt idx="178">
                  <c:v>2192</c:v>
                </c:pt>
                <c:pt idx="179">
                  <c:v>2193</c:v>
                </c:pt>
                <c:pt idx="180">
                  <c:v>2194</c:v>
                </c:pt>
                <c:pt idx="181">
                  <c:v>2195</c:v>
                </c:pt>
                <c:pt idx="182">
                  <c:v>2196</c:v>
                </c:pt>
                <c:pt idx="183">
                  <c:v>2197</c:v>
                </c:pt>
                <c:pt idx="184">
                  <c:v>2198</c:v>
                </c:pt>
                <c:pt idx="185">
                  <c:v>2199</c:v>
                </c:pt>
                <c:pt idx="186">
                  <c:v>2200</c:v>
                </c:pt>
                <c:pt idx="187">
                  <c:v>2201</c:v>
                </c:pt>
                <c:pt idx="188">
                  <c:v>2202</c:v>
                </c:pt>
                <c:pt idx="189">
                  <c:v>2203</c:v>
                </c:pt>
                <c:pt idx="190">
                  <c:v>2204</c:v>
                </c:pt>
                <c:pt idx="191">
                  <c:v>2205</c:v>
                </c:pt>
                <c:pt idx="192">
                  <c:v>2206</c:v>
                </c:pt>
                <c:pt idx="193">
                  <c:v>2207</c:v>
                </c:pt>
                <c:pt idx="194">
                  <c:v>2208</c:v>
                </c:pt>
                <c:pt idx="195">
                  <c:v>2209</c:v>
                </c:pt>
                <c:pt idx="196">
                  <c:v>2210</c:v>
                </c:pt>
                <c:pt idx="197">
                  <c:v>2211</c:v>
                </c:pt>
                <c:pt idx="198">
                  <c:v>2212</c:v>
                </c:pt>
                <c:pt idx="199">
                  <c:v>2213</c:v>
                </c:pt>
                <c:pt idx="200">
                  <c:v>2214</c:v>
                </c:pt>
              </c:numCache>
            </c:numRef>
          </c:cat>
          <c:val>
            <c:numRef>
              <c:f>'Często Używane Wzory'!$C$63:$C$263</c:f>
              <c:numCache>
                <c:formatCode>#,##0</c:formatCode>
                <c:ptCount val="201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</c:v>
                </c:pt>
                <c:pt idx="4">
                  <c:v>1215.5062500000001</c:v>
                </c:pt>
                <c:pt idx="5">
                  <c:v>1276.2815625000003</c:v>
                </c:pt>
                <c:pt idx="6">
                  <c:v>1340.0956406250004</c:v>
                </c:pt>
                <c:pt idx="7">
                  <c:v>1407.1004226562504</c:v>
                </c:pt>
                <c:pt idx="8">
                  <c:v>1477.4554437890631</c:v>
                </c:pt>
                <c:pt idx="9">
                  <c:v>1551.3282159785163</c:v>
                </c:pt>
                <c:pt idx="10">
                  <c:v>1628.8946267774422</c:v>
                </c:pt>
                <c:pt idx="11">
                  <c:v>1710.3393581163143</c:v>
                </c:pt>
                <c:pt idx="12">
                  <c:v>1795.8563260221301</c:v>
                </c:pt>
                <c:pt idx="13">
                  <c:v>1885.6491423232367</c:v>
                </c:pt>
                <c:pt idx="14">
                  <c:v>1979.9315994393985</c:v>
                </c:pt>
                <c:pt idx="15">
                  <c:v>2078.9281794113685</c:v>
                </c:pt>
                <c:pt idx="16">
                  <c:v>2182.874588381937</c:v>
                </c:pt>
                <c:pt idx="17">
                  <c:v>2292.0183178010338</c:v>
                </c:pt>
                <c:pt idx="18">
                  <c:v>2406.6192336910858</c:v>
                </c:pt>
                <c:pt idx="19">
                  <c:v>2526.9501953756403</c:v>
                </c:pt>
                <c:pt idx="20">
                  <c:v>2653.2977051444223</c:v>
                </c:pt>
                <c:pt idx="21">
                  <c:v>2785.9625904016434</c:v>
                </c:pt>
                <c:pt idx="22">
                  <c:v>2925.2607199217259</c:v>
                </c:pt>
                <c:pt idx="23">
                  <c:v>3071.5237559178122</c:v>
                </c:pt>
                <c:pt idx="24">
                  <c:v>3225.0999437137029</c:v>
                </c:pt>
                <c:pt idx="25">
                  <c:v>3386.3549408993881</c:v>
                </c:pt>
                <c:pt idx="26">
                  <c:v>3555.6726879443577</c:v>
                </c:pt>
                <c:pt idx="27">
                  <c:v>3733.4563223415757</c:v>
                </c:pt>
                <c:pt idx="28">
                  <c:v>3920.1291384586548</c:v>
                </c:pt>
                <c:pt idx="29">
                  <c:v>4116.1355953815873</c:v>
                </c:pt>
                <c:pt idx="30">
                  <c:v>4321.9423751506665</c:v>
                </c:pt>
                <c:pt idx="31">
                  <c:v>4538.0394939081998</c:v>
                </c:pt>
                <c:pt idx="32">
                  <c:v>4764.9414686036098</c:v>
                </c:pt>
                <c:pt idx="33">
                  <c:v>5003.1885420337903</c:v>
                </c:pt>
                <c:pt idx="34">
                  <c:v>5253.3479691354796</c:v>
                </c:pt>
                <c:pt idx="35">
                  <c:v>5516.0153675922538</c:v>
                </c:pt>
                <c:pt idx="36">
                  <c:v>5791.816135971867</c:v>
                </c:pt>
                <c:pt idx="37">
                  <c:v>6081.4069427704608</c:v>
                </c:pt>
                <c:pt idx="38">
                  <c:v>6385.4772899089839</c:v>
                </c:pt>
                <c:pt idx="39">
                  <c:v>6704.7511544044337</c:v>
                </c:pt>
                <c:pt idx="40">
                  <c:v>7039.9887121246556</c:v>
                </c:pt>
                <c:pt idx="41">
                  <c:v>7391.9881477308891</c:v>
                </c:pt>
                <c:pt idx="42">
                  <c:v>7761.587555117434</c:v>
                </c:pt>
                <c:pt idx="43">
                  <c:v>8149.666932873306</c:v>
                </c:pt>
                <c:pt idx="44">
                  <c:v>8557.1502795169708</c:v>
                </c:pt>
                <c:pt idx="45">
                  <c:v>8985.0077934928195</c:v>
                </c:pt>
                <c:pt idx="46">
                  <c:v>9434.2581831674615</c:v>
                </c:pt>
                <c:pt idx="47">
                  <c:v>9905.9710923258353</c:v>
                </c:pt>
                <c:pt idx="48">
                  <c:v>10401.269646942128</c:v>
                </c:pt>
                <c:pt idx="49">
                  <c:v>10921.333129289234</c:v>
                </c:pt>
                <c:pt idx="50">
                  <c:v>11467.399785753696</c:v>
                </c:pt>
                <c:pt idx="51">
                  <c:v>12040.769775041381</c:v>
                </c:pt>
                <c:pt idx="52">
                  <c:v>12642.808263793451</c:v>
                </c:pt>
                <c:pt idx="53">
                  <c:v>13274.948676983124</c:v>
                </c:pt>
                <c:pt idx="54">
                  <c:v>13938.696110832281</c:v>
                </c:pt>
                <c:pt idx="55">
                  <c:v>14635.630916373895</c:v>
                </c:pt>
                <c:pt idx="56">
                  <c:v>15367.412462192591</c:v>
                </c:pt>
                <c:pt idx="57">
                  <c:v>16135.783085302221</c:v>
                </c:pt>
                <c:pt idx="58">
                  <c:v>16942.572239567333</c:v>
                </c:pt>
                <c:pt idx="59">
                  <c:v>17789.700851545702</c:v>
                </c:pt>
                <c:pt idx="60">
                  <c:v>18679.185894122988</c:v>
                </c:pt>
                <c:pt idx="61">
                  <c:v>19613.145188829138</c:v>
                </c:pt>
                <c:pt idx="62">
                  <c:v>20593.802448270595</c:v>
                </c:pt>
                <c:pt idx="63">
                  <c:v>21623.492570684124</c:v>
                </c:pt>
                <c:pt idx="64">
                  <c:v>22704.667199218333</c:v>
                </c:pt>
                <c:pt idx="65">
                  <c:v>23839.900559179252</c:v>
                </c:pt>
                <c:pt idx="66">
                  <c:v>25031.895587138217</c:v>
                </c:pt>
                <c:pt idx="67">
                  <c:v>26283.490366495127</c:v>
                </c:pt>
                <c:pt idx="68">
                  <c:v>27597.664884819886</c:v>
                </c:pt>
                <c:pt idx="69">
                  <c:v>28977.54812906088</c:v>
                </c:pt>
                <c:pt idx="70">
                  <c:v>30426.425535513925</c:v>
                </c:pt>
                <c:pt idx="71">
                  <c:v>31947.746812289621</c:v>
                </c:pt>
                <c:pt idx="72">
                  <c:v>33545.134152904102</c:v>
                </c:pt>
                <c:pt idx="73">
                  <c:v>35222.390860549305</c:v>
                </c:pt>
                <c:pt idx="74">
                  <c:v>36983.510403576773</c:v>
                </c:pt>
                <c:pt idx="75">
                  <c:v>38832.685923755613</c:v>
                </c:pt>
                <c:pt idx="76">
                  <c:v>40774.320219943394</c:v>
                </c:pt>
                <c:pt idx="77">
                  <c:v>42813.036230940568</c:v>
                </c:pt>
                <c:pt idx="78">
                  <c:v>44953.6880424876</c:v>
                </c:pt>
                <c:pt idx="79">
                  <c:v>47201.372444611981</c:v>
                </c:pt>
                <c:pt idx="80">
                  <c:v>49561.441066842584</c:v>
                </c:pt>
                <c:pt idx="81">
                  <c:v>52039.513120184718</c:v>
                </c:pt>
                <c:pt idx="82">
                  <c:v>54641.488776193954</c:v>
                </c:pt>
                <c:pt idx="83">
                  <c:v>57373.563215003654</c:v>
                </c:pt>
                <c:pt idx="84">
                  <c:v>60242.241375753838</c:v>
                </c:pt>
                <c:pt idx="85">
                  <c:v>63254.353444541535</c:v>
                </c:pt>
                <c:pt idx="86">
                  <c:v>66417.071116768609</c:v>
                </c:pt>
                <c:pt idx="87">
                  <c:v>69737.924672607041</c:v>
                </c:pt>
                <c:pt idx="88">
                  <c:v>73224.820906237394</c:v>
                </c:pt>
                <c:pt idx="89">
                  <c:v>76886.061951549273</c:v>
                </c:pt>
                <c:pt idx="90">
                  <c:v>80730.365049126733</c:v>
                </c:pt>
                <c:pt idx="91">
                  <c:v>84766.883301583075</c:v>
                </c:pt>
                <c:pt idx="92">
                  <c:v>89005.22746666224</c:v>
                </c:pt>
                <c:pt idx="93">
                  <c:v>93455.488839995349</c:v>
                </c:pt>
                <c:pt idx="94">
                  <c:v>98128.263281995125</c:v>
                </c:pt>
                <c:pt idx="95">
                  <c:v>103034.67644609489</c:v>
                </c:pt>
                <c:pt idx="96">
                  <c:v>108186.41026839965</c:v>
                </c:pt>
                <c:pt idx="97">
                  <c:v>113595.73078181963</c:v>
                </c:pt>
                <c:pt idx="98">
                  <c:v>119275.51732091061</c:v>
                </c:pt>
                <c:pt idx="99">
                  <c:v>125239.29318695614</c:v>
                </c:pt>
                <c:pt idx="100">
                  <c:v>131501.25784630395</c:v>
                </c:pt>
                <c:pt idx="101">
                  <c:v>138076.32073861916</c:v>
                </c:pt>
                <c:pt idx="102">
                  <c:v>144980.13677555014</c:v>
                </c:pt>
                <c:pt idx="103">
                  <c:v>152229.14361432765</c:v>
                </c:pt>
                <c:pt idx="104">
                  <c:v>159840.60079504404</c:v>
                </c:pt>
                <c:pt idx="105">
                  <c:v>167832.63083479626</c:v>
                </c:pt>
                <c:pt idx="106">
                  <c:v>176224.26237653609</c:v>
                </c:pt>
                <c:pt idx="107">
                  <c:v>185035.47549536292</c:v>
                </c:pt>
                <c:pt idx="108">
                  <c:v>194287.24927013108</c:v>
                </c:pt>
                <c:pt idx="109">
                  <c:v>204001.61173363763</c:v>
                </c:pt>
                <c:pt idx="110">
                  <c:v>214201.69232031953</c:v>
                </c:pt>
                <c:pt idx="111">
                  <c:v>224911.77693633552</c:v>
                </c:pt>
                <c:pt idx="112">
                  <c:v>236157.36578315232</c:v>
                </c:pt>
                <c:pt idx="113">
                  <c:v>247965.23407230995</c:v>
                </c:pt>
                <c:pt idx="114">
                  <c:v>260363.49577592546</c:v>
                </c:pt>
                <c:pt idx="115">
                  <c:v>273381.67056472175</c:v>
                </c:pt>
                <c:pt idx="116">
                  <c:v>287050.75409295782</c:v>
                </c:pt>
                <c:pt idx="117">
                  <c:v>301403.29179760575</c:v>
                </c:pt>
                <c:pt idx="118">
                  <c:v>316473.45638748608</c:v>
                </c:pt>
                <c:pt idx="119">
                  <c:v>332297.12920686038</c:v>
                </c:pt>
                <c:pt idx="120">
                  <c:v>348911.98566720344</c:v>
                </c:pt>
                <c:pt idx="121">
                  <c:v>366357.58495056361</c:v>
                </c:pt>
                <c:pt idx="122">
                  <c:v>384675.46419809182</c:v>
                </c:pt>
                <c:pt idx="123">
                  <c:v>403909.23740799644</c:v>
                </c:pt>
                <c:pt idx="124">
                  <c:v>424104.69927839626</c:v>
                </c:pt>
                <c:pt idx="125">
                  <c:v>445309.93424231611</c:v>
                </c:pt>
                <c:pt idx="126">
                  <c:v>467575.43095443194</c:v>
                </c:pt>
                <c:pt idx="127">
                  <c:v>490954.20250215358</c:v>
                </c:pt>
                <c:pt idx="128">
                  <c:v>515501.91262726131</c:v>
                </c:pt>
                <c:pt idx="129">
                  <c:v>541277.00825862435</c:v>
                </c:pt>
                <c:pt idx="130">
                  <c:v>568340.85867155564</c:v>
                </c:pt>
                <c:pt idx="131">
                  <c:v>596757.90160513343</c:v>
                </c:pt>
                <c:pt idx="132">
                  <c:v>626595.79668539017</c:v>
                </c:pt>
                <c:pt idx="133">
                  <c:v>657925.58651965973</c:v>
                </c:pt>
                <c:pt idx="134">
                  <c:v>690821.86584564275</c:v>
                </c:pt>
                <c:pt idx="135">
                  <c:v>725362.95913792495</c:v>
                </c:pt>
                <c:pt idx="136">
                  <c:v>761631.10709482117</c:v>
                </c:pt>
                <c:pt idx="137">
                  <c:v>799712.66244956222</c:v>
                </c:pt>
                <c:pt idx="138">
                  <c:v>839698.29557204037</c:v>
                </c:pt>
                <c:pt idx="139">
                  <c:v>881683.21035064245</c:v>
                </c:pt>
                <c:pt idx="140">
                  <c:v>925767.37086817459</c:v>
                </c:pt>
                <c:pt idx="141">
                  <c:v>972055.7394115834</c:v>
                </c:pt>
                <c:pt idx="142">
                  <c:v>1020658.5263821626</c:v>
                </c:pt>
                <c:pt idx="143">
                  <c:v>1071691.4527012708</c:v>
                </c:pt>
                <c:pt idx="144">
                  <c:v>1125276.0253363345</c:v>
                </c:pt>
                <c:pt idx="145">
                  <c:v>1181539.8266031512</c:v>
                </c:pt>
                <c:pt idx="146">
                  <c:v>1240616.8179333087</c:v>
                </c:pt>
                <c:pt idx="147">
                  <c:v>1302647.6588299742</c:v>
                </c:pt>
                <c:pt idx="148">
                  <c:v>1367780.0417714729</c:v>
                </c:pt>
                <c:pt idx="149">
                  <c:v>1436169.0438600467</c:v>
                </c:pt>
                <c:pt idx="150">
                  <c:v>1507977.4960530491</c:v>
                </c:pt>
                <c:pt idx="151">
                  <c:v>1583376.3708557016</c:v>
                </c:pt>
                <c:pt idx="152">
                  <c:v>1662545.1893984869</c:v>
                </c:pt>
                <c:pt idx="153">
                  <c:v>1745672.4488684114</c:v>
                </c:pt>
                <c:pt idx="154">
                  <c:v>1832956.0713118319</c:v>
                </c:pt>
                <c:pt idx="155">
                  <c:v>1924603.8748774235</c:v>
                </c:pt>
                <c:pt idx="156">
                  <c:v>2020834.0686212948</c:v>
                </c:pt>
                <c:pt idx="157">
                  <c:v>2121875.7720523598</c:v>
                </c:pt>
                <c:pt idx="158">
                  <c:v>2227969.5606549778</c:v>
                </c:pt>
                <c:pt idx="159">
                  <c:v>2339368.0386877269</c:v>
                </c:pt>
                <c:pt idx="160">
                  <c:v>2456336.4406221132</c:v>
                </c:pt>
                <c:pt idx="161">
                  <c:v>2579153.262653219</c:v>
                </c:pt>
                <c:pt idx="162">
                  <c:v>2708110.9257858801</c:v>
                </c:pt>
                <c:pt idx="163">
                  <c:v>2843516.4720751741</c:v>
                </c:pt>
                <c:pt idx="164">
                  <c:v>2985692.2956789332</c:v>
                </c:pt>
                <c:pt idx="165">
                  <c:v>3134976.91046288</c:v>
                </c:pt>
                <c:pt idx="166">
                  <c:v>3291725.7559860242</c:v>
                </c:pt>
                <c:pt idx="167">
                  <c:v>3456312.0437853257</c:v>
                </c:pt>
                <c:pt idx="168">
                  <c:v>3629127.6459745923</c:v>
                </c:pt>
                <c:pt idx="169">
                  <c:v>3810584.0282733222</c:v>
                </c:pt>
                <c:pt idx="170">
                  <c:v>4001113.2296869885</c:v>
                </c:pt>
                <c:pt idx="171">
                  <c:v>4201168.891171338</c:v>
                </c:pt>
                <c:pt idx="172">
                  <c:v>4411227.3357299054</c:v>
                </c:pt>
                <c:pt idx="173">
                  <c:v>4631788.7025164012</c:v>
                </c:pt>
                <c:pt idx="174">
                  <c:v>4863378.1376422215</c:v>
                </c:pt>
                <c:pt idx="175">
                  <c:v>5106547.0445243325</c:v>
                </c:pt>
                <c:pt idx="176">
                  <c:v>5361874.3967505498</c:v>
                </c:pt>
                <c:pt idx="177">
                  <c:v>5629968.1165880775</c:v>
                </c:pt>
                <c:pt idx="178">
                  <c:v>5911466.522417482</c:v>
                </c:pt>
                <c:pt idx="179">
                  <c:v>6207039.8485383559</c:v>
                </c:pt>
                <c:pt idx="180">
                  <c:v>6517391.8409652738</c:v>
                </c:pt>
                <c:pt idx="181">
                  <c:v>6843261.4330135379</c:v>
                </c:pt>
                <c:pt idx="182">
                  <c:v>7185424.5046642153</c:v>
                </c:pt>
                <c:pt idx="183">
                  <c:v>7544695.7298974264</c:v>
                </c:pt>
                <c:pt idx="184">
                  <c:v>7921930.516392298</c:v>
                </c:pt>
                <c:pt idx="185">
                  <c:v>8318027.0422119135</c:v>
                </c:pt>
                <c:pt idx="186">
                  <c:v>8733928.3943225089</c:v>
                </c:pt>
                <c:pt idx="187">
                  <c:v>9170624.8140386343</c:v>
                </c:pt>
                <c:pt idx="188">
                  <c:v>9629156.0547405668</c:v>
                </c:pt>
                <c:pt idx="189">
                  <c:v>10110613.857477596</c:v>
                </c:pt>
                <c:pt idx="190">
                  <c:v>10616144.550351476</c:v>
                </c:pt>
                <c:pt idx="191">
                  <c:v>11146951.777869051</c:v>
                </c:pt>
                <c:pt idx="192">
                  <c:v>11704299.366762504</c:v>
                </c:pt>
                <c:pt idx="193">
                  <c:v>12289514.33510063</c:v>
                </c:pt>
                <c:pt idx="194">
                  <c:v>12903990.051855663</c:v>
                </c:pt>
                <c:pt idx="195">
                  <c:v>13549189.554448446</c:v>
                </c:pt>
                <c:pt idx="196">
                  <c:v>14226649.032170869</c:v>
                </c:pt>
                <c:pt idx="197">
                  <c:v>14937981.483779414</c:v>
                </c:pt>
                <c:pt idx="198">
                  <c:v>15684880.557968386</c:v>
                </c:pt>
                <c:pt idx="199">
                  <c:v>16469124.585866805</c:v>
                </c:pt>
                <c:pt idx="200">
                  <c:v>17292580.815160148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68520"/>
        <c:axId val="302815440"/>
      </c:lineChart>
      <c:catAx>
        <c:axId val="3022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0281544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302815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02268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264</xdr:row>
      <xdr:rowOff>0</xdr:rowOff>
    </xdr:from>
    <xdr:to>
      <xdr:col>5</xdr:col>
      <xdr:colOff>352425</xdr:colOff>
      <xdr:row>281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resz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L"/>
      <sheetName val="ATL"/>
      <sheetName val="PR"/>
      <sheetName val="Sprzedaż"/>
      <sheetName val="29"/>
      <sheetName val="29a"/>
      <sheetName val="28h"/>
      <sheetName val="29b"/>
      <sheetName val="29c"/>
      <sheetName val="31"/>
      <sheetName val="32"/>
      <sheetName val="33"/>
      <sheetName val="34"/>
      <sheetName val="35"/>
      <sheetName val="36"/>
      <sheetName val="37"/>
      <sheetName val="37a"/>
      <sheetName val="37b"/>
      <sheetName val="37c"/>
      <sheetName val="38"/>
      <sheetName val="39"/>
      <sheetName val="39a"/>
      <sheetName val="39b"/>
      <sheetName val="40"/>
      <sheetName val="41"/>
      <sheetName val="Rosja"/>
      <sheetName val="Stany Zjednoczone"/>
      <sheetName val="42"/>
      <sheetName val="V1"/>
      <sheetName val="V1a"/>
      <sheetName val="V1b"/>
      <sheetName val="V1c"/>
      <sheetName val="V4"/>
      <sheetName val="V4a"/>
      <sheetName val="V5"/>
      <sheetName val="V6"/>
      <sheetName val="V6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C4">
            <v>52</v>
          </cell>
        </row>
        <row r="9">
          <cell r="C9">
            <v>446944</v>
          </cell>
        </row>
        <row r="10">
          <cell r="C10">
            <v>8.4198400000000007E-2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9"/>
  <dimension ref="B1:K263"/>
  <sheetViews>
    <sheetView showGridLines="0" tabSelected="1" workbookViewId="0"/>
  </sheetViews>
  <sheetFormatPr defaultRowHeight="12.75" x14ac:dyDescent="0.2"/>
  <cols>
    <col min="3" max="3" width="12.7109375" style="5" bestFit="1" customWidth="1"/>
    <col min="4" max="4" width="15.7109375" style="5" bestFit="1" customWidth="1"/>
    <col min="5" max="5" width="12.28515625" style="5" bestFit="1" customWidth="1"/>
    <col min="7" max="7" width="9.140625" style="6"/>
    <col min="8" max="8" width="10.85546875" customWidth="1"/>
    <col min="9" max="9" width="11" customWidth="1"/>
    <col min="10" max="10" width="10.42578125" customWidth="1"/>
  </cols>
  <sheetData>
    <row r="1" spans="2:11" ht="18" x14ac:dyDescent="0.25">
      <c r="B1" s="1" t="s">
        <v>0</v>
      </c>
      <c r="C1" s="2"/>
      <c r="D1" s="2"/>
      <c r="E1" s="2"/>
      <c r="F1" s="1"/>
      <c r="G1" s="3"/>
      <c r="H1" s="1" t="s">
        <v>1</v>
      </c>
    </row>
    <row r="3" spans="2:11" x14ac:dyDescent="0.2">
      <c r="B3" s="4" t="s">
        <v>2</v>
      </c>
      <c r="H3" s="4" t="s">
        <v>3</v>
      </c>
    </row>
    <row r="4" spans="2:11" x14ac:dyDescent="0.2">
      <c r="B4" s="7"/>
      <c r="C4" s="8">
        <v>2013</v>
      </c>
      <c r="D4" s="8">
        <v>2014</v>
      </c>
      <c r="E4" s="8" t="s">
        <v>4</v>
      </c>
      <c r="H4" s="7"/>
      <c r="I4" s="8" t="s">
        <v>5</v>
      </c>
      <c r="J4" s="8" t="s">
        <v>6</v>
      </c>
      <c r="K4" s="8" t="s">
        <v>7</v>
      </c>
    </row>
    <row r="5" spans="2:11" x14ac:dyDescent="0.2">
      <c r="B5" s="7" t="s">
        <v>8</v>
      </c>
      <c r="C5" s="8">
        <v>1200</v>
      </c>
      <c r="D5" s="8">
        <v>1500</v>
      </c>
      <c r="E5" s="9">
        <f>D5/C5-1</f>
        <v>0.25</v>
      </c>
      <c r="H5" s="7" t="s">
        <v>9</v>
      </c>
      <c r="I5" s="8">
        <v>100</v>
      </c>
      <c r="J5" s="10">
        <v>0.3</v>
      </c>
      <c r="K5" s="11">
        <f>I5/(1-J5)</f>
        <v>142.85714285714286</v>
      </c>
    </row>
    <row r="6" spans="2:11" x14ac:dyDescent="0.2">
      <c r="I6" s="5"/>
      <c r="J6" s="5"/>
      <c r="K6" s="5"/>
    </row>
    <row r="7" spans="2:11" x14ac:dyDescent="0.2">
      <c r="B7" s="4" t="s">
        <v>10</v>
      </c>
      <c r="H7" s="4" t="s">
        <v>11</v>
      </c>
    </row>
    <row r="8" spans="2:11" x14ac:dyDescent="0.2">
      <c r="B8" s="7"/>
      <c r="C8" s="8">
        <v>2013</v>
      </c>
      <c r="D8" s="8">
        <v>2014</v>
      </c>
      <c r="E8" s="8" t="s">
        <v>12</v>
      </c>
      <c r="H8" s="7"/>
      <c r="I8" s="8" t="s">
        <v>5</v>
      </c>
      <c r="J8" s="8" t="s">
        <v>6</v>
      </c>
      <c r="K8" s="8" t="s">
        <v>7</v>
      </c>
    </row>
    <row r="9" spans="2:11" x14ac:dyDescent="0.2">
      <c r="B9" s="7" t="s">
        <v>8</v>
      </c>
      <c r="C9" s="8">
        <v>1200</v>
      </c>
      <c r="D9" s="8">
        <v>1500</v>
      </c>
      <c r="E9" s="9">
        <f>-C9/D9+1</f>
        <v>0.19999999999999996</v>
      </c>
      <c r="H9" s="7" t="s">
        <v>9</v>
      </c>
      <c r="I9" s="8">
        <v>100</v>
      </c>
      <c r="J9" s="12">
        <f>(K9-I9)/K9</f>
        <v>0.30000000000000004</v>
      </c>
      <c r="K9" s="13">
        <v>142.85714285714286</v>
      </c>
    </row>
    <row r="10" spans="2:11" x14ac:dyDescent="0.2">
      <c r="I10" s="5"/>
      <c r="J10" s="5"/>
      <c r="K10" s="5"/>
    </row>
    <row r="11" spans="2:11" x14ac:dyDescent="0.2">
      <c r="B11" s="4" t="s">
        <v>13</v>
      </c>
      <c r="H11" s="4" t="s">
        <v>14</v>
      </c>
    </row>
    <row r="12" spans="2:11" x14ac:dyDescent="0.2">
      <c r="B12" s="7"/>
      <c r="C12" s="8" t="s">
        <v>15</v>
      </c>
      <c r="D12" s="8" t="s">
        <v>16</v>
      </c>
      <c r="E12" s="8" t="s">
        <v>17</v>
      </c>
      <c r="H12" s="7"/>
      <c r="I12" s="8" t="s">
        <v>5</v>
      </c>
      <c r="J12" s="8" t="s">
        <v>6</v>
      </c>
      <c r="K12" s="8" t="s">
        <v>7</v>
      </c>
    </row>
    <row r="13" spans="2:11" x14ac:dyDescent="0.2">
      <c r="B13" s="7" t="s">
        <v>8</v>
      </c>
      <c r="C13" s="8">
        <v>250</v>
      </c>
      <c r="D13" s="8">
        <v>5000</v>
      </c>
      <c r="E13" s="14">
        <f>C13/D13</f>
        <v>0.05</v>
      </c>
      <c r="H13" s="7" t="s">
        <v>9</v>
      </c>
      <c r="I13" s="15">
        <f>K13*(1-J13)</f>
        <v>100</v>
      </c>
      <c r="J13" s="10">
        <v>0.3</v>
      </c>
      <c r="K13" s="13">
        <v>142.85714285714286</v>
      </c>
    </row>
    <row r="14" spans="2:11" x14ac:dyDescent="0.2">
      <c r="I14" s="5"/>
      <c r="J14" s="5"/>
      <c r="K14" s="5"/>
    </row>
    <row r="15" spans="2:11" x14ac:dyDescent="0.2">
      <c r="B15" s="4" t="s">
        <v>18</v>
      </c>
      <c r="H15" s="4" t="s">
        <v>19</v>
      </c>
      <c r="I15" s="5"/>
      <c r="J15" s="5"/>
      <c r="K15" s="5"/>
    </row>
    <row r="16" spans="2:11" x14ac:dyDescent="0.2">
      <c r="B16" s="7"/>
      <c r="C16" s="8" t="s">
        <v>20</v>
      </c>
      <c r="D16" s="8" t="s">
        <v>21</v>
      </c>
      <c r="E16" s="8" t="s">
        <v>22</v>
      </c>
      <c r="H16" s="7"/>
      <c r="I16" s="8" t="s">
        <v>6</v>
      </c>
      <c r="J16" s="7" t="s">
        <v>23</v>
      </c>
    </row>
    <row r="17" spans="2:11" x14ac:dyDescent="0.2">
      <c r="B17" s="7" t="s">
        <v>24</v>
      </c>
      <c r="C17" s="8">
        <v>5000</v>
      </c>
      <c r="D17" s="10">
        <v>0.23</v>
      </c>
      <c r="E17" s="15">
        <f>C17*(1+D17)</f>
        <v>6150</v>
      </c>
      <c r="H17" s="7" t="s">
        <v>25</v>
      </c>
      <c r="I17" s="16">
        <v>0.3</v>
      </c>
      <c r="J17" s="7">
        <v>500</v>
      </c>
    </row>
    <row r="18" spans="2:11" x14ac:dyDescent="0.2">
      <c r="H18" s="7" t="s">
        <v>26</v>
      </c>
      <c r="I18" s="16">
        <v>0.1</v>
      </c>
      <c r="J18" s="7">
        <v>2000</v>
      </c>
    </row>
    <row r="19" spans="2:11" x14ac:dyDescent="0.2">
      <c r="B19" s="4" t="s">
        <v>27</v>
      </c>
      <c r="H19" s="7" t="s">
        <v>28</v>
      </c>
      <c r="I19" s="16">
        <v>0.2</v>
      </c>
      <c r="J19" s="7">
        <v>500</v>
      </c>
    </row>
    <row r="20" spans="2:11" x14ac:dyDescent="0.2">
      <c r="B20" s="7"/>
      <c r="C20" s="8" t="s">
        <v>29</v>
      </c>
      <c r="D20" s="8" t="s">
        <v>30</v>
      </c>
      <c r="E20" s="8" t="s">
        <v>31</v>
      </c>
      <c r="H20" s="17" t="s">
        <v>32</v>
      </c>
      <c r="I20" s="9">
        <f>(I17*J17+I18*J18+I19*J19)/J20</f>
        <v>0.15</v>
      </c>
      <c r="J20" s="7">
        <f>SUM(J17:J19)</f>
        <v>3000</v>
      </c>
    </row>
    <row r="21" spans="2:11" x14ac:dyDescent="0.2">
      <c r="B21" s="7" t="s">
        <v>33</v>
      </c>
      <c r="C21" s="8">
        <v>5000</v>
      </c>
      <c r="D21" s="10">
        <v>0.2</v>
      </c>
      <c r="E21" s="15">
        <f>C21*(1-D21)</f>
        <v>4000</v>
      </c>
      <c r="I21" s="5"/>
    </row>
    <row r="22" spans="2:11" x14ac:dyDescent="0.2">
      <c r="H22" s="4" t="s">
        <v>34</v>
      </c>
      <c r="I22" s="5"/>
      <c r="J22" s="5"/>
    </row>
    <row r="23" spans="2:11" x14ac:dyDescent="0.2">
      <c r="B23" s="4" t="s">
        <v>35</v>
      </c>
      <c r="H23" s="7"/>
      <c r="I23" s="8" t="s">
        <v>6</v>
      </c>
      <c r="J23" s="7" t="s">
        <v>23</v>
      </c>
    </row>
    <row r="24" spans="2:11" x14ac:dyDescent="0.2">
      <c r="B24" s="7"/>
      <c r="C24" s="8" t="s">
        <v>36</v>
      </c>
      <c r="D24" s="8" t="s">
        <v>30</v>
      </c>
      <c r="E24" s="8" t="s">
        <v>31</v>
      </c>
      <c r="H24" s="7" t="s">
        <v>25</v>
      </c>
      <c r="I24" s="16">
        <v>0.3</v>
      </c>
      <c r="J24" s="7">
        <v>500</v>
      </c>
    </row>
    <row r="25" spans="2:11" x14ac:dyDescent="0.2">
      <c r="B25" s="7" t="s">
        <v>33</v>
      </c>
      <c r="C25" s="8">
        <v>5000</v>
      </c>
      <c r="D25" s="10">
        <v>-0.2</v>
      </c>
      <c r="E25" s="15">
        <f>C25*(1+D25)</f>
        <v>4000</v>
      </c>
      <c r="H25" s="7" t="s">
        <v>26</v>
      </c>
      <c r="I25" s="16">
        <v>0.1</v>
      </c>
      <c r="J25" s="7">
        <v>2000</v>
      </c>
    </row>
    <row r="26" spans="2:11" x14ac:dyDescent="0.2">
      <c r="H26" s="7" t="s">
        <v>28</v>
      </c>
      <c r="I26" s="16">
        <v>0.2</v>
      </c>
      <c r="J26" s="7">
        <v>500</v>
      </c>
    </row>
    <row r="27" spans="2:11" x14ac:dyDescent="0.2">
      <c r="B27" s="4" t="s">
        <v>37</v>
      </c>
      <c r="H27" s="17" t="s">
        <v>32</v>
      </c>
      <c r="I27" s="9">
        <f>SUMPRODUCT(I24:I26,J24:J26)/J27</f>
        <v>0.15</v>
      </c>
      <c r="J27" s="7">
        <f>SUM(J24:J26)</f>
        <v>3000</v>
      </c>
    </row>
    <row r="28" spans="2:11" x14ac:dyDescent="0.2">
      <c r="B28" s="7"/>
      <c r="C28" s="8" t="s">
        <v>22</v>
      </c>
      <c r="D28" s="8" t="s">
        <v>21</v>
      </c>
      <c r="E28" s="8" t="s">
        <v>20</v>
      </c>
      <c r="I28" s="5"/>
    </row>
    <row r="29" spans="2:11" x14ac:dyDescent="0.2">
      <c r="B29" s="7" t="s">
        <v>24</v>
      </c>
      <c r="C29" s="8">
        <v>6150</v>
      </c>
      <c r="D29" s="10">
        <v>0.23</v>
      </c>
      <c r="E29" s="15">
        <f>C29/(1+D29)</f>
        <v>5000</v>
      </c>
      <c r="H29" s="4" t="s">
        <v>38</v>
      </c>
      <c r="I29" s="5"/>
      <c r="J29" s="5"/>
    </row>
    <row r="30" spans="2:11" x14ac:dyDescent="0.2">
      <c r="H30" s="7"/>
      <c r="I30" s="8" t="s">
        <v>6</v>
      </c>
      <c r="J30" s="7" t="s">
        <v>23</v>
      </c>
      <c r="K30" s="7" t="s">
        <v>39</v>
      </c>
    </row>
    <row r="31" spans="2:11" x14ac:dyDescent="0.2">
      <c r="B31" s="4" t="s">
        <v>52</v>
      </c>
      <c r="H31" s="7" t="s">
        <v>25</v>
      </c>
      <c r="I31" s="18">
        <v>0.3</v>
      </c>
      <c r="J31" s="7">
        <v>500</v>
      </c>
      <c r="K31" s="7">
        <f>J31*I31</f>
        <v>150</v>
      </c>
    </row>
    <row r="32" spans="2:11" x14ac:dyDescent="0.2">
      <c r="B32" s="7" t="s">
        <v>40</v>
      </c>
      <c r="C32" s="8"/>
      <c r="D32" s="8">
        <v>100</v>
      </c>
      <c r="H32" s="7" t="s">
        <v>26</v>
      </c>
      <c r="I32" s="18">
        <v>0.1</v>
      </c>
      <c r="J32" s="7">
        <v>2000</v>
      </c>
      <c r="K32" s="7">
        <f>J32*I32</f>
        <v>200</v>
      </c>
    </row>
    <row r="33" spans="2:11" x14ac:dyDescent="0.2">
      <c r="B33" s="7" t="s">
        <v>41</v>
      </c>
      <c r="C33" s="8"/>
      <c r="D33" s="18">
        <v>0.1</v>
      </c>
      <c r="H33" s="7" t="s">
        <v>28</v>
      </c>
      <c r="I33" s="18">
        <v>0.2</v>
      </c>
      <c r="J33" s="7">
        <v>500</v>
      </c>
      <c r="K33" s="7">
        <f>J33*I33</f>
        <v>100</v>
      </c>
    </row>
    <row r="34" spans="2:11" x14ac:dyDescent="0.2">
      <c r="B34" s="7" t="s">
        <v>54</v>
      </c>
      <c r="C34" s="8"/>
      <c r="D34" s="15">
        <f>D32*(1+D33)</f>
        <v>110.00000000000001</v>
      </c>
      <c r="H34" s="17" t="s">
        <v>32</v>
      </c>
      <c r="I34" s="9">
        <f>K34/J34</f>
        <v>0.15</v>
      </c>
      <c r="J34" s="7">
        <f>SUM(J31:J33)</f>
        <v>3000</v>
      </c>
      <c r="K34" s="7">
        <f>SUM(K31:K33)</f>
        <v>450</v>
      </c>
    </row>
    <row r="35" spans="2:11" x14ac:dyDescent="0.2">
      <c r="B35" s="7" t="s">
        <v>42</v>
      </c>
      <c r="C35" s="8"/>
      <c r="D35" s="18">
        <v>0.1</v>
      </c>
    </row>
    <row r="36" spans="2:11" x14ac:dyDescent="0.2">
      <c r="B36" s="7" t="s">
        <v>43</v>
      </c>
      <c r="C36" s="8"/>
      <c r="D36" s="15">
        <f>D34*(1-D35)</f>
        <v>99.000000000000014</v>
      </c>
    </row>
    <row r="38" spans="2:11" x14ac:dyDescent="0.2">
      <c r="B38" s="19" t="s">
        <v>44</v>
      </c>
    </row>
    <row r="39" spans="2:11" x14ac:dyDescent="0.2">
      <c r="B39" s="7" t="s">
        <v>45</v>
      </c>
      <c r="C39" s="8"/>
      <c r="D39" s="8"/>
    </row>
    <row r="40" spans="2:11" x14ac:dyDescent="0.2">
      <c r="B40" s="8">
        <v>2014</v>
      </c>
      <c r="C40" s="20">
        <v>1000</v>
      </c>
      <c r="D40" s="8"/>
    </row>
    <row r="41" spans="2:11" x14ac:dyDescent="0.2">
      <c r="B41" s="8">
        <v>2015</v>
      </c>
      <c r="C41" s="21">
        <f t="shared" ref="C41:C48" si="0">C40*(1+D41)</f>
        <v>1100</v>
      </c>
      <c r="D41" s="18">
        <v>0.1</v>
      </c>
    </row>
    <row r="42" spans="2:11" x14ac:dyDescent="0.2">
      <c r="B42" s="8">
        <v>2016</v>
      </c>
      <c r="C42" s="21">
        <f t="shared" si="0"/>
        <v>1210</v>
      </c>
      <c r="D42" s="18">
        <v>0.1</v>
      </c>
    </row>
    <row r="43" spans="2:11" x14ac:dyDescent="0.2">
      <c r="B43" s="8">
        <v>2017</v>
      </c>
      <c r="C43" s="21">
        <f t="shared" si="0"/>
        <v>1331</v>
      </c>
      <c r="D43" s="18">
        <v>0.1</v>
      </c>
    </row>
    <row r="44" spans="2:11" x14ac:dyDescent="0.2">
      <c r="B44" s="8">
        <v>2018</v>
      </c>
      <c r="C44" s="21">
        <f t="shared" si="0"/>
        <v>1464.1000000000001</v>
      </c>
      <c r="D44" s="18">
        <v>0.1</v>
      </c>
    </row>
    <row r="45" spans="2:11" x14ac:dyDescent="0.2">
      <c r="B45" s="8">
        <v>2019</v>
      </c>
      <c r="C45" s="21">
        <f t="shared" si="0"/>
        <v>1610.5100000000002</v>
      </c>
      <c r="D45" s="18">
        <v>0.1</v>
      </c>
    </row>
    <row r="46" spans="2:11" x14ac:dyDescent="0.2">
      <c r="B46" s="8">
        <v>2020</v>
      </c>
      <c r="C46" s="21">
        <f t="shared" si="0"/>
        <v>1771.5610000000004</v>
      </c>
      <c r="D46" s="18">
        <v>0.1</v>
      </c>
    </row>
    <row r="47" spans="2:11" x14ac:dyDescent="0.2">
      <c r="B47" s="8">
        <v>2021</v>
      </c>
      <c r="C47" s="21">
        <f t="shared" si="0"/>
        <v>1948.7171000000005</v>
      </c>
      <c r="D47" s="18">
        <v>0.1</v>
      </c>
    </row>
    <row r="48" spans="2:11" x14ac:dyDescent="0.2">
      <c r="B48" s="8">
        <v>2022</v>
      </c>
      <c r="C48" s="21">
        <f t="shared" si="0"/>
        <v>2143.5888100000006</v>
      </c>
      <c r="D48" s="18">
        <v>0.1</v>
      </c>
    </row>
    <row r="49" spans="2:4" x14ac:dyDescent="0.2">
      <c r="B49" s="5"/>
    </row>
    <row r="50" spans="2:4" x14ac:dyDescent="0.2">
      <c r="B50" s="19" t="s">
        <v>46</v>
      </c>
    </row>
    <row r="51" spans="2:4" x14ac:dyDescent="0.2">
      <c r="B51" s="7" t="s">
        <v>47</v>
      </c>
      <c r="C51" s="8"/>
      <c r="D51" s="20">
        <v>1000</v>
      </c>
    </row>
    <row r="52" spans="2:4" x14ac:dyDescent="0.2">
      <c r="B52" s="7" t="s">
        <v>48</v>
      </c>
      <c r="C52" s="8"/>
      <c r="D52" s="18">
        <v>0.1</v>
      </c>
    </row>
    <row r="53" spans="2:4" x14ac:dyDescent="0.2">
      <c r="B53" s="7" t="s">
        <v>49</v>
      </c>
      <c r="C53" s="8"/>
      <c r="D53" s="8">
        <v>7</v>
      </c>
    </row>
    <row r="54" spans="2:4" x14ac:dyDescent="0.2">
      <c r="B54" s="7" t="s">
        <v>50</v>
      </c>
      <c r="C54" s="8"/>
      <c r="D54" s="21">
        <f>D51*(1+D52)^D53</f>
        <v>1948.7171000000012</v>
      </c>
    </row>
    <row r="56" spans="2:4" x14ac:dyDescent="0.2">
      <c r="B56" s="19" t="s">
        <v>51</v>
      </c>
    </row>
    <row r="57" spans="2:4" x14ac:dyDescent="0.2">
      <c r="B57" s="7" t="s">
        <v>47</v>
      </c>
      <c r="C57" s="8"/>
      <c r="D57" s="20">
        <v>1000</v>
      </c>
    </row>
    <row r="58" spans="2:4" x14ac:dyDescent="0.2">
      <c r="B58" s="7" t="s">
        <v>48</v>
      </c>
      <c r="C58" s="8"/>
      <c r="D58" s="18">
        <v>0.05</v>
      </c>
    </row>
    <row r="59" spans="2:4" x14ac:dyDescent="0.2">
      <c r="B59" s="7" t="s">
        <v>49</v>
      </c>
      <c r="C59" s="8"/>
      <c r="D59" s="8">
        <v>200</v>
      </c>
    </row>
    <row r="60" spans="2:4" x14ac:dyDescent="0.2">
      <c r="B60" s="7" t="s">
        <v>50</v>
      </c>
      <c r="C60" s="8"/>
      <c r="D60" s="21">
        <f>D57*(1+D58)^D59</f>
        <v>17292580.815160036</v>
      </c>
    </row>
    <row r="62" spans="2:4" x14ac:dyDescent="0.2">
      <c r="B62" s="19" t="s">
        <v>53</v>
      </c>
    </row>
    <row r="63" spans="2:4" x14ac:dyDescent="0.2">
      <c r="B63" s="8">
        <v>2014</v>
      </c>
      <c r="C63" s="20">
        <v>1000</v>
      </c>
      <c r="D63" s="8"/>
    </row>
    <row r="64" spans="2:4" x14ac:dyDescent="0.2">
      <c r="B64" s="8">
        <v>2015</v>
      </c>
      <c r="C64" s="21">
        <f t="shared" ref="C64:C95" si="1">C63*(1+D64)</f>
        <v>1050</v>
      </c>
      <c r="D64" s="18">
        <v>0.05</v>
      </c>
    </row>
    <row r="65" spans="2:4" x14ac:dyDescent="0.2">
      <c r="B65" s="8">
        <v>2016</v>
      </c>
      <c r="C65" s="21">
        <f t="shared" si="1"/>
        <v>1102.5</v>
      </c>
      <c r="D65" s="18">
        <v>0.05</v>
      </c>
    </row>
    <row r="66" spans="2:4" x14ac:dyDescent="0.2">
      <c r="B66" s="8">
        <v>2017</v>
      </c>
      <c r="C66" s="21">
        <f t="shared" si="1"/>
        <v>1157.625</v>
      </c>
      <c r="D66" s="18">
        <v>0.05</v>
      </c>
    </row>
    <row r="67" spans="2:4" x14ac:dyDescent="0.2">
      <c r="B67" s="8">
        <v>2018</v>
      </c>
      <c r="C67" s="21">
        <f t="shared" si="1"/>
        <v>1215.5062500000001</v>
      </c>
      <c r="D67" s="18">
        <v>0.05</v>
      </c>
    </row>
    <row r="68" spans="2:4" x14ac:dyDescent="0.2">
      <c r="B68" s="8">
        <v>2019</v>
      </c>
      <c r="C68" s="21">
        <f t="shared" si="1"/>
        <v>1276.2815625000003</v>
      </c>
      <c r="D68" s="18">
        <v>0.05</v>
      </c>
    </row>
    <row r="69" spans="2:4" x14ac:dyDescent="0.2">
      <c r="B69" s="8">
        <v>2020</v>
      </c>
      <c r="C69" s="21">
        <f t="shared" si="1"/>
        <v>1340.0956406250004</v>
      </c>
      <c r="D69" s="18">
        <v>0.05</v>
      </c>
    </row>
    <row r="70" spans="2:4" x14ac:dyDescent="0.2">
      <c r="B70" s="8">
        <v>2021</v>
      </c>
      <c r="C70" s="21">
        <f t="shared" si="1"/>
        <v>1407.1004226562504</v>
      </c>
      <c r="D70" s="18">
        <v>0.05</v>
      </c>
    </row>
    <row r="71" spans="2:4" x14ac:dyDescent="0.2">
      <c r="B71" s="8">
        <v>2022</v>
      </c>
      <c r="C71" s="21">
        <f t="shared" si="1"/>
        <v>1477.4554437890631</v>
      </c>
      <c r="D71" s="18">
        <v>0.05</v>
      </c>
    </row>
    <row r="72" spans="2:4" x14ac:dyDescent="0.2">
      <c r="B72" s="8">
        <v>2023</v>
      </c>
      <c r="C72" s="21">
        <f t="shared" si="1"/>
        <v>1551.3282159785163</v>
      </c>
      <c r="D72" s="18">
        <v>0.05</v>
      </c>
    </row>
    <row r="73" spans="2:4" x14ac:dyDescent="0.2">
      <c r="B73" s="8">
        <v>2024</v>
      </c>
      <c r="C73" s="21">
        <f t="shared" si="1"/>
        <v>1628.8946267774422</v>
      </c>
      <c r="D73" s="18">
        <v>0.05</v>
      </c>
    </row>
    <row r="74" spans="2:4" x14ac:dyDescent="0.2">
      <c r="B74" s="8">
        <v>2025</v>
      </c>
      <c r="C74" s="21">
        <f t="shared" si="1"/>
        <v>1710.3393581163143</v>
      </c>
      <c r="D74" s="18">
        <v>0.05</v>
      </c>
    </row>
    <row r="75" spans="2:4" x14ac:dyDescent="0.2">
      <c r="B75" s="8">
        <v>2026</v>
      </c>
      <c r="C75" s="21">
        <f t="shared" si="1"/>
        <v>1795.8563260221301</v>
      </c>
      <c r="D75" s="18">
        <v>0.05</v>
      </c>
    </row>
    <row r="76" spans="2:4" x14ac:dyDescent="0.2">
      <c r="B76" s="8">
        <v>2027</v>
      </c>
      <c r="C76" s="21">
        <f t="shared" si="1"/>
        <v>1885.6491423232367</v>
      </c>
      <c r="D76" s="18">
        <v>0.05</v>
      </c>
    </row>
    <row r="77" spans="2:4" x14ac:dyDescent="0.2">
      <c r="B77" s="8">
        <v>2028</v>
      </c>
      <c r="C77" s="21">
        <f t="shared" si="1"/>
        <v>1979.9315994393985</v>
      </c>
      <c r="D77" s="18">
        <v>0.05</v>
      </c>
    </row>
    <row r="78" spans="2:4" x14ac:dyDescent="0.2">
      <c r="B78" s="8">
        <v>2029</v>
      </c>
      <c r="C78" s="21">
        <f t="shared" si="1"/>
        <v>2078.9281794113685</v>
      </c>
      <c r="D78" s="18">
        <v>0.05</v>
      </c>
    </row>
    <row r="79" spans="2:4" x14ac:dyDescent="0.2">
      <c r="B79" s="8">
        <v>2030</v>
      </c>
      <c r="C79" s="21">
        <f t="shared" si="1"/>
        <v>2182.874588381937</v>
      </c>
      <c r="D79" s="18">
        <v>0.05</v>
      </c>
    </row>
    <row r="80" spans="2:4" x14ac:dyDescent="0.2">
      <c r="B80" s="8">
        <v>2031</v>
      </c>
      <c r="C80" s="21">
        <f t="shared" si="1"/>
        <v>2292.0183178010338</v>
      </c>
      <c r="D80" s="18">
        <v>0.05</v>
      </c>
    </row>
    <row r="81" spans="2:4" x14ac:dyDescent="0.2">
      <c r="B81" s="8">
        <v>2032</v>
      </c>
      <c r="C81" s="21">
        <f t="shared" si="1"/>
        <v>2406.6192336910858</v>
      </c>
      <c r="D81" s="18">
        <v>0.05</v>
      </c>
    </row>
    <row r="82" spans="2:4" x14ac:dyDescent="0.2">
      <c r="B82" s="8">
        <v>2033</v>
      </c>
      <c r="C82" s="21">
        <f t="shared" si="1"/>
        <v>2526.9501953756403</v>
      </c>
      <c r="D82" s="18">
        <v>0.05</v>
      </c>
    </row>
    <row r="83" spans="2:4" x14ac:dyDescent="0.2">
      <c r="B83" s="8">
        <v>2034</v>
      </c>
      <c r="C83" s="21">
        <f t="shared" si="1"/>
        <v>2653.2977051444223</v>
      </c>
      <c r="D83" s="18">
        <v>0.05</v>
      </c>
    </row>
    <row r="84" spans="2:4" x14ac:dyDescent="0.2">
      <c r="B84" s="8">
        <v>2035</v>
      </c>
      <c r="C84" s="21">
        <f t="shared" si="1"/>
        <v>2785.9625904016434</v>
      </c>
      <c r="D84" s="18">
        <v>0.05</v>
      </c>
    </row>
    <row r="85" spans="2:4" x14ac:dyDescent="0.2">
      <c r="B85" s="8">
        <v>2036</v>
      </c>
      <c r="C85" s="21">
        <f t="shared" si="1"/>
        <v>2925.2607199217259</v>
      </c>
      <c r="D85" s="18">
        <v>0.05</v>
      </c>
    </row>
    <row r="86" spans="2:4" x14ac:dyDescent="0.2">
      <c r="B86" s="8">
        <v>2037</v>
      </c>
      <c r="C86" s="21">
        <f t="shared" si="1"/>
        <v>3071.5237559178122</v>
      </c>
      <c r="D86" s="18">
        <v>0.05</v>
      </c>
    </row>
    <row r="87" spans="2:4" x14ac:dyDescent="0.2">
      <c r="B87" s="8">
        <v>2038</v>
      </c>
      <c r="C87" s="21">
        <f t="shared" si="1"/>
        <v>3225.0999437137029</v>
      </c>
      <c r="D87" s="18">
        <v>0.05</v>
      </c>
    </row>
    <row r="88" spans="2:4" x14ac:dyDescent="0.2">
      <c r="B88" s="8">
        <v>2039</v>
      </c>
      <c r="C88" s="21">
        <f t="shared" si="1"/>
        <v>3386.3549408993881</v>
      </c>
      <c r="D88" s="18">
        <v>0.05</v>
      </c>
    </row>
    <row r="89" spans="2:4" x14ac:dyDescent="0.2">
      <c r="B89" s="8">
        <v>2040</v>
      </c>
      <c r="C89" s="21">
        <f t="shared" si="1"/>
        <v>3555.6726879443577</v>
      </c>
      <c r="D89" s="18">
        <v>0.05</v>
      </c>
    </row>
    <row r="90" spans="2:4" x14ac:dyDescent="0.2">
      <c r="B90" s="8">
        <v>2041</v>
      </c>
      <c r="C90" s="21">
        <f t="shared" si="1"/>
        <v>3733.4563223415757</v>
      </c>
      <c r="D90" s="18">
        <v>0.05</v>
      </c>
    </row>
    <row r="91" spans="2:4" x14ac:dyDescent="0.2">
      <c r="B91" s="8">
        <v>2042</v>
      </c>
      <c r="C91" s="21">
        <f t="shared" si="1"/>
        <v>3920.1291384586548</v>
      </c>
      <c r="D91" s="18">
        <v>0.05</v>
      </c>
    </row>
    <row r="92" spans="2:4" x14ac:dyDescent="0.2">
      <c r="B92" s="8">
        <v>2043</v>
      </c>
      <c r="C92" s="21">
        <f t="shared" si="1"/>
        <v>4116.1355953815873</v>
      </c>
      <c r="D92" s="18">
        <v>0.05</v>
      </c>
    </row>
    <row r="93" spans="2:4" x14ac:dyDescent="0.2">
      <c r="B93" s="8">
        <v>2044</v>
      </c>
      <c r="C93" s="21">
        <f t="shared" si="1"/>
        <v>4321.9423751506665</v>
      </c>
      <c r="D93" s="18">
        <v>0.05</v>
      </c>
    </row>
    <row r="94" spans="2:4" x14ac:dyDescent="0.2">
      <c r="B94" s="8">
        <v>2045</v>
      </c>
      <c r="C94" s="21">
        <f t="shared" si="1"/>
        <v>4538.0394939081998</v>
      </c>
      <c r="D94" s="18">
        <v>0.05</v>
      </c>
    </row>
    <row r="95" spans="2:4" x14ac:dyDescent="0.2">
      <c r="B95" s="8">
        <v>2046</v>
      </c>
      <c r="C95" s="21">
        <f t="shared" si="1"/>
        <v>4764.9414686036098</v>
      </c>
      <c r="D95" s="18">
        <v>0.05</v>
      </c>
    </row>
    <row r="96" spans="2:4" x14ac:dyDescent="0.2">
      <c r="B96" s="8">
        <v>2047</v>
      </c>
      <c r="C96" s="21">
        <f t="shared" ref="C96:C127" si="2">C95*(1+D96)</f>
        <v>5003.1885420337903</v>
      </c>
      <c r="D96" s="18">
        <v>0.05</v>
      </c>
    </row>
    <row r="97" spans="2:4" x14ac:dyDescent="0.2">
      <c r="B97" s="8">
        <v>2048</v>
      </c>
      <c r="C97" s="21">
        <f t="shared" si="2"/>
        <v>5253.3479691354796</v>
      </c>
      <c r="D97" s="18">
        <v>0.05</v>
      </c>
    </row>
    <row r="98" spans="2:4" x14ac:dyDescent="0.2">
      <c r="B98" s="8">
        <v>2049</v>
      </c>
      <c r="C98" s="21">
        <f t="shared" si="2"/>
        <v>5516.0153675922538</v>
      </c>
      <c r="D98" s="18">
        <v>0.05</v>
      </c>
    </row>
    <row r="99" spans="2:4" x14ac:dyDescent="0.2">
      <c r="B99" s="8">
        <v>2050</v>
      </c>
      <c r="C99" s="21">
        <f t="shared" si="2"/>
        <v>5791.816135971867</v>
      </c>
      <c r="D99" s="18">
        <v>0.05</v>
      </c>
    </row>
    <row r="100" spans="2:4" x14ac:dyDescent="0.2">
      <c r="B100" s="8">
        <v>2051</v>
      </c>
      <c r="C100" s="21">
        <f t="shared" si="2"/>
        <v>6081.4069427704608</v>
      </c>
      <c r="D100" s="18">
        <v>0.05</v>
      </c>
    </row>
    <row r="101" spans="2:4" x14ac:dyDescent="0.2">
      <c r="B101" s="8">
        <v>2052</v>
      </c>
      <c r="C101" s="21">
        <f t="shared" si="2"/>
        <v>6385.4772899089839</v>
      </c>
      <c r="D101" s="18">
        <v>0.05</v>
      </c>
    </row>
    <row r="102" spans="2:4" x14ac:dyDescent="0.2">
      <c r="B102" s="8">
        <v>2053</v>
      </c>
      <c r="C102" s="21">
        <f t="shared" si="2"/>
        <v>6704.7511544044337</v>
      </c>
      <c r="D102" s="18">
        <v>0.05</v>
      </c>
    </row>
    <row r="103" spans="2:4" x14ac:dyDescent="0.2">
      <c r="B103" s="8">
        <v>2054</v>
      </c>
      <c r="C103" s="21">
        <f t="shared" si="2"/>
        <v>7039.9887121246556</v>
      </c>
      <c r="D103" s="18">
        <v>0.05</v>
      </c>
    </row>
    <row r="104" spans="2:4" x14ac:dyDescent="0.2">
      <c r="B104" s="8">
        <v>2055</v>
      </c>
      <c r="C104" s="21">
        <f t="shared" si="2"/>
        <v>7391.9881477308891</v>
      </c>
      <c r="D104" s="18">
        <v>0.05</v>
      </c>
    </row>
    <row r="105" spans="2:4" x14ac:dyDescent="0.2">
      <c r="B105" s="8">
        <v>2056</v>
      </c>
      <c r="C105" s="21">
        <f t="shared" si="2"/>
        <v>7761.587555117434</v>
      </c>
      <c r="D105" s="18">
        <v>0.05</v>
      </c>
    </row>
    <row r="106" spans="2:4" x14ac:dyDescent="0.2">
      <c r="B106" s="8">
        <v>2057</v>
      </c>
      <c r="C106" s="21">
        <f t="shared" si="2"/>
        <v>8149.666932873306</v>
      </c>
      <c r="D106" s="18">
        <v>0.05</v>
      </c>
    </row>
    <row r="107" spans="2:4" x14ac:dyDescent="0.2">
      <c r="B107" s="8">
        <v>2058</v>
      </c>
      <c r="C107" s="21">
        <f t="shared" si="2"/>
        <v>8557.1502795169708</v>
      </c>
      <c r="D107" s="18">
        <v>0.05</v>
      </c>
    </row>
    <row r="108" spans="2:4" x14ac:dyDescent="0.2">
      <c r="B108" s="8">
        <v>2059</v>
      </c>
      <c r="C108" s="21">
        <f t="shared" si="2"/>
        <v>8985.0077934928195</v>
      </c>
      <c r="D108" s="18">
        <v>0.05</v>
      </c>
    </row>
    <row r="109" spans="2:4" x14ac:dyDescent="0.2">
      <c r="B109" s="8">
        <v>2060</v>
      </c>
      <c r="C109" s="21">
        <f t="shared" si="2"/>
        <v>9434.2581831674615</v>
      </c>
      <c r="D109" s="18">
        <v>0.05</v>
      </c>
    </row>
    <row r="110" spans="2:4" x14ac:dyDescent="0.2">
      <c r="B110" s="8">
        <v>2061</v>
      </c>
      <c r="C110" s="21">
        <f t="shared" si="2"/>
        <v>9905.9710923258353</v>
      </c>
      <c r="D110" s="18">
        <v>0.05</v>
      </c>
    </row>
    <row r="111" spans="2:4" x14ac:dyDescent="0.2">
      <c r="B111" s="8">
        <v>2062</v>
      </c>
      <c r="C111" s="21">
        <f t="shared" si="2"/>
        <v>10401.269646942128</v>
      </c>
      <c r="D111" s="18">
        <v>0.05</v>
      </c>
    </row>
    <row r="112" spans="2:4" x14ac:dyDescent="0.2">
      <c r="B112" s="8">
        <v>2063</v>
      </c>
      <c r="C112" s="21">
        <f t="shared" si="2"/>
        <v>10921.333129289234</v>
      </c>
      <c r="D112" s="18">
        <v>0.05</v>
      </c>
    </row>
    <row r="113" spans="2:4" x14ac:dyDescent="0.2">
      <c r="B113" s="8">
        <v>2064</v>
      </c>
      <c r="C113" s="21">
        <f t="shared" si="2"/>
        <v>11467.399785753696</v>
      </c>
      <c r="D113" s="18">
        <v>0.05</v>
      </c>
    </row>
    <row r="114" spans="2:4" x14ac:dyDescent="0.2">
      <c r="B114" s="8">
        <v>2065</v>
      </c>
      <c r="C114" s="21">
        <f t="shared" si="2"/>
        <v>12040.769775041381</v>
      </c>
      <c r="D114" s="18">
        <v>0.05</v>
      </c>
    </row>
    <row r="115" spans="2:4" x14ac:dyDescent="0.2">
      <c r="B115" s="8">
        <v>2066</v>
      </c>
      <c r="C115" s="21">
        <f t="shared" si="2"/>
        <v>12642.808263793451</v>
      </c>
      <c r="D115" s="18">
        <v>0.05</v>
      </c>
    </row>
    <row r="116" spans="2:4" x14ac:dyDescent="0.2">
      <c r="B116" s="8">
        <v>2067</v>
      </c>
      <c r="C116" s="21">
        <f t="shared" si="2"/>
        <v>13274.948676983124</v>
      </c>
      <c r="D116" s="18">
        <v>0.05</v>
      </c>
    </row>
    <row r="117" spans="2:4" x14ac:dyDescent="0.2">
      <c r="B117" s="8">
        <v>2068</v>
      </c>
      <c r="C117" s="21">
        <f t="shared" si="2"/>
        <v>13938.696110832281</v>
      </c>
      <c r="D117" s="18">
        <v>0.05</v>
      </c>
    </row>
    <row r="118" spans="2:4" x14ac:dyDescent="0.2">
      <c r="B118" s="8">
        <v>2069</v>
      </c>
      <c r="C118" s="21">
        <f t="shared" si="2"/>
        <v>14635.630916373895</v>
      </c>
      <c r="D118" s="18">
        <v>0.05</v>
      </c>
    </row>
    <row r="119" spans="2:4" x14ac:dyDescent="0.2">
      <c r="B119" s="8">
        <v>2070</v>
      </c>
      <c r="C119" s="21">
        <f t="shared" si="2"/>
        <v>15367.412462192591</v>
      </c>
      <c r="D119" s="18">
        <v>0.05</v>
      </c>
    </row>
    <row r="120" spans="2:4" x14ac:dyDescent="0.2">
      <c r="B120" s="8">
        <v>2071</v>
      </c>
      <c r="C120" s="21">
        <f t="shared" si="2"/>
        <v>16135.783085302221</v>
      </c>
      <c r="D120" s="18">
        <v>0.05</v>
      </c>
    </row>
    <row r="121" spans="2:4" x14ac:dyDescent="0.2">
      <c r="B121" s="8">
        <v>2072</v>
      </c>
      <c r="C121" s="21">
        <f t="shared" si="2"/>
        <v>16942.572239567333</v>
      </c>
      <c r="D121" s="18">
        <v>0.05</v>
      </c>
    </row>
    <row r="122" spans="2:4" x14ac:dyDescent="0.2">
      <c r="B122" s="8">
        <v>2073</v>
      </c>
      <c r="C122" s="21">
        <f t="shared" si="2"/>
        <v>17789.700851545702</v>
      </c>
      <c r="D122" s="18">
        <v>0.05</v>
      </c>
    </row>
    <row r="123" spans="2:4" x14ac:dyDescent="0.2">
      <c r="B123" s="8">
        <v>2074</v>
      </c>
      <c r="C123" s="21">
        <f t="shared" si="2"/>
        <v>18679.185894122988</v>
      </c>
      <c r="D123" s="18">
        <v>0.05</v>
      </c>
    </row>
    <row r="124" spans="2:4" x14ac:dyDescent="0.2">
      <c r="B124" s="8">
        <v>2075</v>
      </c>
      <c r="C124" s="21">
        <f t="shared" si="2"/>
        <v>19613.145188829138</v>
      </c>
      <c r="D124" s="18">
        <v>0.05</v>
      </c>
    </row>
    <row r="125" spans="2:4" x14ac:dyDescent="0.2">
      <c r="B125" s="8">
        <v>2076</v>
      </c>
      <c r="C125" s="21">
        <f t="shared" si="2"/>
        <v>20593.802448270595</v>
      </c>
      <c r="D125" s="18">
        <v>0.05</v>
      </c>
    </row>
    <row r="126" spans="2:4" x14ac:dyDescent="0.2">
      <c r="B126" s="8">
        <v>2077</v>
      </c>
      <c r="C126" s="21">
        <f t="shared" si="2"/>
        <v>21623.492570684124</v>
      </c>
      <c r="D126" s="18">
        <v>0.05</v>
      </c>
    </row>
    <row r="127" spans="2:4" x14ac:dyDescent="0.2">
      <c r="B127" s="8">
        <v>2078</v>
      </c>
      <c r="C127" s="21">
        <f t="shared" si="2"/>
        <v>22704.667199218333</v>
      </c>
      <c r="D127" s="18">
        <v>0.05</v>
      </c>
    </row>
    <row r="128" spans="2:4" x14ac:dyDescent="0.2">
      <c r="B128" s="8">
        <v>2079</v>
      </c>
      <c r="C128" s="21">
        <f t="shared" ref="C128:C159" si="3">C127*(1+D128)</f>
        <v>23839.900559179252</v>
      </c>
      <c r="D128" s="18">
        <v>0.05</v>
      </c>
    </row>
    <row r="129" spans="2:4" x14ac:dyDescent="0.2">
      <c r="B129" s="8">
        <v>2080</v>
      </c>
      <c r="C129" s="21">
        <f t="shared" si="3"/>
        <v>25031.895587138217</v>
      </c>
      <c r="D129" s="18">
        <v>0.05</v>
      </c>
    </row>
    <row r="130" spans="2:4" x14ac:dyDescent="0.2">
      <c r="B130" s="8">
        <v>2081</v>
      </c>
      <c r="C130" s="21">
        <f t="shared" si="3"/>
        <v>26283.490366495127</v>
      </c>
      <c r="D130" s="18">
        <v>0.05</v>
      </c>
    </row>
    <row r="131" spans="2:4" x14ac:dyDescent="0.2">
      <c r="B131" s="8">
        <v>2082</v>
      </c>
      <c r="C131" s="21">
        <f t="shared" si="3"/>
        <v>27597.664884819886</v>
      </c>
      <c r="D131" s="18">
        <v>0.05</v>
      </c>
    </row>
    <row r="132" spans="2:4" x14ac:dyDescent="0.2">
      <c r="B132" s="8">
        <v>2083</v>
      </c>
      <c r="C132" s="21">
        <f t="shared" si="3"/>
        <v>28977.54812906088</v>
      </c>
      <c r="D132" s="18">
        <v>0.05</v>
      </c>
    </row>
    <row r="133" spans="2:4" x14ac:dyDescent="0.2">
      <c r="B133" s="8">
        <v>2084</v>
      </c>
      <c r="C133" s="21">
        <f t="shared" si="3"/>
        <v>30426.425535513925</v>
      </c>
      <c r="D133" s="18">
        <v>0.05</v>
      </c>
    </row>
    <row r="134" spans="2:4" x14ac:dyDescent="0.2">
      <c r="B134" s="8">
        <v>2085</v>
      </c>
      <c r="C134" s="21">
        <f t="shared" si="3"/>
        <v>31947.746812289621</v>
      </c>
      <c r="D134" s="18">
        <v>0.05</v>
      </c>
    </row>
    <row r="135" spans="2:4" x14ac:dyDescent="0.2">
      <c r="B135" s="8">
        <v>2086</v>
      </c>
      <c r="C135" s="21">
        <f t="shared" si="3"/>
        <v>33545.134152904102</v>
      </c>
      <c r="D135" s="18">
        <v>0.05</v>
      </c>
    </row>
    <row r="136" spans="2:4" x14ac:dyDescent="0.2">
      <c r="B136" s="8">
        <v>2087</v>
      </c>
      <c r="C136" s="21">
        <f t="shared" si="3"/>
        <v>35222.390860549305</v>
      </c>
      <c r="D136" s="18">
        <v>0.05</v>
      </c>
    </row>
    <row r="137" spans="2:4" x14ac:dyDescent="0.2">
      <c r="B137" s="8">
        <v>2088</v>
      </c>
      <c r="C137" s="21">
        <f t="shared" si="3"/>
        <v>36983.510403576773</v>
      </c>
      <c r="D137" s="18">
        <v>0.05</v>
      </c>
    </row>
    <row r="138" spans="2:4" x14ac:dyDescent="0.2">
      <c r="B138" s="8">
        <v>2089</v>
      </c>
      <c r="C138" s="21">
        <f t="shared" si="3"/>
        <v>38832.685923755613</v>
      </c>
      <c r="D138" s="18">
        <v>0.05</v>
      </c>
    </row>
    <row r="139" spans="2:4" x14ac:dyDescent="0.2">
      <c r="B139" s="8">
        <v>2090</v>
      </c>
      <c r="C139" s="21">
        <f t="shared" si="3"/>
        <v>40774.320219943394</v>
      </c>
      <c r="D139" s="18">
        <v>0.05</v>
      </c>
    </row>
    <row r="140" spans="2:4" x14ac:dyDescent="0.2">
      <c r="B140" s="8">
        <v>2091</v>
      </c>
      <c r="C140" s="21">
        <f t="shared" si="3"/>
        <v>42813.036230940568</v>
      </c>
      <c r="D140" s="18">
        <v>0.05</v>
      </c>
    </row>
    <row r="141" spans="2:4" x14ac:dyDescent="0.2">
      <c r="B141" s="8">
        <v>2092</v>
      </c>
      <c r="C141" s="21">
        <f t="shared" si="3"/>
        <v>44953.6880424876</v>
      </c>
      <c r="D141" s="18">
        <v>0.05</v>
      </c>
    </row>
    <row r="142" spans="2:4" x14ac:dyDescent="0.2">
      <c r="B142" s="8">
        <v>2093</v>
      </c>
      <c r="C142" s="21">
        <f t="shared" si="3"/>
        <v>47201.372444611981</v>
      </c>
      <c r="D142" s="18">
        <v>0.05</v>
      </c>
    </row>
    <row r="143" spans="2:4" x14ac:dyDescent="0.2">
      <c r="B143" s="8">
        <v>2094</v>
      </c>
      <c r="C143" s="21">
        <f t="shared" si="3"/>
        <v>49561.441066842584</v>
      </c>
      <c r="D143" s="18">
        <v>0.05</v>
      </c>
    </row>
    <row r="144" spans="2:4" x14ac:dyDescent="0.2">
      <c r="B144" s="8">
        <v>2095</v>
      </c>
      <c r="C144" s="21">
        <f t="shared" si="3"/>
        <v>52039.513120184718</v>
      </c>
      <c r="D144" s="18">
        <v>0.05</v>
      </c>
    </row>
    <row r="145" spans="2:4" x14ac:dyDescent="0.2">
      <c r="B145" s="8">
        <v>2096</v>
      </c>
      <c r="C145" s="21">
        <f t="shared" si="3"/>
        <v>54641.488776193954</v>
      </c>
      <c r="D145" s="18">
        <v>0.05</v>
      </c>
    </row>
    <row r="146" spans="2:4" x14ac:dyDescent="0.2">
      <c r="B146" s="8">
        <v>2097</v>
      </c>
      <c r="C146" s="21">
        <f t="shared" si="3"/>
        <v>57373.563215003654</v>
      </c>
      <c r="D146" s="18">
        <v>0.05</v>
      </c>
    </row>
    <row r="147" spans="2:4" x14ac:dyDescent="0.2">
      <c r="B147" s="8">
        <v>2098</v>
      </c>
      <c r="C147" s="21">
        <f t="shared" si="3"/>
        <v>60242.241375753838</v>
      </c>
      <c r="D147" s="18">
        <v>0.05</v>
      </c>
    </row>
    <row r="148" spans="2:4" x14ac:dyDescent="0.2">
      <c r="B148" s="8">
        <v>2099</v>
      </c>
      <c r="C148" s="21">
        <f t="shared" si="3"/>
        <v>63254.353444541535</v>
      </c>
      <c r="D148" s="18">
        <v>0.05</v>
      </c>
    </row>
    <row r="149" spans="2:4" x14ac:dyDescent="0.2">
      <c r="B149" s="8">
        <v>2100</v>
      </c>
      <c r="C149" s="21">
        <f t="shared" si="3"/>
        <v>66417.071116768609</v>
      </c>
      <c r="D149" s="18">
        <v>0.05</v>
      </c>
    </row>
    <row r="150" spans="2:4" x14ac:dyDescent="0.2">
      <c r="B150" s="8">
        <v>2101</v>
      </c>
      <c r="C150" s="21">
        <f t="shared" si="3"/>
        <v>69737.924672607041</v>
      </c>
      <c r="D150" s="18">
        <v>0.05</v>
      </c>
    </row>
    <row r="151" spans="2:4" x14ac:dyDescent="0.2">
      <c r="B151" s="8">
        <v>2102</v>
      </c>
      <c r="C151" s="21">
        <f t="shared" si="3"/>
        <v>73224.820906237394</v>
      </c>
      <c r="D151" s="18">
        <v>0.05</v>
      </c>
    </row>
    <row r="152" spans="2:4" x14ac:dyDescent="0.2">
      <c r="B152" s="8">
        <v>2103</v>
      </c>
      <c r="C152" s="21">
        <f t="shared" si="3"/>
        <v>76886.061951549273</v>
      </c>
      <c r="D152" s="18">
        <v>0.05</v>
      </c>
    </row>
    <row r="153" spans="2:4" x14ac:dyDescent="0.2">
      <c r="B153" s="8">
        <v>2104</v>
      </c>
      <c r="C153" s="21">
        <f t="shared" si="3"/>
        <v>80730.365049126733</v>
      </c>
      <c r="D153" s="18">
        <v>0.05</v>
      </c>
    </row>
    <row r="154" spans="2:4" x14ac:dyDescent="0.2">
      <c r="B154" s="8">
        <v>2105</v>
      </c>
      <c r="C154" s="21">
        <f t="shared" si="3"/>
        <v>84766.883301583075</v>
      </c>
      <c r="D154" s="18">
        <v>0.05</v>
      </c>
    </row>
    <row r="155" spans="2:4" x14ac:dyDescent="0.2">
      <c r="B155" s="8">
        <v>2106</v>
      </c>
      <c r="C155" s="21">
        <f t="shared" si="3"/>
        <v>89005.22746666224</v>
      </c>
      <c r="D155" s="18">
        <v>0.05</v>
      </c>
    </row>
    <row r="156" spans="2:4" x14ac:dyDescent="0.2">
      <c r="B156" s="8">
        <v>2107</v>
      </c>
      <c r="C156" s="21">
        <f t="shared" si="3"/>
        <v>93455.488839995349</v>
      </c>
      <c r="D156" s="18">
        <v>0.05</v>
      </c>
    </row>
    <row r="157" spans="2:4" x14ac:dyDescent="0.2">
      <c r="B157" s="8">
        <v>2108</v>
      </c>
      <c r="C157" s="21">
        <f t="shared" si="3"/>
        <v>98128.263281995125</v>
      </c>
      <c r="D157" s="18">
        <v>0.05</v>
      </c>
    </row>
    <row r="158" spans="2:4" x14ac:dyDescent="0.2">
      <c r="B158" s="8">
        <v>2109</v>
      </c>
      <c r="C158" s="21">
        <f t="shared" si="3"/>
        <v>103034.67644609489</v>
      </c>
      <c r="D158" s="18">
        <v>0.05</v>
      </c>
    </row>
    <row r="159" spans="2:4" x14ac:dyDescent="0.2">
      <c r="B159" s="8">
        <v>2110</v>
      </c>
      <c r="C159" s="21">
        <f t="shared" si="3"/>
        <v>108186.41026839965</v>
      </c>
      <c r="D159" s="18">
        <v>0.05</v>
      </c>
    </row>
    <row r="160" spans="2:4" x14ac:dyDescent="0.2">
      <c r="B160" s="8">
        <v>2111</v>
      </c>
      <c r="C160" s="21">
        <f t="shared" ref="C160:C191" si="4">C159*(1+D160)</f>
        <v>113595.73078181963</v>
      </c>
      <c r="D160" s="18">
        <v>0.05</v>
      </c>
    </row>
    <row r="161" spans="2:4" x14ac:dyDescent="0.2">
      <c r="B161" s="8">
        <v>2112</v>
      </c>
      <c r="C161" s="21">
        <f t="shared" si="4"/>
        <v>119275.51732091061</v>
      </c>
      <c r="D161" s="18">
        <v>0.05</v>
      </c>
    </row>
    <row r="162" spans="2:4" x14ac:dyDescent="0.2">
      <c r="B162" s="8">
        <v>2113</v>
      </c>
      <c r="C162" s="21">
        <f t="shared" si="4"/>
        <v>125239.29318695614</v>
      </c>
      <c r="D162" s="18">
        <v>0.05</v>
      </c>
    </row>
    <row r="163" spans="2:4" x14ac:dyDescent="0.2">
      <c r="B163" s="8">
        <v>2114</v>
      </c>
      <c r="C163" s="21">
        <f t="shared" si="4"/>
        <v>131501.25784630395</v>
      </c>
      <c r="D163" s="18">
        <v>0.05</v>
      </c>
    </row>
    <row r="164" spans="2:4" x14ac:dyDescent="0.2">
      <c r="B164" s="8">
        <v>2115</v>
      </c>
      <c r="C164" s="21">
        <f t="shared" si="4"/>
        <v>138076.32073861916</v>
      </c>
      <c r="D164" s="18">
        <v>0.05</v>
      </c>
    </row>
    <row r="165" spans="2:4" x14ac:dyDescent="0.2">
      <c r="B165" s="8">
        <v>2116</v>
      </c>
      <c r="C165" s="21">
        <f t="shared" si="4"/>
        <v>144980.13677555014</v>
      </c>
      <c r="D165" s="18">
        <v>0.05</v>
      </c>
    </row>
    <row r="166" spans="2:4" x14ac:dyDescent="0.2">
      <c r="B166" s="8">
        <v>2117</v>
      </c>
      <c r="C166" s="21">
        <f t="shared" si="4"/>
        <v>152229.14361432765</v>
      </c>
      <c r="D166" s="18">
        <v>0.05</v>
      </c>
    </row>
    <row r="167" spans="2:4" x14ac:dyDescent="0.2">
      <c r="B167" s="8">
        <v>2118</v>
      </c>
      <c r="C167" s="21">
        <f t="shared" si="4"/>
        <v>159840.60079504404</v>
      </c>
      <c r="D167" s="18">
        <v>0.05</v>
      </c>
    </row>
    <row r="168" spans="2:4" x14ac:dyDescent="0.2">
      <c r="B168" s="8">
        <v>2119</v>
      </c>
      <c r="C168" s="21">
        <f t="shared" si="4"/>
        <v>167832.63083479626</v>
      </c>
      <c r="D168" s="18">
        <v>0.05</v>
      </c>
    </row>
    <row r="169" spans="2:4" x14ac:dyDescent="0.2">
      <c r="B169" s="8">
        <v>2120</v>
      </c>
      <c r="C169" s="21">
        <f t="shared" si="4"/>
        <v>176224.26237653609</v>
      </c>
      <c r="D169" s="18">
        <v>0.05</v>
      </c>
    </row>
    <row r="170" spans="2:4" x14ac:dyDescent="0.2">
      <c r="B170" s="8">
        <v>2121</v>
      </c>
      <c r="C170" s="21">
        <f t="shared" si="4"/>
        <v>185035.47549536292</v>
      </c>
      <c r="D170" s="18">
        <v>0.05</v>
      </c>
    </row>
    <row r="171" spans="2:4" x14ac:dyDescent="0.2">
      <c r="B171" s="8">
        <v>2122</v>
      </c>
      <c r="C171" s="21">
        <f t="shared" si="4"/>
        <v>194287.24927013108</v>
      </c>
      <c r="D171" s="18">
        <v>0.05</v>
      </c>
    </row>
    <row r="172" spans="2:4" x14ac:dyDescent="0.2">
      <c r="B172" s="8">
        <v>2123</v>
      </c>
      <c r="C172" s="21">
        <f t="shared" si="4"/>
        <v>204001.61173363763</v>
      </c>
      <c r="D172" s="18">
        <v>0.05</v>
      </c>
    </row>
    <row r="173" spans="2:4" x14ac:dyDescent="0.2">
      <c r="B173" s="8">
        <v>2124</v>
      </c>
      <c r="C173" s="21">
        <f t="shared" si="4"/>
        <v>214201.69232031953</v>
      </c>
      <c r="D173" s="18">
        <v>0.05</v>
      </c>
    </row>
    <row r="174" spans="2:4" x14ac:dyDescent="0.2">
      <c r="B174" s="8">
        <v>2125</v>
      </c>
      <c r="C174" s="21">
        <f t="shared" si="4"/>
        <v>224911.77693633552</v>
      </c>
      <c r="D174" s="18">
        <v>0.05</v>
      </c>
    </row>
    <row r="175" spans="2:4" x14ac:dyDescent="0.2">
      <c r="B175" s="8">
        <v>2126</v>
      </c>
      <c r="C175" s="21">
        <f t="shared" si="4"/>
        <v>236157.36578315232</v>
      </c>
      <c r="D175" s="18">
        <v>0.05</v>
      </c>
    </row>
    <row r="176" spans="2:4" x14ac:dyDescent="0.2">
      <c r="B176" s="8">
        <v>2127</v>
      </c>
      <c r="C176" s="21">
        <f t="shared" si="4"/>
        <v>247965.23407230995</v>
      </c>
      <c r="D176" s="18">
        <v>0.05</v>
      </c>
    </row>
    <row r="177" spans="2:4" x14ac:dyDescent="0.2">
      <c r="B177" s="8">
        <v>2128</v>
      </c>
      <c r="C177" s="21">
        <f t="shared" si="4"/>
        <v>260363.49577592546</v>
      </c>
      <c r="D177" s="18">
        <v>0.05</v>
      </c>
    </row>
    <row r="178" spans="2:4" x14ac:dyDescent="0.2">
      <c r="B178" s="8">
        <v>2129</v>
      </c>
      <c r="C178" s="21">
        <f t="shared" si="4"/>
        <v>273381.67056472175</v>
      </c>
      <c r="D178" s="18">
        <v>0.05</v>
      </c>
    </row>
    <row r="179" spans="2:4" x14ac:dyDescent="0.2">
      <c r="B179" s="8">
        <v>2130</v>
      </c>
      <c r="C179" s="21">
        <f t="shared" si="4"/>
        <v>287050.75409295782</v>
      </c>
      <c r="D179" s="18">
        <v>0.05</v>
      </c>
    </row>
    <row r="180" spans="2:4" x14ac:dyDescent="0.2">
      <c r="B180" s="8">
        <v>2131</v>
      </c>
      <c r="C180" s="21">
        <f t="shared" si="4"/>
        <v>301403.29179760575</v>
      </c>
      <c r="D180" s="18">
        <v>0.05</v>
      </c>
    </row>
    <row r="181" spans="2:4" x14ac:dyDescent="0.2">
      <c r="B181" s="8">
        <v>2132</v>
      </c>
      <c r="C181" s="21">
        <f t="shared" si="4"/>
        <v>316473.45638748608</v>
      </c>
      <c r="D181" s="18">
        <v>0.05</v>
      </c>
    </row>
    <row r="182" spans="2:4" x14ac:dyDescent="0.2">
      <c r="B182" s="8">
        <v>2133</v>
      </c>
      <c r="C182" s="21">
        <f t="shared" si="4"/>
        <v>332297.12920686038</v>
      </c>
      <c r="D182" s="18">
        <v>0.05</v>
      </c>
    </row>
    <row r="183" spans="2:4" x14ac:dyDescent="0.2">
      <c r="B183" s="8">
        <v>2134</v>
      </c>
      <c r="C183" s="21">
        <f t="shared" si="4"/>
        <v>348911.98566720344</v>
      </c>
      <c r="D183" s="18">
        <v>0.05</v>
      </c>
    </row>
    <row r="184" spans="2:4" x14ac:dyDescent="0.2">
      <c r="B184" s="8">
        <v>2135</v>
      </c>
      <c r="C184" s="21">
        <f t="shared" si="4"/>
        <v>366357.58495056361</v>
      </c>
      <c r="D184" s="18">
        <v>0.05</v>
      </c>
    </row>
    <row r="185" spans="2:4" x14ac:dyDescent="0.2">
      <c r="B185" s="8">
        <v>2136</v>
      </c>
      <c r="C185" s="21">
        <f t="shared" si="4"/>
        <v>384675.46419809182</v>
      </c>
      <c r="D185" s="18">
        <v>0.05</v>
      </c>
    </row>
    <row r="186" spans="2:4" x14ac:dyDescent="0.2">
      <c r="B186" s="8">
        <v>2137</v>
      </c>
      <c r="C186" s="21">
        <f t="shared" si="4"/>
        <v>403909.23740799644</v>
      </c>
      <c r="D186" s="18">
        <v>0.05</v>
      </c>
    </row>
    <row r="187" spans="2:4" x14ac:dyDescent="0.2">
      <c r="B187" s="8">
        <v>2138</v>
      </c>
      <c r="C187" s="21">
        <f t="shared" si="4"/>
        <v>424104.69927839626</v>
      </c>
      <c r="D187" s="18">
        <v>0.05</v>
      </c>
    </row>
    <row r="188" spans="2:4" x14ac:dyDescent="0.2">
      <c r="B188" s="8">
        <v>2139</v>
      </c>
      <c r="C188" s="21">
        <f t="shared" si="4"/>
        <v>445309.93424231611</v>
      </c>
      <c r="D188" s="18">
        <v>0.05</v>
      </c>
    </row>
    <row r="189" spans="2:4" x14ac:dyDescent="0.2">
      <c r="B189" s="8">
        <v>2140</v>
      </c>
      <c r="C189" s="21">
        <f t="shared" si="4"/>
        <v>467575.43095443194</v>
      </c>
      <c r="D189" s="18">
        <v>0.05</v>
      </c>
    </row>
    <row r="190" spans="2:4" x14ac:dyDescent="0.2">
      <c r="B190" s="8">
        <v>2141</v>
      </c>
      <c r="C190" s="21">
        <f t="shared" si="4"/>
        <v>490954.20250215358</v>
      </c>
      <c r="D190" s="18">
        <v>0.05</v>
      </c>
    </row>
    <row r="191" spans="2:4" x14ac:dyDescent="0.2">
      <c r="B191" s="8">
        <v>2142</v>
      </c>
      <c r="C191" s="21">
        <f t="shared" si="4"/>
        <v>515501.91262726131</v>
      </c>
      <c r="D191" s="18">
        <v>0.05</v>
      </c>
    </row>
    <row r="192" spans="2:4" x14ac:dyDescent="0.2">
      <c r="B192" s="8">
        <v>2143</v>
      </c>
      <c r="C192" s="21">
        <f t="shared" ref="C192:C223" si="5">C191*(1+D192)</f>
        <v>541277.00825862435</v>
      </c>
      <c r="D192" s="18">
        <v>0.05</v>
      </c>
    </row>
    <row r="193" spans="2:4" x14ac:dyDescent="0.2">
      <c r="B193" s="8">
        <v>2144</v>
      </c>
      <c r="C193" s="21">
        <f t="shared" si="5"/>
        <v>568340.85867155564</v>
      </c>
      <c r="D193" s="18">
        <v>0.05</v>
      </c>
    </row>
    <row r="194" spans="2:4" x14ac:dyDescent="0.2">
      <c r="B194" s="8">
        <v>2145</v>
      </c>
      <c r="C194" s="21">
        <f t="shared" si="5"/>
        <v>596757.90160513343</v>
      </c>
      <c r="D194" s="18">
        <v>0.05</v>
      </c>
    </row>
    <row r="195" spans="2:4" x14ac:dyDescent="0.2">
      <c r="B195" s="8">
        <v>2146</v>
      </c>
      <c r="C195" s="21">
        <f t="shared" si="5"/>
        <v>626595.79668539017</v>
      </c>
      <c r="D195" s="18">
        <v>0.05</v>
      </c>
    </row>
    <row r="196" spans="2:4" x14ac:dyDescent="0.2">
      <c r="B196" s="8">
        <v>2147</v>
      </c>
      <c r="C196" s="21">
        <f t="shared" si="5"/>
        <v>657925.58651965973</v>
      </c>
      <c r="D196" s="18">
        <v>0.05</v>
      </c>
    </row>
    <row r="197" spans="2:4" x14ac:dyDescent="0.2">
      <c r="B197" s="8">
        <v>2148</v>
      </c>
      <c r="C197" s="21">
        <f t="shared" si="5"/>
        <v>690821.86584564275</v>
      </c>
      <c r="D197" s="18">
        <v>0.05</v>
      </c>
    </row>
    <row r="198" spans="2:4" x14ac:dyDescent="0.2">
      <c r="B198" s="8">
        <v>2149</v>
      </c>
      <c r="C198" s="21">
        <f t="shared" si="5"/>
        <v>725362.95913792495</v>
      </c>
      <c r="D198" s="18">
        <v>0.05</v>
      </c>
    </row>
    <row r="199" spans="2:4" x14ac:dyDescent="0.2">
      <c r="B199" s="8">
        <v>2150</v>
      </c>
      <c r="C199" s="21">
        <f t="shared" si="5"/>
        <v>761631.10709482117</v>
      </c>
      <c r="D199" s="18">
        <v>0.05</v>
      </c>
    </row>
    <row r="200" spans="2:4" x14ac:dyDescent="0.2">
      <c r="B200" s="8">
        <v>2151</v>
      </c>
      <c r="C200" s="21">
        <f t="shared" si="5"/>
        <v>799712.66244956222</v>
      </c>
      <c r="D200" s="18">
        <v>0.05</v>
      </c>
    </row>
    <row r="201" spans="2:4" x14ac:dyDescent="0.2">
      <c r="B201" s="8">
        <v>2152</v>
      </c>
      <c r="C201" s="21">
        <f t="shared" si="5"/>
        <v>839698.29557204037</v>
      </c>
      <c r="D201" s="18">
        <v>0.05</v>
      </c>
    </row>
    <row r="202" spans="2:4" x14ac:dyDescent="0.2">
      <c r="B202" s="8">
        <v>2153</v>
      </c>
      <c r="C202" s="21">
        <f t="shared" si="5"/>
        <v>881683.21035064245</v>
      </c>
      <c r="D202" s="18">
        <v>0.05</v>
      </c>
    </row>
    <row r="203" spans="2:4" x14ac:dyDescent="0.2">
      <c r="B203" s="8">
        <v>2154</v>
      </c>
      <c r="C203" s="21">
        <f t="shared" si="5"/>
        <v>925767.37086817459</v>
      </c>
      <c r="D203" s="18">
        <v>0.05</v>
      </c>
    </row>
    <row r="204" spans="2:4" x14ac:dyDescent="0.2">
      <c r="B204" s="8">
        <v>2155</v>
      </c>
      <c r="C204" s="21">
        <f t="shared" si="5"/>
        <v>972055.7394115834</v>
      </c>
      <c r="D204" s="18">
        <v>0.05</v>
      </c>
    </row>
    <row r="205" spans="2:4" x14ac:dyDescent="0.2">
      <c r="B205" s="8">
        <v>2156</v>
      </c>
      <c r="C205" s="21">
        <f t="shared" si="5"/>
        <v>1020658.5263821626</v>
      </c>
      <c r="D205" s="18">
        <v>0.05</v>
      </c>
    </row>
    <row r="206" spans="2:4" x14ac:dyDescent="0.2">
      <c r="B206" s="8">
        <v>2157</v>
      </c>
      <c r="C206" s="21">
        <f t="shared" si="5"/>
        <v>1071691.4527012708</v>
      </c>
      <c r="D206" s="18">
        <v>0.05</v>
      </c>
    </row>
    <row r="207" spans="2:4" x14ac:dyDescent="0.2">
      <c r="B207" s="8">
        <v>2158</v>
      </c>
      <c r="C207" s="21">
        <f t="shared" si="5"/>
        <v>1125276.0253363345</v>
      </c>
      <c r="D207" s="18">
        <v>0.05</v>
      </c>
    </row>
    <row r="208" spans="2:4" x14ac:dyDescent="0.2">
      <c r="B208" s="8">
        <v>2159</v>
      </c>
      <c r="C208" s="21">
        <f t="shared" si="5"/>
        <v>1181539.8266031512</v>
      </c>
      <c r="D208" s="18">
        <v>0.05</v>
      </c>
    </row>
    <row r="209" spans="2:4" x14ac:dyDescent="0.2">
      <c r="B209" s="8">
        <v>2160</v>
      </c>
      <c r="C209" s="21">
        <f t="shared" si="5"/>
        <v>1240616.8179333087</v>
      </c>
      <c r="D209" s="18">
        <v>0.05</v>
      </c>
    </row>
    <row r="210" spans="2:4" x14ac:dyDescent="0.2">
      <c r="B210" s="8">
        <v>2161</v>
      </c>
      <c r="C210" s="21">
        <f t="shared" si="5"/>
        <v>1302647.6588299742</v>
      </c>
      <c r="D210" s="18">
        <v>0.05</v>
      </c>
    </row>
    <row r="211" spans="2:4" x14ac:dyDescent="0.2">
      <c r="B211" s="8">
        <v>2162</v>
      </c>
      <c r="C211" s="21">
        <f t="shared" si="5"/>
        <v>1367780.0417714729</v>
      </c>
      <c r="D211" s="18">
        <v>0.05</v>
      </c>
    </row>
    <row r="212" spans="2:4" x14ac:dyDescent="0.2">
      <c r="B212" s="8">
        <v>2163</v>
      </c>
      <c r="C212" s="21">
        <f t="shared" si="5"/>
        <v>1436169.0438600467</v>
      </c>
      <c r="D212" s="18">
        <v>0.05</v>
      </c>
    </row>
    <row r="213" spans="2:4" x14ac:dyDescent="0.2">
      <c r="B213" s="8">
        <v>2164</v>
      </c>
      <c r="C213" s="21">
        <f t="shared" si="5"/>
        <v>1507977.4960530491</v>
      </c>
      <c r="D213" s="18">
        <v>0.05</v>
      </c>
    </row>
    <row r="214" spans="2:4" x14ac:dyDescent="0.2">
      <c r="B214" s="8">
        <v>2165</v>
      </c>
      <c r="C214" s="21">
        <f t="shared" si="5"/>
        <v>1583376.3708557016</v>
      </c>
      <c r="D214" s="18">
        <v>0.05</v>
      </c>
    </row>
    <row r="215" spans="2:4" x14ac:dyDescent="0.2">
      <c r="B215" s="8">
        <v>2166</v>
      </c>
      <c r="C215" s="21">
        <f t="shared" si="5"/>
        <v>1662545.1893984869</v>
      </c>
      <c r="D215" s="18">
        <v>0.05</v>
      </c>
    </row>
    <row r="216" spans="2:4" x14ac:dyDescent="0.2">
      <c r="B216" s="8">
        <v>2167</v>
      </c>
      <c r="C216" s="21">
        <f t="shared" si="5"/>
        <v>1745672.4488684114</v>
      </c>
      <c r="D216" s="18">
        <v>0.05</v>
      </c>
    </row>
    <row r="217" spans="2:4" x14ac:dyDescent="0.2">
      <c r="B217" s="8">
        <v>2168</v>
      </c>
      <c r="C217" s="21">
        <f t="shared" si="5"/>
        <v>1832956.0713118319</v>
      </c>
      <c r="D217" s="18">
        <v>0.05</v>
      </c>
    </row>
    <row r="218" spans="2:4" x14ac:dyDescent="0.2">
      <c r="B218" s="8">
        <v>2169</v>
      </c>
      <c r="C218" s="21">
        <f t="shared" si="5"/>
        <v>1924603.8748774235</v>
      </c>
      <c r="D218" s="18">
        <v>0.05</v>
      </c>
    </row>
    <row r="219" spans="2:4" x14ac:dyDescent="0.2">
      <c r="B219" s="8">
        <v>2170</v>
      </c>
      <c r="C219" s="21">
        <f t="shared" si="5"/>
        <v>2020834.0686212948</v>
      </c>
      <c r="D219" s="18">
        <v>0.05</v>
      </c>
    </row>
    <row r="220" spans="2:4" x14ac:dyDescent="0.2">
      <c r="B220" s="8">
        <v>2171</v>
      </c>
      <c r="C220" s="21">
        <f t="shared" si="5"/>
        <v>2121875.7720523598</v>
      </c>
      <c r="D220" s="18">
        <v>0.05</v>
      </c>
    </row>
    <row r="221" spans="2:4" x14ac:dyDescent="0.2">
      <c r="B221" s="8">
        <v>2172</v>
      </c>
      <c r="C221" s="21">
        <f t="shared" si="5"/>
        <v>2227969.5606549778</v>
      </c>
      <c r="D221" s="18">
        <v>0.05</v>
      </c>
    </row>
    <row r="222" spans="2:4" x14ac:dyDescent="0.2">
      <c r="B222" s="8">
        <v>2173</v>
      </c>
      <c r="C222" s="21">
        <f t="shared" si="5"/>
        <v>2339368.0386877269</v>
      </c>
      <c r="D222" s="18">
        <v>0.05</v>
      </c>
    </row>
    <row r="223" spans="2:4" x14ac:dyDescent="0.2">
      <c r="B223" s="8">
        <v>2174</v>
      </c>
      <c r="C223" s="21">
        <f t="shared" si="5"/>
        <v>2456336.4406221132</v>
      </c>
      <c r="D223" s="18">
        <v>0.05</v>
      </c>
    </row>
    <row r="224" spans="2:4" x14ac:dyDescent="0.2">
      <c r="B224" s="8">
        <v>2175</v>
      </c>
      <c r="C224" s="21">
        <f t="shared" ref="C224:C255" si="6">C223*(1+D224)</f>
        <v>2579153.262653219</v>
      </c>
      <c r="D224" s="18">
        <v>0.05</v>
      </c>
    </row>
    <row r="225" spans="2:4" x14ac:dyDescent="0.2">
      <c r="B225" s="8">
        <v>2176</v>
      </c>
      <c r="C225" s="21">
        <f t="shared" si="6"/>
        <v>2708110.9257858801</v>
      </c>
      <c r="D225" s="18">
        <v>0.05</v>
      </c>
    </row>
    <row r="226" spans="2:4" x14ac:dyDescent="0.2">
      <c r="B226" s="8">
        <v>2177</v>
      </c>
      <c r="C226" s="21">
        <f t="shared" si="6"/>
        <v>2843516.4720751741</v>
      </c>
      <c r="D226" s="18">
        <v>0.05</v>
      </c>
    </row>
    <row r="227" spans="2:4" x14ac:dyDescent="0.2">
      <c r="B227" s="8">
        <v>2178</v>
      </c>
      <c r="C227" s="21">
        <f t="shared" si="6"/>
        <v>2985692.2956789332</v>
      </c>
      <c r="D227" s="18">
        <v>0.05</v>
      </c>
    </row>
    <row r="228" spans="2:4" x14ac:dyDescent="0.2">
      <c r="B228" s="8">
        <v>2179</v>
      </c>
      <c r="C228" s="21">
        <f t="shared" si="6"/>
        <v>3134976.91046288</v>
      </c>
      <c r="D228" s="18">
        <v>0.05</v>
      </c>
    </row>
    <row r="229" spans="2:4" x14ac:dyDescent="0.2">
      <c r="B229" s="8">
        <v>2180</v>
      </c>
      <c r="C229" s="21">
        <f t="shared" si="6"/>
        <v>3291725.7559860242</v>
      </c>
      <c r="D229" s="18">
        <v>0.05</v>
      </c>
    </row>
    <row r="230" spans="2:4" x14ac:dyDescent="0.2">
      <c r="B230" s="8">
        <v>2181</v>
      </c>
      <c r="C230" s="21">
        <f t="shared" si="6"/>
        <v>3456312.0437853257</v>
      </c>
      <c r="D230" s="18">
        <v>0.05</v>
      </c>
    </row>
    <row r="231" spans="2:4" x14ac:dyDescent="0.2">
      <c r="B231" s="8">
        <v>2182</v>
      </c>
      <c r="C231" s="21">
        <f t="shared" si="6"/>
        <v>3629127.6459745923</v>
      </c>
      <c r="D231" s="18">
        <v>0.05</v>
      </c>
    </row>
    <row r="232" spans="2:4" x14ac:dyDescent="0.2">
      <c r="B232" s="8">
        <v>2183</v>
      </c>
      <c r="C232" s="21">
        <f t="shared" si="6"/>
        <v>3810584.0282733222</v>
      </c>
      <c r="D232" s="18">
        <v>0.05</v>
      </c>
    </row>
    <row r="233" spans="2:4" x14ac:dyDescent="0.2">
      <c r="B233" s="8">
        <v>2184</v>
      </c>
      <c r="C233" s="21">
        <f t="shared" si="6"/>
        <v>4001113.2296869885</v>
      </c>
      <c r="D233" s="18">
        <v>0.05</v>
      </c>
    </row>
    <row r="234" spans="2:4" x14ac:dyDescent="0.2">
      <c r="B234" s="8">
        <v>2185</v>
      </c>
      <c r="C234" s="21">
        <f t="shared" si="6"/>
        <v>4201168.891171338</v>
      </c>
      <c r="D234" s="18">
        <v>0.05</v>
      </c>
    </row>
    <row r="235" spans="2:4" x14ac:dyDescent="0.2">
      <c r="B235" s="8">
        <v>2186</v>
      </c>
      <c r="C235" s="21">
        <f t="shared" si="6"/>
        <v>4411227.3357299054</v>
      </c>
      <c r="D235" s="18">
        <v>0.05</v>
      </c>
    </row>
    <row r="236" spans="2:4" x14ac:dyDescent="0.2">
      <c r="B236" s="8">
        <v>2187</v>
      </c>
      <c r="C236" s="21">
        <f t="shared" si="6"/>
        <v>4631788.7025164012</v>
      </c>
      <c r="D236" s="18">
        <v>0.05</v>
      </c>
    </row>
    <row r="237" spans="2:4" x14ac:dyDescent="0.2">
      <c r="B237" s="8">
        <v>2188</v>
      </c>
      <c r="C237" s="21">
        <f t="shared" si="6"/>
        <v>4863378.1376422215</v>
      </c>
      <c r="D237" s="18">
        <v>0.05</v>
      </c>
    </row>
    <row r="238" spans="2:4" x14ac:dyDescent="0.2">
      <c r="B238" s="8">
        <v>2189</v>
      </c>
      <c r="C238" s="21">
        <f t="shared" si="6"/>
        <v>5106547.0445243325</v>
      </c>
      <c r="D238" s="18">
        <v>0.05</v>
      </c>
    </row>
    <row r="239" spans="2:4" x14ac:dyDescent="0.2">
      <c r="B239" s="8">
        <v>2190</v>
      </c>
      <c r="C239" s="21">
        <f t="shared" si="6"/>
        <v>5361874.3967505498</v>
      </c>
      <c r="D239" s="18">
        <v>0.05</v>
      </c>
    </row>
    <row r="240" spans="2:4" x14ac:dyDescent="0.2">
      <c r="B240" s="8">
        <v>2191</v>
      </c>
      <c r="C240" s="21">
        <f t="shared" si="6"/>
        <v>5629968.1165880775</v>
      </c>
      <c r="D240" s="18">
        <v>0.05</v>
      </c>
    </row>
    <row r="241" spans="2:4" x14ac:dyDescent="0.2">
      <c r="B241" s="8">
        <v>2192</v>
      </c>
      <c r="C241" s="21">
        <f t="shared" si="6"/>
        <v>5911466.522417482</v>
      </c>
      <c r="D241" s="18">
        <v>0.05</v>
      </c>
    </row>
    <row r="242" spans="2:4" x14ac:dyDescent="0.2">
      <c r="B242" s="8">
        <v>2193</v>
      </c>
      <c r="C242" s="21">
        <f t="shared" si="6"/>
        <v>6207039.8485383559</v>
      </c>
      <c r="D242" s="18">
        <v>0.05</v>
      </c>
    </row>
    <row r="243" spans="2:4" x14ac:dyDescent="0.2">
      <c r="B243" s="8">
        <v>2194</v>
      </c>
      <c r="C243" s="21">
        <f t="shared" si="6"/>
        <v>6517391.8409652738</v>
      </c>
      <c r="D243" s="18">
        <v>0.05</v>
      </c>
    </row>
    <row r="244" spans="2:4" x14ac:dyDescent="0.2">
      <c r="B244" s="8">
        <v>2195</v>
      </c>
      <c r="C244" s="21">
        <f t="shared" si="6"/>
        <v>6843261.4330135379</v>
      </c>
      <c r="D244" s="18">
        <v>0.05</v>
      </c>
    </row>
    <row r="245" spans="2:4" x14ac:dyDescent="0.2">
      <c r="B245" s="8">
        <v>2196</v>
      </c>
      <c r="C245" s="21">
        <f t="shared" si="6"/>
        <v>7185424.5046642153</v>
      </c>
      <c r="D245" s="18">
        <v>0.05</v>
      </c>
    </row>
    <row r="246" spans="2:4" x14ac:dyDescent="0.2">
      <c r="B246" s="8">
        <v>2197</v>
      </c>
      <c r="C246" s="21">
        <f t="shared" si="6"/>
        <v>7544695.7298974264</v>
      </c>
      <c r="D246" s="18">
        <v>0.05</v>
      </c>
    </row>
    <row r="247" spans="2:4" x14ac:dyDescent="0.2">
      <c r="B247" s="8">
        <v>2198</v>
      </c>
      <c r="C247" s="21">
        <f t="shared" si="6"/>
        <v>7921930.516392298</v>
      </c>
      <c r="D247" s="18">
        <v>0.05</v>
      </c>
    </row>
    <row r="248" spans="2:4" x14ac:dyDescent="0.2">
      <c r="B248" s="8">
        <v>2199</v>
      </c>
      <c r="C248" s="21">
        <f t="shared" si="6"/>
        <v>8318027.0422119135</v>
      </c>
      <c r="D248" s="18">
        <v>0.05</v>
      </c>
    </row>
    <row r="249" spans="2:4" x14ac:dyDescent="0.2">
      <c r="B249" s="8">
        <v>2200</v>
      </c>
      <c r="C249" s="21">
        <f t="shared" si="6"/>
        <v>8733928.3943225089</v>
      </c>
      <c r="D249" s="18">
        <v>0.05</v>
      </c>
    </row>
    <row r="250" spans="2:4" x14ac:dyDescent="0.2">
      <c r="B250" s="8">
        <v>2201</v>
      </c>
      <c r="C250" s="21">
        <f t="shared" si="6"/>
        <v>9170624.8140386343</v>
      </c>
      <c r="D250" s="18">
        <v>0.05</v>
      </c>
    </row>
    <row r="251" spans="2:4" x14ac:dyDescent="0.2">
      <c r="B251" s="8">
        <v>2202</v>
      </c>
      <c r="C251" s="21">
        <f t="shared" si="6"/>
        <v>9629156.0547405668</v>
      </c>
      <c r="D251" s="18">
        <v>0.05</v>
      </c>
    </row>
    <row r="252" spans="2:4" x14ac:dyDescent="0.2">
      <c r="B252" s="8">
        <v>2203</v>
      </c>
      <c r="C252" s="21">
        <f t="shared" si="6"/>
        <v>10110613.857477596</v>
      </c>
      <c r="D252" s="18">
        <v>0.05</v>
      </c>
    </row>
    <row r="253" spans="2:4" x14ac:dyDescent="0.2">
      <c r="B253" s="8">
        <v>2204</v>
      </c>
      <c r="C253" s="21">
        <f t="shared" si="6"/>
        <v>10616144.550351476</v>
      </c>
      <c r="D253" s="18">
        <v>0.05</v>
      </c>
    </row>
    <row r="254" spans="2:4" x14ac:dyDescent="0.2">
      <c r="B254" s="8">
        <v>2205</v>
      </c>
      <c r="C254" s="21">
        <f t="shared" si="6"/>
        <v>11146951.777869051</v>
      </c>
      <c r="D254" s="18">
        <v>0.05</v>
      </c>
    </row>
    <row r="255" spans="2:4" x14ac:dyDescent="0.2">
      <c r="B255" s="8">
        <v>2206</v>
      </c>
      <c r="C255" s="21">
        <f t="shared" si="6"/>
        <v>11704299.366762504</v>
      </c>
      <c r="D255" s="18">
        <v>0.05</v>
      </c>
    </row>
    <row r="256" spans="2:4" x14ac:dyDescent="0.2">
      <c r="B256" s="8">
        <v>2207</v>
      </c>
      <c r="C256" s="21">
        <f t="shared" ref="C256:C263" si="7">C255*(1+D256)</f>
        <v>12289514.33510063</v>
      </c>
      <c r="D256" s="18">
        <v>0.05</v>
      </c>
    </row>
    <row r="257" spans="2:4" x14ac:dyDescent="0.2">
      <c r="B257" s="8">
        <v>2208</v>
      </c>
      <c r="C257" s="21">
        <f t="shared" si="7"/>
        <v>12903990.051855663</v>
      </c>
      <c r="D257" s="18">
        <v>0.05</v>
      </c>
    </row>
    <row r="258" spans="2:4" x14ac:dyDescent="0.2">
      <c r="B258" s="8">
        <v>2209</v>
      </c>
      <c r="C258" s="21">
        <f t="shared" si="7"/>
        <v>13549189.554448446</v>
      </c>
      <c r="D258" s="18">
        <v>0.05</v>
      </c>
    </row>
    <row r="259" spans="2:4" x14ac:dyDescent="0.2">
      <c r="B259" s="8">
        <v>2210</v>
      </c>
      <c r="C259" s="21">
        <f t="shared" si="7"/>
        <v>14226649.032170869</v>
      </c>
      <c r="D259" s="18">
        <v>0.05</v>
      </c>
    </row>
    <row r="260" spans="2:4" x14ac:dyDescent="0.2">
      <c r="B260" s="8">
        <v>2211</v>
      </c>
      <c r="C260" s="21">
        <f t="shared" si="7"/>
        <v>14937981.483779414</v>
      </c>
      <c r="D260" s="18">
        <v>0.05</v>
      </c>
    </row>
    <row r="261" spans="2:4" x14ac:dyDescent="0.2">
      <c r="B261" s="8">
        <v>2212</v>
      </c>
      <c r="C261" s="21">
        <f t="shared" si="7"/>
        <v>15684880.557968386</v>
      </c>
      <c r="D261" s="18">
        <v>0.05</v>
      </c>
    </row>
    <row r="262" spans="2:4" x14ac:dyDescent="0.2">
      <c r="B262" s="8">
        <v>2213</v>
      </c>
      <c r="C262" s="21">
        <f t="shared" si="7"/>
        <v>16469124.585866805</v>
      </c>
      <c r="D262" s="18">
        <v>0.05</v>
      </c>
    </row>
    <row r="263" spans="2:4" x14ac:dyDescent="0.2">
      <c r="B263" s="8">
        <v>2214</v>
      </c>
      <c r="C263" s="21">
        <f t="shared" si="7"/>
        <v>17292580.815160148</v>
      </c>
      <c r="D263" s="18">
        <v>0.05</v>
      </c>
    </row>
  </sheetData>
  <phoneticPr fontId="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Często Używane Wzory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Przemyslaw Szyperski</cp:lastModifiedBy>
  <dcterms:created xsi:type="dcterms:W3CDTF">2009-02-10T15:04:18Z</dcterms:created>
  <dcterms:modified xsi:type="dcterms:W3CDTF">2014-02-07T16:05:58Z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