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D:\University\Modelowanie biznesowe\LLM-BPMN-Checker\src\"/>
    </mc:Choice>
  </mc:AlternateContent>
  <xr:revisionPtr revIDLastSave="0" documentId="13_ncr:1_{11E198C3-0C10-4A15-ADA6-55281BB7E457}" xr6:coauthVersionLast="47" xr6:coauthVersionMax="47" xr10:uidLastSave="{00000000-0000-0000-0000-000000000000}"/>
  <bookViews>
    <workbookView xWindow="-26028" yWindow="-108" windowWidth="26136" windowHeight="16776" xr2:uid="{00000000-000D-0000-FFFF-FFFF00000000}"/>
  </bookViews>
  <sheets>
    <sheet name="Errors (multiple)" sheetId="3" r:id="rId1"/>
    <sheet name="Errors (single)" sheetId="1" r:id="rId2"/>
    <sheet name="Stats" sheetId="2" r:id="rId3"/>
  </sheets>
  <definedNames>
    <definedName name="_xlnm._FilterDatabase" localSheetId="1" hidden="1">'Errors (single)'!$A$2:$K$32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3" i="1" l="1"/>
  <c r="K33" i="1"/>
  <c r="D10" i="2"/>
  <c r="C10" i="2"/>
  <c r="E10" i="2"/>
  <c r="E11" i="2" s="1"/>
  <c r="B10" i="2"/>
  <c r="B11" i="2" s="1"/>
  <c r="D4" i="2"/>
  <c r="C4" i="2"/>
  <c r="E4" i="2"/>
  <c r="E5" i="2" s="1"/>
  <c r="B4" i="2"/>
  <c r="B5" i="2" s="1"/>
  <c r="C5" i="2" l="1"/>
  <c r="D5" i="2"/>
  <c r="C11" i="2"/>
  <c r="D11" i="2"/>
</calcChain>
</file>

<file path=xl/sharedStrings.xml><?xml version="1.0" encoding="utf-8"?>
<sst xmlns="http://schemas.openxmlformats.org/spreadsheetml/2006/main" count="491" uniqueCount="295">
  <si>
    <t>elements</t>
  </si>
  <si>
    <t>issue</t>
  </si>
  <si>
    <t>recommended_fix</t>
  </si>
  <si>
    <t>boundaryEvent_1 (attached to task_3 “Prepare Shipment”), parallelGateway_2</t>
  </si>
  <si>
    <t>[boundaryEvent_1]</t>
  </si>
  <si>
    <t>boundaryEvent_1 (7 days), task_4 (Update Inventory)</t>
  </si>
  <si>
    <t>lane_1</t>
  </si>
  <si>
    <t>[lane_1]</t>
  </si>
  <si>
    <t>[parallelGateway_1]</t>
  </si>
  <si>
    <t>[eventBasedGateway_1]</t>
  </si>
  <si>
    <t>task_3, task_4</t>
  </si>
  <si>
    <t>eventBasedGateway_2</t>
  </si>
  <si>
    <t>startEvent_1</t>
  </si>
  <si>
    <t>[intermediateCatchEvent_1, timerEventDefinition_1]</t>
  </si>
  <si>
    <t>[exclusiveGateway_1]</t>
  </si>
  <si>
    <t>inclusiveGateway_1</t>
  </si>
  <si>
    <t>inclusiveGateway_1, task_2, task_3, task_4, task_5</t>
  </si>
  <si>
    <t>inclusiveGateway_1 (What changes are needed?), task_5 (Publish Updated Catalog)</t>
  </si>
  <si>
    <t>boundaryEvent_1, timerEventDefinition_1</t>
  </si>
  <si>
    <t>[inclusiveGateway_1, inclusiveGateway_2]</t>
  </si>
  <si>
    <t>intermediateThrowEvent_1; intermediateCatchEvent_1, intermediateCatchEvent_2, intermediateCatchEvent_3; sequenceFlow_2, sequenceFlow_3, sequenceFlow_4, sequenceFlow_5</t>
  </si>
  <si>
    <t>[Start Event]</t>
  </si>
  <si>
    <t>Start Event (missing)</t>
  </si>
  <si>
    <t>The timer boundary event on “Prepare Shipment” is interrupting by default. If it fires (after 7 days), it cancels task_3 and no token is ever sent into parallelGateway_2’s “Prepare Shipment” branch, so the join gateway deadlocks waiting for that missing token.</t>
  </si>
  <si>
    <t>The “7 days” timer boundary event is floating (not attached to any activity), so it will never trigger.</t>
  </si>
  <si>
    <t>The timer boundary event (boundaryEvent_1) is not actually attached to the “Update Inventory” task, so it will never interrupt or trigger as intended.</t>
  </si>
  <si>
    <t>The process has no Start Event defined, so no token can be generated to drive the flow.</t>
  </si>
  <si>
    <t>Missing Start Event – without a start event no token is generated and the process cannot execute.</t>
  </si>
  <si>
    <t>The process contains no Start Event, so it cannot be initiated or receive any tokens.</t>
  </si>
  <si>
    <t>The parallel gateway is splitting the flow into three mutually exclusive catch-event branches (timer, quick complaint, cancellation). Tokens will wait on branches that never fire, causing deadlock and unsynchronized tokens.</t>
  </si>
  <si>
    <t>The event-based gateway has no incoming sequence flow (there is no Start Event), so the process can never be triggered.</t>
  </si>
  <si>
    <t>Both “Process Complaint” (task_3) and “Send Replacement” (task_4) have no outgoing sequence flows, so any token arriving there will never advance—effectively deadlocking the process.</t>
  </si>
  <si>
    <t>It’s being used to merge/join the three task branches back into the flow. Event-based gateways only support divergent routing and cannot properly join tokens, leading to a deadlock where the process never continues to the end event.</t>
  </si>
  <si>
    <t>The process’s initial trigger “Order Delivered” is modeled as a none start event but represents an external notification. Without a message (or appropriate) event definition the process will never automatically start upon order delivery.</t>
  </si>
  <si>
    <t>The “2 weeks” intermediate catch event has a timerEventDefinition but no time expression (duration/date/cycle) specified, so the timer will never fire.</t>
  </si>
  <si>
    <t>The “What changes are needed?” exclusive gateway has only three conditional outgoing flows (to Add New Products, Update Existing Products, Remove Discontinued Products) and no default path. If none of those conditions is true (i.e., no changes are needed), the process has nowhere to go and will deadlock.</t>
  </si>
  <si>
    <t>The inclusive (OR) split at “What changes are needed?” has no default/“no‐change” outgoing path. If there are no new, updated, or discontinued products, the gateway can’t route the token and the process deadlocks (and the merge gateway never fires).</t>
  </si>
  <si>
    <t>The inclusive gateway (inclusiveGateway_1) splits into the three optional tasks but there is no matching converging gateway to synchronize tokens before task_5 (“Publish Updated Catalog”). If more than one branch is taken, tokens will never properly merge or may overload task_5, leading to deadlocks or token misrouting.</t>
  </si>
  <si>
    <t>The three outgoing branches from inclusiveGateway_1 (Add New Products, Update Existing Products, Remove Discontinued Products) are routed directly toward task_5 without a matching inclusive‐merge gateway. Moreover only two sequence flows (sequenceFlow_8, sequenceFlow_9) actually reach task_5, leaving the “Remove Discontinued Products” branch unconnected and causing token synchronization errors or deadlocks.</t>
  </si>
  <si>
    <t>A boundary timer event is used to “start” the process, but boundary events must be attached to an activity and cannot trigger a new process—there is no Start Event, so the process will never launch on the monthly schedule.</t>
  </si>
  <si>
    <t>If none of the “Add New Products,” “Update Existing Products” or “Remove Discontinued Products” conditions evaluate true, no token leaves inclusiveGateway_1 and inclusiveGateway_2 never receives a token—causing a deadlock.</t>
  </si>
  <si>
    <t>You’ve connected a message‐type throw event and three message‐type catch events using sequence flows. In BPMN, message events must be linked by message flows, not sequence flows—so the catch events will never receive the message and the process will deadlock.</t>
  </si>
  <si>
    <t>The process contains no Start Event (or any events), so there is no trigger to initiate the flow and the diagram is not executable.</t>
  </si>
  <si>
    <t>There is no Start Event (or any flow elements) in the process, so the workflow cannot be initiated.</t>
  </si>
  <si>
    <t>The exclusive gateway “What type of inquiry is it?” has no default outgoing flow, so if an inquiry doesn’t meet any of the three conditions the process will deadlock.</t>
  </si>
  <si>
    <t>The process has no Start Event defined, so there is no entry point and the workflow cannot be initiated.</t>
  </si>
  <si>
    <t>The process has no Start Event defined, so no token can be generated to initiate the flow.</t>
  </si>
  <si>
    <t>The process contains no Start Event, so there is no trigger to begin execution.</t>
  </si>
  <si>
    <t>The diagram has no Start Event, so the process cannot be initiated.</t>
  </si>
  <si>
    <t>The process has no Start Event defined, so it cannot be initiated and no token can enter the workflow.</t>
  </si>
  <si>
    <t>The process contains no Start Event, so there is no trigger to initiate token flow.</t>
  </si>
  <si>
    <t>Missing Start Event – the process has no defined start trigger, so it cannot begin.</t>
  </si>
  <si>
    <t>The process contains no Start Event, so the workflow has no defined trigger and cannot begin.</t>
  </si>
  <si>
    <t>Change boundaryEvent_1 to a non-interrupting timer boundary event (set isInterrupting=false) so that the Notify Customer Service path still triggers on timeout, but “Prepare Shipment” continues and always delivers its token into parallelGateway_2.</t>
  </si>
  <si>
    <t>Attach boundaryEvent_1 as a (interrupting or non-interrupting) timer boundary event on the “Prepare Shipment” task so that after 7 days it correctly diverts flow to Notify Customer Service.</t>
  </si>
  <si>
    <t>Attach boundaryEvent_1 directly to task_4 as an interrupting timer boundary event (set its attachedToRef to task_4) so the 7-day timeout correctly interrupts the Update Inventory activity.</t>
  </si>
  <si>
    <t>Add a Start Event at the beginning of the sequence within lane_1 to provide a clear initiation point for the process.</t>
  </si>
  <si>
    <t>Add a Start Event (e.g., “StartEvent_1”) inside lane_1 to initiate the process flow.</t>
  </si>
  <si>
    <t>Add a Start Event at the beginning of the flow inside lane_1 to properly kick off the process.</t>
  </si>
  <si>
    <t>Replace parallelGateway_1 with an event-based (exclusive) gateway so the token proceeds along only the first event path that occurs.</t>
  </si>
  <si>
    <t>Add a Start Event and draw a sequence flow from that Start Event into eventBasedGateway_1 to properly initiate the process.</t>
  </si>
  <si>
    <t>Add the appropriate outgoing sequence flow(s) from task_3 and task_4 to the next element in the process (for example, connect them to endEvent_1 or back into the gateway as designed) so the token can continue and the process can complete.</t>
  </si>
  <si>
    <t>Replace eventBasedGateway_2 with an Exclusive (XOR) Gateway to correctly merge the single branch that completes and allow the flow to continue to the end event.</t>
  </si>
  <si>
    <t>Change startEvent_1 to a Message Start Event by adding a messageEventDefinition so it fires when the “Order Delivered” message is received.</t>
  </si>
  <si>
    <t>Configure the timerEventDefinition_1 with a proper timeDuration (for example “P14D” or “PT336H”) so that the catch event fires after two weeks.</t>
  </si>
  <si>
    <t>Add a default sequence flow on exclusiveGateway_1 (mark one outgoing flow as the default) that leads to the next step (either directly to “Publish Updated Catalog” or into the merging gateway) to handle the “no changes needed” case.</t>
  </si>
  <si>
    <t>Add a default sequence flow from inclusiveGateway_1 (labeled e.g. “no changes”) to the merge point (inclusiveGateway_2 or directly to “Publish Updated Catalog”) so that when no change tasks are selected, the process continues to completion.</t>
  </si>
  <si>
    <t>Insert a converging inclusive gateway after task_2, task_3, and task_4, and route its output into task_5 to ensure all active branches are synchronized before publishing the updated catalog.</t>
  </si>
  <si>
    <t>Insert a matching inclusive merge gateway after tasks 2, 3, and 4. Connect each of their outgoing flows into that gateway, then route the gateway’s single outgoing flow to task_5 so that all taken branches are properly synchronized before publishing the catalog.</t>
  </si>
  <si>
    <t>Remove the boundary event and add a Timer Start Event (configured for “Every month”) at the top of the flow, then connect it to the “Review Inventory Data” task.</t>
  </si>
  <si>
    <t>Add a default sequence flow from inclusiveGateway_1 to inclusiveGateway_2 (or directly to “Publish Updated Catalog”) to handle the “no changes needed” case.</t>
  </si>
  <si>
    <t>Remove sequenceFlow_2–series–5 and replace them with message flows connecting intermediateThrowEvent_1 to each of the three intermediateCatchEvents. Ensure you use proper message flow connectors for all message‐based events.</t>
  </si>
  <si>
    <t>Add a Start Event at the beginning of the process in lane_1 to provide a clear entry point for the workflow.</t>
  </si>
  <si>
    <t>Add a Start Event inside lane_1 (and connect it with sequence flows to subsequent activities) to ensure the process can begin.</t>
  </si>
  <si>
    <t>Add a default sequence flow from exclusiveGateway_1 to a catch-all path (e.g. an error-handling task or end event) to ensure the token always has a route.</t>
  </si>
  <si>
    <t>Add a Start Event at the beginning of the process flow to serve as the entry point.</t>
  </si>
  <si>
    <t>Add a Start Event at the beginning of the process to properly trigger and initialize the workflow.</t>
  </si>
  <si>
    <t>Add a Start Event element in lane_1 to properly initiate the process flow.</t>
  </si>
  <si>
    <t>Add a Start Event at the beginning of the flow and connect it to the first activity to ensure the process can start.</t>
  </si>
  <si>
    <t>Add a Start Event at the beginning of the process to properly initiate the sequence flow.</t>
  </si>
  <si>
    <t>Add a Start Event to the diagram (e.g., inside lane_1) to properly begin the process.</t>
  </si>
  <si>
    <t>Add a Start Event in lane_1 to initiate the process flow.</t>
  </si>
  <si>
    <t>Add a Start Event at the beginning of lane_1 to establish the process’s entry point.</t>
  </si>
  <si>
    <t>LLM</t>
  </si>
  <si>
    <t>Ground Truth</t>
  </si>
  <si>
    <t>Element(s)</t>
  </si>
  <si>
    <t>Issue</t>
  </si>
  <si>
    <t>Recommended Fix</t>
  </si>
  <si>
    <t>Non-interrupting boundary timer event</t>
  </si>
  <si>
    <t>Replace with an interrupting boundary event</t>
  </si>
  <si>
    <t>Parallel tasks with exclusive gateway</t>
  </si>
  <si>
    <t>Exclusive gateway used instead of parallel gateway</t>
  </si>
  <si>
    <t>Replace XOR gateway with a parallel gateway</t>
  </si>
  <si>
    <t>Non-interrupting timer event flow</t>
  </si>
  <si>
    <t>Timer incorrectly leads to final dispatch task</t>
  </si>
  <si>
    <t>Connect only to customer service</t>
  </si>
  <si>
    <t>Missing merging gateway</t>
  </si>
  <si>
    <t>Missing merging gateway causes lack of synchronization.</t>
  </si>
  <si>
    <t>Add parallel merging gateway before dispatch</t>
  </si>
  <si>
    <t>Timer misplacement</t>
  </si>
  <si>
    <t>Non-interrupting timer attached to the wrong task.</t>
  </si>
  <si>
    <t>Attach timer to 'Prepare Shipment'</t>
  </si>
  <si>
    <t>Timer event</t>
  </si>
  <si>
    <t>Lack of a label on the timer boundary event</t>
  </si>
  <si>
    <t>Add a descriptive label to the timer boundary event to clarify its function.</t>
  </si>
  <si>
    <t xml:space="preserve">Parallel gateway </t>
  </si>
  <si>
    <t>Parallel gateway used instead of event-based</t>
  </si>
  <si>
    <t>Use event-based gateway to wait for input</t>
  </si>
  <si>
    <t xml:space="preserve">Intermediate event-based gateway </t>
  </si>
  <si>
    <t>Incorrect use of intermediate event-based gateway at start</t>
  </si>
  <si>
    <t>Use start event-based gateway</t>
  </si>
  <si>
    <t>Start events</t>
  </si>
  <si>
    <t>Too many start events defined</t>
  </si>
  <si>
    <t>Use single event-based gateway to initiate process</t>
  </si>
  <si>
    <t>Event-based gateway</t>
  </si>
  <si>
    <t>Flow ends with event-based gateway</t>
  </si>
  <si>
    <t>Use event-based gateways only at start of decisions</t>
  </si>
  <si>
    <t>End event labels</t>
  </si>
  <si>
    <t>Duplicate labels used</t>
  </si>
  <si>
    <t>Give each end event a unique label</t>
  </si>
  <si>
    <t>Intermediate Catch Events</t>
  </si>
  <si>
    <t>Generic names used for intermediate catch events (e.g., ‘Event 1’, ‘Event 2’).</t>
  </si>
  <si>
    <t>Rename the events to reflect their purpose, such as ‘Cancellation Request Received’ or ‘Quick Complaint Received’.</t>
  </si>
  <si>
    <t xml:space="preserve">Exclusive gateway </t>
  </si>
  <si>
    <t>Exclusive gateway used instead of inclusive</t>
  </si>
  <si>
    <t>Use inclusive gateway for multiple update types</t>
  </si>
  <si>
    <t>End event</t>
  </si>
  <si>
    <t>Missing end event despite start event</t>
  </si>
  <si>
    <t>Add end event after 'Publish Updated Catalog'</t>
  </si>
  <si>
    <t>Merging logic</t>
  </si>
  <si>
    <t>Lack of merging gateway before an exclusive gateway.</t>
  </si>
  <si>
    <t>Use an inclusive merging gateway to synchronize flows before the next decision point.</t>
  </si>
  <si>
    <t>Flow merge</t>
  </si>
  <si>
    <t>Parallel paths flow into a task without synchronization.</t>
  </si>
  <si>
    <t>Add an inclusive merge before 'Publish Updated Catalog' to collect all possible updates.</t>
  </si>
  <si>
    <t>Boundary timer event</t>
  </si>
  <si>
    <t>Boundary timer used incorrectly on a task.</t>
  </si>
  <si>
    <t>Use timer as start event instead</t>
  </si>
  <si>
    <t>Sequence flow</t>
  </si>
  <si>
    <t>Missing condition labels on outgoing flows from the inclusive gateway.</t>
  </si>
  <si>
    <t>Add meaningful condition labels to all outgoing flows to indicate decision logic.</t>
  </si>
  <si>
    <t>Broken flow continuity in internal process</t>
  </si>
  <si>
    <t>Ensure continuous sequence flow between tasks</t>
  </si>
  <si>
    <t>Gateway decision</t>
  </si>
  <si>
    <t>No decision task before gateway</t>
  </si>
  <si>
    <t>Add 'Categorize Inquiry' before gateway</t>
  </si>
  <si>
    <t>Diagram layout</t>
  </si>
  <si>
    <t>Poorly structured flow – difficult-to-read spaghetti flow</t>
  </si>
  <si>
    <t>Reorganize layout to improve readability of control and sequence flows.</t>
  </si>
  <si>
    <t>Pool usage</t>
  </si>
  <si>
    <t>Incorrect pool and lane usage: Customer and internal teams in same pool</t>
  </si>
  <si>
    <t>Separate pools for customer and internal teams.</t>
  </si>
  <si>
    <t xml:space="preserve">Routing parallel gateway </t>
  </si>
  <si>
    <t>Parallel gateway routes inquiries to all departments.</t>
  </si>
  <si>
    <t>Replace with an exclusive gateway for conditional routing the inquiry based on its type.</t>
  </si>
  <si>
    <t>Swimlanes</t>
  </si>
  <si>
    <t>Missing labels for swimlanes and pools.</t>
  </si>
  <si>
    <t>Add lane and pool names (e.g., ‘Customer’, ‘Support Team’) to clarify participant responsibilities.</t>
  </si>
  <si>
    <t>Inspection step</t>
  </si>
  <si>
    <t>Inspection step skipped before decision point.</t>
  </si>
  <si>
    <t>Add 'Inspect Returned Item' before decision</t>
  </si>
  <si>
    <t>Decision gateway</t>
  </si>
  <si>
    <t>Refund and exchange paths modeled in parallel.</t>
  </si>
  <si>
    <t>Use an exclusive gateway to reflect the either/or nature of this decision.</t>
  </si>
  <si>
    <t>Swimlane responsibility</t>
  </si>
  <si>
    <t>Quality inspection task placed in the wrong swimlane.</t>
  </si>
  <si>
    <t>Move 'Inspect Returned Item' to the Logistics lane, where it logically belongs.</t>
  </si>
  <si>
    <t>Gateway labels</t>
  </si>
  <si>
    <t>Gateways and outgoing flows not labeled</t>
  </si>
  <si>
    <t>Clearly label all exclusive gateways and outgoing paths to clarify decision logic.</t>
  </si>
  <si>
    <t>Unconnected 'Receive Returned Item' task</t>
  </si>
  <si>
    <t>Connect it properly to both 'Send Return Instructions' and 'Inspect Returned Item' to maintain flow logic.</t>
  </si>
  <si>
    <t>Disorganized flow layout with zigzagging connectors at inconsistent angles (the so called ‘slalom’ structure).</t>
  </si>
  <si>
    <t>Reorganize the process from left to right and align flows to enhance visual readability</t>
  </si>
  <si>
    <t>Non-interrupting boundary timer may cause a deadlock.</t>
  </si>
  <si>
    <t>#</t>
  </si>
  <si>
    <t>Issue Detection Rating (1-10 or Undetected)</t>
  </si>
  <si>
    <t>Solution Correctness Rating (0-10)</t>
  </si>
  <si>
    <t>Undetected</t>
  </si>
  <si>
    <t>Example</t>
  </si>
  <si>
    <t>Error</t>
  </si>
  <si>
    <t>Error Type</t>
  </si>
  <si>
    <t>Event Timing &amp; Triggers</t>
  </si>
  <si>
    <t>Gateway &amp; Routing Logic</t>
  </si>
  <si>
    <t>Synchronization &amp; Merging</t>
  </si>
  <si>
    <t>Labeling &amp; Naming</t>
  </si>
  <si>
    <t>Decision Placement &amp; Completeness</t>
  </si>
  <si>
    <t>Swimlanes &amp; Structure</t>
  </si>
  <si>
    <t>Detected</t>
  </si>
  <si>
    <t>%</t>
  </si>
  <si>
    <t>Issue/weighted</t>
  </si>
  <si>
    <t>Solution/weighted</t>
  </si>
  <si>
    <t>best detected: element(s)</t>
  </si>
  <si>
    <t>best detected: issue</t>
  </si>
  <si>
    <t>best detected: recommended fix</t>
  </si>
  <si>
    <t>issue rating</t>
  </si>
  <si>
    <t>recommended fix rating</t>
  </si>
  <si>
    <r>
      <rPr>
        <sz val="10"/>
        <color rgb="FF000000"/>
        <rFont val="Arial"/>
        <family val="2"/>
      </rPr>
      <t xml:space="preserve">Non-interrupting boundary timer </t>
    </r>
    <r>
      <rPr>
        <sz val="10"/>
        <color rgb="FF000000"/>
        <rFont val="Arial"/>
        <family val="2"/>
      </rPr>
      <t>may cause a deadlock</t>
    </r>
    <r>
      <rPr>
        <sz val="10"/>
        <color rgb="FF000000"/>
        <rFont val="Arial"/>
        <family val="2"/>
      </rPr>
      <t>.</t>
    </r>
  </si>
  <si>
    <t>['parallelGateway_1 (split)', 'parallelGateway_2 (join)', 'boundaryEvent_1']</t>
  </si>
  <si>
    <t>An interrupting timer boundary event on the “Prepare Shipment” branch cancels that task after 7 days, so its token never reaches the parallel join. The join will wait indefinitely for the canceled branch, causing a deadlock.</t>
  </si>
  <si>
    <t>Either change the boundary event to non-interrupting (double-circle) so the “Prepare Shipment” token continues to the join, or move the timer event outside the parallel path (e.g. on the subprocess or before the join). Ensure both split branches always produce a token for the join.</t>
  </si>
  <si>
    <t>['exclusiveGateway_1 (split)', 'exclusiveGateway_2 (join)']</t>
  </si>
  <si>
    <t>Both “Prepare Shipment” and “Update Inventory” need to run after payment, but an XOR‐split/join is used. That means only one of those tasks will ever execute, and the merge logic will drop the other branch.</t>
  </si>
  <si>
    <t>Change exclusiveGateway_1 and exclusiveGateway_2 to parallel (AND) gateways so that both tasks always execute in parallel and properly synchronize at the join.</t>
  </si>
  <si>
    <t>['parallelGateway_2 (merge)', 'boundaryEvent_1 (7 days timer)', 'task_5 (Notify Customer Service)']</t>
  </si>
  <si>
    <t>You’ve used a parallel‐merge gateway to synchronize three incoming branches (Prepare Shipment, Update Inventory, Notify Customer Service), but the parallel split (parallelGateway_1) only ever emits two tokens. If the 7‐day timer never fires or fires, you end up with mismatched tokens and the process will deadlock at the merge.</t>
  </si>
  <si>
    <t>Replace the merge gateway with an Inclusive (OR)‐join so it only waits for active branches, or split the Notify Customer Service path off to its own gateway or direct-to-end flow.</t>
  </si>
  <si>
    <t>['parallelGateway_1', 'task “Prepare Shipment” (with boundaryEvent_1)', 'task “Update Inventory”', 'task “Dispatch Order”']</t>
  </si>
  <si>
    <t>Tokens from “Prepare Shipment” and “Update Inventory” are never explicitly synchronized before “Dispatch Order.” As‐drawn you have two outgoing legs from the split gateway but no matching merge gateway. BPMN semantics require an explicit parallel join to synchronize both tokens—otherwise you risk “Dispatch Order” firing twice (or not at all), and a deadlock if one branch is canceled.</t>
  </si>
  <si>
    <t>Insert a second parallelGateway (type=“inclusive” or “parallel” join) upstream of “Dispatch Order.” Route both “Prepare Shipment” and “Update Inventory” into that join gateway, then a single flow to “Dispatch Order.”</t>
  </si>
  <si>
    <t>['task_4 (Update Inventory)', 'boundaryEvent_1 (7 days)', 'parallelGateway_2']</t>
  </si>
  <si>
    <t>The timer boundary event is interrupting by default. When it fires after 7 days, it aborts Update Inventory and no token is sent into the downstream parallel merge (parallelGateway_2). That gateway then deadlocks waiting for the second token from the aborted path.</t>
  </si>
  <si>
    <t>Either make the boundary event non-interrupting (double-dashed outer circle) so the original Update Inventory always completes, or re-engineer the merge to an inclusive gateway (or add a default path) so that if Update Inventory is aborted the process can still continue to the end events.</t>
  </si>
  <si>
    <t>['task_5 (“Notify Customer Service”)', 'endEvent_2 (“Delay Notification Sent”)'] (from Ex.1 Error 1 LLM Output)</t>
  </si>
  <si>
    <t>The sequence flow from the boundary event to “Notify Customer Service” is unlabelled; it’s unclear whether this path ends the process or re-joins the main flow.</t>
  </si>
  <si>
    <t>Add a label on the sequence flow (e.g. “Delay &gt;7 days”) and clarify in documentation whether the process terminates at endEvent_2 or should re-enter the shipment path.</t>
  </si>
  <si>
    <t>['parallelGateway_1', 'intermediateCatchEvent_1 (“2 weeks”)', 'intermediateCatchEvent_2 (“Quick Complaint Received”)', 'intermediateCatchEvent_3 (“Cancellation Request Received”)']</t>
  </si>
  <si>
    <t>The model uses a Parallel (AND) Gateway to fork into three event‐catch branches. In reality only one of these three events can fire (“quick complaint,” “cancellation,” or timeout). The Parallel Gateway will wait for all three tokens or will generate orphaned tokens if one branch ends first.</t>
  </si>
  <si>
    <t>Replace parallelGateway_1 with an Event‐Based Gateway (intermediateEventBasedGateway). Connect its three outgoing sequence flows to the three catch events. This ensures the process continues along exactly one branch—whichever event occurs first—and avoids deadlocks or orphan tokens.</t>
  </si>
  <si>
    <t>['Event-based Gateway (the first diamond)'] (from Ex. 2 Error 2 LLM output)</t>
  </si>
  <si>
    <t>The gateway is the first element in the diagram and has no Start Event feeding it. In BPMN every process instance must be kicked off by a Start Event before any gateways or tasks can fire.</t>
  </si>
  <si>
    <t>Insert a Start Event immediately upstream of the Event-based Gateway. Connect the Start Event’s outgoing flow into the gateway so that the process token can be generated.</t>
  </si>
  <si>
    <t>['startEvent_3 (Timer Start “2 weeks”)', 'exclusiveGateway_1'] (from Ex. 2 Error 3 LLM output)</t>
  </si>
  <si>
    <t>The timer event is modeled as a standalone start event, which spawns a completely new process instance after 2 weeks rather than acting on an existing request. As a result it never “catches” a pending cancellation/complaint and instead kicks off an unrelated instance that flows straight to the end.</t>
  </si>
  <si>
    <t>Remove the standalone timer start. Instead attach a boundary timer event to the appropriate task or subprocess (e.g. Process Cancellation or Process Complaint) or insert an intermediate timer event on the path. Configure it to interrupt or catch the token of the ongoing instance after 2-week duration.</t>
  </si>
  <si>
    <t>['eventBasedGateway_2 (second gateway before “Feedback Closed”)'] (from Ex. 2 Error 4 LLM output)</t>
  </si>
  <si>
    <t>An event-based gateway is used as a merging gateway. BPMN only allows event-based gateways for splitting; they cannot correctly merge multiple tokens.</t>
  </si>
  <si>
    <t>Replace eventBasedGateway_2 with an Exclusive Gateway (or Inclusive Gateway if multiple branches may converge) to properly merge the “Issue Refund” and “Send Replacement” paths into “Feedback Closed.”</t>
  </si>
  <si>
    <t>['End Events “Case Resolved” (two instances)'] (from Ex. 2 Error 5 LLM output)</t>
  </si>
  <si>
    <t>Duplicate end events with the same name can clutter the model.</t>
  </si>
  <si>
    <t>Optionally consolidate into a single reusable end event labeled “Case Resolved,” or at least harmonize their styling and tooltip documentation so model readers understand they represent the same end state.</t>
  </si>
  <si>
    <t>['intermediateCatchEvent_2', 'intermediateCatchEvent_3'] (from Ex. 2 Error 6 LLM output)</t>
  </si>
  <si>
    <t>Using generic names “Event 1” and “Event 2” obscures what is actually being caught.</t>
  </si>
  <si>
    <t>Rename to business‐specific terms (for example, “Customer Cancels Order” and “Customer Requests Replacement”).</t>
  </si>
  <si>
    <t>['exclusiveGateway_1 (split)', 'exclusiveGateway_2 (join)'] (from Ex. 3 Error 1 LLM output)</t>
  </si>
  <si>
    <t>Business rules allow multiple change types in one review (e.g. both new products and discontinuations), but an Exclusive (XOR) gateway only ever fires one branch. Likewise, merging with an XOR join only expects one.</t>
  </si>
  <si>
    <t>Change exclusiveGateway_1 and exclusiveGateway_2 to Inclusive (OR) gateways. This allows multiple outgoing branches to fire when applicable and the OR-join to wait for all active branches before proceeding.</t>
  </si>
  <si>
    <t>['task_5 (“Publish Updated Catalog”)'] (from Ex. 3 Error 2 LLM output)</t>
  </si>
  <si>
    <t>There is no end event following the final task. Without an end event, tokens never terminate, and the process model is incomplete.</t>
  </si>
  <si>
    <t>Attach an End Event immediately after task_5 to clearly mark process completion.</t>
  </si>
  <si>
    <t>['Decision gateway after “Review Inventory Data” (split)', 'Converging gateway before “Publish Updated Catalog” (join)'] (from Ex. 3 Error 3 LLM output)</t>
  </si>
  <si>
    <t>Both gateways are modeled as Exclusive (X) but the process needs to support zero, one, or multiple change‐types (new, updated, discontinued) in a single run. Using an Exclusive fork will select at most one branch and an Exclusive join will deadlock if more than one incoming token arrives.</t>
  </si>
  <si>
    <t>Change the split gateway to an Inclusive (OR) gateway so any combination of branches can fire. Change the join gateway to an Inclusive merge gateway (OR‐merge) so it will wait for exactly the active branches and then continue.</t>
  </si>
  <si>
    <t>['inclusiveGateway_1 (split)', 'task_5 (Publish Updated Catalog)'] (from Ex. 3 Error 4 LLM output)</t>
  </si>
  <si>
    <t>Tokens spawned by the inclusive split gateway are converging directly on task_5 without a matching inclusive join gateway. This mis‐synchronization can lead to multiple tokens arriving or tokens being blocked, causing deadlocks or duplicated executions.</t>
  </si>
  <si>
    <t>Insert an Inclusive Gateway configured as a join immediately upstream of task_5. Route all outgoing flows from task_2, task_3, and task_4 into this join, then from the join proceed to task_5.</t>
  </si>
  <si>
    <t>['boundaryEvent_1 “Every month” + timerEventDefinition_1'] (from Ex. 3 Error 5 LLM output)</t>
  </si>
  <si>
    <t>The boundary timer event has no interrupting vs. non-interrupting marker. By default it is interrupting, which may cancel the “Review Inventory Data” task unexpectedly on each trigger.</t>
  </si>
  <si>
    <t>If the goal is to trigger review monthly without aborting in-progress work, set boundaryEvent_1 as non-interrupting (double thin border). Otherwise explicitly document its interrupting behavior.</t>
  </si>
  <si>
    <t>['sequence flows from inclusiveGateway_1 to:', '• task_2 (“Add New Products”) – e.g. sequenceFlow_3', '• task_3 (“Update Existing Products”) – e.g. sequenceFlow_4', '• task_4 (“Remove Discontinued Products”) – e.g. sequenceFlow_5'] (from Ex. 3 Error 6 LLM output)</t>
  </si>
  <si>
    <t>None of the outgoing flows from the inclusive split gateway have conditional expressions. Without conditions, the gateway cannot evaluate which branches to activate, leading to ambiguous behavior.</t>
  </si>
  <si>
    <t>Assign a Boolean or expression condition on each flow, for example: • “newProductsNeeded==true”ontheflowtoAddNewProducts•“{existingProductsNeedUpdate == true}” on the flow to Update Existing Products • “${discontinuedProductsFound == true}” on the flow to Remove Discontinued Products - In your BPMN tool, configure these under the flow’s “Condition Expression” property.</t>
  </si>
  <si>
    <t>['sequenceFlow_1', 'sequenceFlow_2', 'sequenceFlow_3', 'sequenceFlow_4', 'sequenceFlow_5'] (from Ex. 4 Error 1 LLM output)</t>
  </si>
  <si>
    <t>None of the sequenceFlow elements has a sourceRef or targetRef defined. Without these references, the model is completely disconnected—no token can travel from one element to the next.</t>
  </si>
  <si>
    <t>For each sequenceFlow, set the sourceRef and targetRef to the correct BPMN element IDs so that every task, event, and gateway is properly linked.</t>
  </si>
  <si>
    <t>['Exclusive Gateway “What type of inquiry is it?”'] (from Ex. 4 Error 2 LLM output)</t>
  </si>
  <si>
    <t>No default outgoing sequence flow. If a customer inquiry does not match “product question,” “order status request,” or “technical support,” the process will deadlock at the gateway.</t>
  </si>
  <si>
    <t>Add a default sequence flow from the exclusive gateway to an error‐handling or “Other Inquiry” task/end event so that all inquiries are handled, even if none of the three conditions match.</t>
  </si>
  <si>
    <t>['entire process (no tasks or activities)'] (from Ex. 4 Error 3 LLM output - chosen as best available though not ideal)</t>
  </si>
  <si>
    <t>There are no tasks, subprocesses, or activities in the diagram—no work is modeled.</t>
  </si>
  <si>
    <t>Insert the required tasks or subprocess elements between the Start and End Events to capture the actual process steps, and connect them with sequence flows.</t>
  </si>
  <si>
    <t>['startEvent_1', 'messageEventDefinition_1', 'lane_6 (Customer)'] (from Ex. 4 Error 4 LLM output)</t>
  </si>
  <si>
    <t>The process start is modeled as a message start event but has no message flow from the Customer pool—and the Customer lane is empty. This breaks the event trigger semantics.</t>
  </si>
  <si>
    <t>a. Change startEvent_1’s marker to a Message Start Event. b. Draw a message flow from an element (e.g. a Message Throwing Event) in the Customer lane (lane_6) into startEvent_1. c. Alternatively, remove lane_6 if you do not intend to model the customer explicitly.</t>
  </si>
  <si>
    <t>[] (from Ex. 4 Error 5 LLM output - referring to the parallel gateway)</t>
  </si>
  <si>
    <t>You have used a Parallel Gateway (“What type of inquiry is it?”) but the logic is clearly an exclusive choice (only one of “technical support,” “product question,” or “order status request” should be followed). A parallel fork will emit three tokens (one down each branch) and there is no corresponding join—furthermore, the first standard end event will terminate the entire process, killing other tokens unexpectedly.</t>
  </si>
  <si>
    <t>Replace the Parallel Gateway with an Exclusive (XOR) Gateway so only one branch is taken. Remove or repurpose the unused parallel join if present.</t>
  </si>
  <si>
    <t>['laneSet_1', 'lane_1'] (from Ex. 4 Error 6 LLM output)</t>
  </si>
  <si>
    <t>Pools/Lanes are unnamed, offering no organizational context.</t>
  </si>
  <si>
    <t>Assign meaningful names to the Pool and Lane (e.g., “Sales Department”, “Customer Service”) to clarify responsibilities.</t>
  </si>
  <si>
    <t>['“Approve Request?” gateway', '“Requested Rejected” intermediate message event'] (from Ex. 5 Error 5 LLM output - this is for the file Ex. 5. Error 5, which is different from Ex. 5 Error 1) - Re-evaluating with Ex. 5 Error 1 LLM. No specific LLM finding in "Ex. 5. Error 1" for "Inspection step skipped". Closest is discussion of "Receive Returned Item" task, but not about skipping.</t>
  </si>
  <si>
    <t>No specific LLM finding for "Inspection step skipped" in "Ex. 5. Error 1.bpmn". Closest is general flow/task issues.</t>
  </si>
  <si>
    <t>['parallelGateway_1'] (from Ex. 5 Error 2 LLM output)</t>
  </si>
  <si>
    <t>A single parallel gateway is used without a matching counterpart, causing an unbalanced fork/join and potential deadlock (token will wait indefinitely).</t>
  </si>
  <si>
    <t>Introduce two parallel gateways – one diverging (fork) before the concurrent “Issue Refund” and “Send Replacement Item” tasks, and one converging (join) after both tasks complete. Ensure each gateway has exactly two outgoing/incoming flows respectively.</t>
  </si>
  <si>
    <t>['messageEventDefinition_2 (intermediate catch)', 'manualTask_1 (“Receive Returned Item”)'] (from Ex. 5 Error 3 LLM output)</t>
  </si>
  <si>
    <t>The intermediate message catch event for “Return Received Notification” (messageEventDefinition_2) has no outgoing sequence flow, and the “Receive Returned Item” task has no incoming sequence flow. The returns‐handling branch is orphaned and any token sent will be lost.</t>
  </si>
  <si>
    <t>Draw a sequence flow from the intermediate catch event (messageEventDefinition_2) to manualTask_1. Verify that manualTask_1 has exactly one incoming flow and that downstream tasks (Inspect Returned Item, etc.) form a continuous chain.</t>
  </si>
  <si>
    <t>['Entire Process'] (from Ex. 5 Error 4 LLM output)</t>
  </si>
  <si>
    <t>Missing Start Event – without a start event, no token can enter the process and it will never begin execution. (No relevant LLM issue for gateway/flow labels in this file, as it's described as mostly empty by LLM)</t>
  </si>
  <si>
    <t>Add a Start Event (e.g., an untyped circle) at the beginning of your process.</t>
  </si>
  <si>
    <t>['“Receive Returned Item” intermediate event'] (from Ex. 5 Error 5 LLM output)</t>
  </si>
  <si>
    <t>“Receive Returned Item” is modelled as an Intermediate None Event, but receiving a physical return is an active task (or a message catch). Modelling it as a none event misrepresents the work and may confuse execution semantics.</t>
  </si>
  <si>
    <t>Change it to a Receive Task if Logistics actively processes the return, or to an Intermediate Catching Message Event (with a Message Flow from the Customer or carrier).</t>
  </si>
  <si>
    <t>[] (from Ex. 5 Error 6 LLM output - generally about missing flows in an empty diagram)</t>
  </si>
  <si>
    <t>There are no Sequence Flows connecting any elements, so even if events/tasks existed, tokens cannot move.</t>
  </si>
  <si>
    <t>After adding events/tasks/gateways, draw Sequence Flows between them in the correct order.</t>
  </si>
  <si>
    <t>SINGLE</t>
  </si>
  <si>
    <t>MULTIPLE</t>
  </si>
  <si>
    <t>Yes</t>
  </si>
  <si>
    <t>No</t>
  </si>
  <si>
    <t>ORIGINAL Did LLM fix?</t>
  </si>
  <si>
    <t>DETECTED Did LLM fix?</t>
  </si>
  <si>
    <t>Ex</t>
  </si>
  <si>
    <t>Err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</si>
</sst>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charset val="238"/>
      <scheme val="minor"/>
    </font>
    <font>
      <b/>
      <sz val="12"/>
      <color theme="1"/>
      <name val="Calibri"/>
      <family val="2"/>
      <charset val="238"/>
      <scheme val="minor"/>
    </font>
    <font>
      <sz val="8"/>
      <name val="Calibri"/>
      <family val="2"/>
      <scheme val="minor"/>
    </font>
    <font>
      <b/>
      <sz val="10"/>
      <color theme="1"/>
      <name val="Arial"/>
      <family val="2"/>
    </font>
    <font>
      <sz val="10"/>
      <color rgb="FF000000"/>
      <name val="Arial"/>
      <family val="2"/>
    </font>
  </fonts>
  <fills count="7">
    <fill>
      <patternFill patternType="none"/>
    </fill>
    <fill>
      <patternFill patternType="gray125"/>
    </fill>
    <fill>
      <patternFill patternType="solid">
        <fgColor rgb="FFD9D9D9"/>
        <bgColor rgb="FFD9D9D9"/>
      </patternFill>
    </fill>
    <fill>
      <patternFill patternType="solid">
        <fgColor rgb="FFFFFF00"/>
        <bgColor indexed="64"/>
      </patternFill>
    </fill>
    <fill>
      <patternFill patternType="solid">
        <fgColor rgb="FFF3F3F3"/>
        <bgColor rgb="FFF3F3F3"/>
      </patternFill>
    </fill>
    <fill>
      <patternFill patternType="solid">
        <fgColor theme="3" tint="0.89999084444715716"/>
        <bgColor indexed="64"/>
      </patternFill>
    </fill>
    <fill>
      <patternFill patternType="solid">
        <fgColor theme="7" tint="0.39997558519241921"/>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2">
    <xf numFmtId="0" fontId="0" fillId="0" borderId="0"/>
    <xf numFmtId="9" fontId="2" fillId="0" borderId="0" applyFont="0" applyFill="0" applyBorder="0" applyAlignment="0" applyProtection="0"/>
  </cellStyleXfs>
  <cellXfs count="26">
    <xf numFmtId="0" fontId="0" fillId="0" borderId="0" xfId="0"/>
    <xf numFmtId="0" fontId="0" fillId="0" borderId="0" xfId="0" applyAlignment="1">
      <alignment wrapText="1"/>
    </xf>
    <xf numFmtId="0" fontId="4" fillId="0" borderId="1" xfId="0" applyFont="1" applyBorder="1"/>
    <xf numFmtId="0" fontId="4" fillId="0" borderId="0" xfId="0" applyFont="1"/>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9" fontId="0" fillId="0" borderId="0" xfId="1" applyFont="1" applyBorder="1"/>
    <xf numFmtId="0" fontId="0" fillId="0" borderId="2" xfId="0" applyBorder="1"/>
    <xf numFmtId="9" fontId="0" fillId="0" borderId="2" xfId="1" applyFont="1" applyBorder="1"/>
    <xf numFmtId="0" fontId="0" fillId="0" borderId="3" xfId="0" applyBorder="1"/>
    <xf numFmtId="9" fontId="0" fillId="0" borderId="3" xfId="1" applyFont="1" applyBorder="1"/>
    <xf numFmtId="0" fontId="0" fillId="0" borderId="6" xfId="0" applyBorder="1"/>
    <xf numFmtId="0" fontId="0" fillId="0" borderId="7" xfId="0" applyBorder="1"/>
    <xf numFmtId="9" fontId="0" fillId="0" borderId="8" xfId="1" applyFont="1" applyBorder="1"/>
    <xf numFmtId="9" fontId="0" fillId="0" borderId="9" xfId="1" applyFont="1" applyBorder="1"/>
    <xf numFmtId="0" fontId="6" fillId="2" borderId="0" xfId="0" applyFont="1" applyFill="1" applyAlignment="1">
      <alignment vertical="top" wrapText="1"/>
    </xf>
    <xf numFmtId="0" fontId="7" fillId="4" borderId="0" xfId="0" applyFont="1" applyFill="1" applyAlignment="1">
      <alignment vertical="top" wrapText="1"/>
    </xf>
    <xf numFmtId="0" fontId="1" fillId="3" borderId="0" xfId="0" applyFont="1" applyFill="1" applyAlignment="1">
      <alignment wrapText="1"/>
    </xf>
    <xf numFmtId="0" fontId="0" fillId="5" borderId="0" xfId="0" applyFill="1" applyAlignment="1">
      <alignment wrapText="1"/>
    </xf>
    <xf numFmtId="0" fontId="1" fillId="6" borderId="0" xfId="0" applyFont="1" applyFill="1" applyAlignment="1">
      <alignment wrapText="1"/>
    </xf>
    <xf numFmtId="0" fontId="3" fillId="0" borderId="1" xfId="0" applyFont="1" applyBorder="1" applyAlignment="1">
      <alignment horizontal="center" wrapText="1"/>
    </xf>
    <xf numFmtId="0" fontId="0" fillId="0" borderId="4" xfId="0" applyBorder="1" applyAlignment="1">
      <alignment horizontal="center"/>
    </xf>
    <xf numFmtId="0" fontId="0" fillId="0" borderId="5" xfId="0" applyBorder="1" applyAlignment="1">
      <alignment horizontal="center"/>
    </xf>
  </cellXfs>
  <cellStyles count="2">
    <cellStyle name="Normalny" xfId="0" builtinId="0"/>
    <cellStyle name="Procentowy" xfId="1" builtinId="5"/>
  </cellStyles>
  <dxfs count="2">
    <dxf>
      <font>
        <color rgb="FF92D050"/>
      </font>
    </dxf>
    <dxf>
      <font>
        <color rgb="FFFF0000"/>
      </font>
    </dxf>
  </dxfs>
  <tableStyles count="0" defaultTableStyle="TableStyleMedium9" defaultPivotStyle="PivotStyleLight16"/>
  <colors>
    <mruColors>
      <color rgb="FFB515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0482C-EF80-45B0-86A0-B6AC14D560E4}">
  <dimension ref="A1:L31"/>
  <sheetViews>
    <sheetView tabSelected="1" topLeftCell="F1" zoomScale="85" zoomScaleNormal="85" workbookViewId="0">
      <selection activeCell="K2" sqref="K2"/>
    </sheetView>
  </sheetViews>
  <sheetFormatPr defaultRowHeight="15" x14ac:dyDescent="0.25"/>
  <cols>
    <col min="3" max="8" width="41.7109375" style="1" customWidth="1"/>
    <col min="9" max="10" width="17.7109375" style="1" customWidth="1"/>
    <col min="11" max="11" width="46.5703125" customWidth="1"/>
    <col min="12" max="12" width="54" customWidth="1"/>
  </cols>
  <sheetData>
    <row r="1" spans="1:12" ht="30" x14ac:dyDescent="0.25">
      <c r="A1" s="20" t="s">
        <v>293</v>
      </c>
      <c r="B1" s="20" t="s">
        <v>294</v>
      </c>
      <c r="C1" s="18" t="s">
        <v>85</v>
      </c>
      <c r="D1" s="18" t="s">
        <v>86</v>
      </c>
      <c r="E1" s="18" t="s">
        <v>87</v>
      </c>
      <c r="F1" s="20" t="s">
        <v>192</v>
      </c>
      <c r="G1" s="20" t="s">
        <v>193</v>
      </c>
      <c r="H1" s="20" t="s">
        <v>194</v>
      </c>
      <c r="I1" s="20" t="s">
        <v>195</v>
      </c>
      <c r="J1" s="20" t="s">
        <v>196</v>
      </c>
      <c r="K1" s="22" t="s">
        <v>291</v>
      </c>
      <c r="L1" s="22" t="s">
        <v>292</v>
      </c>
    </row>
    <row r="2" spans="1:12" ht="105" x14ac:dyDescent="0.25">
      <c r="A2">
        <v>1</v>
      </c>
      <c r="B2">
        <v>1</v>
      </c>
      <c r="C2" s="19" t="s">
        <v>88</v>
      </c>
      <c r="D2" s="19" t="s">
        <v>197</v>
      </c>
      <c r="E2" s="19" t="s">
        <v>89</v>
      </c>
      <c r="F2" s="21" t="s">
        <v>198</v>
      </c>
      <c r="G2" s="21" t="s">
        <v>199</v>
      </c>
      <c r="H2" s="21" t="s">
        <v>200</v>
      </c>
      <c r="I2" s="21">
        <v>3</v>
      </c>
      <c r="J2" s="21">
        <v>0</v>
      </c>
      <c r="K2" t="s">
        <v>289</v>
      </c>
      <c r="L2" s="1" t="s">
        <v>290</v>
      </c>
    </row>
    <row r="3" spans="1:12" ht="75" x14ac:dyDescent="0.25">
      <c r="A3">
        <v>1</v>
      </c>
      <c r="B3">
        <v>2</v>
      </c>
      <c r="C3" s="19" t="s">
        <v>90</v>
      </c>
      <c r="D3" s="19" t="s">
        <v>91</v>
      </c>
      <c r="E3" s="19" t="s">
        <v>92</v>
      </c>
      <c r="F3" s="21" t="s">
        <v>201</v>
      </c>
      <c r="G3" s="21" t="s">
        <v>202</v>
      </c>
      <c r="H3" s="21" t="s">
        <v>203</v>
      </c>
      <c r="I3" s="21">
        <v>10</v>
      </c>
      <c r="J3" s="21">
        <v>10</v>
      </c>
      <c r="K3" t="s">
        <v>289</v>
      </c>
      <c r="L3" s="1" t="s">
        <v>289</v>
      </c>
    </row>
    <row r="4" spans="1:12" ht="120" x14ac:dyDescent="0.25">
      <c r="A4">
        <v>1</v>
      </c>
      <c r="B4">
        <v>3</v>
      </c>
      <c r="C4" s="19" t="s">
        <v>93</v>
      </c>
      <c r="D4" s="19" t="s">
        <v>94</v>
      </c>
      <c r="E4" s="19" t="s">
        <v>95</v>
      </c>
      <c r="F4" s="21" t="s">
        <v>204</v>
      </c>
      <c r="G4" s="21" t="s">
        <v>205</v>
      </c>
      <c r="H4" s="21" t="s">
        <v>206</v>
      </c>
      <c r="I4" s="21">
        <v>10</v>
      </c>
      <c r="J4" s="21">
        <v>10</v>
      </c>
      <c r="K4" t="s">
        <v>289</v>
      </c>
      <c r="L4" s="1" t="s">
        <v>289</v>
      </c>
    </row>
    <row r="5" spans="1:12" ht="150" x14ac:dyDescent="0.25">
      <c r="A5">
        <v>1</v>
      </c>
      <c r="B5">
        <v>4</v>
      </c>
      <c r="C5" s="19" t="s">
        <v>96</v>
      </c>
      <c r="D5" s="19" t="s">
        <v>97</v>
      </c>
      <c r="E5" s="19" t="s">
        <v>98</v>
      </c>
      <c r="F5" s="21" t="s">
        <v>207</v>
      </c>
      <c r="G5" s="21" t="s">
        <v>208</v>
      </c>
      <c r="H5" s="21" t="s">
        <v>209</v>
      </c>
      <c r="I5" s="21">
        <v>10</v>
      </c>
      <c r="J5" s="21">
        <v>10</v>
      </c>
      <c r="K5" t="s">
        <v>289</v>
      </c>
      <c r="L5" s="1" t="s">
        <v>289</v>
      </c>
    </row>
    <row r="6" spans="1:12" ht="105" x14ac:dyDescent="0.25">
      <c r="A6">
        <v>1</v>
      </c>
      <c r="B6">
        <v>5</v>
      </c>
      <c r="C6" s="19" t="s">
        <v>99</v>
      </c>
      <c r="D6" s="19" t="s">
        <v>100</v>
      </c>
      <c r="E6" s="19" t="s">
        <v>101</v>
      </c>
      <c r="F6" s="21" t="s">
        <v>210</v>
      </c>
      <c r="G6" s="21" t="s">
        <v>211</v>
      </c>
      <c r="H6" s="21" t="s">
        <v>212</v>
      </c>
      <c r="I6" s="21">
        <v>3</v>
      </c>
      <c r="J6" s="21">
        <v>0</v>
      </c>
      <c r="K6" s="1" t="s">
        <v>289</v>
      </c>
      <c r="L6" s="1" t="s">
        <v>290</v>
      </c>
    </row>
    <row r="7" spans="1:12" ht="75" x14ac:dyDescent="0.25">
      <c r="A7">
        <v>1</v>
      </c>
      <c r="B7">
        <v>6</v>
      </c>
      <c r="C7" s="19" t="s">
        <v>102</v>
      </c>
      <c r="D7" s="19" t="s">
        <v>103</v>
      </c>
      <c r="E7" s="19" t="s">
        <v>104</v>
      </c>
      <c r="F7" s="21" t="s">
        <v>213</v>
      </c>
      <c r="G7" s="21" t="s">
        <v>214</v>
      </c>
      <c r="H7" s="21" t="s">
        <v>215</v>
      </c>
      <c r="I7" s="21">
        <v>3</v>
      </c>
      <c r="J7" s="21">
        <v>3</v>
      </c>
      <c r="K7" s="1" t="s">
        <v>289</v>
      </c>
      <c r="L7" s="1" t="s">
        <v>289</v>
      </c>
    </row>
    <row r="8" spans="1:12" ht="120" x14ac:dyDescent="0.25">
      <c r="A8">
        <v>2</v>
      </c>
      <c r="B8">
        <v>1</v>
      </c>
      <c r="C8" s="19" t="s">
        <v>105</v>
      </c>
      <c r="D8" s="19" t="s">
        <v>106</v>
      </c>
      <c r="E8" s="19" t="s">
        <v>107</v>
      </c>
      <c r="F8" s="21" t="s">
        <v>216</v>
      </c>
      <c r="G8" s="21" t="s">
        <v>217</v>
      </c>
      <c r="H8" s="21" t="s">
        <v>218</v>
      </c>
      <c r="I8" s="21">
        <v>10</v>
      </c>
      <c r="J8" s="21">
        <v>10</v>
      </c>
      <c r="K8" s="1" t="s">
        <v>289</v>
      </c>
      <c r="L8" s="1" t="s">
        <v>289</v>
      </c>
    </row>
    <row r="9" spans="1:12" ht="75" x14ac:dyDescent="0.25">
      <c r="A9">
        <v>2</v>
      </c>
      <c r="B9">
        <v>2</v>
      </c>
      <c r="C9" s="19" t="s">
        <v>108</v>
      </c>
      <c r="D9" s="19" t="s">
        <v>109</v>
      </c>
      <c r="E9" s="19" t="s">
        <v>110</v>
      </c>
      <c r="F9" s="21" t="s">
        <v>219</v>
      </c>
      <c r="G9" s="21" t="s">
        <v>220</v>
      </c>
      <c r="H9" s="21" t="s">
        <v>221</v>
      </c>
      <c r="I9" s="21">
        <v>9</v>
      </c>
      <c r="J9" s="21">
        <v>7</v>
      </c>
      <c r="K9" s="1" t="s">
        <v>289</v>
      </c>
      <c r="L9" s="1" t="s">
        <v>289</v>
      </c>
    </row>
    <row r="10" spans="1:12" ht="120" x14ac:dyDescent="0.25">
      <c r="A10">
        <v>2</v>
      </c>
      <c r="B10">
        <v>3</v>
      </c>
      <c r="C10" s="19" t="s">
        <v>111</v>
      </c>
      <c r="D10" s="19" t="s">
        <v>112</v>
      </c>
      <c r="E10" s="19" t="s">
        <v>113</v>
      </c>
      <c r="F10" s="21" t="s">
        <v>222</v>
      </c>
      <c r="G10" s="21" t="s">
        <v>223</v>
      </c>
      <c r="H10" s="21" t="s">
        <v>224</v>
      </c>
      <c r="I10" s="21">
        <v>5</v>
      </c>
      <c r="J10" s="21">
        <v>3</v>
      </c>
      <c r="K10" s="1" t="s">
        <v>289</v>
      </c>
      <c r="L10" s="1" t="s">
        <v>290</v>
      </c>
    </row>
    <row r="11" spans="1:12" ht="75" x14ac:dyDescent="0.25">
      <c r="A11">
        <v>2</v>
      </c>
      <c r="B11">
        <v>4</v>
      </c>
      <c r="C11" s="19" t="s">
        <v>114</v>
      </c>
      <c r="D11" s="19" t="s">
        <v>115</v>
      </c>
      <c r="E11" s="19" t="s">
        <v>116</v>
      </c>
      <c r="F11" s="21" t="s">
        <v>225</v>
      </c>
      <c r="G11" s="21" t="s">
        <v>226</v>
      </c>
      <c r="H11" s="21" t="s">
        <v>227</v>
      </c>
      <c r="I11" s="21">
        <v>10</v>
      </c>
      <c r="J11" s="21">
        <v>10</v>
      </c>
      <c r="K11" s="1" t="s">
        <v>289</v>
      </c>
      <c r="L11" s="1" t="s">
        <v>289</v>
      </c>
    </row>
    <row r="12" spans="1:12" ht="90" x14ac:dyDescent="0.25">
      <c r="A12">
        <v>2</v>
      </c>
      <c r="B12">
        <v>5</v>
      </c>
      <c r="C12" s="19" t="s">
        <v>117</v>
      </c>
      <c r="D12" s="19" t="s">
        <v>118</v>
      </c>
      <c r="E12" s="19" t="s">
        <v>119</v>
      </c>
      <c r="F12" s="21" t="s">
        <v>228</v>
      </c>
      <c r="G12" s="21" t="s">
        <v>229</v>
      </c>
      <c r="H12" s="21" t="s">
        <v>230</v>
      </c>
      <c r="I12" s="21">
        <v>10</v>
      </c>
      <c r="J12" s="21">
        <v>8</v>
      </c>
      <c r="K12" s="1" t="s">
        <v>289</v>
      </c>
      <c r="L12" s="1" t="s">
        <v>289</v>
      </c>
    </row>
    <row r="13" spans="1:12" ht="45" x14ac:dyDescent="0.25">
      <c r="A13">
        <v>2</v>
      </c>
      <c r="B13">
        <v>6</v>
      </c>
      <c r="C13" s="19" t="s">
        <v>120</v>
      </c>
      <c r="D13" s="19" t="s">
        <v>121</v>
      </c>
      <c r="E13" s="19" t="s">
        <v>122</v>
      </c>
      <c r="F13" s="21" t="s">
        <v>231</v>
      </c>
      <c r="G13" s="21" t="s">
        <v>232</v>
      </c>
      <c r="H13" s="21" t="s">
        <v>233</v>
      </c>
      <c r="I13" s="21">
        <v>10</v>
      </c>
      <c r="J13" s="21">
        <v>10</v>
      </c>
      <c r="K13" s="1" t="s">
        <v>289</v>
      </c>
      <c r="L13" s="1" t="s">
        <v>289</v>
      </c>
    </row>
    <row r="14" spans="1:12" ht="90" x14ac:dyDescent="0.25">
      <c r="A14">
        <v>3</v>
      </c>
      <c r="B14">
        <v>1</v>
      </c>
      <c r="C14" s="19" t="s">
        <v>123</v>
      </c>
      <c r="D14" s="19" t="s">
        <v>124</v>
      </c>
      <c r="E14" s="19" t="s">
        <v>125</v>
      </c>
      <c r="F14" s="21" t="s">
        <v>234</v>
      </c>
      <c r="G14" s="21" t="s">
        <v>235</v>
      </c>
      <c r="H14" s="21" t="s">
        <v>236</v>
      </c>
      <c r="I14" s="21">
        <v>10</v>
      </c>
      <c r="J14" s="21">
        <v>10</v>
      </c>
      <c r="K14" s="1" t="s">
        <v>289</v>
      </c>
      <c r="L14" s="1" t="s">
        <v>289</v>
      </c>
    </row>
    <row r="15" spans="1:12" ht="60" x14ac:dyDescent="0.25">
      <c r="A15">
        <v>3</v>
      </c>
      <c r="B15">
        <v>2</v>
      </c>
      <c r="C15" s="19" t="s">
        <v>126</v>
      </c>
      <c r="D15" s="19" t="s">
        <v>127</v>
      </c>
      <c r="E15" s="19" t="s">
        <v>128</v>
      </c>
      <c r="F15" s="21" t="s">
        <v>237</v>
      </c>
      <c r="G15" s="21" t="s">
        <v>238</v>
      </c>
      <c r="H15" s="21" t="s">
        <v>239</v>
      </c>
      <c r="I15" s="21">
        <v>10</v>
      </c>
      <c r="J15" s="21">
        <v>10</v>
      </c>
      <c r="K15" s="1" t="s">
        <v>289</v>
      </c>
      <c r="L15" s="1" t="s">
        <v>289</v>
      </c>
    </row>
    <row r="16" spans="1:12" ht="105" x14ac:dyDescent="0.25">
      <c r="A16">
        <v>3</v>
      </c>
      <c r="B16">
        <v>3</v>
      </c>
      <c r="C16" s="19" t="s">
        <v>129</v>
      </c>
      <c r="D16" s="19" t="s">
        <v>130</v>
      </c>
      <c r="E16" s="19" t="s">
        <v>131</v>
      </c>
      <c r="F16" s="21" t="s">
        <v>240</v>
      </c>
      <c r="G16" s="21" t="s">
        <v>241</v>
      </c>
      <c r="H16" s="21" t="s">
        <v>242</v>
      </c>
      <c r="I16" s="21">
        <v>7</v>
      </c>
      <c r="J16" s="21">
        <v>7</v>
      </c>
      <c r="K16" s="1" t="s">
        <v>289</v>
      </c>
      <c r="L16" s="1" t="s">
        <v>289</v>
      </c>
    </row>
    <row r="17" spans="1:12" ht="105" x14ac:dyDescent="0.25">
      <c r="A17">
        <v>3</v>
      </c>
      <c r="B17">
        <v>4</v>
      </c>
      <c r="C17" s="19" t="s">
        <v>132</v>
      </c>
      <c r="D17" s="19" t="s">
        <v>133</v>
      </c>
      <c r="E17" s="19" t="s">
        <v>134</v>
      </c>
      <c r="F17" s="21" t="s">
        <v>243</v>
      </c>
      <c r="G17" s="21" t="s">
        <v>244</v>
      </c>
      <c r="H17" s="21" t="s">
        <v>245</v>
      </c>
      <c r="I17" s="21">
        <v>10</v>
      </c>
      <c r="J17" s="21">
        <v>10</v>
      </c>
      <c r="K17" s="1" t="s">
        <v>289</v>
      </c>
      <c r="L17" s="1" t="s">
        <v>289</v>
      </c>
    </row>
    <row r="18" spans="1:12" ht="75" x14ac:dyDescent="0.25">
      <c r="A18">
        <v>3</v>
      </c>
      <c r="B18">
        <v>5</v>
      </c>
      <c r="C18" s="19" t="s">
        <v>135</v>
      </c>
      <c r="D18" s="19" t="s">
        <v>136</v>
      </c>
      <c r="E18" s="19" t="s">
        <v>137</v>
      </c>
      <c r="F18" s="21" t="s">
        <v>246</v>
      </c>
      <c r="G18" s="21" t="s">
        <v>247</v>
      </c>
      <c r="H18" s="21" t="s">
        <v>248</v>
      </c>
      <c r="I18" s="21">
        <v>6</v>
      </c>
      <c r="J18" s="21">
        <v>2</v>
      </c>
      <c r="K18" s="1" t="s">
        <v>289</v>
      </c>
      <c r="L18" s="1" t="s">
        <v>290</v>
      </c>
    </row>
    <row r="19" spans="1:12" ht="150" x14ac:dyDescent="0.25">
      <c r="A19">
        <v>3</v>
      </c>
      <c r="B19">
        <v>6</v>
      </c>
      <c r="C19" s="19" t="s">
        <v>138</v>
      </c>
      <c r="D19" s="19" t="s">
        <v>139</v>
      </c>
      <c r="E19" s="19" t="s">
        <v>140</v>
      </c>
      <c r="F19" s="21" t="s">
        <v>249</v>
      </c>
      <c r="G19" s="21" t="s">
        <v>250</v>
      </c>
      <c r="H19" s="21" t="s">
        <v>251</v>
      </c>
      <c r="I19" s="21">
        <v>10</v>
      </c>
      <c r="J19" s="21">
        <v>9</v>
      </c>
      <c r="K19" s="1" t="s">
        <v>289</v>
      </c>
      <c r="L19" s="1" t="s">
        <v>289</v>
      </c>
    </row>
    <row r="20" spans="1:12" ht="75" x14ac:dyDescent="0.25">
      <c r="A20">
        <v>4</v>
      </c>
      <c r="B20">
        <v>1</v>
      </c>
      <c r="C20" s="19" t="s">
        <v>138</v>
      </c>
      <c r="D20" s="19" t="s">
        <v>141</v>
      </c>
      <c r="E20" s="19" t="s">
        <v>142</v>
      </c>
      <c r="F20" s="21" t="s">
        <v>252</v>
      </c>
      <c r="G20" s="21" t="s">
        <v>253</v>
      </c>
      <c r="H20" s="21" t="s">
        <v>254</v>
      </c>
      <c r="I20" s="21">
        <v>10</v>
      </c>
      <c r="J20" s="21">
        <v>10</v>
      </c>
      <c r="K20" s="1" t="s">
        <v>290</v>
      </c>
      <c r="L20" s="1" t="s">
        <v>289</v>
      </c>
    </row>
    <row r="21" spans="1:12" ht="75" x14ac:dyDescent="0.25">
      <c r="A21">
        <v>4</v>
      </c>
      <c r="B21">
        <v>2</v>
      </c>
      <c r="C21" s="19" t="s">
        <v>143</v>
      </c>
      <c r="D21" s="19" t="s">
        <v>144</v>
      </c>
      <c r="E21" s="19" t="s">
        <v>145</v>
      </c>
      <c r="F21" s="21" t="s">
        <v>255</v>
      </c>
      <c r="G21" s="21" t="s">
        <v>256</v>
      </c>
      <c r="H21" s="21" t="s">
        <v>257</v>
      </c>
      <c r="I21" s="21">
        <v>3</v>
      </c>
      <c r="J21" s="21">
        <v>2</v>
      </c>
      <c r="K21" s="1" t="s">
        <v>289</v>
      </c>
      <c r="L21" s="1" t="s">
        <v>290</v>
      </c>
    </row>
    <row r="22" spans="1:12" ht="60" x14ac:dyDescent="0.25">
      <c r="A22">
        <v>4</v>
      </c>
      <c r="B22">
        <v>3</v>
      </c>
      <c r="C22" s="19" t="s">
        <v>146</v>
      </c>
      <c r="D22" s="19" t="s">
        <v>147</v>
      </c>
      <c r="E22" s="19" t="s">
        <v>148</v>
      </c>
      <c r="F22" s="21" t="s">
        <v>258</v>
      </c>
      <c r="G22" s="21" t="s">
        <v>259</v>
      </c>
      <c r="H22" s="21" t="s">
        <v>260</v>
      </c>
      <c r="I22" s="21">
        <v>1</v>
      </c>
      <c r="J22" s="21">
        <v>1</v>
      </c>
      <c r="K22" s="1" t="s">
        <v>290</v>
      </c>
      <c r="L22" s="1" t="s">
        <v>290</v>
      </c>
    </row>
    <row r="23" spans="1:12" ht="105" x14ac:dyDescent="0.25">
      <c r="A23">
        <v>4</v>
      </c>
      <c r="B23">
        <v>4</v>
      </c>
      <c r="C23" s="19" t="s">
        <v>149</v>
      </c>
      <c r="D23" s="19" t="s">
        <v>150</v>
      </c>
      <c r="E23" s="19" t="s">
        <v>151</v>
      </c>
      <c r="F23" s="21" t="s">
        <v>261</v>
      </c>
      <c r="G23" s="21" t="s">
        <v>262</v>
      </c>
      <c r="H23" s="21" t="s">
        <v>263</v>
      </c>
      <c r="I23" s="21">
        <v>6</v>
      </c>
      <c r="J23" s="21">
        <v>5</v>
      </c>
      <c r="K23" s="1" t="s">
        <v>290</v>
      </c>
      <c r="L23" s="1" t="s">
        <v>290</v>
      </c>
    </row>
    <row r="24" spans="1:12" ht="150" x14ac:dyDescent="0.25">
      <c r="A24">
        <v>4</v>
      </c>
      <c r="B24">
        <v>5</v>
      </c>
      <c r="C24" s="19" t="s">
        <v>152</v>
      </c>
      <c r="D24" s="19" t="s">
        <v>153</v>
      </c>
      <c r="E24" s="19" t="s">
        <v>154</v>
      </c>
      <c r="F24" s="21" t="s">
        <v>264</v>
      </c>
      <c r="G24" s="21" t="s">
        <v>265</v>
      </c>
      <c r="H24" s="21" t="s">
        <v>266</v>
      </c>
      <c r="I24" s="21">
        <v>10</v>
      </c>
      <c r="J24" s="21">
        <v>10</v>
      </c>
      <c r="K24" s="1" t="s">
        <v>289</v>
      </c>
      <c r="L24" s="1" t="s">
        <v>289</v>
      </c>
    </row>
    <row r="25" spans="1:12" ht="45" x14ac:dyDescent="0.25">
      <c r="A25">
        <v>4</v>
      </c>
      <c r="B25">
        <v>6</v>
      </c>
      <c r="C25" s="19" t="s">
        <v>155</v>
      </c>
      <c r="D25" s="19" t="s">
        <v>156</v>
      </c>
      <c r="E25" s="19" t="s">
        <v>157</v>
      </c>
      <c r="F25" s="21" t="s">
        <v>267</v>
      </c>
      <c r="G25" s="21" t="s">
        <v>268</v>
      </c>
      <c r="H25" s="21" t="s">
        <v>269</v>
      </c>
      <c r="I25" s="21">
        <v>10</v>
      </c>
      <c r="J25" s="21">
        <v>10</v>
      </c>
      <c r="K25" s="1" t="s">
        <v>289</v>
      </c>
      <c r="L25" s="1" t="s">
        <v>289</v>
      </c>
    </row>
    <row r="26" spans="1:12" ht="135" x14ac:dyDescent="0.25">
      <c r="A26">
        <v>5</v>
      </c>
      <c r="B26">
        <v>1</v>
      </c>
      <c r="C26" s="19" t="s">
        <v>158</v>
      </c>
      <c r="D26" s="19" t="s">
        <v>159</v>
      </c>
      <c r="E26" s="19" t="s">
        <v>160</v>
      </c>
      <c r="F26" s="21" t="s">
        <v>270</v>
      </c>
      <c r="G26" s="21" t="s">
        <v>271</v>
      </c>
      <c r="H26" s="21" t="s">
        <v>178</v>
      </c>
      <c r="I26" s="21">
        <v>0</v>
      </c>
      <c r="J26" s="21">
        <v>0</v>
      </c>
      <c r="K26" s="1" t="s">
        <v>290</v>
      </c>
      <c r="L26" s="1" t="s">
        <v>289</v>
      </c>
    </row>
    <row r="27" spans="1:12" ht="90" x14ac:dyDescent="0.25">
      <c r="A27">
        <v>5</v>
      </c>
      <c r="B27">
        <v>2</v>
      </c>
      <c r="C27" s="19" t="s">
        <v>161</v>
      </c>
      <c r="D27" s="19" t="s">
        <v>162</v>
      </c>
      <c r="E27" s="19" t="s">
        <v>163</v>
      </c>
      <c r="F27" s="21" t="s">
        <v>272</v>
      </c>
      <c r="G27" s="21" t="s">
        <v>273</v>
      </c>
      <c r="H27" s="21" t="s">
        <v>274</v>
      </c>
      <c r="I27" s="21">
        <v>5</v>
      </c>
      <c r="J27" s="21">
        <v>2</v>
      </c>
      <c r="K27" s="1" t="s">
        <v>289</v>
      </c>
      <c r="L27" s="1" t="s">
        <v>290</v>
      </c>
    </row>
    <row r="28" spans="1:12" ht="105" x14ac:dyDescent="0.25">
      <c r="A28">
        <v>5</v>
      </c>
      <c r="B28">
        <v>3</v>
      </c>
      <c r="C28" s="19" t="s">
        <v>164</v>
      </c>
      <c r="D28" s="19" t="s">
        <v>165</v>
      </c>
      <c r="E28" s="19" t="s">
        <v>166</v>
      </c>
      <c r="F28" s="21" t="s">
        <v>275</v>
      </c>
      <c r="G28" s="21" t="s">
        <v>276</v>
      </c>
      <c r="H28" s="21" t="s">
        <v>277</v>
      </c>
      <c r="I28" s="21">
        <v>1</v>
      </c>
      <c r="J28" s="21">
        <v>0</v>
      </c>
      <c r="K28" s="1" t="s">
        <v>289</v>
      </c>
      <c r="L28" s="1" t="s">
        <v>289</v>
      </c>
    </row>
    <row r="29" spans="1:12" ht="75" x14ac:dyDescent="0.25">
      <c r="A29">
        <v>5</v>
      </c>
      <c r="B29">
        <v>4</v>
      </c>
      <c r="C29" s="19" t="s">
        <v>167</v>
      </c>
      <c r="D29" s="19" t="s">
        <v>168</v>
      </c>
      <c r="E29" s="19" t="s">
        <v>169</v>
      </c>
      <c r="F29" s="21" t="s">
        <v>278</v>
      </c>
      <c r="G29" s="21" t="s">
        <v>279</v>
      </c>
      <c r="H29" s="21" t="s">
        <v>280</v>
      </c>
      <c r="I29" s="21">
        <v>0</v>
      </c>
      <c r="J29" s="21">
        <v>0</v>
      </c>
      <c r="K29" s="1" t="s">
        <v>289</v>
      </c>
      <c r="L29" s="1" t="s">
        <v>289</v>
      </c>
    </row>
    <row r="30" spans="1:12" ht="90" x14ac:dyDescent="0.25">
      <c r="A30">
        <v>5</v>
      </c>
      <c r="B30">
        <v>5</v>
      </c>
      <c r="C30" s="19" t="s">
        <v>138</v>
      </c>
      <c r="D30" s="19" t="s">
        <v>170</v>
      </c>
      <c r="E30" s="19" t="s">
        <v>171</v>
      </c>
      <c r="F30" s="21" t="s">
        <v>281</v>
      </c>
      <c r="G30" s="21" t="s">
        <v>282</v>
      </c>
      <c r="H30" s="21" t="s">
        <v>283</v>
      </c>
      <c r="I30" s="21">
        <v>4</v>
      </c>
      <c r="J30" s="21">
        <v>2</v>
      </c>
      <c r="K30" s="1" t="s">
        <v>289</v>
      </c>
      <c r="L30" s="1" t="s">
        <v>289</v>
      </c>
    </row>
    <row r="31" spans="1:12" ht="45" x14ac:dyDescent="0.25">
      <c r="A31">
        <v>5</v>
      </c>
      <c r="B31">
        <v>6</v>
      </c>
      <c r="C31" s="19" t="s">
        <v>138</v>
      </c>
      <c r="D31" s="19" t="s">
        <v>172</v>
      </c>
      <c r="E31" s="19" t="s">
        <v>173</v>
      </c>
      <c r="F31" s="21" t="s">
        <v>284</v>
      </c>
      <c r="G31" s="21" t="s">
        <v>285</v>
      </c>
      <c r="H31" s="21" t="s">
        <v>286</v>
      </c>
      <c r="I31" s="21">
        <v>1</v>
      </c>
      <c r="J31" s="21">
        <v>1</v>
      </c>
      <c r="K31" s="1" t="s">
        <v>289</v>
      </c>
      <c r="L31" s="1" t="s">
        <v>290</v>
      </c>
    </row>
  </sheetData>
  <conditionalFormatting sqref="A1:B1 I1:J1048576 K6:K31">
    <cfRule type="colorScale" priority="6">
      <colorScale>
        <cfvo type="min"/>
        <cfvo type="percentile" val="50"/>
        <cfvo type="max"/>
        <color rgb="FFF8696B"/>
        <color rgb="FFFCFCFF"/>
        <color rgb="FF63BE7B"/>
      </colorScale>
    </cfRule>
  </conditionalFormatting>
  <conditionalFormatting sqref="I1:J1048576 K6:K31 A1:B1">
    <cfRule type="colorScale" priority="3">
      <colorScale>
        <cfvo type="num" val="0"/>
        <cfvo type="percentile" val="50"/>
        <cfvo type="num" val="10"/>
        <color rgb="FFF8696B"/>
        <color rgb="FFFFEB84"/>
        <color rgb="FF63BE7B"/>
      </colorScale>
    </cfRule>
  </conditionalFormatting>
  <conditionalFormatting sqref="K1:L1048576">
    <cfRule type="expression" dxfId="1" priority="1">
      <formula>K1="No"</formula>
    </cfRule>
    <cfRule type="expression" dxfId="0" priority="2">
      <formula>K1="Yes"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3"/>
  <sheetViews>
    <sheetView topLeftCell="G20" zoomScale="85" zoomScaleNormal="85" workbookViewId="0">
      <selection activeCell="J33" sqref="J33"/>
    </sheetView>
  </sheetViews>
  <sheetFormatPr defaultRowHeight="15.75" x14ac:dyDescent="0.25"/>
  <cols>
    <col min="3" max="3" width="18.42578125" customWidth="1"/>
    <col min="4" max="9" width="46" style="1" customWidth="1"/>
    <col min="10" max="10" width="15.140625" style="3" bestFit="1" customWidth="1"/>
    <col min="11" max="11" width="9.140625" style="3"/>
  </cols>
  <sheetData>
    <row r="1" spans="1:11" x14ac:dyDescent="0.25">
      <c r="A1" s="6"/>
      <c r="B1" s="6"/>
      <c r="C1" s="6"/>
      <c r="D1" s="23" t="s">
        <v>84</v>
      </c>
      <c r="E1" s="23"/>
      <c r="F1" s="23"/>
      <c r="G1" s="23" t="s">
        <v>83</v>
      </c>
      <c r="H1" s="23"/>
      <c r="I1" s="23"/>
      <c r="J1" s="2"/>
      <c r="K1" s="2"/>
    </row>
    <row r="2" spans="1:11" ht="94.5" x14ac:dyDescent="0.25">
      <c r="A2" s="8" t="s">
        <v>179</v>
      </c>
      <c r="B2" s="8" t="s">
        <v>180</v>
      </c>
      <c r="C2" s="8" t="s">
        <v>181</v>
      </c>
      <c r="D2" s="7" t="s">
        <v>85</v>
      </c>
      <c r="E2" s="7" t="s">
        <v>86</v>
      </c>
      <c r="F2" s="7" t="s">
        <v>87</v>
      </c>
      <c r="G2" s="4" t="s">
        <v>0</v>
      </c>
      <c r="H2" s="4" t="s">
        <v>1</v>
      </c>
      <c r="I2" s="4" t="s">
        <v>2</v>
      </c>
      <c r="J2" s="5" t="s">
        <v>176</v>
      </c>
      <c r="K2" s="5" t="s">
        <v>177</v>
      </c>
    </row>
    <row r="3" spans="1:11" ht="90" x14ac:dyDescent="0.25">
      <c r="A3">
        <v>1</v>
      </c>
      <c r="B3">
        <v>1</v>
      </c>
      <c r="C3" s="1" t="s">
        <v>182</v>
      </c>
      <c r="D3" s="1" t="s">
        <v>88</v>
      </c>
      <c r="E3" s="1" t="s">
        <v>174</v>
      </c>
      <c r="F3" s="1" t="s">
        <v>89</v>
      </c>
      <c r="G3" s="1" t="s">
        <v>3</v>
      </c>
      <c r="H3" s="1" t="s">
        <v>23</v>
      </c>
      <c r="I3" s="1" t="s">
        <v>53</v>
      </c>
      <c r="J3">
        <v>0</v>
      </c>
      <c r="K3">
        <v>0</v>
      </c>
    </row>
    <row r="4" spans="1:11" ht="60" x14ac:dyDescent="0.25">
      <c r="A4">
        <v>1</v>
      </c>
      <c r="B4">
        <v>2</v>
      </c>
      <c r="C4" s="1" t="s">
        <v>183</v>
      </c>
      <c r="D4" s="1" t="s">
        <v>90</v>
      </c>
      <c r="E4" s="1" t="s">
        <v>91</v>
      </c>
      <c r="F4" s="1" t="s">
        <v>92</v>
      </c>
      <c r="G4" s="1" t="s">
        <v>4</v>
      </c>
      <c r="H4" s="1" t="s">
        <v>24</v>
      </c>
      <c r="I4" s="1" t="s">
        <v>54</v>
      </c>
      <c r="J4">
        <v>0</v>
      </c>
      <c r="K4">
        <v>0</v>
      </c>
    </row>
    <row r="5" spans="1:11" ht="60" x14ac:dyDescent="0.25">
      <c r="A5">
        <v>1</v>
      </c>
      <c r="B5">
        <v>3</v>
      </c>
      <c r="C5" s="1" t="s">
        <v>182</v>
      </c>
      <c r="D5" s="1" t="s">
        <v>93</v>
      </c>
      <c r="E5" s="1" t="s">
        <v>94</v>
      </c>
      <c r="F5" s="1" t="s">
        <v>95</v>
      </c>
      <c r="G5" s="1" t="s">
        <v>5</v>
      </c>
      <c r="H5" s="1" t="s">
        <v>25</v>
      </c>
      <c r="I5" s="1" t="s">
        <v>55</v>
      </c>
      <c r="J5">
        <v>0</v>
      </c>
      <c r="K5">
        <v>0</v>
      </c>
    </row>
    <row r="6" spans="1:11" ht="45" x14ac:dyDescent="0.25">
      <c r="A6">
        <v>1</v>
      </c>
      <c r="B6">
        <v>4</v>
      </c>
      <c r="C6" s="1" t="s">
        <v>184</v>
      </c>
      <c r="D6" s="1" t="s">
        <v>96</v>
      </c>
      <c r="E6" s="1" t="s">
        <v>97</v>
      </c>
      <c r="F6" s="1" t="s">
        <v>98</v>
      </c>
      <c r="G6" s="1" t="s">
        <v>6</v>
      </c>
      <c r="H6" s="1" t="s">
        <v>26</v>
      </c>
      <c r="I6" s="1" t="s">
        <v>56</v>
      </c>
      <c r="J6">
        <v>0</v>
      </c>
      <c r="K6">
        <v>0</v>
      </c>
    </row>
    <row r="7" spans="1:11" ht="45" x14ac:dyDescent="0.25">
      <c r="A7">
        <v>1</v>
      </c>
      <c r="B7">
        <v>5</v>
      </c>
      <c r="C7" s="1" t="s">
        <v>182</v>
      </c>
      <c r="D7" s="1" t="s">
        <v>99</v>
      </c>
      <c r="E7" s="1" t="s">
        <v>100</v>
      </c>
      <c r="F7" s="1" t="s">
        <v>101</v>
      </c>
      <c r="G7" s="1" t="s">
        <v>6</v>
      </c>
      <c r="H7" s="1" t="s">
        <v>27</v>
      </c>
      <c r="I7" s="1" t="s">
        <v>57</v>
      </c>
      <c r="J7">
        <v>0</v>
      </c>
      <c r="K7">
        <v>0</v>
      </c>
    </row>
    <row r="8" spans="1:11" ht="30" x14ac:dyDescent="0.25">
      <c r="A8">
        <v>1</v>
      </c>
      <c r="B8">
        <v>6</v>
      </c>
      <c r="C8" s="1" t="s">
        <v>185</v>
      </c>
      <c r="D8" s="1" t="s">
        <v>102</v>
      </c>
      <c r="E8" s="1" t="s">
        <v>103</v>
      </c>
      <c r="F8" s="1" t="s">
        <v>104</v>
      </c>
      <c r="G8" s="1" t="s">
        <v>7</v>
      </c>
      <c r="H8" s="1" t="s">
        <v>28</v>
      </c>
      <c r="I8" s="1" t="s">
        <v>58</v>
      </c>
      <c r="J8">
        <v>0</v>
      </c>
      <c r="K8">
        <v>0</v>
      </c>
    </row>
    <row r="9" spans="1:11" ht="75" x14ac:dyDescent="0.25">
      <c r="A9">
        <v>2</v>
      </c>
      <c r="B9">
        <v>1</v>
      </c>
      <c r="C9" s="1" t="s">
        <v>183</v>
      </c>
      <c r="D9" s="1" t="s">
        <v>105</v>
      </c>
      <c r="E9" s="1" t="s">
        <v>106</v>
      </c>
      <c r="F9" s="1" t="s">
        <v>107</v>
      </c>
      <c r="G9" s="1" t="s">
        <v>8</v>
      </c>
      <c r="H9" s="1" t="s">
        <v>29</v>
      </c>
      <c r="I9" s="1" t="s">
        <v>59</v>
      </c>
      <c r="J9">
        <v>8</v>
      </c>
      <c r="K9">
        <v>10</v>
      </c>
    </row>
    <row r="10" spans="1:11" ht="45" x14ac:dyDescent="0.25">
      <c r="A10">
        <v>2</v>
      </c>
      <c r="B10">
        <v>2</v>
      </c>
      <c r="C10" s="1" t="s">
        <v>182</v>
      </c>
      <c r="D10" s="1" t="s">
        <v>108</v>
      </c>
      <c r="E10" s="1" t="s">
        <v>109</v>
      </c>
      <c r="F10" s="1" t="s">
        <v>110</v>
      </c>
      <c r="G10" s="1" t="s">
        <v>9</v>
      </c>
      <c r="H10" s="1" t="s">
        <v>30</v>
      </c>
      <c r="I10" s="1" t="s">
        <v>60</v>
      </c>
      <c r="J10">
        <v>7</v>
      </c>
      <c r="K10">
        <v>8</v>
      </c>
    </row>
    <row r="11" spans="1:11" ht="90" x14ac:dyDescent="0.25">
      <c r="A11">
        <v>2</v>
      </c>
      <c r="B11">
        <v>3</v>
      </c>
      <c r="C11" s="1" t="s">
        <v>186</v>
      </c>
      <c r="D11" s="1" t="s">
        <v>111</v>
      </c>
      <c r="E11" s="1" t="s">
        <v>112</v>
      </c>
      <c r="F11" s="1" t="s">
        <v>113</v>
      </c>
      <c r="G11" s="1" t="s">
        <v>10</v>
      </c>
      <c r="H11" s="1" t="s">
        <v>31</v>
      </c>
      <c r="I11" s="1" t="s">
        <v>61</v>
      </c>
      <c r="J11">
        <v>0</v>
      </c>
      <c r="K11">
        <v>0</v>
      </c>
    </row>
    <row r="12" spans="1:11" ht="90" x14ac:dyDescent="0.25">
      <c r="A12">
        <v>2</v>
      </c>
      <c r="B12">
        <v>4</v>
      </c>
      <c r="C12" s="1" t="s">
        <v>183</v>
      </c>
      <c r="D12" s="1" t="s">
        <v>114</v>
      </c>
      <c r="E12" s="1" t="s">
        <v>115</v>
      </c>
      <c r="F12" s="1" t="s">
        <v>116</v>
      </c>
      <c r="G12" s="1" t="s">
        <v>11</v>
      </c>
      <c r="H12" s="1" t="s">
        <v>32</v>
      </c>
      <c r="I12" s="1" t="s">
        <v>62</v>
      </c>
      <c r="J12">
        <v>7</v>
      </c>
      <c r="K12">
        <v>8</v>
      </c>
    </row>
    <row r="13" spans="1:11" ht="75" x14ac:dyDescent="0.25">
      <c r="A13">
        <v>2</v>
      </c>
      <c r="B13">
        <v>5</v>
      </c>
      <c r="C13" s="1" t="s">
        <v>185</v>
      </c>
      <c r="D13" s="1" t="s">
        <v>117</v>
      </c>
      <c r="E13" s="1" t="s">
        <v>118</v>
      </c>
      <c r="F13" s="1" t="s">
        <v>119</v>
      </c>
      <c r="G13" s="1" t="s">
        <v>12</v>
      </c>
      <c r="H13" s="1" t="s">
        <v>33</v>
      </c>
      <c r="I13" s="1" t="s">
        <v>63</v>
      </c>
      <c r="J13">
        <v>0</v>
      </c>
      <c r="K13">
        <v>0</v>
      </c>
    </row>
    <row r="14" spans="1:11" ht="60" x14ac:dyDescent="0.25">
      <c r="A14">
        <v>2</v>
      </c>
      <c r="B14">
        <v>6</v>
      </c>
      <c r="C14" s="1" t="s">
        <v>185</v>
      </c>
      <c r="D14" s="1" t="s">
        <v>120</v>
      </c>
      <c r="E14" s="1" t="s">
        <v>121</v>
      </c>
      <c r="F14" s="1" t="s">
        <v>122</v>
      </c>
      <c r="G14" s="1" t="s">
        <v>13</v>
      </c>
      <c r="H14" s="1" t="s">
        <v>34</v>
      </c>
      <c r="I14" s="1" t="s">
        <v>64</v>
      </c>
      <c r="J14">
        <v>0</v>
      </c>
      <c r="K14">
        <v>0</v>
      </c>
    </row>
    <row r="15" spans="1:11" ht="105" x14ac:dyDescent="0.25">
      <c r="A15">
        <v>3</v>
      </c>
      <c r="B15">
        <v>1</v>
      </c>
      <c r="C15" s="1" t="s">
        <v>183</v>
      </c>
      <c r="D15" s="1" t="s">
        <v>123</v>
      </c>
      <c r="E15" s="1" t="s">
        <v>124</v>
      </c>
      <c r="F15" s="1" t="s">
        <v>125</v>
      </c>
      <c r="G15" s="1" t="s">
        <v>14</v>
      </c>
      <c r="H15" s="1" t="s">
        <v>35</v>
      </c>
      <c r="I15" s="1" t="s">
        <v>65</v>
      </c>
      <c r="J15">
        <v>0</v>
      </c>
      <c r="K15">
        <v>0</v>
      </c>
    </row>
    <row r="16" spans="1:11" ht="90" x14ac:dyDescent="0.25">
      <c r="A16">
        <v>3</v>
      </c>
      <c r="B16">
        <v>2</v>
      </c>
      <c r="C16" s="1" t="s">
        <v>184</v>
      </c>
      <c r="D16" s="1" t="s">
        <v>126</v>
      </c>
      <c r="E16" s="1" t="s">
        <v>127</v>
      </c>
      <c r="F16" s="1" t="s">
        <v>128</v>
      </c>
      <c r="G16" s="1" t="s">
        <v>15</v>
      </c>
      <c r="H16" s="1" t="s">
        <v>36</v>
      </c>
      <c r="I16" s="1" t="s">
        <v>66</v>
      </c>
      <c r="J16">
        <v>4</v>
      </c>
      <c r="K16">
        <v>2</v>
      </c>
    </row>
    <row r="17" spans="1:11" ht="120" x14ac:dyDescent="0.25">
      <c r="A17">
        <v>3</v>
      </c>
      <c r="B17">
        <v>3</v>
      </c>
      <c r="C17" s="1" t="s">
        <v>184</v>
      </c>
      <c r="D17" s="1" t="s">
        <v>129</v>
      </c>
      <c r="E17" s="1" t="s">
        <v>130</v>
      </c>
      <c r="F17" s="1" t="s">
        <v>131</v>
      </c>
      <c r="G17" s="1" t="s">
        <v>16</v>
      </c>
      <c r="H17" s="1" t="s">
        <v>37</v>
      </c>
      <c r="I17" s="1" t="s">
        <v>67</v>
      </c>
      <c r="J17">
        <v>9</v>
      </c>
      <c r="K17">
        <v>10</v>
      </c>
    </row>
    <row r="18" spans="1:11" ht="150" x14ac:dyDescent="0.25">
      <c r="A18">
        <v>3</v>
      </c>
      <c r="B18">
        <v>4</v>
      </c>
      <c r="C18" s="1" t="s">
        <v>184</v>
      </c>
      <c r="D18" s="1" t="s">
        <v>132</v>
      </c>
      <c r="E18" s="1" t="s">
        <v>133</v>
      </c>
      <c r="F18" s="1" t="s">
        <v>134</v>
      </c>
      <c r="G18" s="1" t="s">
        <v>17</v>
      </c>
      <c r="H18" s="1" t="s">
        <v>38</v>
      </c>
      <c r="I18" s="1" t="s">
        <v>68</v>
      </c>
      <c r="J18">
        <v>9</v>
      </c>
      <c r="K18">
        <v>10</v>
      </c>
    </row>
    <row r="19" spans="1:11" ht="75" x14ac:dyDescent="0.25">
      <c r="A19">
        <v>3</v>
      </c>
      <c r="B19">
        <v>5</v>
      </c>
      <c r="C19" s="1" t="s">
        <v>182</v>
      </c>
      <c r="D19" s="1" t="s">
        <v>135</v>
      </c>
      <c r="E19" s="1" t="s">
        <v>136</v>
      </c>
      <c r="F19" s="1" t="s">
        <v>137</v>
      </c>
      <c r="G19" s="1" t="s">
        <v>18</v>
      </c>
      <c r="H19" s="1" t="s">
        <v>39</v>
      </c>
      <c r="I19" s="1" t="s">
        <v>69</v>
      </c>
      <c r="J19">
        <v>10</v>
      </c>
      <c r="K19">
        <v>10</v>
      </c>
    </row>
    <row r="20" spans="1:11" ht="90" x14ac:dyDescent="0.25">
      <c r="A20">
        <v>3</v>
      </c>
      <c r="B20">
        <v>6</v>
      </c>
      <c r="C20" s="1" t="s">
        <v>185</v>
      </c>
      <c r="D20" s="1" t="s">
        <v>138</v>
      </c>
      <c r="E20" s="1" t="s">
        <v>139</v>
      </c>
      <c r="F20" s="1" t="s">
        <v>140</v>
      </c>
      <c r="G20" s="1" t="s">
        <v>19</v>
      </c>
      <c r="H20" s="1" t="s">
        <v>40</v>
      </c>
      <c r="I20" s="1" t="s">
        <v>70</v>
      </c>
      <c r="J20">
        <v>2</v>
      </c>
      <c r="K20">
        <v>1</v>
      </c>
    </row>
    <row r="21" spans="1:11" ht="90" x14ac:dyDescent="0.25">
      <c r="A21">
        <v>4</v>
      </c>
      <c r="B21">
        <v>1</v>
      </c>
      <c r="C21" s="1" t="s">
        <v>184</v>
      </c>
      <c r="D21" s="1" t="s">
        <v>138</v>
      </c>
      <c r="E21" s="1" t="s">
        <v>141</v>
      </c>
      <c r="F21" s="1" t="s">
        <v>142</v>
      </c>
      <c r="G21" s="1" t="s">
        <v>20</v>
      </c>
      <c r="H21" s="1" t="s">
        <v>41</v>
      </c>
      <c r="I21" s="1" t="s">
        <v>71</v>
      </c>
      <c r="J21">
        <v>10</v>
      </c>
      <c r="K21">
        <v>10</v>
      </c>
    </row>
    <row r="22" spans="1:11" ht="45" x14ac:dyDescent="0.25">
      <c r="A22">
        <v>4</v>
      </c>
      <c r="B22">
        <v>2</v>
      </c>
      <c r="C22" s="1" t="s">
        <v>186</v>
      </c>
      <c r="D22" s="1" t="s">
        <v>143</v>
      </c>
      <c r="E22" s="1" t="s">
        <v>144</v>
      </c>
      <c r="F22" s="1" t="s">
        <v>145</v>
      </c>
      <c r="G22" s="1" t="s">
        <v>6</v>
      </c>
      <c r="H22" s="1" t="s">
        <v>42</v>
      </c>
      <c r="I22" s="1" t="s">
        <v>72</v>
      </c>
      <c r="J22">
        <v>0</v>
      </c>
      <c r="K22">
        <v>0</v>
      </c>
    </row>
    <row r="23" spans="1:11" ht="45" x14ac:dyDescent="0.25">
      <c r="A23">
        <v>4</v>
      </c>
      <c r="B23">
        <v>3</v>
      </c>
      <c r="C23" s="1" t="s">
        <v>186</v>
      </c>
      <c r="D23" s="1" t="s">
        <v>146</v>
      </c>
      <c r="E23" s="1" t="s">
        <v>147</v>
      </c>
      <c r="F23" s="1" t="s">
        <v>148</v>
      </c>
      <c r="G23" s="1" t="s">
        <v>7</v>
      </c>
      <c r="H23" s="1" t="s">
        <v>43</v>
      </c>
      <c r="I23" s="1" t="s">
        <v>73</v>
      </c>
      <c r="J23">
        <v>0</v>
      </c>
      <c r="K23">
        <v>0</v>
      </c>
    </row>
    <row r="24" spans="1:11" ht="60" x14ac:dyDescent="0.25">
      <c r="A24">
        <v>4</v>
      </c>
      <c r="B24">
        <v>4</v>
      </c>
      <c r="C24" s="1" t="s">
        <v>187</v>
      </c>
      <c r="D24" s="1" t="s">
        <v>149</v>
      </c>
      <c r="E24" s="1" t="s">
        <v>150</v>
      </c>
      <c r="F24" s="1" t="s">
        <v>151</v>
      </c>
      <c r="G24" s="1" t="s">
        <v>14</v>
      </c>
      <c r="H24" s="1" t="s">
        <v>44</v>
      </c>
      <c r="I24" s="1" t="s">
        <v>74</v>
      </c>
      <c r="J24">
        <v>0</v>
      </c>
      <c r="K24">
        <v>0</v>
      </c>
    </row>
    <row r="25" spans="1:11" ht="45" x14ac:dyDescent="0.25">
      <c r="A25">
        <v>4</v>
      </c>
      <c r="B25">
        <v>5</v>
      </c>
      <c r="C25" s="1" t="s">
        <v>186</v>
      </c>
      <c r="D25" s="1" t="s">
        <v>152</v>
      </c>
      <c r="E25" s="1" t="s">
        <v>153</v>
      </c>
      <c r="F25" s="1" t="s">
        <v>154</v>
      </c>
      <c r="G25" s="1" t="s">
        <v>21</v>
      </c>
      <c r="H25" s="1" t="s">
        <v>45</v>
      </c>
      <c r="I25" s="1" t="s">
        <v>75</v>
      </c>
      <c r="J25">
        <v>0</v>
      </c>
      <c r="K25">
        <v>0</v>
      </c>
    </row>
    <row r="26" spans="1:11" ht="45" x14ac:dyDescent="0.25">
      <c r="A26">
        <v>4</v>
      </c>
      <c r="B26">
        <v>6</v>
      </c>
      <c r="C26" s="1" t="s">
        <v>187</v>
      </c>
      <c r="D26" s="1" t="s">
        <v>155</v>
      </c>
      <c r="E26" s="1" t="s">
        <v>156</v>
      </c>
      <c r="F26" s="1" t="s">
        <v>157</v>
      </c>
      <c r="G26" s="1" t="s">
        <v>21</v>
      </c>
      <c r="H26" s="1" t="s">
        <v>46</v>
      </c>
      <c r="I26" s="1" t="s">
        <v>76</v>
      </c>
      <c r="J26">
        <v>0</v>
      </c>
      <c r="K26">
        <v>0</v>
      </c>
    </row>
    <row r="27" spans="1:11" ht="45" x14ac:dyDescent="0.25">
      <c r="A27">
        <v>5</v>
      </c>
      <c r="B27">
        <v>1</v>
      </c>
      <c r="C27" s="1" t="s">
        <v>186</v>
      </c>
      <c r="D27" s="1" t="s">
        <v>158</v>
      </c>
      <c r="E27" s="1" t="s">
        <v>159</v>
      </c>
      <c r="F27" s="1" t="s">
        <v>160</v>
      </c>
      <c r="G27" s="1" t="s">
        <v>6</v>
      </c>
      <c r="H27" s="1" t="s">
        <v>47</v>
      </c>
      <c r="I27" s="1" t="s">
        <v>77</v>
      </c>
      <c r="J27">
        <v>0</v>
      </c>
      <c r="K27">
        <v>0</v>
      </c>
    </row>
    <row r="28" spans="1:11" ht="45" x14ac:dyDescent="0.25">
      <c r="A28">
        <v>5</v>
      </c>
      <c r="B28">
        <v>2</v>
      </c>
      <c r="C28" s="1" t="s">
        <v>183</v>
      </c>
      <c r="D28" s="1" t="s">
        <v>161</v>
      </c>
      <c r="E28" s="1" t="s">
        <v>162</v>
      </c>
      <c r="F28" s="1" t="s">
        <v>163</v>
      </c>
      <c r="G28" s="1" t="s">
        <v>21</v>
      </c>
      <c r="H28" s="1" t="s">
        <v>48</v>
      </c>
      <c r="I28" s="1" t="s">
        <v>78</v>
      </c>
      <c r="J28">
        <v>0</v>
      </c>
      <c r="K28">
        <v>0</v>
      </c>
    </row>
    <row r="29" spans="1:11" ht="45" x14ac:dyDescent="0.25">
      <c r="A29">
        <v>5</v>
      </c>
      <c r="B29">
        <v>3</v>
      </c>
      <c r="C29" s="1" t="s">
        <v>187</v>
      </c>
      <c r="D29" s="1" t="s">
        <v>164</v>
      </c>
      <c r="E29" s="1" t="s">
        <v>165</v>
      </c>
      <c r="F29" s="1" t="s">
        <v>166</v>
      </c>
      <c r="G29" s="1" t="s">
        <v>22</v>
      </c>
      <c r="H29" s="1" t="s">
        <v>49</v>
      </c>
      <c r="I29" s="1" t="s">
        <v>79</v>
      </c>
      <c r="J29">
        <v>0</v>
      </c>
      <c r="K29">
        <v>0</v>
      </c>
    </row>
    <row r="30" spans="1:11" ht="30" x14ac:dyDescent="0.25">
      <c r="A30">
        <v>5</v>
      </c>
      <c r="B30">
        <v>4</v>
      </c>
      <c r="C30" s="1" t="s">
        <v>185</v>
      </c>
      <c r="D30" s="1" t="s">
        <v>167</v>
      </c>
      <c r="E30" s="1" t="s">
        <v>168</v>
      </c>
      <c r="F30" s="1" t="s">
        <v>169</v>
      </c>
      <c r="G30" s="1" t="s">
        <v>6</v>
      </c>
      <c r="H30" s="1" t="s">
        <v>50</v>
      </c>
      <c r="I30" s="1" t="s">
        <v>80</v>
      </c>
      <c r="J30">
        <v>0</v>
      </c>
      <c r="K30">
        <v>0</v>
      </c>
    </row>
    <row r="31" spans="1:11" ht="45" x14ac:dyDescent="0.25">
      <c r="A31">
        <v>5</v>
      </c>
      <c r="B31">
        <v>5</v>
      </c>
      <c r="C31" s="1" t="s">
        <v>187</v>
      </c>
      <c r="D31" s="1" t="s">
        <v>138</v>
      </c>
      <c r="E31" s="1" t="s">
        <v>170</v>
      </c>
      <c r="F31" s="1" t="s">
        <v>171</v>
      </c>
      <c r="G31" s="1" t="s">
        <v>6</v>
      </c>
      <c r="H31" s="1" t="s">
        <v>51</v>
      </c>
      <c r="I31" s="1" t="s">
        <v>81</v>
      </c>
      <c r="J31">
        <v>0</v>
      </c>
      <c r="K31">
        <v>0</v>
      </c>
    </row>
    <row r="32" spans="1:11" ht="45" x14ac:dyDescent="0.25">
      <c r="A32">
        <v>5</v>
      </c>
      <c r="B32">
        <v>6</v>
      </c>
      <c r="C32" s="1" t="s">
        <v>187</v>
      </c>
      <c r="D32" s="1" t="s">
        <v>138</v>
      </c>
      <c r="E32" s="1" t="s">
        <v>172</v>
      </c>
      <c r="F32" s="1" t="s">
        <v>173</v>
      </c>
      <c r="G32" s="1" t="s">
        <v>7</v>
      </c>
      <c r="H32" s="1" t="s">
        <v>52</v>
      </c>
      <c r="I32" s="1" t="s">
        <v>82</v>
      </c>
      <c r="J32">
        <v>0</v>
      </c>
      <c r="K32">
        <v>0</v>
      </c>
    </row>
    <row r="33" spans="10:11" x14ac:dyDescent="0.25">
      <c r="J33" s="3">
        <f>COUNTIF(J3:J32,"&gt;0")</f>
        <v>9</v>
      </c>
      <c r="K33" s="3">
        <f>COUNTIF(K3:K32,"&gt;0")</f>
        <v>9</v>
      </c>
    </row>
  </sheetData>
  <autoFilter ref="A2:K32" xr:uid="{00000000-0001-0000-0000-000000000000}"/>
  <mergeCells count="2">
    <mergeCell ref="G1:I1"/>
    <mergeCell ref="D1:F1"/>
  </mergeCells>
  <phoneticPr fontId="5" type="noConversion"/>
  <conditionalFormatting sqref="J1:K1048576">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004B7-A8D8-4CAE-9FF1-FCC7A3F79B79}">
  <dimension ref="A1:G11"/>
  <sheetViews>
    <sheetView workbookViewId="0">
      <selection activeCell="D15" sqref="D15"/>
    </sheetView>
  </sheetViews>
  <sheetFormatPr defaultRowHeight="15" x14ac:dyDescent="0.25"/>
  <cols>
    <col min="1" max="1" width="10" customWidth="1"/>
    <col min="2" max="2" width="11.140625" customWidth="1"/>
    <col min="3" max="3" width="15.140625" customWidth="1"/>
    <col min="4" max="4" width="21.140625" customWidth="1"/>
    <col min="5" max="5" width="11.140625" customWidth="1"/>
    <col min="6" max="7" width="11.5703125" customWidth="1"/>
  </cols>
  <sheetData>
    <row r="1" spans="1:7" ht="15.75" thickBot="1" x14ac:dyDescent="0.3">
      <c r="A1" t="s">
        <v>287</v>
      </c>
    </row>
    <row r="2" spans="1:7" x14ac:dyDescent="0.25">
      <c r="C2" s="24" t="s">
        <v>188</v>
      </c>
      <c r="D2" s="25"/>
    </row>
    <row r="3" spans="1:7" x14ac:dyDescent="0.25">
      <c r="A3" s="6"/>
      <c r="B3" s="10" t="s">
        <v>188</v>
      </c>
      <c r="C3" s="14" t="s">
        <v>190</v>
      </c>
      <c r="D3" s="15" t="s">
        <v>191</v>
      </c>
      <c r="E3" s="12" t="s">
        <v>178</v>
      </c>
    </row>
    <row r="4" spans="1:7" x14ac:dyDescent="0.25">
      <c r="A4" s="6" t="s">
        <v>175</v>
      </c>
      <c r="B4" s="10">
        <f>COUNTIF('Errors (single)'!J3:J32,"&gt;0")</f>
        <v>9</v>
      </c>
      <c r="C4" s="14">
        <f>SUM('Errors (single)'!J3:J32)/10</f>
        <v>6.6</v>
      </c>
      <c r="D4" s="15">
        <f>SUM('Errors (single)'!K3:K32)/10</f>
        <v>6.9</v>
      </c>
      <c r="E4" s="12">
        <f>COUNTIF('Errors (single)'!J3:J32,"=0")</f>
        <v>21</v>
      </c>
      <c r="G4" s="9"/>
    </row>
    <row r="5" spans="1:7" ht="15.75" thickBot="1" x14ac:dyDescent="0.3">
      <c r="A5" s="6" t="s">
        <v>189</v>
      </c>
      <c r="B5" s="11">
        <f>B4/30</f>
        <v>0.3</v>
      </c>
      <c r="C5" s="16">
        <f>C4/B4</f>
        <v>0.73333333333333328</v>
      </c>
      <c r="D5" s="17">
        <f>D4/B4</f>
        <v>0.76666666666666672</v>
      </c>
      <c r="E5" s="13">
        <f>E4/30</f>
        <v>0.7</v>
      </c>
    </row>
    <row r="7" spans="1:7" ht="15.75" thickBot="1" x14ac:dyDescent="0.3">
      <c r="A7" t="s">
        <v>288</v>
      </c>
    </row>
    <row r="8" spans="1:7" x14ac:dyDescent="0.25">
      <c r="C8" s="24" t="s">
        <v>188</v>
      </c>
      <c r="D8" s="25"/>
    </row>
    <row r="9" spans="1:7" x14ac:dyDescent="0.25">
      <c r="A9" s="6"/>
      <c r="B9" s="10" t="s">
        <v>188</v>
      </c>
      <c r="C9" s="14" t="s">
        <v>190</v>
      </c>
      <c r="D9" s="15" t="s">
        <v>191</v>
      </c>
      <c r="E9" s="12" t="s">
        <v>178</v>
      </c>
    </row>
    <row r="10" spans="1:7" x14ac:dyDescent="0.25">
      <c r="A10" s="6" t="s">
        <v>175</v>
      </c>
      <c r="B10" s="10">
        <f>COUNTIF('Errors (multiple)'!I2:I31, "&gt;0")</f>
        <v>28</v>
      </c>
      <c r="C10" s="14">
        <f>SUM('Errors (multiple)'!I2:I31)/10</f>
        <v>19.7</v>
      </c>
      <c r="D10" s="15">
        <f>SUM('Errors (multiple)'!J2:J31)/10</f>
        <v>17.2</v>
      </c>
      <c r="E10" s="12">
        <f>COUNTIF('Errors (multiple)'!I2:I31, "=0")</f>
        <v>2</v>
      </c>
    </row>
    <row r="11" spans="1:7" ht="15.75" thickBot="1" x14ac:dyDescent="0.3">
      <c r="A11" s="6" t="s">
        <v>189</v>
      </c>
      <c r="B11" s="11">
        <f>B10/30</f>
        <v>0.93333333333333335</v>
      </c>
      <c r="C11" s="16">
        <f>C10/B10</f>
        <v>0.70357142857142851</v>
      </c>
      <c r="D11" s="17">
        <f>D10/B10</f>
        <v>0.61428571428571421</v>
      </c>
      <c r="E11" s="13">
        <f>E10/30</f>
        <v>6.6666666666666666E-2</v>
      </c>
    </row>
  </sheetData>
  <mergeCells count="2">
    <mergeCell ref="C2:D2"/>
    <mergeCell ref="C8:D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Errors (multiple)</vt:lpstr>
      <vt:lpstr>Errors (single)</vt:lpstr>
      <vt:lpstr>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Michał Jurzak</cp:lastModifiedBy>
  <dcterms:created xsi:type="dcterms:W3CDTF">2025-05-28T16:16:22Z</dcterms:created>
  <dcterms:modified xsi:type="dcterms:W3CDTF">2025-06-08T14:21:38Z</dcterms:modified>
</cp:coreProperties>
</file>