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0" i="1" l="1"/>
  <c r="E28" i="1"/>
  <c r="E27" i="1"/>
  <c r="D24" i="1" a="1"/>
  <c r="E24" i="1" s="1"/>
  <c r="E13" i="1"/>
  <c r="E8" i="1"/>
  <c r="E9" i="1"/>
  <c r="E3" i="1" a="1"/>
  <c r="E3" i="1" s="1"/>
  <c r="E25" i="1" l="1"/>
  <c r="D25" i="1"/>
  <c r="D24" i="1"/>
  <c r="F4" i="1"/>
  <c r="E4" i="1"/>
  <c r="F3" i="1"/>
</calcChain>
</file>

<file path=xl/sharedStrings.xml><?xml version="1.0" encoding="utf-8"?>
<sst xmlns="http://schemas.openxmlformats.org/spreadsheetml/2006/main" count="14" uniqueCount="9">
  <si>
    <t>Siła[N]</t>
  </si>
  <si>
    <t>Wydłużenie średnie delta l [mm]</t>
  </si>
  <si>
    <t>young</t>
  </si>
  <si>
    <t>Gpa</t>
  </si>
  <si>
    <t>Pa</t>
  </si>
  <si>
    <t>niepewność</t>
  </si>
  <si>
    <t>a</t>
  </si>
  <si>
    <t>u(a)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</si>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</sst>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Zależność średniego wydłużenia od </a:t>
            </a:r>
            <a:br>
              <a:rPr lang="pl-PL"/>
            </a:br>
            <a:r>
              <a:rPr lang="pl-PL"/>
              <a:t>przyłożonej siły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Wydłużenie średnie delta l [mm]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trendline>
            <c:trendlineType val="linear"/>
            <c:dispRSqr val="0"/>
            <c:dispEq val="0"/>
          </c:trendline>
          <c:xVal>
            <c:numRef>
              <c:f>Sheet1!$A$3:$A$11</c:f>
              <c:numCache>
                <c:formatCode>General</c:formatCode>
                <c:ptCount val="9"/>
                <c:pt idx="0">
                  <c:v>9.81</c:v>
                </c:pt>
                <c:pt idx="1">
                  <c:v>19.62</c:v>
                </c:pt>
                <c:pt idx="2">
                  <c:v>29.43</c:v>
                </c:pt>
                <c:pt idx="3">
                  <c:v>39.24</c:v>
                </c:pt>
                <c:pt idx="4">
                  <c:v>49.05</c:v>
                </c:pt>
                <c:pt idx="5">
                  <c:v>58.86</c:v>
                </c:pt>
                <c:pt idx="6">
                  <c:v>68.67</c:v>
                </c:pt>
                <c:pt idx="7">
                  <c:v>78.48</c:v>
                </c:pt>
                <c:pt idx="8">
                  <c:v>88.29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0.3</c:v>
                </c:pt>
                <c:pt idx="1">
                  <c:v>0.52</c:v>
                </c:pt>
                <c:pt idx="2">
                  <c:v>0.69</c:v>
                </c:pt>
                <c:pt idx="3">
                  <c:v>0.85</c:v>
                </c:pt>
                <c:pt idx="4">
                  <c:v>0.98</c:v>
                </c:pt>
                <c:pt idx="5">
                  <c:v>1.1299999999999999</c:v>
                </c:pt>
                <c:pt idx="6">
                  <c:v>1.26</c:v>
                </c:pt>
                <c:pt idx="7">
                  <c:v>1.38</c:v>
                </c:pt>
                <c:pt idx="8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21152"/>
        <c:axId val="168720576"/>
      </c:scatterChart>
      <c:valAx>
        <c:axId val="16872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Siła F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720576"/>
        <c:crosses val="autoZero"/>
        <c:crossBetween val="midCat"/>
      </c:valAx>
      <c:valAx>
        <c:axId val="168720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Średnie wydłużenie delta l [mm]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721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baseline="0">
                <a:effectLst/>
              </a:rPr>
              <a:t>Zależność średniego wydłużenia od </a:t>
            </a:r>
            <a:br>
              <a:rPr lang="pl-PL" sz="1800" b="1" i="0" baseline="0">
                <a:effectLst/>
              </a:rPr>
            </a:br>
            <a:r>
              <a:rPr lang="pl-PL" sz="1800" b="1" i="0" baseline="0">
                <a:effectLst/>
              </a:rPr>
              <a:t>przyłożonej siły</a:t>
            </a:r>
            <a:endParaRPr lang="pl-PL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</c:spPr>
          </c:marker>
          <c:trendline>
            <c:trendlineType val="linear"/>
            <c:dispRSqr val="0"/>
            <c:dispEq val="0"/>
          </c:trendline>
          <c:xVal>
            <c:numRef>
              <c:f>Sheet1!$A$24:$A$29</c:f>
              <c:numCache>
                <c:formatCode>General</c:formatCode>
                <c:ptCount val="6"/>
                <c:pt idx="0">
                  <c:v>9.81</c:v>
                </c:pt>
                <c:pt idx="1">
                  <c:v>19.62</c:v>
                </c:pt>
                <c:pt idx="2">
                  <c:v>29.43</c:v>
                </c:pt>
                <c:pt idx="3">
                  <c:v>39.24</c:v>
                </c:pt>
                <c:pt idx="4">
                  <c:v>49.05</c:v>
                </c:pt>
                <c:pt idx="5">
                  <c:v>58.86</c:v>
                </c:pt>
              </c:numCache>
            </c:numRef>
          </c:xVal>
          <c:yVal>
            <c:numRef>
              <c:f>Sheet1!$B$24:$B$29</c:f>
              <c:numCache>
                <c:formatCode>General</c:formatCode>
                <c:ptCount val="6"/>
                <c:pt idx="0">
                  <c:v>0.23</c:v>
                </c:pt>
                <c:pt idx="1">
                  <c:v>0.46</c:v>
                </c:pt>
                <c:pt idx="2">
                  <c:v>0.62</c:v>
                </c:pt>
                <c:pt idx="3">
                  <c:v>0.77</c:v>
                </c:pt>
                <c:pt idx="4">
                  <c:v>0.92</c:v>
                </c:pt>
                <c:pt idx="5">
                  <c:v>1.03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54144"/>
        <c:axId val="165052992"/>
      </c:scatterChart>
      <c:valAx>
        <c:axId val="16505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Siła F</a:t>
                </a:r>
                <a:r>
                  <a:rPr lang="pl-PL" baseline="0"/>
                  <a:t> [N]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052992"/>
        <c:crosses val="autoZero"/>
        <c:crossBetween val="midCat"/>
      </c:valAx>
      <c:valAx>
        <c:axId val="165052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000" b="1" i="0" baseline="0">
                    <a:effectLst/>
                  </a:rPr>
                  <a:t>Średnie wydłużenie delta l [mm]</a:t>
                </a:r>
                <a:endParaRPr lang="pl-PL" sz="4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054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128586</xdr:colOff>
      <xdr:row>0</xdr:row>
      <xdr:rowOff>152400</xdr:rowOff>
    </xdr:from>
    <xdr:to>
      <xdr:col>17</xdr:col>
      <xdr:colOff>571499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22</xdr:row>
      <xdr:rowOff>66675</xdr:rowOff>
    </xdr:from>
    <xdr:to>
      <xdr:col>18</xdr:col>
      <xdr:colOff>9525</xdr:colOff>
      <xdr:row>42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D30" sqref="D30"/>
    </sheetView>
  </sheetViews>
  <sheetFormatPr defaultRowHeight="15" x14ac:dyDescent="0.25"/>
  <cols>
    <col min="2" max="2" width="30.5703125" customWidth="1"/>
    <col min="4" max="4" width="12.42578125" customWidth="1"/>
    <col min="5" max="5" width="11" bestFit="1" customWidth="1"/>
  </cols>
  <sheetData>
    <row r="2" spans="1:6" x14ac:dyDescent="0.25">
      <c r="A2" t="s">
        <v>0</v>
      </c>
      <c r="B2" t="s">
        <v>1</v>
      </c>
    </row>
    <row r="3" spans="1:6" x14ac:dyDescent="0.25">
      <c r="A3">
        <v>9.81</v>
      </c>
      <c r="B3">
        <v>0.3</v>
      </c>
      <c r="D3" t="s">
        <v>6</v>
      </c>
      <c r="E3" s="1">
        <f t="array" ref="E3:F4">LINEST(B3:B11,A3:A11,,TRUE)</f>
        <v>1.4950730547060819E-2</v>
      </c>
      <c r="F3">
        <v>0.22333333333333327</v>
      </c>
    </row>
    <row r="4" spans="1:6" x14ac:dyDescent="0.25">
      <c r="A4">
        <v>19.62</v>
      </c>
      <c r="B4">
        <v>0.52</v>
      </c>
      <c r="D4" t="s">
        <v>7</v>
      </c>
      <c r="E4" s="1">
        <v>5.1531603425426808E-4</v>
      </c>
      <c r="F4">
        <v>2.8447482476649147E-2</v>
      </c>
    </row>
    <row r="5" spans="1:6" x14ac:dyDescent="0.25">
      <c r="A5">
        <v>29.43</v>
      </c>
      <c r="B5">
        <v>0.69</v>
      </c>
    </row>
    <row r="6" spans="1:6" x14ac:dyDescent="0.25">
      <c r="A6">
        <v>39.24</v>
      </c>
      <c r="B6">
        <v>0.85</v>
      </c>
    </row>
    <row r="7" spans="1:6" x14ac:dyDescent="0.25">
      <c r="A7">
        <v>49.05</v>
      </c>
      <c r="B7">
        <v>0.98</v>
      </c>
    </row>
    <row r="8" spans="1:6" x14ac:dyDescent="0.25">
      <c r="A8">
        <v>58.86</v>
      </c>
      <c r="B8">
        <v>1.1299999999999999</v>
      </c>
      <c r="D8" t="s">
        <v>2</v>
      </c>
      <c r="E8">
        <f>4*1.06/(PI()*1.29*0.000001*1.29*0.01495)</f>
        <v>54249453.888189383</v>
      </c>
      <c r="F8" t="s">
        <v>4</v>
      </c>
    </row>
    <row r="9" spans="1:6" x14ac:dyDescent="0.25">
      <c r="A9">
        <v>68.67</v>
      </c>
      <c r="B9">
        <v>1.26</v>
      </c>
      <c r="E9">
        <f>E8*10^(-6)</f>
        <v>54.249453888189379</v>
      </c>
      <c r="F9" t="s">
        <v>3</v>
      </c>
    </row>
    <row r="10" spans="1:6" x14ac:dyDescent="0.25">
      <c r="A10">
        <v>78.48</v>
      </c>
      <c r="B10">
        <v>1.38</v>
      </c>
    </row>
    <row r="11" spans="1:6" x14ac:dyDescent="0.25">
      <c r="A11">
        <v>88.29</v>
      </c>
      <c r="B11">
        <v>1.5</v>
      </c>
    </row>
    <row r="13" spans="1:6" x14ac:dyDescent="0.25">
      <c r="D13" t="s">
        <v>5</v>
      </c>
      <c r="E13">
        <f>SQRT((1/1060)^2+(-2*(0.01/1.29))^2+(-0.00052/0.01495)^2)*E9</f>
        <v>2.0665339780689767</v>
      </c>
    </row>
    <row r="24" spans="1:6" x14ac:dyDescent="0.25">
      <c r="A24">
        <v>9.81</v>
      </c>
      <c r="B24">
        <v>0.23</v>
      </c>
      <c r="C24" t="s">
        <v>6</v>
      </c>
      <c r="D24" s="1">
        <f t="array" ref="D24:E25">LINEST(B24:B29,A24:A29,TRUE,TRUE)</f>
        <v>1.6106014271151891E-2</v>
      </c>
      <c r="E24">
        <v>0.11866666666666659</v>
      </c>
    </row>
    <row r="25" spans="1:6" x14ac:dyDescent="0.25">
      <c r="A25">
        <v>19.62</v>
      </c>
      <c r="B25">
        <v>0.46</v>
      </c>
      <c r="C25" t="s">
        <v>7</v>
      </c>
      <c r="D25" s="1">
        <v>8.9642582115344338E-4</v>
      </c>
      <c r="E25">
        <v>3.4247465437443531E-2</v>
      </c>
    </row>
    <row r="26" spans="1:6" x14ac:dyDescent="0.25">
      <c r="A26">
        <v>29.43</v>
      </c>
      <c r="B26">
        <v>0.62</v>
      </c>
    </row>
    <row r="27" spans="1:6" x14ac:dyDescent="0.25">
      <c r="A27">
        <v>39.24</v>
      </c>
      <c r="B27">
        <v>0.77</v>
      </c>
      <c r="D27" t="s">
        <v>8</v>
      </c>
      <c r="E27">
        <f>4*1.067/(PI()*1.67*0.000001*1.67*0.01611)</f>
        <v>30237512.112839159</v>
      </c>
      <c r="F27" t="s">
        <v>4</v>
      </c>
    </row>
    <row r="28" spans="1:6" x14ac:dyDescent="0.25">
      <c r="A28">
        <v>49.05</v>
      </c>
      <c r="B28">
        <v>0.92</v>
      </c>
      <c r="E28">
        <f>E27*10^(-6)</f>
        <v>30.237512112839156</v>
      </c>
      <c r="F28" t="s">
        <v>3</v>
      </c>
    </row>
    <row r="29" spans="1:6" x14ac:dyDescent="0.25">
      <c r="A29">
        <v>58.86</v>
      </c>
      <c r="B29">
        <v>1.03</v>
      </c>
    </row>
    <row r="30" spans="1:6" x14ac:dyDescent="0.25">
      <c r="D30" t="s">
        <v>5</v>
      </c>
      <c r="E30">
        <f>SQRT((1/1067)^2+(-2*(0.01/1.67))^2+(-0.0009/0.01611)^2)*E28</f>
        <v>1.7278576168312154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2018-11-08T10:58:09Z</dcterms:created>
  <dcterms:modified xsi:type="dcterms:W3CDTF">2018-11-08T12:30:49Z</dcterms:modified>
</cp:coreProperties>
</file>