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chal\Downloads\"/>
    </mc:Choice>
  </mc:AlternateContent>
  <xr:revisionPtr revIDLastSave="0" documentId="13_ncr:1_{B2B420EE-5FB8-48E2-9C82-687BE7FEFD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" i="1" l="1"/>
  <c r="T89" i="1"/>
  <c r="T88" i="1"/>
  <c r="T87" i="1"/>
  <c r="R93" i="1"/>
  <c r="J33" i="1"/>
  <c r="P96" i="1"/>
  <c r="J38" i="1"/>
  <c r="P95" i="1"/>
  <c r="O88" i="1"/>
  <c r="T96" i="1" l="1"/>
  <c r="P103" i="1" l="1"/>
  <c r="S84" i="1"/>
  <c r="S85" i="1" s="1"/>
  <c r="T84" i="1"/>
  <c r="T85" i="1" s="1"/>
  <c r="T83" i="1"/>
  <c r="S83" i="1"/>
  <c r="Q89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R104" i="1"/>
  <c r="R105" i="1" s="1"/>
  <c r="R103" i="1"/>
  <c r="O110" i="1"/>
  <c r="P110" i="1"/>
  <c r="Q110" i="1"/>
  <c r="O103" i="1"/>
  <c r="O104" i="1"/>
  <c r="O105" i="1"/>
  <c r="Q103" i="1"/>
  <c r="Q104" i="1"/>
  <c r="Q105" i="1" s="1"/>
  <c r="P104" i="1"/>
  <c r="P105" i="1" s="1"/>
  <c r="W45" i="1" l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W43" i="1"/>
  <c r="W44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H165" i="1"/>
  <c r="C165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3" i="1"/>
  <c r="O94" i="1"/>
  <c r="W93" i="1" l="1"/>
</calcChain>
</file>

<file path=xl/sharedStrings.xml><?xml version="1.0" encoding="utf-8"?>
<sst xmlns="http://schemas.openxmlformats.org/spreadsheetml/2006/main" count="696" uniqueCount="280">
  <si>
    <t>imageName</t>
  </si>
  <si>
    <t>category</t>
  </si>
  <si>
    <t>memorability resMem</t>
  </si>
  <si>
    <t>memorability human</t>
  </si>
  <si>
    <t>faces</t>
  </si>
  <si>
    <t>fn_112_22_900.JPG</t>
  </si>
  <si>
    <t>fn_112_25_900.JPG</t>
  </si>
  <si>
    <t>fn_112_28_900.JPG</t>
  </si>
  <si>
    <t>fn_112_30_900.JPG</t>
  </si>
  <si>
    <t>fn_112_31_900.JPG</t>
  </si>
  <si>
    <t>fn_112_37_900.JPG</t>
  </si>
  <si>
    <t>fn_112_38_900.JPG</t>
  </si>
  <si>
    <t>fn_112_39_900.JPG</t>
  </si>
  <si>
    <t>fn_112_40_900.JPG</t>
  </si>
  <si>
    <t>fn_112_8_900.JPG</t>
  </si>
  <si>
    <t>fn_225_11_900.JPG</t>
  </si>
  <si>
    <t>fn_225_15_900.JPG</t>
  </si>
  <si>
    <t>fn_225_16_900.JPG</t>
  </si>
  <si>
    <t>fn_225_26_900.JPG</t>
  </si>
  <si>
    <t>fn_225_29_900.JPG</t>
  </si>
  <si>
    <t>fn_225_2_900.JPG</t>
  </si>
  <si>
    <t>fn_225_30_900.JPG</t>
  </si>
  <si>
    <t>fn_225_40_900.JPG</t>
  </si>
  <si>
    <t>fn_225_4_900.JPG</t>
  </si>
  <si>
    <t>fn_225_9_900.JPG</t>
  </si>
  <si>
    <t>fn_450_21_900.JPG</t>
  </si>
  <si>
    <t>fn_450_22_900.JPG</t>
  </si>
  <si>
    <t>fn_450_24_900.JPG</t>
  </si>
  <si>
    <t>fn_450_25_900.JPG</t>
  </si>
  <si>
    <t>fn_450_27_900.JPG</t>
  </si>
  <si>
    <t>fn_450_30_900.JPG</t>
  </si>
  <si>
    <t>fn_450_38_900.JPG</t>
  </si>
  <si>
    <t>fn_450_4_900.JPG</t>
  </si>
  <si>
    <t>fn_450_5_900.JPG</t>
  </si>
  <si>
    <t>fn_450_8_900.JPG</t>
  </si>
  <si>
    <t>fn_900_25_900.JPG</t>
  </si>
  <si>
    <t>fn_900_27_900.JPG</t>
  </si>
  <si>
    <t>fn_900_28_900.JPG</t>
  </si>
  <si>
    <t>fn_900_2_900.JPG</t>
  </si>
  <si>
    <t>fn_900_35_900.JPG</t>
  </si>
  <si>
    <t>fn_900_36_900.JPG</t>
  </si>
  <si>
    <t>fn_900_37_900.JPG</t>
  </si>
  <si>
    <t>fn_900_39_900.JPG</t>
  </si>
  <si>
    <t>fn_900_40_900.JPG</t>
  </si>
  <si>
    <t>fn_900_6_900.JPG</t>
  </si>
  <si>
    <t>food</t>
  </si>
  <si>
    <t>F01_BC_sal.jpg</t>
  </si>
  <si>
    <t>F02_BC_sal.jpg</t>
  </si>
  <si>
    <t>F03_BC_sal.jpg</t>
  </si>
  <si>
    <t>F04_BC_sal.jpg</t>
  </si>
  <si>
    <t>F05_BC_sal.jpg</t>
  </si>
  <si>
    <t>F11_BC_suc.jpg</t>
  </si>
  <si>
    <t>F12_BC_suc.jpg</t>
  </si>
  <si>
    <t>F13_BC_suc.jpg</t>
  </si>
  <si>
    <t>F14_BC_suc.jpg</t>
  </si>
  <si>
    <t>F15_BC_suc.jpg</t>
  </si>
  <si>
    <t>F21_HC_sal.jpg</t>
  </si>
  <si>
    <t>F22_HC_sal.jpg</t>
  </si>
  <si>
    <t>F23_HC_sal.jpg</t>
  </si>
  <si>
    <t>F24_HC_sal.jpg</t>
  </si>
  <si>
    <t>F25_HC_sal.jpg</t>
  </si>
  <si>
    <t>F31_HC_suc.jpg</t>
  </si>
  <si>
    <t>F32_HC_suc.jpg</t>
  </si>
  <si>
    <t>F33_HC_suc.jpg</t>
  </si>
  <si>
    <t>F34_HC_suc.jpg</t>
  </si>
  <si>
    <t>F35_HC_suc.jpg</t>
  </si>
  <si>
    <t>F_10_sushi.jpeg</t>
  </si>
  <si>
    <t>F_12_broccoli.jpeg</t>
  </si>
  <si>
    <t>F_14_wings.jpeg</t>
  </si>
  <si>
    <t>F_15_ice_scream_sandwich.jpeg</t>
  </si>
  <si>
    <t>F_18_bagel.jpg</t>
  </si>
  <si>
    <t>F_1_M&amp;Ms.jpeg</t>
  </si>
  <si>
    <t>F_22_eggplant.png</t>
  </si>
  <si>
    <t>F_23_oreo.png</t>
  </si>
  <si>
    <t>F_24_raspberry.png</t>
  </si>
  <si>
    <t>F_25_shwarma.png</t>
  </si>
  <si>
    <t>F_26_bread.png</t>
  </si>
  <si>
    <t>F_29_sugar.png</t>
  </si>
  <si>
    <t>F_2_orange.jpeg</t>
  </si>
  <si>
    <t>F_31_cottage.png</t>
  </si>
  <si>
    <t>F_32_marshmallow.png</t>
  </si>
  <si>
    <t>F_35_raisins.png</t>
  </si>
  <si>
    <t>F_36_cookies.png</t>
  </si>
  <si>
    <t>F_39_butterfly_cake.png</t>
  </si>
  <si>
    <t>F_3_grape salad.jpeg</t>
  </si>
  <si>
    <t>F_6_pasta.jpeg</t>
  </si>
  <si>
    <t>non_food</t>
  </si>
  <si>
    <t>N06_BC_sal.jpg</t>
  </si>
  <si>
    <t>N07_BC_sal.jpg</t>
  </si>
  <si>
    <t>N08_BC_sal.jpg</t>
  </si>
  <si>
    <t>N09_BC_sal.jpg</t>
  </si>
  <si>
    <t>N10_BC_sal.jpg</t>
  </si>
  <si>
    <t>N16_BC_suc.jpg</t>
  </si>
  <si>
    <t>N17_BC_suc.jpg</t>
  </si>
  <si>
    <t>N18_BC_suc.jpg</t>
  </si>
  <si>
    <t>N19_BC_suc.jpg</t>
  </si>
  <si>
    <t>N20_BC_suc.jpg</t>
  </si>
  <si>
    <t>N26_HC_sal.jpg</t>
  </si>
  <si>
    <t>N27_HC_sal.jpg</t>
  </si>
  <si>
    <t>N28_HC_sal.jpg</t>
  </si>
  <si>
    <t>N29_HC_sal.jpg</t>
  </si>
  <si>
    <t>N30_HC_sal.jpg</t>
  </si>
  <si>
    <t>N36_HC_suc.jpg</t>
  </si>
  <si>
    <t>N37_HC_suc.jpg</t>
  </si>
  <si>
    <t>N38_HC_suc.jpg</t>
  </si>
  <si>
    <t>N39_HC_suc.jpg</t>
  </si>
  <si>
    <t>N40_HC_suc.jpg</t>
  </si>
  <si>
    <t>NF_11_wires.png</t>
  </si>
  <si>
    <t>NF_13_ptree.png</t>
  </si>
  <si>
    <t>NF_16_gate.png</t>
  </si>
  <si>
    <t>NF_17_jellyfish.png</t>
  </si>
  <si>
    <t>NF_19_dots_dogs.jpg</t>
  </si>
  <si>
    <t>NF_20_bar_chairs.jpg</t>
  </si>
  <si>
    <t>NF_21_snow.jpg</t>
  </si>
  <si>
    <t>NF_27_pins.png</t>
  </si>
  <si>
    <t>NF_28_dog.png</t>
  </si>
  <si>
    <t>NF_30_snow_balls.png</t>
  </si>
  <si>
    <t>NF_33_paint.png</t>
  </si>
  <si>
    <t>NF_34_ping_pong.png</t>
  </si>
  <si>
    <t>NF_37_sofa.png</t>
  </si>
  <si>
    <t>NF_38_carpet.png</t>
  </si>
  <si>
    <t>NF_40_turtle.png</t>
  </si>
  <si>
    <t>NF_4_corals.jpeg</t>
  </si>
  <si>
    <t>NF_5_buttons.jpeg</t>
  </si>
  <si>
    <t>NF_7_yarn.jpeg</t>
  </si>
  <si>
    <t>NF_8_chess.jpeg</t>
  </si>
  <si>
    <t>NF_9_snakes.jpg</t>
  </si>
  <si>
    <t>outdoors</t>
  </si>
  <si>
    <t>fn_112_10_900.JPG</t>
  </si>
  <si>
    <t>fn_112_11_900.JPG</t>
  </si>
  <si>
    <t>fn_112_19_900.JPG</t>
  </si>
  <si>
    <t>fn_112_2_900.JPG</t>
  </si>
  <si>
    <t>fn_112_3_900.JPG</t>
  </si>
  <si>
    <t>fn_112_4_900.JPG</t>
  </si>
  <si>
    <t>fn_112_5_900.JPG</t>
  </si>
  <si>
    <t>fn_112_6_900.JPG</t>
  </si>
  <si>
    <t>fn_112_7_900.JPG</t>
  </si>
  <si>
    <t>fn_112_9_900.JPG</t>
  </si>
  <si>
    <t>fn_225_12_900.JPG</t>
  </si>
  <si>
    <t>fn_225_13_900.JPG</t>
  </si>
  <si>
    <t>fn_225_14_900.JPG</t>
  </si>
  <si>
    <t>fn_225_18_900.JPG</t>
  </si>
  <si>
    <t>fn_225_1_900.JPG</t>
  </si>
  <si>
    <t>fn_225_27_900.JPG</t>
  </si>
  <si>
    <t>fn_225_31_900.JPG</t>
  </si>
  <si>
    <t>fn_225_34_900.JPG</t>
  </si>
  <si>
    <t>fn_225_6_900.JPG</t>
  </si>
  <si>
    <t>fn_225_8_900.JPG</t>
  </si>
  <si>
    <t>fn_450_11_900.JPG</t>
  </si>
  <si>
    <t>fn_450_16_900.JPG</t>
  </si>
  <si>
    <t>fn_450_18_900.JPG</t>
  </si>
  <si>
    <t>fn_450_1_900.JPG</t>
  </si>
  <si>
    <t>fn_450_26_900.JPG</t>
  </si>
  <si>
    <t>fn_450_28_900.JPG</t>
  </si>
  <si>
    <t>fn_450_29_900.JPG</t>
  </si>
  <si>
    <t>fn_450_3_900.JPG</t>
  </si>
  <si>
    <t>fn_450_6_900.JPG</t>
  </si>
  <si>
    <t>fn_450_9_900.JPG</t>
  </si>
  <si>
    <t>fn_900_10_900.JPG</t>
  </si>
  <si>
    <t>fn_900_11_900.JPG</t>
  </si>
  <si>
    <t>fn_900_12_900.JPG</t>
  </si>
  <si>
    <t>fn_900_13_900.JPG</t>
  </si>
  <si>
    <t>fn_900_18_900.JPG</t>
  </si>
  <si>
    <t>fn_900_19_900.JPG</t>
  </si>
  <si>
    <t>fn_900_20_900.JPG</t>
  </si>
  <si>
    <t>fn_900_5_900.JPG</t>
  </si>
  <si>
    <t>fn_900_7_900.JPG</t>
  </si>
  <si>
    <t>fn_900_9_900.JPG</t>
  </si>
  <si>
    <t>F06_BC_sal.jpg</t>
  </si>
  <si>
    <t>F07_BC_sal.jpg</t>
  </si>
  <si>
    <t>F08_BC_sal.jpg</t>
  </si>
  <si>
    <t>F09_BC_sal.jpg</t>
  </si>
  <si>
    <t>F10_BC_sal.jpg</t>
  </si>
  <si>
    <t>F16_BC_suc.jpg</t>
  </si>
  <si>
    <t>F17_BC_suc.jpg</t>
  </si>
  <si>
    <t>F18_BC_suc.jpg</t>
  </si>
  <si>
    <t>F19_BC_suc.jpg</t>
  </si>
  <si>
    <t>F20_BC_suc.jpg</t>
  </si>
  <si>
    <t>F26_HC_sal.jpg</t>
  </si>
  <si>
    <t>F27_HC_sal.jpg</t>
  </si>
  <si>
    <t>F28_HC_sal.jpg</t>
  </si>
  <si>
    <t>F29_HC_sal.jpg</t>
  </si>
  <si>
    <t>F30_HC_sal.jpg</t>
  </si>
  <si>
    <t>F36_HC_suc.jpg</t>
  </si>
  <si>
    <t>F37_HC_suc.jpg</t>
  </si>
  <si>
    <t>F38_HC_suc.jpg</t>
  </si>
  <si>
    <t>F39_HC_suc.jpg</t>
  </si>
  <si>
    <t>F40_HC_suc.jpg</t>
  </si>
  <si>
    <t>F_11_Mince.jpeg</t>
  </si>
  <si>
    <t>F_13_pineapple.jpeg</t>
  </si>
  <si>
    <t>F_16_choclate.png</t>
  </si>
  <si>
    <t>F_17_egg.png</t>
  </si>
  <si>
    <t>F_19_Ice-Cream-02.jpg</t>
  </si>
  <si>
    <t>F_20_pancake.jpeg</t>
  </si>
  <si>
    <t>F_21_whipped-cream.jpg</t>
  </si>
  <si>
    <t>F_27_Pomegranate.png</t>
  </si>
  <si>
    <t>F_28_croissant.png</t>
  </si>
  <si>
    <t>F_30_candy_balls.png</t>
  </si>
  <si>
    <t>F_33_melt_cream.png</t>
  </si>
  <si>
    <t>F_34_cheese_balls.png</t>
  </si>
  <si>
    <t>F_37_white_bread.png</t>
  </si>
  <si>
    <t>F_38_salami.png</t>
  </si>
  <si>
    <t>F_40_avocado.png</t>
  </si>
  <si>
    <t>F_4_kurtosh.jpeg</t>
  </si>
  <si>
    <t>F_5_gummies.jpeg</t>
  </si>
  <si>
    <t>F_7_spaghetti.jpeg</t>
  </si>
  <si>
    <t>F_8_cake.jpeg</t>
  </si>
  <si>
    <t>F_9_banana.jpeg</t>
  </si>
  <si>
    <t>N01_BC_sal.jpg</t>
  </si>
  <si>
    <t>N02_BC_sal.jpg</t>
  </si>
  <si>
    <t>N03_BC_sal.jpg</t>
  </si>
  <si>
    <t>N04_BC_sal.jpg</t>
  </si>
  <si>
    <t>N05_BC_sal.jpg</t>
  </si>
  <si>
    <t>N11_BC_suc.jpg</t>
  </si>
  <si>
    <t>N12_BC_suc.jpg</t>
  </si>
  <si>
    <t>N13_BC_suc.jpg</t>
  </si>
  <si>
    <t>N14_BC_suc.jpg</t>
  </si>
  <si>
    <t>N15_BC_suc.jpg</t>
  </si>
  <si>
    <t>N21_HC_sal.jpg</t>
  </si>
  <si>
    <t>N22_HC_sal.jpg</t>
  </si>
  <si>
    <t>N23_HC_sal.jpg</t>
  </si>
  <si>
    <t>N24_HC_sal.jpg</t>
  </si>
  <si>
    <t>N25_HC_sal.jpg</t>
  </si>
  <si>
    <t>N31_HC_suc.jpg</t>
  </si>
  <si>
    <t>N32_HC_suc.jpg</t>
  </si>
  <si>
    <t>N33_HC_suc.jpg</t>
  </si>
  <si>
    <t>N34_HC_suc.jpg</t>
  </si>
  <si>
    <t>N35_HC_suc.jpg</t>
  </si>
  <si>
    <t>NF_10_parrot.png</t>
  </si>
  <si>
    <t>NF_12_tree.png</t>
  </si>
  <si>
    <t>NF_15_mattress.png</t>
  </si>
  <si>
    <t>NF_18_stoppers.png</t>
  </si>
  <si>
    <t>NF_1_ball pool.jpeg</t>
  </si>
  <si>
    <t>NF_22_animal.png</t>
  </si>
  <si>
    <t>NF_23_car_button.png</t>
  </si>
  <si>
    <t>NF_24_bug.png</t>
  </si>
  <si>
    <t>NF_25_tree_stick.png</t>
  </si>
  <si>
    <t>NF_26_cat.png</t>
  </si>
  <si>
    <t>NF_29_cubes.png</t>
  </si>
  <si>
    <t>NF_2_ball.jpeg</t>
  </si>
  <si>
    <t>NF_31_shaving_cream.png</t>
  </si>
  <si>
    <t>NF_32_box_puff.png</t>
  </si>
  <si>
    <t>NF_35_black_bugs.png</t>
  </si>
  <si>
    <t>NF_36_domino.png</t>
  </si>
  <si>
    <t>NF_39_butterfly.png</t>
  </si>
  <si>
    <t>NF_3_marbles.jpeg</t>
  </si>
  <si>
    <t>NF_6_worms.jpeg</t>
  </si>
  <si>
    <t>Nf_14_dogs.png</t>
  </si>
  <si>
    <t>version 2</t>
  </si>
  <si>
    <t>version 1</t>
  </si>
  <si>
    <t>x</t>
  </si>
  <si>
    <t>y</t>
  </si>
  <si>
    <t>* most points are above the equality line indicating that ResMem memorability scores are higher than human memorability</t>
  </si>
  <si>
    <t>ResMem&gt;human memory</t>
  </si>
  <si>
    <t>food images</t>
  </si>
  <si>
    <t>matching non food images</t>
  </si>
  <si>
    <t>Human memory</t>
  </si>
  <si>
    <t>ResMem memory</t>
  </si>
  <si>
    <t>diff of food human&amp; food resMem</t>
  </si>
  <si>
    <t>ttest diff humen resmem</t>
  </si>
  <si>
    <t>AVARAGE</t>
  </si>
  <si>
    <t>ttest humen diff food non food</t>
  </si>
  <si>
    <t>ttest ResMem diff food non food</t>
  </si>
  <si>
    <t>nonfood</t>
  </si>
  <si>
    <t>average</t>
  </si>
  <si>
    <t>SEM</t>
  </si>
  <si>
    <t>ver2</t>
  </si>
  <si>
    <t>avg</t>
  </si>
  <si>
    <t>STD</t>
  </si>
  <si>
    <t>Human</t>
  </si>
  <si>
    <t>ResMem</t>
  </si>
  <si>
    <t>*  ResMem memorability scores are weakly correlated with human memorability scores</t>
  </si>
  <si>
    <t>ttest Human VS resmem</t>
  </si>
  <si>
    <t>ttest resmem food vs non food</t>
  </si>
  <si>
    <t>ttest fesec paces</t>
  </si>
  <si>
    <t>ttest feces non food</t>
  </si>
  <si>
    <t>resmem vs human non food:</t>
  </si>
  <si>
    <t>resmem vs human food:</t>
  </si>
  <si>
    <t>resmem vs human faces:</t>
  </si>
  <si>
    <t>resmem vs human places: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</si>
</sst>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Version1 data</a:t>
            </a:r>
          </a:p>
        </c:rich>
      </c:tx>
      <c:layout>
        <c:manualLayout>
          <c:xMode val="edge"/>
          <c:yMode val="edge"/>
          <c:x val="0.34783057435763753"/>
          <c:y val="1.85537520702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235761228715316E-2"/>
                  <c:y val="0.49676892007910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Sheet1!$C$3:$C$162</c:f>
              <c:numCache>
                <c:formatCode>General</c:formatCode>
                <c:ptCount val="160"/>
                <c:pt idx="0">
                  <c:v>0.80003120000000005</c:v>
                </c:pt>
                <c:pt idx="1">
                  <c:v>0.78515637000000005</c:v>
                </c:pt>
                <c:pt idx="2">
                  <c:v>0.80425599999999997</c:v>
                </c:pt>
                <c:pt idx="3">
                  <c:v>0.82917196000000004</c:v>
                </c:pt>
                <c:pt idx="4">
                  <c:v>0.82611643999999995</c:v>
                </c:pt>
                <c:pt idx="5">
                  <c:v>0.87907875000000002</c:v>
                </c:pt>
                <c:pt idx="6">
                  <c:v>0.73930510000000005</c:v>
                </c:pt>
                <c:pt idx="7">
                  <c:v>0.92128180000000004</c:v>
                </c:pt>
                <c:pt idx="8">
                  <c:v>0.91452765000000003</c:v>
                </c:pt>
                <c:pt idx="9">
                  <c:v>0.67553794</c:v>
                </c:pt>
                <c:pt idx="10">
                  <c:v>0.89107113999999998</c:v>
                </c:pt>
                <c:pt idx="11">
                  <c:v>0.90987090000000004</c:v>
                </c:pt>
                <c:pt idx="12">
                  <c:v>0.90715469999999998</c:v>
                </c:pt>
                <c:pt idx="13">
                  <c:v>0.67218129999999998</c:v>
                </c:pt>
                <c:pt idx="14">
                  <c:v>0.8781118</c:v>
                </c:pt>
                <c:pt idx="15">
                  <c:v>0.77955350000000001</c:v>
                </c:pt>
                <c:pt idx="16">
                  <c:v>0.83615269999999997</c:v>
                </c:pt>
                <c:pt idx="17">
                  <c:v>0.91839040000000005</c:v>
                </c:pt>
                <c:pt idx="18">
                  <c:v>0.72151595000000002</c:v>
                </c:pt>
                <c:pt idx="19">
                  <c:v>0.69859610000000005</c:v>
                </c:pt>
                <c:pt idx="20">
                  <c:v>0.83842057000000003</c:v>
                </c:pt>
                <c:pt idx="21">
                  <c:v>0.82067800000000002</c:v>
                </c:pt>
                <c:pt idx="22">
                  <c:v>0.88370484000000005</c:v>
                </c:pt>
                <c:pt idx="23">
                  <c:v>0.74181395999999999</c:v>
                </c:pt>
                <c:pt idx="24">
                  <c:v>0.83299769999999995</c:v>
                </c:pt>
                <c:pt idx="25">
                  <c:v>0.89030569999999998</c:v>
                </c:pt>
                <c:pt idx="26">
                  <c:v>0.94652902999999999</c:v>
                </c:pt>
                <c:pt idx="27">
                  <c:v>0.85667360000000004</c:v>
                </c:pt>
                <c:pt idx="28">
                  <c:v>0.7921918</c:v>
                </c:pt>
                <c:pt idx="29">
                  <c:v>0.72858179999999995</c:v>
                </c:pt>
                <c:pt idx="30">
                  <c:v>0.72856164000000001</c:v>
                </c:pt>
                <c:pt idx="31">
                  <c:v>0.77447027000000002</c:v>
                </c:pt>
                <c:pt idx="32">
                  <c:v>0.80461364999999996</c:v>
                </c:pt>
                <c:pt idx="33">
                  <c:v>0.75155890000000003</c:v>
                </c:pt>
                <c:pt idx="34">
                  <c:v>0.90114426999999997</c:v>
                </c:pt>
                <c:pt idx="35">
                  <c:v>0.73571509999999996</c:v>
                </c:pt>
                <c:pt idx="36">
                  <c:v>0.90614819999999996</c:v>
                </c:pt>
                <c:pt idx="37">
                  <c:v>0.85678969999999999</c:v>
                </c:pt>
                <c:pt idx="38">
                  <c:v>0.71447620000000001</c:v>
                </c:pt>
                <c:pt idx="39">
                  <c:v>0.94890739999999996</c:v>
                </c:pt>
                <c:pt idx="40">
                  <c:v>0.76315299999999997</c:v>
                </c:pt>
                <c:pt idx="41">
                  <c:v>0.88020085999999997</c:v>
                </c:pt>
                <c:pt idx="42">
                  <c:v>0.93494326000000005</c:v>
                </c:pt>
                <c:pt idx="43">
                  <c:v>0.78473645000000003</c:v>
                </c:pt>
                <c:pt idx="44">
                  <c:v>0.74497294000000003</c:v>
                </c:pt>
                <c:pt idx="45">
                  <c:v>0.82464634999999997</c:v>
                </c:pt>
                <c:pt idx="46">
                  <c:v>0.89095115999999996</c:v>
                </c:pt>
                <c:pt idx="47">
                  <c:v>0.96009889999999998</c:v>
                </c:pt>
                <c:pt idx="48">
                  <c:v>0.90723246000000002</c:v>
                </c:pt>
                <c:pt idx="49">
                  <c:v>0.89482110000000004</c:v>
                </c:pt>
                <c:pt idx="50">
                  <c:v>0.80153859999999999</c:v>
                </c:pt>
                <c:pt idx="51">
                  <c:v>0.91978280000000001</c:v>
                </c:pt>
                <c:pt idx="52">
                  <c:v>0.85230296999999999</c:v>
                </c:pt>
                <c:pt idx="53">
                  <c:v>0.82287215999999996</c:v>
                </c:pt>
                <c:pt idx="54">
                  <c:v>0.82857822999999997</c:v>
                </c:pt>
                <c:pt idx="55">
                  <c:v>0.87031776000000005</c:v>
                </c:pt>
                <c:pt idx="56">
                  <c:v>0.90142935999999996</c:v>
                </c:pt>
                <c:pt idx="57">
                  <c:v>0.89917033999999996</c:v>
                </c:pt>
                <c:pt idx="58">
                  <c:v>0.89507700000000001</c:v>
                </c:pt>
                <c:pt idx="59">
                  <c:v>0.95132430000000001</c:v>
                </c:pt>
                <c:pt idx="60">
                  <c:v>0.88481279999999995</c:v>
                </c:pt>
                <c:pt idx="61">
                  <c:v>0.81787200000000004</c:v>
                </c:pt>
                <c:pt idx="62">
                  <c:v>0.90880749999999999</c:v>
                </c:pt>
                <c:pt idx="63">
                  <c:v>0.86840576000000003</c:v>
                </c:pt>
                <c:pt idx="64">
                  <c:v>0.93050429999999995</c:v>
                </c:pt>
                <c:pt idx="65">
                  <c:v>0.91247449999999997</c:v>
                </c:pt>
                <c:pt idx="66">
                  <c:v>0.95325230000000005</c:v>
                </c:pt>
                <c:pt idx="67">
                  <c:v>0.97095100000000001</c:v>
                </c:pt>
                <c:pt idx="68">
                  <c:v>0.91216949999999997</c:v>
                </c:pt>
                <c:pt idx="69">
                  <c:v>0.88411260000000003</c:v>
                </c:pt>
                <c:pt idx="70">
                  <c:v>0.90655255000000001</c:v>
                </c:pt>
                <c:pt idx="71">
                  <c:v>0.89945779999999997</c:v>
                </c:pt>
                <c:pt idx="72">
                  <c:v>0.75849502999999996</c:v>
                </c:pt>
                <c:pt idx="73">
                  <c:v>0.84080606999999996</c:v>
                </c:pt>
                <c:pt idx="74">
                  <c:v>0.92461079999999995</c:v>
                </c:pt>
                <c:pt idx="75">
                  <c:v>0.83800220000000003</c:v>
                </c:pt>
                <c:pt idx="76">
                  <c:v>0.96495569999999997</c:v>
                </c:pt>
                <c:pt idx="77">
                  <c:v>0.90123730000000002</c:v>
                </c:pt>
                <c:pt idx="78">
                  <c:v>0.88884925999999997</c:v>
                </c:pt>
                <c:pt idx="79">
                  <c:v>0.9455308</c:v>
                </c:pt>
                <c:pt idx="80">
                  <c:v>0.93197744999999999</c:v>
                </c:pt>
                <c:pt idx="81">
                  <c:v>0.79142469999999998</c:v>
                </c:pt>
                <c:pt idx="82">
                  <c:v>0.85125834</c:v>
                </c:pt>
                <c:pt idx="83">
                  <c:v>0.89545909999999995</c:v>
                </c:pt>
                <c:pt idx="84">
                  <c:v>0.78474885000000005</c:v>
                </c:pt>
                <c:pt idx="85">
                  <c:v>0.9301258</c:v>
                </c:pt>
                <c:pt idx="86">
                  <c:v>0.78188480000000005</c:v>
                </c:pt>
                <c:pt idx="87">
                  <c:v>0.80953010000000003</c:v>
                </c:pt>
                <c:pt idx="88">
                  <c:v>0.91163826000000003</c:v>
                </c:pt>
                <c:pt idx="89">
                  <c:v>0.72372424999999996</c:v>
                </c:pt>
                <c:pt idx="90">
                  <c:v>0.87267890000000004</c:v>
                </c:pt>
                <c:pt idx="91">
                  <c:v>0.90138870000000004</c:v>
                </c:pt>
                <c:pt idx="92">
                  <c:v>0.87813649999999999</c:v>
                </c:pt>
                <c:pt idx="93">
                  <c:v>0.90695362999999996</c:v>
                </c:pt>
                <c:pt idx="94">
                  <c:v>0.94398899999999997</c:v>
                </c:pt>
                <c:pt idx="95">
                  <c:v>0.88400095999999995</c:v>
                </c:pt>
                <c:pt idx="96">
                  <c:v>0.83980460000000001</c:v>
                </c:pt>
                <c:pt idx="97">
                  <c:v>0.88505979999999995</c:v>
                </c:pt>
                <c:pt idx="98">
                  <c:v>0.92125559999999995</c:v>
                </c:pt>
                <c:pt idx="99">
                  <c:v>0.9555129</c:v>
                </c:pt>
                <c:pt idx="100">
                  <c:v>0.94028670000000003</c:v>
                </c:pt>
                <c:pt idx="101">
                  <c:v>0.72047262999999995</c:v>
                </c:pt>
                <c:pt idx="102">
                  <c:v>0.6798324</c:v>
                </c:pt>
                <c:pt idx="103">
                  <c:v>0.72341140000000004</c:v>
                </c:pt>
                <c:pt idx="104">
                  <c:v>0.84414979999999995</c:v>
                </c:pt>
                <c:pt idx="105">
                  <c:v>0.75878290000000004</c:v>
                </c:pt>
                <c:pt idx="106">
                  <c:v>0.84493035000000005</c:v>
                </c:pt>
                <c:pt idx="107">
                  <c:v>0.88865159999999999</c:v>
                </c:pt>
                <c:pt idx="108">
                  <c:v>0.87956714999999996</c:v>
                </c:pt>
                <c:pt idx="109">
                  <c:v>0.82665913999999996</c:v>
                </c:pt>
                <c:pt idx="110">
                  <c:v>0.88597090000000001</c:v>
                </c:pt>
                <c:pt idx="111">
                  <c:v>0.92472719999999997</c:v>
                </c:pt>
                <c:pt idx="112">
                  <c:v>0.84604860000000004</c:v>
                </c:pt>
                <c:pt idx="113">
                  <c:v>0.91480695999999995</c:v>
                </c:pt>
                <c:pt idx="114">
                  <c:v>0.82053480000000001</c:v>
                </c:pt>
                <c:pt idx="115">
                  <c:v>0.86910962999999997</c:v>
                </c:pt>
                <c:pt idx="116">
                  <c:v>0.87828046000000004</c:v>
                </c:pt>
                <c:pt idx="117">
                  <c:v>0.91231720000000005</c:v>
                </c:pt>
                <c:pt idx="118">
                  <c:v>0.88422310000000004</c:v>
                </c:pt>
                <c:pt idx="119">
                  <c:v>0.89311105000000002</c:v>
                </c:pt>
                <c:pt idx="120">
                  <c:v>0.55544316999999999</c:v>
                </c:pt>
                <c:pt idx="121">
                  <c:v>0.54127289999999995</c:v>
                </c:pt>
                <c:pt idx="122">
                  <c:v>0.52091160000000003</c:v>
                </c:pt>
                <c:pt idx="123">
                  <c:v>0.86749255999999997</c:v>
                </c:pt>
                <c:pt idx="124">
                  <c:v>0.51566045999999999</c:v>
                </c:pt>
                <c:pt idx="125">
                  <c:v>0.53344950000000002</c:v>
                </c:pt>
                <c:pt idx="126">
                  <c:v>0.56354725000000006</c:v>
                </c:pt>
                <c:pt idx="127">
                  <c:v>0.65162359999999997</c:v>
                </c:pt>
                <c:pt idx="128">
                  <c:v>0.4129178</c:v>
                </c:pt>
                <c:pt idx="129">
                  <c:v>0.79812240000000001</c:v>
                </c:pt>
                <c:pt idx="130">
                  <c:v>0.63883615000000005</c:v>
                </c:pt>
                <c:pt idx="131">
                  <c:v>0.59730780000000006</c:v>
                </c:pt>
                <c:pt idx="132">
                  <c:v>0.54273539999999998</c:v>
                </c:pt>
                <c:pt idx="133">
                  <c:v>0.91277730000000001</c:v>
                </c:pt>
                <c:pt idx="134">
                  <c:v>0.77868769999999998</c:v>
                </c:pt>
                <c:pt idx="135">
                  <c:v>0.45861927000000002</c:v>
                </c:pt>
                <c:pt idx="136">
                  <c:v>0.45808452</c:v>
                </c:pt>
                <c:pt idx="137">
                  <c:v>0.41531304000000002</c:v>
                </c:pt>
                <c:pt idx="138">
                  <c:v>0.78576990000000002</c:v>
                </c:pt>
                <c:pt idx="139">
                  <c:v>0.49351895000000001</c:v>
                </c:pt>
                <c:pt idx="140">
                  <c:v>0.63171540000000004</c:v>
                </c:pt>
                <c:pt idx="141">
                  <c:v>0.51173360000000001</c:v>
                </c:pt>
                <c:pt idx="142">
                  <c:v>0.62046760000000001</c:v>
                </c:pt>
                <c:pt idx="143">
                  <c:v>0.72754830000000004</c:v>
                </c:pt>
                <c:pt idx="144">
                  <c:v>0.62547695999999997</c:v>
                </c:pt>
                <c:pt idx="145">
                  <c:v>0.41312260000000001</c:v>
                </c:pt>
                <c:pt idx="146">
                  <c:v>0.81375956999999999</c:v>
                </c:pt>
                <c:pt idx="147">
                  <c:v>0.76553499999999997</c:v>
                </c:pt>
                <c:pt idx="148">
                  <c:v>0.68612039999999996</c:v>
                </c:pt>
                <c:pt idx="149">
                  <c:v>0.57155440000000002</c:v>
                </c:pt>
                <c:pt idx="150">
                  <c:v>0.64375150000000003</c:v>
                </c:pt>
                <c:pt idx="151">
                  <c:v>0.81189259999999996</c:v>
                </c:pt>
                <c:pt idx="152">
                  <c:v>0.55596100000000004</c:v>
                </c:pt>
                <c:pt idx="153">
                  <c:v>0.49122092000000001</c:v>
                </c:pt>
                <c:pt idx="154">
                  <c:v>0.56411409999999995</c:v>
                </c:pt>
                <c:pt idx="155">
                  <c:v>0.69484955000000004</c:v>
                </c:pt>
                <c:pt idx="156">
                  <c:v>0.62813609999999998</c:v>
                </c:pt>
                <c:pt idx="157">
                  <c:v>0.66125286000000005</c:v>
                </c:pt>
                <c:pt idx="158">
                  <c:v>0.62700175999999996</c:v>
                </c:pt>
                <c:pt idx="159">
                  <c:v>0.59466063999999996</c:v>
                </c:pt>
              </c:numCache>
            </c:numRef>
          </c:xVal>
          <c:yVal>
            <c:numRef>
              <c:f>Sheet1!$D$3:$D$162</c:f>
              <c:numCache>
                <c:formatCode>General</c:formatCode>
                <c:ptCount val="160"/>
                <c:pt idx="0">
                  <c:v>0.46666666666666667</c:v>
                </c:pt>
                <c:pt idx="1">
                  <c:v>0.66666666666666663</c:v>
                </c:pt>
                <c:pt idx="2">
                  <c:v>0.73333333333333328</c:v>
                </c:pt>
                <c:pt idx="3">
                  <c:v>0.46666666666666667</c:v>
                </c:pt>
                <c:pt idx="4">
                  <c:v>0.73333333333333328</c:v>
                </c:pt>
                <c:pt idx="5">
                  <c:v>0.8666666666666667</c:v>
                </c:pt>
                <c:pt idx="6">
                  <c:v>0.8</c:v>
                </c:pt>
                <c:pt idx="7">
                  <c:v>0.53333333333333333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0.73333333333333328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0.53333333333333333</c:v>
                </c:pt>
                <c:pt idx="16">
                  <c:v>0.73333333333333328</c:v>
                </c:pt>
                <c:pt idx="17">
                  <c:v>0.6</c:v>
                </c:pt>
                <c:pt idx="18">
                  <c:v>0.6</c:v>
                </c:pt>
                <c:pt idx="19">
                  <c:v>0.53333333333333333</c:v>
                </c:pt>
                <c:pt idx="20">
                  <c:v>0.66666666666666663</c:v>
                </c:pt>
                <c:pt idx="21">
                  <c:v>0.73333333333333328</c:v>
                </c:pt>
                <c:pt idx="22">
                  <c:v>0.66666666666666663</c:v>
                </c:pt>
                <c:pt idx="23">
                  <c:v>0.6</c:v>
                </c:pt>
                <c:pt idx="24">
                  <c:v>0.53333333333333333</c:v>
                </c:pt>
                <c:pt idx="25">
                  <c:v>0.66666666666666663</c:v>
                </c:pt>
                <c:pt idx="26">
                  <c:v>0.6</c:v>
                </c:pt>
                <c:pt idx="27">
                  <c:v>0.8666666666666667</c:v>
                </c:pt>
                <c:pt idx="28">
                  <c:v>0.8</c:v>
                </c:pt>
                <c:pt idx="29">
                  <c:v>0.53333333333333333</c:v>
                </c:pt>
                <c:pt idx="30">
                  <c:v>0.53333333333333333</c:v>
                </c:pt>
                <c:pt idx="31">
                  <c:v>0.6</c:v>
                </c:pt>
                <c:pt idx="32">
                  <c:v>0.8666666666666667</c:v>
                </c:pt>
                <c:pt idx="33">
                  <c:v>0.6</c:v>
                </c:pt>
                <c:pt idx="34">
                  <c:v>0.8666666666666667</c:v>
                </c:pt>
                <c:pt idx="35">
                  <c:v>0.53333333333333333</c:v>
                </c:pt>
                <c:pt idx="36">
                  <c:v>0.66666666666666663</c:v>
                </c:pt>
                <c:pt idx="37">
                  <c:v>0.73333333333333328</c:v>
                </c:pt>
                <c:pt idx="38">
                  <c:v>0.8</c:v>
                </c:pt>
                <c:pt idx="39">
                  <c:v>0.8</c:v>
                </c:pt>
                <c:pt idx="40">
                  <c:v>0.4</c:v>
                </c:pt>
                <c:pt idx="41">
                  <c:v>0.8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0.53333333333333333</c:v>
                </c:pt>
                <c:pt idx="45">
                  <c:v>0.8</c:v>
                </c:pt>
                <c:pt idx="46">
                  <c:v>0.73333333333333328</c:v>
                </c:pt>
                <c:pt idx="47">
                  <c:v>0.8666666666666667</c:v>
                </c:pt>
                <c:pt idx="48">
                  <c:v>0.66666666666666663</c:v>
                </c:pt>
                <c:pt idx="49">
                  <c:v>0.6</c:v>
                </c:pt>
                <c:pt idx="50">
                  <c:v>0.73333333333333328</c:v>
                </c:pt>
                <c:pt idx="51">
                  <c:v>0.66666666666666663</c:v>
                </c:pt>
                <c:pt idx="52">
                  <c:v>0.93333333333333335</c:v>
                </c:pt>
                <c:pt idx="53">
                  <c:v>0.8</c:v>
                </c:pt>
                <c:pt idx="54">
                  <c:v>0.8</c:v>
                </c:pt>
                <c:pt idx="55">
                  <c:v>0.66666666666666663</c:v>
                </c:pt>
                <c:pt idx="56">
                  <c:v>0.8666666666666667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0.73333333333333328</c:v>
                </c:pt>
                <c:pt idx="61">
                  <c:v>0.8</c:v>
                </c:pt>
                <c:pt idx="62">
                  <c:v>0.66666666666666663</c:v>
                </c:pt>
                <c:pt idx="63">
                  <c:v>0.8</c:v>
                </c:pt>
                <c:pt idx="64">
                  <c:v>0.66666666666666663</c:v>
                </c:pt>
                <c:pt idx="65">
                  <c:v>0.8666666666666667</c:v>
                </c:pt>
                <c:pt idx="66">
                  <c:v>0.53333333333333333</c:v>
                </c:pt>
                <c:pt idx="67">
                  <c:v>0.93333333333333335</c:v>
                </c:pt>
                <c:pt idx="68">
                  <c:v>0.66666666666666663</c:v>
                </c:pt>
                <c:pt idx="69">
                  <c:v>0.66666666666666663</c:v>
                </c:pt>
                <c:pt idx="70">
                  <c:v>0.53333333333333333</c:v>
                </c:pt>
                <c:pt idx="71">
                  <c:v>0.8666666666666667</c:v>
                </c:pt>
                <c:pt idx="72">
                  <c:v>0.53333333333333333</c:v>
                </c:pt>
                <c:pt idx="73">
                  <c:v>0.73333333333333328</c:v>
                </c:pt>
                <c:pt idx="74">
                  <c:v>0.8666666666666667</c:v>
                </c:pt>
                <c:pt idx="75">
                  <c:v>0.46666666666666667</c:v>
                </c:pt>
                <c:pt idx="76">
                  <c:v>0.73333333333333328</c:v>
                </c:pt>
                <c:pt idx="77">
                  <c:v>0.8</c:v>
                </c:pt>
                <c:pt idx="78">
                  <c:v>0.46666666666666667</c:v>
                </c:pt>
                <c:pt idx="79">
                  <c:v>0.6</c:v>
                </c:pt>
                <c:pt idx="80">
                  <c:v>0.73333333333333328</c:v>
                </c:pt>
                <c:pt idx="81">
                  <c:v>0.66666666666666663</c:v>
                </c:pt>
                <c:pt idx="82">
                  <c:v>0.6</c:v>
                </c:pt>
                <c:pt idx="83">
                  <c:v>0.73333333333333328</c:v>
                </c:pt>
                <c:pt idx="84">
                  <c:v>0.8666666666666667</c:v>
                </c:pt>
                <c:pt idx="85">
                  <c:v>0.53333333333333333</c:v>
                </c:pt>
                <c:pt idx="86">
                  <c:v>0.53333333333333333</c:v>
                </c:pt>
                <c:pt idx="87">
                  <c:v>0.8</c:v>
                </c:pt>
                <c:pt idx="88">
                  <c:v>0.46666666666666667</c:v>
                </c:pt>
                <c:pt idx="89">
                  <c:v>0.53333333333333333</c:v>
                </c:pt>
                <c:pt idx="90">
                  <c:v>0.6</c:v>
                </c:pt>
                <c:pt idx="91">
                  <c:v>0.8</c:v>
                </c:pt>
                <c:pt idx="92">
                  <c:v>0.6</c:v>
                </c:pt>
                <c:pt idx="93">
                  <c:v>0.73333333333333328</c:v>
                </c:pt>
                <c:pt idx="94">
                  <c:v>0.66666666666666663</c:v>
                </c:pt>
                <c:pt idx="95">
                  <c:v>0.46666666666666667</c:v>
                </c:pt>
                <c:pt idx="96">
                  <c:v>0.6</c:v>
                </c:pt>
                <c:pt idx="97">
                  <c:v>0.73333333333333328</c:v>
                </c:pt>
                <c:pt idx="98">
                  <c:v>0.4</c:v>
                </c:pt>
                <c:pt idx="99">
                  <c:v>0.8</c:v>
                </c:pt>
                <c:pt idx="100">
                  <c:v>0.93333333333333335</c:v>
                </c:pt>
                <c:pt idx="101">
                  <c:v>0.73333333333333328</c:v>
                </c:pt>
                <c:pt idx="102">
                  <c:v>0.6</c:v>
                </c:pt>
                <c:pt idx="103">
                  <c:v>0.73333333333333328</c:v>
                </c:pt>
                <c:pt idx="104">
                  <c:v>0.8</c:v>
                </c:pt>
                <c:pt idx="105">
                  <c:v>0.73333333333333328</c:v>
                </c:pt>
                <c:pt idx="106">
                  <c:v>0.6</c:v>
                </c:pt>
                <c:pt idx="107">
                  <c:v>0.73333333333333328</c:v>
                </c:pt>
                <c:pt idx="108">
                  <c:v>0.66666666666666663</c:v>
                </c:pt>
                <c:pt idx="109">
                  <c:v>0.53333333333333333</c:v>
                </c:pt>
                <c:pt idx="110">
                  <c:v>0.6</c:v>
                </c:pt>
                <c:pt idx="111">
                  <c:v>0.53333333333333333</c:v>
                </c:pt>
                <c:pt idx="112">
                  <c:v>0.73333333333333328</c:v>
                </c:pt>
                <c:pt idx="113">
                  <c:v>0.8</c:v>
                </c:pt>
                <c:pt idx="114">
                  <c:v>0.53333333333333333</c:v>
                </c:pt>
                <c:pt idx="115">
                  <c:v>0.53333333333333333</c:v>
                </c:pt>
                <c:pt idx="116">
                  <c:v>0.73333333333333328</c:v>
                </c:pt>
                <c:pt idx="117">
                  <c:v>0.6</c:v>
                </c:pt>
                <c:pt idx="118">
                  <c:v>0.6</c:v>
                </c:pt>
                <c:pt idx="119">
                  <c:v>0.73333333333333328</c:v>
                </c:pt>
                <c:pt idx="120">
                  <c:v>0.4</c:v>
                </c:pt>
                <c:pt idx="121">
                  <c:v>0.2</c:v>
                </c:pt>
                <c:pt idx="122">
                  <c:v>0.33333333333333331</c:v>
                </c:pt>
                <c:pt idx="123">
                  <c:v>0.6</c:v>
                </c:pt>
                <c:pt idx="124">
                  <c:v>0.6</c:v>
                </c:pt>
                <c:pt idx="125">
                  <c:v>0.33333333333333331</c:v>
                </c:pt>
                <c:pt idx="126">
                  <c:v>0.4</c:v>
                </c:pt>
                <c:pt idx="127">
                  <c:v>0.6</c:v>
                </c:pt>
                <c:pt idx="128">
                  <c:v>0.46666666666666667</c:v>
                </c:pt>
                <c:pt idx="129">
                  <c:v>0.46666666666666667</c:v>
                </c:pt>
                <c:pt idx="130">
                  <c:v>0.26666666666666672</c:v>
                </c:pt>
                <c:pt idx="131">
                  <c:v>0.4</c:v>
                </c:pt>
                <c:pt idx="132">
                  <c:v>0.4</c:v>
                </c:pt>
                <c:pt idx="133">
                  <c:v>0.33333333333333331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295-8243-E765362B62C6}"/>
            </c:ext>
          </c:extLst>
        </c:ser>
        <c:ser>
          <c:idx val="1"/>
          <c:order val="1"/>
          <c:tx>
            <c:v>equality line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7-4295-8243-E765362B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1023"/>
        <c:axId val="1199029023"/>
      </c:scatterChart>
      <c:valAx>
        <c:axId val="11990410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ResMem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29023"/>
        <c:crosses val="autoZero"/>
        <c:crossBetween val="midCat"/>
        <c:majorUnit val="0.5"/>
      </c:valAx>
      <c:valAx>
        <c:axId val="1199029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41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ResMem VS 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ResMem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Sheet1!$O$105:$R$105</c:f>
                <c:numCache>
                  <c:formatCode>General</c:formatCode>
                  <c:ptCount val="4"/>
                  <c:pt idx="0">
                    <c:v>1.5241108246691986</c:v>
                  </c:pt>
                  <c:pt idx="1">
                    <c:v>1.5486786129204375</c:v>
                  </c:pt>
                  <c:pt idx="2">
                    <c:v>1.9029142442796723</c:v>
                  </c:pt>
                  <c:pt idx="3">
                    <c:v>1.8098732070620207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Food</c:v>
              </c:pt>
              <c:pt idx="1">
                <c:v> Non food</c:v>
              </c:pt>
              <c:pt idx="2">
                <c:v> Faces</c:v>
              </c:pt>
              <c:pt idx="3">
                <c:v> Outdoors</c:v>
              </c:pt>
            </c:strLit>
          </c:cat>
          <c:val>
            <c:numRef>
              <c:f>Sheet1!$O$103:$R$103</c:f>
              <c:numCache>
                <c:formatCode>General</c:formatCode>
                <c:ptCount val="4"/>
                <c:pt idx="0">
                  <c:v>67.666666666666686</c:v>
                </c:pt>
                <c:pt idx="1">
                  <c:v>62.820512820512832</c:v>
                </c:pt>
                <c:pt idx="2">
                  <c:v>67.6666666666667</c:v>
                </c:pt>
                <c:pt idx="3">
                  <c:v>53.500000000000014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8-42BB-BCD9-CC6F0B6842E7}"/>
            </c:ext>
          </c:extLst>
        </c:ser>
        <c:ser>
          <c:idx val="1"/>
          <c:order val="1"/>
          <c:tx>
            <c:v>Human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Sheet1!$O$112:$R$112</c:f>
                <c:numCache>
                  <c:formatCode>General</c:formatCode>
                  <c:ptCount val="4"/>
                  <c:pt idx="0">
                    <c:v>0.61804385170003973</c:v>
                  </c:pt>
                  <c:pt idx="1">
                    <c:v>0.94539389547408825</c:v>
                  </c:pt>
                  <c:pt idx="2">
                    <c:v>1.2446027335047201</c:v>
                  </c:pt>
                  <c:pt idx="3">
                    <c:v>2.0169006495567099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Food</c:v>
              </c:pt>
              <c:pt idx="1">
                <c:v> Non food</c:v>
              </c:pt>
              <c:pt idx="2">
                <c:v> Faces</c:v>
              </c:pt>
              <c:pt idx="3">
                <c:v> Outdoors</c:v>
              </c:pt>
            </c:strLit>
          </c:cat>
          <c:val>
            <c:numRef>
              <c:f>Sheet1!$O$110:$R$110</c:f>
              <c:numCache>
                <c:formatCode>General</c:formatCode>
                <c:ptCount val="4"/>
                <c:pt idx="0">
                  <c:v>88.050907537499995</c:v>
                </c:pt>
                <c:pt idx="1">
                  <c:v>85.806321362499972</c:v>
                </c:pt>
                <c:pt idx="2">
                  <c:v>82.103360075000012</c:v>
                </c:pt>
                <c:pt idx="3">
                  <c:v>61.704915325000009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8-42BB-BCD9-CC6F0B68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40976"/>
        <c:axId val="540143496"/>
      </c:barChart>
      <c:catAx>
        <c:axId val="5401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0143496"/>
        <c:crosses val="autoZero"/>
        <c:auto val="1"/>
        <c:lblAlgn val="ctr"/>
        <c:lblOffset val="100"/>
        <c:noMultiLvlLbl val="0"/>
      </c:catAx>
      <c:valAx>
        <c:axId val="54014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0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ResMem memorability food VS. non food</a:t>
            </a:r>
            <a:r>
              <a:rPr lang="en-US"/>
              <a:t>	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3B-4E56-901A-7BF59EC23B27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Sheet1!$S$85</c:f>
                <c:numCache>
                  <c:formatCode>General</c:formatCode>
                  <c:ptCount val="1"/>
                  <c:pt idx="0">
                    <c:v>0.61804385170003973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Category</c:v>
              </c:pt>
            </c:strLit>
          </c:cat>
          <c:val>
            <c:numRef>
              <c:f>Sheet1!$S$83</c:f>
              <c:numCache>
                <c:formatCode>General</c:formatCode>
                <c:ptCount val="1"/>
                <c:pt idx="0">
                  <c:v>88.050907537499995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B-4E56-901A-7BF59EC23B27}"/>
            </c:ext>
          </c:extLst>
        </c:ser>
        <c:ser>
          <c:idx val="1"/>
          <c:order val="1"/>
          <c:tx>
            <c:v>Nod food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Sheet1!$T$85</c:f>
                <c:numCache>
                  <c:formatCode>General</c:formatCode>
                  <c:ptCount val="1"/>
                  <c:pt idx="0">
                    <c:v>0.94539389547408825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Category</c:v>
              </c:pt>
            </c:strLit>
          </c:cat>
          <c:val>
            <c:numRef>
              <c:f>Sheet1!$T$83</c:f>
              <c:numCache>
                <c:formatCode>General</c:formatCode>
                <c:ptCount val="1"/>
                <c:pt idx="0">
                  <c:v>85.806321362499972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B-4E56-901A-7BF59EC2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53176"/>
        <c:axId val="623753896"/>
      </c:barChart>
      <c:catAx>
        <c:axId val="623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3753896"/>
        <c:crosses val="autoZero"/>
        <c:auto val="1"/>
        <c:lblAlgn val="ctr"/>
        <c:lblOffset val="100"/>
        <c:noMultiLvlLbl val="0"/>
      </c:catAx>
      <c:valAx>
        <c:axId val="623753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Average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37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Version2 data</a:t>
            </a:r>
          </a:p>
        </c:rich>
      </c:tx>
      <c:layout>
        <c:manualLayout>
          <c:xMode val="edge"/>
          <c:yMode val="edge"/>
          <c:x val="0.34783057435763753"/>
          <c:y val="1.85537520702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235761228715316E-2"/>
                  <c:y val="0.49676892007910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Sheet1!$H$3:$H$162</c:f>
              <c:numCache>
                <c:formatCode>General</c:formatCode>
                <c:ptCount val="160"/>
                <c:pt idx="0">
                  <c:v>0.80003120000000005</c:v>
                </c:pt>
                <c:pt idx="1">
                  <c:v>0.78515637000000005</c:v>
                </c:pt>
                <c:pt idx="2">
                  <c:v>0.80425599999999997</c:v>
                </c:pt>
                <c:pt idx="3">
                  <c:v>0.82917196000000004</c:v>
                </c:pt>
                <c:pt idx="4">
                  <c:v>0.82611643999999995</c:v>
                </c:pt>
                <c:pt idx="5">
                  <c:v>0.87907875000000002</c:v>
                </c:pt>
                <c:pt idx="6">
                  <c:v>0.73930510000000005</c:v>
                </c:pt>
                <c:pt idx="7">
                  <c:v>0.92128180000000004</c:v>
                </c:pt>
                <c:pt idx="8">
                  <c:v>0.91452765000000003</c:v>
                </c:pt>
                <c:pt idx="9">
                  <c:v>0.67553794</c:v>
                </c:pt>
                <c:pt idx="10">
                  <c:v>0.89107113999999998</c:v>
                </c:pt>
                <c:pt idx="11">
                  <c:v>0.90987090000000004</c:v>
                </c:pt>
                <c:pt idx="12">
                  <c:v>0.90715469999999998</c:v>
                </c:pt>
                <c:pt idx="13">
                  <c:v>0.67218129999999998</c:v>
                </c:pt>
                <c:pt idx="14">
                  <c:v>0.8781118</c:v>
                </c:pt>
                <c:pt idx="15">
                  <c:v>0.77955350000000001</c:v>
                </c:pt>
                <c:pt idx="16">
                  <c:v>0.83615269999999997</c:v>
                </c:pt>
                <c:pt idx="17">
                  <c:v>0.91839040000000005</c:v>
                </c:pt>
                <c:pt idx="18">
                  <c:v>0.72151595000000002</c:v>
                </c:pt>
                <c:pt idx="19">
                  <c:v>0.69859610000000005</c:v>
                </c:pt>
                <c:pt idx="20">
                  <c:v>0.83842057000000003</c:v>
                </c:pt>
                <c:pt idx="21">
                  <c:v>0.82067800000000002</c:v>
                </c:pt>
                <c:pt idx="22">
                  <c:v>0.88370484000000005</c:v>
                </c:pt>
                <c:pt idx="23">
                  <c:v>0.74181395999999999</c:v>
                </c:pt>
                <c:pt idx="24">
                  <c:v>0.83299769999999995</c:v>
                </c:pt>
                <c:pt idx="25">
                  <c:v>0.89030569999999998</c:v>
                </c:pt>
                <c:pt idx="26">
                  <c:v>0.94652902999999999</c:v>
                </c:pt>
                <c:pt idx="27">
                  <c:v>0.85667360000000004</c:v>
                </c:pt>
                <c:pt idx="28">
                  <c:v>0.7921918</c:v>
                </c:pt>
                <c:pt idx="29">
                  <c:v>0.72858179999999995</c:v>
                </c:pt>
                <c:pt idx="30">
                  <c:v>0.72856164000000001</c:v>
                </c:pt>
                <c:pt idx="31">
                  <c:v>0.77447027000000002</c:v>
                </c:pt>
                <c:pt idx="32">
                  <c:v>0.80461364999999996</c:v>
                </c:pt>
                <c:pt idx="33">
                  <c:v>0.75155890000000003</c:v>
                </c:pt>
                <c:pt idx="34">
                  <c:v>0.90114426999999997</c:v>
                </c:pt>
                <c:pt idx="35">
                  <c:v>0.73571509999999996</c:v>
                </c:pt>
                <c:pt idx="36">
                  <c:v>0.90614819999999996</c:v>
                </c:pt>
                <c:pt idx="37">
                  <c:v>0.85678969999999999</c:v>
                </c:pt>
                <c:pt idx="38">
                  <c:v>0.71447620000000001</c:v>
                </c:pt>
                <c:pt idx="39">
                  <c:v>0.94890739999999996</c:v>
                </c:pt>
                <c:pt idx="40">
                  <c:v>0.86598580000000003</c:v>
                </c:pt>
                <c:pt idx="41">
                  <c:v>0.94274170000000002</c:v>
                </c:pt>
                <c:pt idx="42">
                  <c:v>0.83737170000000005</c:v>
                </c:pt>
                <c:pt idx="43">
                  <c:v>0.82505505999999995</c:v>
                </c:pt>
                <c:pt idx="44">
                  <c:v>0.85614895999999996</c:v>
                </c:pt>
                <c:pt idx="45">
                  <c:v>0.84668140000000003</c:v>
                </c:pt>
                <c:pt idx="46">
                  <c:v>0.82614109999999996</c:v>
                </c:pt>
                <c:pt idx="47">
                  <c:v>0.88077700000000003</c:v>
                </c:pt>
                <c:pt idx="48">
                  <c:v>0.89053020000000005</c:v>
                </c:pt>
                <c:pt idx="49">
                  <c:v>0.90501520000000002</c:v>
                </c:pt>
                <c:pt idx="50">
                  <c:v>0.93788660000000001</c:v>
                </c:pt>
                <c:pt idx="51">
                  <c:v>0.93461084000000005</c:v>
                </c:pt>
                <c:pt idx="52">
                  <c:v>0.85656350000000003</c:v>
                </c:pt>
                <c:pt idx="53">
                  <c:v>0.80180275000000001</c:v>
                </c:pt>
                <c:pt idx="54">
                  <c:v>0.92020875000000002</c:v>
                </c:pt>
                <c:pt idx="55">
                  <c:v>0.85628230000000005</c:v>
                </c:pt>
                <c:pt idx="56">
                  <c:v>0.92803884000000003</c:v>
                </c:pt>
                <c:pt idx="57">
                  <c:v>0.88082939999999998</c:v>
                </c:pt>
                <c:pt idx="58">
                  <c:v>0.93448913</c:v>
                </c:pt>
                <c:pt idx="59">
                  <c:v>0.88632580000000005</c:v>
                </c:pt>
                <c:pt idx="60">
                  <c:v>0.92052040000000002</c:v>
                </c:pt>
                <c:pt idx="61">
                  <c:v>0.74202259999999998</c:v>
                </c:pt>
                <c:pt idx="62">
                  <c:v>0.74488586000000001</c:v>
                </c:pt>
                <c:pt idx="63">
                  <c:v>0.91595680000000002</c:v>
                </c:pt>
                <c:pt idx="64">
                  <c:v>0.80863419999999997</c:v>
                </c:pt>
                <c:pt idx="65">
                  <c:v>0.83782869999999998</c:v>
                </c:pt>
                <c:pt idx="66">
                  <c:v>0.9167902</c:v>
                </c:pt>
                <c:pt idx="67">
                  <c:v>0.9659354</c:v>
                </c:pt>
                <c:pt idx="68">
                  <c:v>0.88662845000000001</c:v>
                </c:pt>
                <c:pt idx="69">
                  <c:v>0.86015430000000004</c:v>
                </c:pt>
                <c:pt idx="70">
                  <c:v>0.90380614999999997</c:v>
                </c:pt>
                <c:pt idx="71">
                  <c:v>0.92146002999999999</c:v>
                </c:pt>
                <c:pt idx="72">
                  <c:v>0.90198370000000005</c:v>
                </c:pt>
                <c:pt idx="73">
                  <c:v>0.87224829999999998</c:v>
                </c:pt>
                <c:pt idx="74">
                  <c:v>0.92314300000000005</c:v>
                </c:pt>
                <c:pt idx="75">
                  <c:v>0.88724760000000003</c:v>
                </c:pt>
                <c:pt idx="76">
                  <c:v>0.82086663999999998</c:v>
                </c:pt>
                <c:pt idx="77">
                  <c:v>0.98022019999999999</c:v>
                </c:pt>
                <c:pt idx="78">
                  <c:v>0.87364489999999995</c:v>
                </c:pt>
                <c:pt idx="79">
                  <c:v>0.90325279999999997</c:v>
                </c:pt>
                <c:pt idx="80">
                  <c:v>0.75464344000000005</c:v>
                </c:pt>
                <c:pt idx="81">
                  <c:v>0.83479049999999999</c:v>
                </c:pt>
                <c:pt idx="82">
                  <c:v>0.90878939999999997</c:v>
                </c:pt>
                <c:pt idx="83">
                  <c:v>0.86787855999999997</c:v>
                </c:pt>
                <c:pt idx="84">
                  <c:v>0.69215596000000001</c:v>
                </c:pt>
                <c:pt idx="85">
                  <c:v>0.89303149999999998</c:v>
                </c:pt>
                <c:pt idx="86">
                  <c:v>0.87732359999999998</c:v>
                </c:pt>
                <c:pt idx="87">
                  <c:v>0.83048516999999999</c:v>
                </c:pt>
                <c:pt idx="88">
                  <c:v>0.95166487</c:v>
                </c:pt>
                <c:pt idx="89">
                  <c:v>0.9054432</c:v>
                </c:pt>
                <c:pt idx="90">
                  <c:v>0.9339345</c:v>
                </c:pt>
                <c:pt idx="91">
                  <c:v>0.93036110000000005</c:v>
                </c:pt>
                <c:pt idx="92">
                  <c:v>0.92946136000000001</c:v>
                </c:pt>
                <c:pt idx="93">
                  <c:v>0.72853939999999995</c:v>
                </c:pt>
                <c:pt idx="94">
                  <c:v>0.51782070000000002</c:v>
                </c:pt>
                <c:pt idx="95">
                  <c:v>0.98618660000000002</c:v>
                </c:pt>
                <c:pt idx="96">
                  <c:v>0.87516134999999995</c:v>
                </c:pt>
                <c:pt idx="97">
                  <c:v>0.72668529999999998</c:v>
                </c:pt>
                <c:pt idx="98">
                  <c:v>0.89816790000000002</c:v>
                </c:pt>
                <c:pt idx="99">
                  <c:v>0.89244955999999998</c:v>
                </c:pt>
                <c:pt idx="100">
                  <c:v>0.84106784999999995</c:v>
                </c:pt>
                <c:pt idx="101">
                  <c:v>0.5981514</c:v>
                </c:pt>
                <c:pt idx="102">
                  <c:v>0.88311033999999999</c:v>
                </c:pt>
                <c:pt idx="103">
                  <c:v>0.86755556</c:v>
                </c:pt>
                <c:pt idx="104">
                  <c:v>0.91963035000000004</c:v>
                </c:pt>
                <c:pt idx="105">
                  <c:v>0.95034439999999998</c:v>
                </c:pt>
                <c:pt idx="106">
                  <c:v>0.75611340000000005</c:v>
                </c:pt>
                <c:pt idx="107">
                  <c:v>0.85020024000000005</c:v>
                </c:pt>
                <c:pt idx="108">
                  <c:v>0.91901003999999997</c:v>
                </c:pt>
                <c:pt idx="109">
                  <c:v>0.94743025000000003</c:v>
                </c:pt>
                <c:pt idx="110">
                  <c:v>0.94933294999999995</c:v>
                </c:pt>
                <c:pt idx="111">
                  <c:v>0.83612819999999999</c:v>
                </c:pt>
                <c:pt idx="112">
                  <c:v>0.85396640000000001</c:v>
                </c:pt>
                <c:pt idx="113">
                  <c:v>0.89856446000000001</c:v>
                </c:pt>
                <c:pt idx="114">
                  <c:v>0.89034575000000005</c:v>
                </c:pt>
                <c:pt idx="115">
                  <c:v>0.92509233999999996</c:v>
                </c:pt>
                <c:pt idx="116">
                  <c:v>0.74322100000000002</c:v>
                </c:pt>
                <c:pt idx="117">
                  <c:v>0.92702085000000001</c:v>
                </c:pt>
                <c:pt idx="118">
                  <c:v>0.92495680000000002</c:v>
                </c:pt>
                <c:pt idx="119">
                  <c:v>0.89241433000000003</c:v>
                </c:pt>
                <c:pt idx="120">
                  <c:v>0.55544316999999999</c:v>
                </c:pt>
                <c:pt idx="121">
                  <c:v>0.54127289999999995</c:v>
                </c:pt>
                <c:pt idx="122">
                  <c:v>0.52091160000000003</c:v>
                </c:pt>
                <c:pt idx="123">
                  <c:v>0.86749255999999997</c:v>
                </c:pt>
                <c:pt idx="124">
                  <c:v>0.51566045999999999</c:v>
                </c:pt>
                <c:pt idx="125">
                  <c:v>0.53344950000000002</c:v>
                </c:pt>
                <c:pt idx="126">
                  <c:v>0.56354725000000006</c:v>
                </c:pt>
                <c:pt idx="127">
                  <c:v>0.65162359999999997</c:v>
                </c:pt>
                <c:pt idx="128">
                  <c:v>0.4129178</c:v>
                </c:pt>
                <c:pt idx="129">
                  <c:v>0.79812240000000001</c:v>
                </c:pt>
                <c:pt idx="130">
                  <c:v>0.63883615000000005</c:v>
                </c:pt>
                <c:pt idx="131">
                  <c:v>0.59730780000000006</c:v>
                </c:pt>
                <c:pt idx="132">
                  <c:v>0.54273539999999998</c:v>
                </c:pt>
                <c:pt idx="133">
                  <c:v>0.91277730000000001</c:v>
                </c:pt>
                <c:pt idx="134">
                  <c:v>0.77868769999999998</c:v>
                </c:pt>
                <c:pt idx="135">
                  <c:v>0.45861927000000002</c:v>
                </c:pt>
                <c:pt idx="136">
                  <c:v>0.45808452</c:v>
                </c:pt>
                <c:pt idx="137">
                  <c:v>0.41531304000000002</c:v>
                </c:pt>
                <c:pt idx="138">
                  <c:v>0.78576990000000002</c:v>
                </c:pt>
                <c:pt idx="139">
                  <c:v>0.49351895000000001</c:v>
                </c:pt>
                <c:pt idx="140">
                  <c:v>0.63171540000000004</c:v>
                </c:pt>
                <c:pt idx="141">
                  <c:v>0.51173360000000001</c:v>
                </c:pt>
                <c:pt idx="142">
                  <c:v>0.62046760000000001</c:v>
                </c:pt>
                <c:pt idx="143">
                  <c:v>0.72754830000000004</c:v>
                </c:pt>
                <c:pt idx="144">
                  <c:v>0.62547695999999997</c:v>
                </c:pt>
                <c:pt idx="145">
                  <c:v>0.41312260000000001</c:v>
                </c:pt>
                <c:pt idx="146">
                  <c:v>0.81375956999999999</c:v>
                </c:pt>
                <c:pt idx="147">
                  <c:v>0.76553499999999997</c:v>
                </c:pt>
                <c:pt idx="148">
                  <c:v>0.68612039999999996</c:v>
                </c:pt>
                <c:pt idx="149">
                  <c:v>0.57155440000000002</c:v>
                </c:pt>
                <c:pt idx="150">
                  <c:v>0.64375150000000003</c:v>
                </c:pt>
                <c:pt idx="151">
                  <c:v>0.81189259999999996</c:v>
                </c:pt>
                <c:pt idx="152">
                  <c:v>0.55596100000000004</c:v>
                </c:pt>
                <c:pt idx="153">
                  <c:v>0.49122092000000001</c:v>
                </c:pt>
                <c:pt idx="154">
                  <c:v>0.56411409999999995</c:v>
                </c:pt>
                <c:pt idx="155">
                  <c:v>0.69484955000000004</c:v>
                </c:pt>
                <c:pt idx="156">
                  <c:v>0.62813609999999998</c:v>
                </c:pt>
                <c:pt idx="157">
                  <c:v>0.66125286000000005</c:v>
                </c:pt>
                <c:pt idx="158">
                  <c:v>0.62700175999999996</c:v>
                </c:pt>
                <c:pt idx="159">
                  <c:v>0.59466063999999996</c:v>
                </c:pt>
              </c:numCache>
            </c:numRef>
          </c:xVal>
          <c:yVal>
            <c:numRef>
              <c:f>Sheet1!$I$3:$I$162</c:f>
              <c:numCache>
                <c:formatCode>General</c:formatCode>
                <c:ptCount val="160"/>
                <c:pt idx="0">
                  <c:v>0.46666666666666667</c:v>
                </c:pt>
                <c:pt idx="1">
                  <c:v>0.66666666666666663</c:v>
                </c:pt>
                <c:pt idx="2">
                  <c:v>0.73333333333333328</c:v>
                </c:pt>
                <c:pt idx="3">
                  <c:v>0.46666666666666667</c:v>
                </c:pt>
                <c:pt idx="4">
                  <c:v>0.73333333333333328</c:v>
                </c:pt>
                <c:pt idx="5">
                  <c:v>0.8666666666666667</c:v>
                </c:pt>
                <c:pt idx="6">
                  <c:v>0.8</c:v>
                </c:pt>
                <c:pt idx="7">
                  <c:v>0.53333333333333333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0.73333333333333328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0.53333333333333333</c:v>
                </c:pt>
                <c:pt idx="16">
                  <c:v>0.73333333333333328</c:v>
                </c:pt>
                <c:pt idx="17">
                  <c:v>0.6</c:v>
                </c:pt>
                <c:pt idx="18">
                  <c:v>0.6</c:v>
                </c:pt>
                <c:pt idx="19">
                  <c:v>0.53333333333333333</c:v>
                </c:pt>
                <c:pt idx="20">
                  <c:v>0.66666666666666663</c:v>
                </c:pt>
                <c:pt idx="21">
                  <c:v>0.73333333333333328</c:v>
                </c:pt>
                <c:pt idx="22">
                  <c:v>0.66666666666666663</c:v>
                </c:pt>
                <c:pt idx="23">
                  <c:v>0.6</c:v>
                </c:pt>
                <c:pt idx="24">
                  <c:v>0.53333333333333333</c:v>
                </c:pt>
                <c:pt idx="25">
                  <c:v>0.66666666666666663</c:v>
                </c:pt>
                <c:pt idx="26">
                  <c:v>0.6</c:v>
                </c:pt>
                <c:pt idx="27">
                  <c:v>0.8666666666666667</c:v>
                </c:pt>
                <c:pt idx="28">
                  <c:v>0.8</c:v>
                </c:pt>
                <c:pt idx="29">
                  <c:v>0.53333333333333333</c:v>
                </c:pt>
                <c:pt idx="30">
                  <c:v>0.53333333333333333</c:v>
                </c:pt>
                <c:pt idx="31">
                  <c:v>0.6</c:v>
                </c:pt>
                <c:pt idx="32">
                  <c:v>0.8666666666666667</c:v>
                </c:pt>
                <c:pt idx="33">
                  <c:v>0.6</c:v>
                </c:pt>
                <c:pt idx="34">
                  <c:v>0.8666666666666667</c:v>
                </c:pt>
                <c:pt idx="35">
                  <c:v>0.53333333333333333</c:v>
                </c:pt>
                <c:pt idx="36">
                  <c:v>0.66666666666666663</c:v>
                </c:pt>
                <c:pt idx="37">
                  <c:v>0.73333333333333328</c:v>
                </c:pt>
                <c:pt idx="38">
                  <c:v>0.8</c:v>
                </c:pt>
                <c:pt idx="39">
                  <c:v>0.8</c:v>
                </c:pt>
                <c:pt idx="40">
                  <c:v>0.69230769230769229</c:v>
                </c:pt>
                <c:pt idx="41">
                  <c:v>0.69230769230769229</c:v>
                </c:pt>
                <c:pt idx="42">
                  <c:v>0.69230769230769229</c:v>
                </c:pt>
                <c:pt idx="43">
                  <c:v>0.53846153846153844</c:v>
                </c:pt>
                <c:pt idx="44">
                  <c:v>0.46153846153846162</c:v>
                </c:pt>
                <c:pt idx="45">
                  <c:v>0.61538461538461542</c:v>
                </c:pt>
                <c:pt idx="46">
                  <c:v>0.76923076923076927</c:v>
                </c:pt>
                <c:pt idx="47">
                  <c:v>0.38461538461538458</c:v>
                </c:pt>
                <c:pt idx="48">
                  <c:v>0.69230769230769229</c:v>
                </c:pt>
                <c:pt idx="49">
                  <c:v>0.53846153846153844</c:v>
                </c:pt>
                <c:pt idx="50">
                  <c:v>0.61538461538461542</c:v>
                </c:pt>
                <c:pt idx="51">
                  <c:v>0.53846153846153844</c:v>
                </c:pt>
                <c:pt idx="52">
                  <c:v>0.53846153846153844</c:v>
                </c:pt>
                <c:pt idx="53">
                  <c:v>0.76923076923076927</c:v>
                </c:pt>
                <c:pt idx="54">
                  <c:v>0.61538461538461542</c:v>
                </c:pt>
                <c:pt idx="55">
                  <c:v>0.76923076923076927</c:v>
                </c:pt>
                <c:pt idx="56">
                  <c:v>0.69230769230769229</c:v>
                </c:pt>
                <c:pt idx="57">
                  <c:v>0.69230769230769229</c:v>
                </c:pt>
                <c:pt idx="58">
                  <c:v>0.84615384615384615</c:v>
                </c:pt>
                <c:pt idx="59">
                  <c:v>0.30769230769230771</c:v>
                </c:pt>
                <c:pt idx="60">
                  <c:v>0.76923076923076927</c:v>
                </c:pt>
                <c:pt idx="61">
                  <c:v>0.46153846153846162</c:v>
                </c:pt>
                <c:pt idx="62">
                  <c:v>0.92307692307692313</c:v>
                </c:pt>
                <c:pt idx="63">
                  <c:v>0.84615384615384615</c:v>
                </c:pt>
                <c:pt idx="64">
                  <c:v>0.61538461538461542</c:v>
                </c:pt>
                <c:pt idx="65">
                  <c:v>0.69230769230769229</c:v>
                </c:pt>
                <c:pt idx="66">
                  <c:v>0.69230769230769229</c:v>
                </c:pt>
                <c:pt idx="67">
                  <c:v>0.69230769230769229</c:v>
                </c:pt>
                <c:pt idx="68">
                  <c:v>0.69230769230769229</c:v>
                </c:pt>
                <c:pt idx="69">
                  <c:v>0.69230769230769229</c:v>
                </c:pt>
                <c:pt idx="70">
                  <c:v>0.53846153846153844</c:v>
                </c:pt>
                <c:pt idx="71">
                  <c:v>0.53846153846153844</c:v>
                </c:pt>
                <c:pt idx="72">
                  <c:v>0.61538461538461542</c:v>
                </c:pt>
                <c:pt idx="73">
                  <c:v>0.76923076923076927</c:v>
                </c:pt>
                <c:pt idx="74">
                  <c:v>0.38461538461538458</c:v>
                </c:pt>
                <c:pt idx="75">
                  <c:v>0.53846153846153844</c:v>
                </c:pt>
                <c:pt idx="76">
                  <c:v>0.69230769230769229</c:v>
                </c:pt>
                <c:pt idx="77">
                  <c:v>0.84615384615384615</c:v>
                </c:pt>
                <c:pt idx="78">
                  <c:v>0.84615384615384615</c:v>
                </c:pt>
                <c:pt idx="79">
                  <c:v>0.69230769230769229</c:v>
                </c:pt>
                <c:pt idx="80">
                  <c:v>0.69230769230769229</c:v>
                </c:pt>
                <c:pt idx="81">
                  <c:v>0.38461538461538458</c:v>
                </c:pt>
                <c:pt idx="82">
                  <c:v>0.76923076923076927</c:v>
                </c:pt>
                <c:pt idx="83">
                  <c:v>0.84615384615384615</c:v>
                </c:pt>
                <c:pt idx="84">
                  <c:v>0.53846153846153844</c:v>
                </c:pt>
                <c:pt idx="85">
                  <c:v>0.53846153846153844</c:v>
                </c:pt>
                <c:pt idx="86">
                  <c:v>0.61538461538461542</c:v>
                </c:pt>
                <c:pt idx="87">
                  <c:v>0.53846153846153844</c:v>
                </c:pt>
                <c:pt idx="88">
                  <c:v>0.76923076923076927</c:v>
                </c:pt>
                <c:pt idx="89">
                  <c:v>0.38461538461538458</c:v>
                </c:pt>
                <c:pt idx="90">
                  <c:v>0.69230769230769229</c:v>
                </c:pt>
                <c:pt idx="91">
                  <c:v>0.53846153846153844</c:v>
                </c:pt>
                <c:pt idx="92">
                  <c:v>0.69230769230769229</c:v>
                </c:pt>
                <c:pt idx="93">
                  <c:v>0.46153846153846162</c:v>
                </c:pt>
                <c:pt idx="94">
                  <c:v>0.46153846153846162</c:v>
                </c:pt>
                <c:pt idx="95">
                  <c:v>0.38461538461538458</c:v>
                </c:pt>
                <c:pt idx="96">
                  <c:v>0.61538461538461542</c:v>
                </c:pt>
                <c:pt idx="97">
                  <c:v>0.38461538461538458</c:v>
                </c:pt>
                <c:pt idx="98">
                  <c:v>0.53846153846153844</c:v>
                </c:pt>
                <c:pt idx="99">
                  <c:v>0.69230769230769229</c:v>
                </c:pt>
                <c:pt idx="100">
                  <c:v>0.61538461538461542</c:v>
                </c:pt>
                <c:pt idx="101">
                  <c:v>0.46153846153846162</c:v>
                </c:pt>
                <c:pt idx="102">
                  <c:v>0.76923076923076927</c:v>
                </c:pt>
                <c:pt idx="103">
                  <c:v>0.61538461538461542</c:v>
                </c:pt>
                <c:pt idx="104">
                  <c:v>0.46153846153846162</c:v>
                </c:pt>
                <c:pt idx="105">
                  <c:v>0.61538461538461542</c:v>
                </c:pt>
                <c:pt idx="106">
                  <c:v>0.46153846153846162</c:v>
                </c:pt>
                <c:pt idx="107">
                  <c:v>0.76923076923076927</c:v>
                </c:pt>
                <c:pt idx="108">
                  <c:v>0.92307692307692313</c:v>
                </c:pt>
                <c:pt idx="109">
                  <c:v>0.61538461538461542</c:v>
                </c:pt>
                <c:pt idx="110">
                  <c:v>0.61538461538461542</c:v>
                </c:pt>
                <c:pt idx="111">
                  <c:v>0.46153846153846162</c:v>
                </c:pt>
                <c:pt idx="112">
                  <c:v>0.46153846153846162</c:v>
                </c:pt>
                <c:pt idx="113">
                  <c:v>0.46153846153846162</c:v>
                </c:pt>
                <c:pt idx="114">
                  <c:v>0.53846153846153844</c:v>
                </c:pt>
                <c:pt idx="115">
                  <c:v>0.84615384615384615</c:v>
                </c:pt>
                <c:pt idx="116">
                  <c:v>0.76923076923076927</c:v>
                </c:pt>
                <c:pt idx="117">
                  <c:v>0.84615384615384615</c:v>
                </c:pt>
                <c:pt idx="118">
                  <c:v>0.38461538461538458</c:v>
                </c:pt>
                <c:pt idx="119">
                  <c:v>0.69230769230769229</c:v>
                </c:pt>
                <c:pt idx="120">
                  <c:v>0.4</c:v>
                </c:pt>
                <c:pt idx="121">
                  <c:v>0.2</c:v>
                </c:pt>
                <c:pt idx="122">
                  <c:v>0.33333333333333331</c:v>
                </c:pt>
                <c:pt idx="123">
                  <c:v>0.6</c:v>
                </c:pt>
                <c:pt idx="124">
                  <c:v>0.6</c:v>
                </c:pt>
                <c:pt idx="125">
                  <c:v>0.33333333333333331</c:v>
                </c:pt>
                <c:pt idx="126">
                  <c:v>0.4</c:v>
                </c:pt>
                <c:pt idx="127">
                  <c:v>0.6</c:v>
                </c:pt>
                <c:pt idx="128">
                  <c:v>0.46666666666666667</c:v>
                </c:pt>
                <c:pt idx="129">
                  <c:v>0.46666666666666667</c:v>
                </c:pt>
                <c:pt idx="130">
                  <c:v>0.26666666666666672</c:v>
                </c:pt>
                <c:pt idx="131">
                  <c:v>0.4</c:v>
                </c:pt>
                <c:pt idx="132">
                  <c:v>0.4</c:v>
                </c:pt>
                <c:pt idx="133">
                  <c:v>0.33333333333333331</c:v>
                </c:pt>
                <c:pt idx="134">
                  <c:v>0.6</c:v>
                </c:pt>
                <c:pt idx="135">
                  <c:v>0.26666666666666672</c:v>
                </c:pt>
                <c:pt idx="136">
                  <c:v>0.4</c:v>
                </c:pt>
                <c:pt idx="137">
                  <c:v>0.46666666666666667</c:v>
                </c:pt>
                <c:pt idx="138">
                  <c:v>0.73333333333333328</c:v>
                </c:pt>
                <c:pt idx="139">
                  <c:v>0.53333333333333333</c:v>
                </c:pt>
                <c:pt idx="140">
                  <c:v>0.6</c:v>
                </c:pt>
                <c:pt idx="141">
                  <c:v>0.73333333333333328</c:v>
                </c:pt>
                <c:pt idx="142">
                  <c:v>0.46666666666666667</c:v>
                </c:pt>
                <c:pt idx="143">
                  <c:v>0.8</c:v>
                </c:pt>
                <c:pt idx="144">
                  <c:v>0.53333333333333333</c:v>
                </c:pt>
                <c:pt idx="145">
                  <c:v>0.4</c:v>
                </c:pt>
                <c:pt idx="146">
                  <c:v>0.66666666666666663</c:v>
                </c:pt>
                <c:pt idx="147">
                  <c:v>0.53333333333333333</c:v>
                </c:pt>
                <c:pt idx="148">
                  <c:v>0.8</c:v>
                </c:pt>
                <c:pt idx="149">
                  <c:v>0.53333333333333333</c:v>
                </c:pt>
                <c:pt idx="150">
                  <c:v>0.2</c:v>
                </c:pt>
                <c:pt idx="151">
                  <c:v>0.53333333333333333</c:v>
                </c:pt>
                <c:pt idx="152">
                  <c:v>0.46666666666666667</c:v>
                </c:pt>
                <c:pt idx="153">
                  <c:v>0.73333333333333328</c:v>
                </c:pt>
                <c:pt idx="154">
                  <c:v>0.53333333333333333</c:v>
                </c:pt>
                <c:pt idx="155">
                  <c:v>0.8</c:v>
                </c:pt>
                <c:pt idx="156">
                  <c:v>0.6</c:v>
                </c:pt>
                <c:pt idx="157">
                  <c:v>0.33333333333333331</c:v>
                </c:pt>
                <c:pt idx="158">
                  <c:v>0.53333333333333333</c:v>
                </c:pt>
                <c:pt idx="15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295-8243-E765362B62C6}"/>
            </c:ext>
          </c:extLst>
        </c:ser>
        <c:ser>
          <c:idx val="1"/>
          <c:order val="1"/>
          <c:tx>
            <c:v>equality line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7-4295-8243-E765362B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1023"/>
        <c:axId val="1199029023"/>
      </c:scatterChart>
      <c:valAx>
        <c:axId val="11990410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ResMem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29023"/>
        <c:crosses val="autoZero"/>
        <c:crossBetween val="midCat"/>
        <c:majorUnit val="0.5"/>
      </c:valAx>
      <c:valAx>
        <c:axId val="1199029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Human</a:t>
                </a:r>
                <a:r>
                  <a:rPr lang="en-US"/>
                  <a:t>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41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Version2 data (food only)</a:t>
            </a:r>
          </a:p>
        </c:rich>
      </c:tx>
      <c:layout>
        <c:manualLayout>
          <c:xMode val="edge"/>
          <c:yMode val="edge"/>
          <c:x val="0.34783057435763753"/>
          <c:y val="1.85537520702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91187356206864E-3"/>
                  <c:y val="0.31688767823351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Sheet1!$H$43:$H$82</c:f>
              <c:numCache>
                <c:formatCode>General</c:formatCode>
                <c:ptCount val="40"/>
                <c:pt idx="0">
                  <c:v>0.86598580000000003</c:v>
                </c:pt>
                <c:pt idx="1">
                  <c:v>0.94274170000000002</c:v>
                </c:pt>
                <c:pt idx="2">
                  <c:v>0.83737170000000005</c:v>
                </c:pt>
                <c:pt idx="3">
                  <c:v>0.82505505999999995</c:v>
                </c:pt>
                <c:pt idx="4">
                  <c:v>0.85614895999999996</c:v>
                </c:pt>
                <c:pt idx="5">
                  <c:v>0.84668140000000003</c:v>
                </c:pt>
                <c:pt idx="6">
                  <c:v>0.82614109999999996</c:v>
                </c:pt>
                <c:pt idx="7">
                  <c:v>0.88077700000000003</c:v>
                </c:pt>
                <c:pt idx="8">
                  <c:v>0.89053020000000005</c:v>
                </c:pt>
                <c:pt idx="9">
                  <c:v>0.90501520000000002</c:v>
                </c:pt>
                <c:pt idx="10">
                  <c:v>0.93788660000000001</c:v>
                </c:pt>
                <c:pt idx="11">
                  <c:v>0.93461084000000005</c:v>
                </c:pt>
                <c:pt idx="12">
                  <c:v>0.85656350000000003</c:v>
                </c:pt>
                <c:pt idx="13">
                  <c:v>0.80180275000000001</c:v>
                </c:pt>
                <c:pt idx="14">
                  <c:v>0.92020875000000002</c:v>
                </c:pt>
                <c:pt idx="15">
                  <c:v>0.85628230000000005</c:v>
                </c:pt>
                <c:pt idx="16">
                  <c:v>0.92803884000000003</c:v>
                </c:pt>
                <c:pt idx="17">
                  <c:v>0.88082939999999998</c:v>
                </c:pt>
                <c:pt idx="18">
                  <c:v>0.93448913</c:v>
                </c:pt>
                <c:pt idx="19">
                  <c:v>0.88632580000000005</c:v>
                </c:pt>
                <c:pt idx="20">
                  <c:v>0.92052040000000002</c:v>
                </c:pt>
                <c:pt idx="21">
                  <c:v>0.74202259999999998</c:v>
                </c:pt>
                <c:pt idx="22">
                  <c:v>0.74488586000000001</c:v>
                </c:pt>
                <c:pt idx="23">
                  <c:v>0.91595680000000002</c:v>
                </c:pt>
                <c:pt idx="24">
                  <c:v>0.80863419999999997</c:v>
                </c:pt>
                <c:pt idx="25">
                  <c:v>0.83782869999999998</c:v>
                </c:pt>
                <c:pt idx="26">
                  <c:v>0.9167902</c:v>
                </c:pt>
                <c:pt idx="27">
                  <c:v>0.9659354</c:v>
                </c:pt>
                <c:pt idx="28">
                  <c:v>0.88662845000000001</c:v>
                </c:pt>
                <c:pt idx="29">
                  <c:v>0.86015430000000004</c:v>
                </c:pt>
                <c:pt idx="30">
                  <c:v>0.90380614999999997</c:v>
                </c:pt>
                <c:pt idx="31">
                  <c:v>0.92146002999999999</c:v>
                </c:pt>
                <c:pt idx="32">
                  <c:v>0.90198370000000005</c:v>
                </c:pt>
                <c:pt idx="33">
                  <c:v>0.87224829999999998</c:v>
                </c:pt>
                <c:pt idx="34">
                  <c:v>0.92314300000000005</c:v>
                </c:pt>
                <c:pt idx="35">
                  <c:v>0.88724760000000003</c:v>
                </c:pt>
                <c:pt idx="36">
                  <c:v>0.82086663999999998</c:v>
                </c:pt>
                <c:pt idx="37">
                  <c:v>0.98022019999999999</c:v>
                </c:pt>
                <c:pt idx="38">
                  <c:v>0.87364489999999995</c:v>
                </c:pt>
                <c:pt idx="39">
                  <c:v>0.90325279999999997</c:v>
                </c:pt>
              </c:numCache>
            </c:numRef>
          </c:xVal>
          <c:yVal>
            <c:numRef>
              <c:f>Sheet1!$I$43:$I$82</c:f>
              <c:numCache>
                <c:formatCode>General</c:formatCode>
                <c:ptCount val="40"/>
                <c:pt idx="0">
                  <c:v>0.69230769230769229</c:v>
                </c:pt>
                <c:pt idx="1">
                  <c:v>0.69230769230769229</c:v>
                </c:pt>
                <c:pt idx="2">
                  <c:v>0.69230769230769229</c:v>
                </c:pt>
                <c:pt idx="3">
                  <c:v>0.53846153846153844</c:v>
                </c:pt>
                <c:pt idx="4">
                  <c:v>0.46153846153846162</c:v>
                </c:pt>
                <c:pt idx="5">
                  <c:v>0.61538461538461542</c:v>
                </c:pt>
                <c:pt idx="6">
                  <c:v>0.76923076923076927</c:v>
                </c:pt>
                <c:pt idx="7">
                  <c:v>0.38461538461538458</c:v>
                </c:pt>
                <c:pt idx="8">
                  <c:v>0.69230769230769229</c:v>
                </c:pt>
                <c:pt idx="9">
                  <c:v>0.53846153846153844</c:v>
                </c:pt>
                <c:pt idx="10">
                  <c:v>0.61538461538461542</c:v>
                </c:pt>
                <c:pt idx="11">
                  <c:v>0.53846153846153844</c:v>
                </c:pt>
                <c:pt idx="12">
                  <c:v>0.53846153846153844</c:v>
                </c:pt>
                <c:pt idx="13">
                  <c:v>0.76923076923076927</c:v>
                </c:pt>
                <c:pt idx="14">
                  <c:v>0.61538461538461542</c:v>
                </c:pt>
                <c:pt idx="15">
                  <c:v>0.76923076923076927</c:v>
                </c:pt>
                <c:pt idx="16">
                  <c:v>0.69230769230769229</c:v>
                </c:pt>
                <c:pt idx="17">
                  <c:v>0.69230769230769229</c:v>
                </c:pt>
                <c:pt idx="18">
                  <c:v>0.84615384615384615</c:v>
                </c:pt>
                <c:pt idx="19">
                  <c:v>0.30769230769230771</c:v>
                </c:pt>
                <c:pt idx="20">
                  <c:v>0.76923076923076927</c:v>
                </c:pt>
                <c:pt idx="21">
                  <c:v>0.46153846153846162</c:v>
                </c:pt>
                <c:pt idx="22">
                  <c:v>0.92307692307692313</c:v>
                </c:pt>
                <c:pt idx="23">
                  <c:v>0.84615384615384615</c:v>
                </c:pt>
                <c:pt idx="24">
                  <c:v>0.61538461538461542</c:v>
                </c:pt>
                <c:pt idx="25">
                  <c:v>0.69230769230769229</c:v>
                </c:pt>
                <c:pt idx="26">
                  <c:v>0.69230769230769229</c:v>
                </c:pt>
                <c:pt idx="27">
                  <c:v>0.69230769230769229</c:v>
                </c:pt>
                <c:pt idx="28">
                  <c:v>0.69230769230769229</c:v>
                </c:pt>
                <c:pt idx="29">
                  <c:v>0.69230769230769229</c:v>
                </c:pt>
                <c:pt idx="30">
                  <c:v>0.53846153846153844</c:v>
                </c:pt>
                <c:pt idx="31">
                  <c:v>0.53846153846153844</c:v>
                </c:pt>
                <c:pt idx="32">
                  <c:v>0.61538461538461542</c:v>
                </c:pt>
                <c:pt idx="33">
                  <c:v>0.76923076923076927</c:v>
                </c:pt>
                <c:pt idx="34">
                  <c:v>0.38461538461538458</c:v>
                </c:pt>
                <c:pt idx="35">
                  <c:v>0.53846153846153844</c:v>
                </c:pt>
                <c:pt idx="36">
                  <c:v>0.69230769230769229</c:v>
                </c:pt>
                <c:pt idx="37">
                  <c:v>0.84615384615384615</c:v>
                </c:pt>
                <c:pt idx="38">
                  <c:v>0.84615384615384615</c:v>
                </c:pt>
                <c:pt idx="39">
                  <c:v>0.69230769230769229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295-8243-E765362B62C6}"/>
            </c:ext>
          </c:extLst>
        </c:ser>
        <c:ser>
          <c:idx val="1"/>
          <c:order val="1"/>
          <c:tx>
            <c:v>equality line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7-4295-8243-E765362B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1023"/>
        <c:axId val="1199029023"/>
      </c:scatterChart>
      <c:valAx>
        <c:axId val="11990410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ResMem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29023"/>
        <c:crosses val="autoZero"/>
        <c:crossBetween val="midCat"/>
        <c:majorUnit val="0.5"/>
      </c:valAx>
      <c:valAx>
        <c:axId val="1199029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41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Version1 data (food only)</a:t>
            </a:r>
          </a:p>
        </c:rich>
      </c:tx>
      <c:layout>
        <c:manualLayout>
          <c:xMode val="edge"/>
          <c:yMode val="edge"/>
          <c:x val="0.34783057435763753"/>
          <c:y val="1.85537520702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Sheet1!$C$43:$C$82</c:f>
              <c:numCache>
                <c:formatCode>General</c:formatCode>
                <c:ptCount val="40"/>
                <c:pt idx="0">
                  <c:v>0.76315299999999997</c:v>
                </c:pt>
                <c:pt idx="1">
                  <c:v>0.88020085999999997</c:v>
                </c:pt>
                <c:pt idx="2">
                  <c:v>0.93494326000000005</c:v>
                </c:pt>
                <c:pt idx="3">
                  <c:v>0.78473645000000003</c:v>
                </c:pt>
                <c:pt idx="4">
                  <c:v>0.74497294000000003</c:v>
                </c:pt>
                <c:pt idx="5">
                  <c:v>0.82464634999999997</c:v>
                </c:pt>
                <c:pt idx="6">
                  <c:v>0.89095115999999996</c:v>
                </c:pt>
                <c:pt idx="7">
                  <c:v>0.96009889999999998</c:v>
                </c:pt>
                <c:pt idx="8">
                  <c:v>0.90723246000000002</c:v>
                </c:pt>
                <c:pt idx="9">
                  <c:v>0.89482110000000004</c:v>
                </c:pt>
                <c:pt idx="10">
                  <c:v>0.80153859999999999</c:v>
                </c:pt>
                <c:pt idx="11">
                  <c:v>0.91978280000000001</c:v>
                </c:pt>
                <c:pt idx="12">
                  <c:v>0.85230296999999999</c:v>
                </c:pt>
                <c:pt idx="13">
                  <c:v>0.82287215999999996</c:v>
                </c:pt>
                <c:pt idx="14">
                  <c:v>0.82857822999999997</c:v>
                </c:pt>
                <c:pt idx="15">
                  <c:v>0.87031776000000005</c:v>
                </c:pt>
                <c:pt idx="16">
                  <c:v>0.90142935999999996</c:v>
                </c:pt>
                <c:pt idx="17">
                  <c:v>0.89917033999999996</c:v>
                </c:pt>
                <c:pt idx="18">
                  <c:v>0.89507700000000001</c:v>
                </c:pt>
                <c:pt idx="19">
                  <c:v>0.95132430000000001</c:v>
                </c:pt>
                <c:pt idx="20">
                  <c:v>0.88481279999999995</c:v>
                </c:pt>
                <c:pt idx="21">
                  <c:v>0.81787200000000004</c:v>
                </c:pt>
                <c:pt idx="22">
                  <c:v>0.90880749999999999</c:v>
                </c:pt>
                <c:pt idx="23">
                  <c:v>0.86840576000000003</c:v>
                </c:pt>
                <c:pt idx="24">
                  <c:v>0.93050429999999995</c:v>
                </c:pt>
                <c:pt idx="25">
                  <c:v>0.91247449999999997</c:v>
                </c:pt>
                <c:pt idx="26">
                  <c:v>0.95325230000000005</c:v>
                </c:pt>
                <c:pt idx="27">
                  <c:v>0.97095100000000001</c:v>
                </c:pt>
                <c:pt idx="28">
                  <c:v>0.91216949999999997</c:v>
                </c:pt>
                <c:pt idx="29">
                  <c:v>0.88411260000000003</c:v>
                </c:pt>
                <c:pt idx="30">
                  <c:v>0.90655255000000001</c:v>
                </c:pt>
                <c:pt idx="31">
                  <c:v>0.89945779999999997</c:v>
                </c:pt>
                <c:pt idx="32">
                  <c:v>0.75849502999999996</c:v>
                </c:pt>
                <c:pt idx="33">
                  <c:v>0.84080606999999996</c:v>
                </c:pt>
                <c:pt idx="34">
                  <c:v>0.92461079999999995</c:v>
                </c:pt>
                <c:pt idx="35">
                  <c:v>0.83800220000000003</c:v>
                </c:pt>
                <c:pt idx="36">
                  <c:v>0.96495569999999997</c:v>
                </c:pt>
                <c:pt idx="37">
                  <c:v>0.90123730000000002</c:v>
                </c:pt>
                <c:pt idx="38">
                  <c:v>0.88884925999999997</c:v>
                </c:pt>
                <c:pt idx="39">
                  <c:v>0.9455308</c:v>
                </c:pt>
              </c:numCache>
            </c:numRef>
          </c:xVal>
          <c:yVal>
            <c:numRef>
              <c:f>Sheet1!$D$43:$D$82</c:f>
              <c:numCache>
                <c:formatCode>General</c:formatCode>
                <c:ptCount val="40"/>
                <c:pt idx="0">
                  <c:v>0.4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0.8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0.73333333333333328</c:v>
                </c:pt>
                <c:pt idx="11">
                  <c:v>0.66666666666666663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0.66666666666666663</c:v>
                </c:pt>
                <c:pt idx="16">
                  <c:v>0.8666666666666667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0.66666666666666663</c:v>
                </c:pt>
                <c:pt idx="25">
                  <c:v>0.8666666666666667</c:v>
                </c:pt>
                <c:pt idx="26">
                  <c:v>0.53333333333333333</c:v>
                </c:pt>
                <c:pt idx="27">
                  <c:v>0.93333333333333335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0.53333333333333333</c:v>
                </c:pt>
                <c:pt idx="31">
                  <c:v>0.8666666666666667</c:v>
                </c:pt>
                <c:pt idx="32">
                  <c:v>0.53333333333333333</c:v>
                </c:pt>
                <c:pt idx="33">
                  <c:v>0.73333333333333328</c:v>
                </c:pt>
                <c:pt idx="34">
                  <c:v>0.8666666666666667</c:v>
                </c:pt>
                <c:pt idx="35">
                  <c:v>0.46666666666666667</c:v>
                </c:pt>
                <c:pt idx="36">
                  <c:v>0.73333333333333328</c:v>
                </c:pt>
                <c:pt idx="37">
                  <c:v>0.8</c:v>
                </c:pt>
                <c:pt idx="38">
                  <c:v>0.46666666666666667</c:v>
                </c:pt>
                <c:pt idx="3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B-4561-8D3B-88589829BC8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235761228715316E-2"/>
                  <c:y val="0.49676892007910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Sheet1!$C$43:$C$82</c:f>
              <c:numCache>
                <c:formatCode>General</c:formatCode>
                <c:ptCount val="40"/>
                <c:pt idx="0">
                  <c:v>0.76315299999999997</c:v>
                </c:pt>
                <c:pt idx="1">
                  <c:v>0.88020085999999997</c:v>
                </c:pt>
                <c:pt idx="2">
                  <c:v>0.93494326000000005</c:v>
                </c:pt>
                <c:pt idx="3">
                  <c:v>0.78473645000000003</c:v>
                </c:pt>
                <c:pt idx="4">
                  <c:v>0.74497294000000003</c:v>
                </c:pt>
                <c:pt idx="5">
                  <c:v>0.82464634999999997</c:v>
                </c:pt>
                <c:pt idx="6">
                  <c:v>0.89095115999999996</c:v>
                </c:pt>
                <c:pt idx="7">
                  <c:v>0.96009889999999998</c:v>
                </c:pt>
                <c:pt idx="8">
                  <c:v>0.90723246000000002</c:v>
                </c:pt>
                <c:pt idx="9">
                  <c:v>0.89482110000000004</c:v>
                </c:pt>
                <c:pt idx="10">
                  <c:v>0.80153859999999999</c:v>
                </c:pt>
                <c:pt idx="11">
                  <c:v>0.91978280000000001</c:v>
                </c:pt>
                <c:pt idx="12">
                  <c:v>0.85230296999999999</c:v>
                </c:pt>
                <c:pt idx="13">
                  <c:v>0.82287215999999996</c:v>
                </c:pt>
                <c:pt idx="14">
                  <c:v>0.82857822999999997</c:v>
                </c:pt>
                <c:pt idx="15">
                  <c:v>0.87031776000000005</c:v>
                </c:pt>
                <c:pt idx="16">
                  <c:v>0.90142935999999996</c:v>
                </c:pt>
                <c:pt idx="17">
                  <c:v>0.89917033999999996</c:v>
                </c:pt>
                <c:pt idx="18">
                  <c:v>0.89507700000000001</c:v>
                </c:pt>
                <c:pt idx="19">
                  <c:v>0.95132430000000001</c:v>
                </c:pt>
                <c:pt idx="20">
                  <c:v>0.88481279999999995</c:v>
                </c:pt>
                <c:pt idx="21">
                  <c:v>0.81787200000000004</c:v>
                </c:pt>
                <c:pt idx="22">
                  <c:v>0.90880749999999999</c:v>
                </c:pt>
                <c:pt idx="23">
                  <c:v>0.86840576000000003</c:v>
                </c:pt>
                <c:pt idx="24">
                  <c:v>0.93050429999999995</c:v>
                </c:pt>
                <c:pt idx="25">
                  <c:v>0.91247449999999997</c:v>
                </c:pt>
                <c:pt idx="26">
                  <c:v>0.95325230000000005</c:v>
                </c:pt>
                <c:pt idx="27">
                  <c:v>0.97095100000000001</c:v>
                </c:pt>
                <c:pt idx="28">
                  <c:v>0.91216949999999997</c:v>
                </c:pt>
                <c:pt idx="29">
                  <c:v>0.88411260000000003</c:v>
                </c:pt>
                <c:pt idx="30">
                  <c:v>0.90655255000000001</c:v>
                </c:pt>
                <c:pt idx="31">
                  <c:v>0.89945779999999997</c:v>
                </c:pt>
                <c:pt idx="32">
                  <c:v>0.75849502999999996</c:v>
                </c:pt>
                <c:pt idx="33">
                  <c:v>0.84080606999999996</c:v>
                </c:pt>
                <c:pt idx="34">
                  <c:v>0.92461079999999995</c:v>
                </c:pt>
                <c:pt idx="35">
                  <c:v>0.83800220000000003</c:v>
                </c:pt>
                <c:pt idx="36">
                  <c:v>0.96495569999999997</c:v>
                </c:pt>
                <c:pt idx="37">
                  <c:v>0.90123730000000002</c:v>
                </c:pt>
                <c:pt idx="38">
                  <c:v>0.88884925999999997</c:v>
                </c:pt>
                <c:pt idx="39">
                  <c:v>0.9455308</c:v>
                </c:pt>
              </c:numCache>
            </c:numRef>
          </c:xVal>
          <c:yVal>
            <c:numRef>
              <c:f>Sheet1!$D$43:$D$82</c:f>
              <c:numCache>
                <c:formatCode>General</c:formatCode>
                <c:ptCount val="40"/>
                <c:pt idx="0">
                  <c:v>0.4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0.8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0.73333333333333328</c:v>
                </c:pt>
                <c:pt idx="11">
                  <c:v>0.66666666666666663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0.66666666666666663</c:v>
                </c:pt>
                <c:pt idx="16">
                  <c:v>0.8666666666666667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0.66666666666666663</c:v>
                </c:pt>
                <c:pt idx="25">
                  <c:v>0.8666666666666667</c:v>
                </c:pt>
                <c:pt idx="26">
                  <c:v>0.53333333333333333</c:v>
                </c:pt>
                <c:pt idx="27">
                  <c:v>0.93333333333333335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0.53333333333333333</c:v>
                </c:pt>
                <c:pt idx="31">
                  <c:v>0.8666666666666667</c:v>
                </c:pt>
                <c:pt idx="32">
                  <c:v>0.53333333333333333</c:v>
                </c:pt>
                <c:pt idx="33">
                  <c:v>0.73333333333333328</c:v>
                </c:pt>
                <c:pt idx="34">
                  <c:v>0.8666666666666667</c:v>
                </c:pt>
                <c:pt idx="35">
                  <c:v>0.46666666666666667</c:v>
                </c:pt>
                <c:pt idx="36">
                  <c:v>0.73333333333333328</c:v>
                </c:pt>
                <c:pt idx="37">
                  <c:v>0.8</c:v>
                </c:pt>
                <c:pt idx="38">
                  <c:v>0.46666666666666667</c:v>
                </c:pt>
                <c:pt idx="3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295-8243-E765362B62C6}"/>
            </c:ext>
          </c:extLst>
        </c:ser>
        <c:ser>
          <c:idx val="1"/>
          <c:order val="2"/>
          <c:tx>
            <c:v>equality line</c:v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7-4295-8243-E765362B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41023"/>
        <c:axId val="1199029023"/>
      </c:scatterChart>
      <c:valAx>
        <c:axId val="11990410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ResMem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29023"/>
        <c:crosses val="autoZero"/>
        <c:crossBetween val="midCat"/>
        <c:majorUnit val="0.5"/>
      </c:valAx>
      <c:valAx>
        <c:axId val="11990290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memorability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9041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Human</a:t>
            </a:r>
            <a:r>
              <a:rPr lang="en-US" sz="2000" baseline="0"/>
              <a:t> memorability</a:t>
            </a:r>
          </a:p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n = 80+80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40578149727087"/>
          <c:y val="0.19338769848365295"/>
          <c:w val="0.41372106066125741"/>
          <c:h val="0.54450045828155236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Sheet1!$O$3:$O$82</c:f>
              <c:numCache>
                <c:formatCode>General</c:formatCode>
                <c:ptCount val="80"/>
                <c:pt idx="0">
                  <c:v>0.4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0.8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0.73333333333333328</c:v>
                </c:pt>
                <c:pt idx="11">
                  <c:v>0.66666666666666663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0.66666666666666663</c:v>
                </c:pt>
                <c:pt idx="16">
                  <c:v>0.8666666666666667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0.66666666666666663</c:v>
                </c:pt>
                <c:pt idx="25">
                  <c:v>0.8666666666666667</c:v>
                </c:pt>
                <c:pt idx="26">
                  <c:v>0.53333333333333333</c:v>
                </c:pt>
                <c:pt idx="27">
                  <c:v>0.93333333333333335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0.53333333333333333</c:v>
                </c:pt>
                <c:pt idx="31">
                  <c:v>0.8666666666666667</c:v>
                </c:pt>
                <c:pt idx="32">
                  <c:v>0.53333333333333333</c:v>
                </c:pt>
                <c:pt idx="33">
                  <c:v>0.73333333333333328</c:v>
                </c:pt>
                <c:pt idx="34">
                  <c:v>0.8666666666666667</c:v>
                </c:pt>
                <c:pt idx="35">
                  <c:v>0.46666666666666667</c:v>
                </c:pt>
                <c:pt idx="36">
                  <c:v>0.73333333333333328</c:v>
                </c:pt>
                <c:pt idx="37">
                  <c:v>0.8</c:v>
                </c:pt>
                <c:pt idx="38">
                  <c:v>0.46666666666666667</c:v>
                </c:pt>
                <c:pt idx="39">
                  <c:v>0.6</c:v>
                </c:pt>
                <c:pt idx="40">
                  <c:v>0.69230769230769229</c:v>
                </c:pt>
                <c:pt idx="41">
                  <c:v>0.69230769230769229</c:v>
                </c:pt>
                <c:pt idx="42">
                  <c:v>0.69230769230769229</c:v>
                </c:pt>
                <c:pt idx="43">
                  <c:v>0.53846153846153844</c:v>
                </c:pt>
                <c:pt idx="44">
                  <c:v>0.46153846153846162</c:v>
                </c:pt>
                <c:pt idx="45">
                  <c:v>0.61538461538461542</c:v>
                </c:pt>
                <c:pt idx="46">
                  <c:v>0.76923076923076927</c:v>
                </c:pt>
                <c:pt idx="47">
                  <c:v>0.38461538461538458</c:v>
                </c:pt>
                <c:pt idx="48">
                  <c:v>0.69230769230769229</c:v>
                </c:pt>
                <c:pt idx="49">
                  <c:v>0.53846153846153844</c:v>
                </c:pt>
                <c:pt idx="50">
                  <c:v>0.61538461538461542</c:v>
                </c:pt>
                <c:pt idx="51">
                  <c:v>0.53846153846153844</c:v>
                </c:pt>
                <c:pt idx="52">
                  <c:v>0.53846153846153844</c:v>
                </c:pt>
                <c:pt idx="53">
                  <c:v>0.76923076923076927</c:v>
                </c:pt>
                <c:pt idx="54">
                  <c:v>0.61538461538461542</c:v>
                </c:pt>
                <c:pt idx="55">
                  <c:v>0.76923076923076927</c:v>
                </c:pt>
                <c:pt idx="56">
                  <c:v>0.69230769230769229</c:v>
                </c:pt>
                <c:pt idx="57">
                  <c:v>0.69230769230769229</c:v>
                </c:pt>
                <c:pt idx="58">
                  <c:v>0.84615384615384615</c:v>
                </c:pt>
                <c:pt idx="59">
                  <c:v>0.30769230769230771</c:v>
                </c:pt>
                <c:pt idx="60">
                  <c:v>0.76923076923076927</c:v>
                </c:pt>
                <c:pt idx="61">
                  <c:v>0.46153846153846162</c:v>
                </c:pt>
                <c:pt idx="62">
                  <c:v>0.92307692307692313</c:v>
                </c:pt>
                <c:pt idx="63">
                  <c:v>0.84615384615384615</c:v>
                </c:pt>
                <c:pt idx="64">
                  <c:v>0.61538461538461542</c:v>
                </c:pt>
                <c:pt idx="65">
                  <c:v>0.69230769230769229</c:v>
                </c:pt>
                <c:pt idx="66">
                  <c:v>0.69230769230769229</c:v>
                </c:pt>
                <c:pt idx="67">
                  <c:v>0.69230769230769229</c:v>
                </c:pt>
                <c:pt idx="68">
                  <c:v>0.69230769230769229</c:v>
                </c:pt>
                <c:pt idx="69">
                  <c:v>0.69230769230769229</c:v>
                </c:pt>
                <c:pt idx="70">
                  <c:v>0.53846153846153844</c:v>
                </c:pt>
                <c:pt idx="71">
                  <c:v>0.53846153846153844</c:v>
                </c:pt>
                <c:pt idx="72">
                  <c:v>0.61538461538461542</c:v>
                </c:pt>
                <c:pt idx="73">
                  <c:v>0.76923076923076927</c:v>
                </c:pt>
                <c:pt idx="74">
                  <c:v>0.38461538461538458</c:v>
                </c:pt>
                <c:pt idx="75">
                  <c:v>0.53846153846153844</c:v>
                </c:pt>
                <c:pt idx="76">
                  <c:v>0.69230769230769229</c:v>
                </c:pt>
                <c:pt idx="77">
                  <c:v>0.84615384615384615</c:v>
                </c:pt>
                <c:pt idx="78">
                  <c:v>0.84615384615384615</c:v>
                </c:pt>
                <c:pt idx="79">
                  <c:v>0.69230769230769229</c:v>
                </c:pt>
              </c:numCache>
            </c:numRef>
          </c:xVal>
          <c:yVal>
            <c:numRef>
              <c:f>Sheet1!$P$3:$P$82</c:f>
              <c:numCache>
                <c:formatCode>General</c:formatCode>
                <c:ptCount val="80"/>
                <c:pt idx="0">
                  <c:v>0.69230769230769229</c:v>
                </c:pt>
                <c:pt idx="1">
                  <c:v>0.38461538461538458</c:v>
                </c:pt>
                <c:pt idx="2">
                  <c:v>0.76923076923076927</c:v>
                </c:pt>
                <c:pt idx="3">
                  <c:v>0.84615384615384615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0.61538461538461542</c:v>
                </c:pt>
                <c:pt idx="7">
                  <c:v>0.53846153846153844</c:v>
                </c:pt>
                <c:pt idx="8">
                  <c:v>0.76923076923076927</c:v>
                </c:pt>
                <c:pt idx="9">
                  <c:v>0.38461538461538458</c:v>
                </c:pt>
                <c:pt idx="10">
                  <c:v>0.69230769230769229</c:v>
                </c:pt>
                <c:pt idx="11">
                  <c:v>0.53846153846153844</c:v>
                </c:pt>
                <c:pt idx="12">
                  <c:v>0.69230769230769229</c:v>
                </c:pt>
                <c:pt idx="13">
                  <c:v>0.46153846153846162</c:v>
                </c:pt>
                <c:pt idx="14">
                  <c:v>0.46153846153846162</c:v>
                </c:pt>
                <c:pt idx="15">
                  <c:v>0.38461538461538458</c:v>
                </c:pt>
                <c:pt idx="16">
                  <c:v>0.61538461538461542</c:v>
                </c:pt>
                <c:pt idx="17">
                  <c:v>0.38461538461538458</c:v>
                </c:pt>
                <c:pt idx="18">
                  <c:v>0.53846153846153844</c:v>
                </c:pt>
                <c:pt idx="19">
                  <c:v>0.69230769230769229</c:v>
                </c:pt>
                <c:pt idx="20">
                  <c:v>0.61538461538461542</c:v>
                </c:pt>
                <c:pt idx="21">
                  <c:v>0.46153846153846162</c:v>
                </c:pt>
                <c:pt idx="22">
                  <c:v>0.76923076923076927</c:v>
                </c:pt>
                <c:pt idx="23">
                  <c:v>0.61538461538461542</c:v>
                </c:pt>
                <c:pt idx="24">
                  <c:v>0.46153846153846162</c:v>
                </c:pt>
                <c:pt idx="25">
                  <c:v>0.61538461538461542</c:v>
                </c:pt>
                <c:pt idx="26">
                  <c:v>0.46153846153846162</c:v>
                </c:pt>
                <c:pt idx="27">
                  <c:v>0.76923076923076927</c:v>
                </c:pt>
                <c:pt idx="28">
                  <c:v>0.92307692307692313</c:v>
                </c:pt>
                <c:pt idx="29">
                  <c:v>0.61538461538461542</c:v>
                </c:pt>
                <c:pt idx="30">
                  <c:v>0.61538461538461542</c:v>
                </c:pt>
                <c:pt idx="31">
                  <c:v>0.46153846153846162</c:v>
                </c:pt>
                <c:pt idx="32">
                  <c:v>0.46153846153846162</c:v>
                </c:pt>
                <c:pt idx="33">
                  <c:v>0.46153846153846162</c:v>
                </c:pt>
                <c:pt idx="34">
                  <c:v>0.53846153846153844</c:v>
                </c:pt>
                <c:pt idx="35">
                  <c:v>0.84615384615384615</c:v>
                </c:pt>
                <c:pt idx="36">
                  <c:v>0.76923076923076927</c:v>
                </c:pt>
                <c:pt idx="37">
                  <c:v>0.84615384615384615</c:v>
                </c:pt>
                <c:pt idx="38">
                  <c:v>0.38461538461538458</c:v>
                </c:pt>
                <c:pt idx="39">
                  <c:v>0.69230769230769229</c:v>
                </c:pt>
                <c:pt idx="40">
                  <c:v>0.73333333333333328</c:v>
                </c:pt>
                <c:pt idx="41">
                  <c:v>0.66666666666666663</c:v>
                </c:pt>
                <c:pt idx="42">
                  <c:v>0.6</c:v>
                </c:pt>
                <c:pt idx="43">
                  <c:v>0.73333333333333328</c:v>
                </c:pt>
                <c:pt idx="44">
                  <c:v>0.8666666666666667</c:v>
                </c:pt>
                <c:pt idx="45">
                  <c:v>0.53333333333333333</c:v>
                </c:pt>
                <c:pt idx="46">
                  <c:v>0.53333333333333333</c:v>
                </c:pt>
                <c:pt idx="47">
                  <c:v>0.8</c:v>
                </c:pt>
                <c:pt idx="48">
                  <c:v>0.46666666666666667</c:v>
                </c:pt>
                <c:pt idx="49">
                  <c:v>0.53333333333333333</c:v>
                </c:pt>
                <c:pt idx="50">
                  <c:v>0.6</c:v>
                </c:pt>
                <c:pt idx="51">
                  <c:v>0.8</c:v>
                </c:pt>
                <c:pt idx="52">
                  <c:v>0.6</c:v>
                </c:pt>
                <c:pt idx="53">
                  <c:v>0.73333333333333328</c:v>
                </c:pt>
                <c:pt idx="54">
                  <c:v>0.66666666666666663</c:v>
                </c:pt>
                <c:pt idx="55">
                  <c:v>0.46666666666666667</c:v>
                </c:pt>
                <c:pt idx="56">
                  <c:v>0.6</c:v>
                </c:pt>
                <c:pt idx="57">
                  <c:v>0.73333333333333328</c:v>
                </c:pt>
                <c:pt idx="58">
                  <c:v>0.4</c:v>
                </c:pt>
                <c:pt idx="59">
                  <c:v>0.8</c:v>
                </c:pt>
                <c:pt idx="60">
                  <c:v>0.93333333333333335</c:v>
                </c:pt>
                <c:pt idx="61">
                  <c:v>0.73333333333333328</c:v>
                </c:pt>
                <c:pt idx="62">
                  <c:v>0.6</c:v>
                </c:pt>
                <c:pt idx="63">
                  <c:v>0.73333333333333328</c:v>
                </c:pt>
                <c:pt idx="64">
                  <c:v>0.8</c:v>
                </c:pt>
                <c:pt idx="65">
                  <c:v>0.73333333333333328</c:v>
                </c:pt>
                <c:pt idx="66">
                  <c:v>0.6</c:v>
                </c:pt>
                <c:pt idx="67">
                  <c:v>0.73333333333333328</c:v>
                </c:pt>
                <c:pt idx="68">
                  <c:v>0.66666666666666663</c:v>
                </c:pt>
                <c:pt idx="69">
                  <c:v>0.53333333333333333</c:v>
                </c:pt>
                <c:pt idx="70">
                  <c:v>0.6</c:v>
                </c:pt>
                <c:pt idx="71">
                  <c:v>0.53333333333333333</c:v>
                </c:pt>
                <c:pt idx="72">
                  <c:v>0.73333333333333328</c:v>
                </c:pt>
                <c:pt idx="73">
                  <c:v>0.8</c:v>
                </c:pt>
                <c:pt idx="74">
                  <c:v>0.53333333333333333</c:v>
                </c:pt>
                <c:pt idx="75">
                  <c:v>0.53333333333333333</c:v>
                </c:pt>
                <c:pt idx="76">
                  <c:v>0.73333333333333328</c:v>
                </c:pt>
                <c:pt idx="77">
                  <c:v>0.6</c:v>
                </c:pt>
                <c:pt idx="78">
                  <c:v>0.6</c:v>
                </c:pt>
                <c:pt idx="79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B83-445F-8FB6-6C481354F7B7}"/>
            </c:ext>
          </c:extLst>
        </c:ser>
        <c:ser>
          <c:idx val="3"/>
          <c:order val="1"/>
          <c:spPr>
            <a:ln w="25400">
              <a:noFill/>
            </a:ln>
          </c:spPr>
          <c:dPt>
            <c:idx val="1"/>
            <c:bubble3D val="0"/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2B83-445F-8FB6-6C481354F7B7}"/>
              </c:ext>
            </c:extLst>
          </c:dPt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B83-445F-8FB6-6C481354F7B7}"/>
            </c:ext>
          </c:extLst>
        </c:ser>
        <c:ser>
          <c:idx val="0"/>
          <c:order val="2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5.0247444479709691E-2"/>
                  <c:y val="0.24102129334350511"/>
                </c:manualLayout>
              </c:layout>
              <c:numFmt formatCode="General" sourceLinked="0"/>
            </c:trendlineLbl>
          </c:trendline>
          <c:xVal>
            <c:numRef>
              <c:f>Sheet1!$O$3:$O$82</c:f>
              <c:numCache>
                <c:formatCode>General</c:formatCode>
                <c:ptCount val="80"/>
                <c:pt idx="0">
                  <c:v>0.4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0.8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0.73333333333333328</c:v>
                </c:pt>
                <c:pt idx="11">
                  <c:v>0.66666666666666663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0.66666666666666663</c:v>
                </c:pt>
                <c:pt idx="16">
                  <c:v>0.8666666666666667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0.66666666666666663</c:v>
                </c:pt>
                <c:pt idx="25">
                  <c:v>0.8666666666666667</c:v>
                </c:pt>
                <c:pt idx="26">
                  <c:v>0.53333333333333333</c:v>
                </c:pt>
                <c:pt idx="27">
                  <c:v>0.93333333333333335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0.53333333333333333</c:v>
                </c:pt>
                <c:pt idx="31">
                  <c:v>0.8666666666666667</c:v>
                </c:pt>
                <c:pt idx="32">
                  <c:v>0.53333333333333333</c:v>
                </c:pt>
                <c:pt idx="33">
                  <c:v>0.73333333333333328</c:v>
                </c:pt>
                <c:pt idx="34">
                  <c:v>0.8666666666666667</c:v>
                </c:pt>
                <c:pt idx="35">
                  <c:v>0.46666666666666667</c:v>
                </c:pt>
                <c:pt idx="36">
                  <c:v>0.73333333333333328</c:v>
                </c:pt>
                <c:pt idx="37">
                  <c:v>0.8</c:v>
                </c:pt>
                <c:pt idx="38">
                  <c:v>0.46666666666666667</c:v>
                </c:pt>
                <c:pt idx="39">
                  <c:v>0.6</c:v>
                </c:pt>
                <c:pt idx="40">
                  <c:v>0.69230769230769229</c:v>
                </c:pt>
                <c:pt idx="41">
                  <c:v>0.69230769230769229</c:v>
                </c:pt>
                <c:pt idx="42">
                  <c:v>0.69230769230769229</c:v>
                </c:pt>
                <c:pt idx="43">
                  <c:v>0.53846153846153844</c:v>
                </c:pt>
                <c:pt idx="44">
                  <c:v>0.46153846153846162</c:v>
                </c:pt>
                <c:pt idx="45">
                  <c:v>0.61538461538461542</c:v>
                </c:pt>
                <c:pt idx="46">
                  <c:v>0.76923076923076927</c:v>
                </c:pt>
                <c:pt idx="47">
                  <c:v>0.38461538461538458</c:v>
                </c:pt>
                <c:pt idx="48">
                  <c:v>0.69230769230769229</c:v>
                </c:pt>
                <c:pt idx="49">
                  <c:v>0.53846153846153844</c:v>
                </c:pt>
                <c:pt idx="50">
                  <c:v>0.61538461538461542</c:v>
                </c:pt>
                <c:pt idx="51">
                  <c:v>0.53846153846153844</c:v>
                </c:pt>
                <c:pt idx="52">
                  <c:v>0.53846153846153844</c:v>
                </c:pt>
                <c:pt idx="53">
                  <c:v>0.76923076923076927</c:v>
                </c:pt>
                <c:pt idx="54">
                  <c:v>0.61538461538461542</c:v>
                </c:pt>
                <c:pt idx="55">
                  <c:v>0.76923076923076927</c:v>
                </c:pt>
                <c:pt idx="56">
                  <c:v>0.69230769230769229</c:v>
                </c:pt>
                <c:pt idx="57">
                  <c:v>0.69230769230769229</c:v>
                </c:pt>
                <c:pt idx="58">
                  <c:v>0.84615384615384615</c:v>
                </c:pt>
                <c:pt idx="59">
                  <c:v>0.30769230769230771</c:v>
                </c:pt>
                <c:pt idx="60">
                  <c:v>0.76923076923076927</c:v>
                </c:pt>
                <c:pt idx="61">
                  <c:v>0.46153846153846162</c:v>
                </c:pt>
                <c:pt idx="62">
                  <c:v>0.92307692307692313</c:v>
                </c:pt>
                <c:pt idx="63">
                  <c:v>0.84615384615384615</c:v>
                </c:pt>
                <c:pt idx="64">
                  <c:v>0.61538461538461542</c:v>
                </c:pt>
                <c:pt idx="65">
                  <c:v>0.69230769230769229</c:v>
                </c:pt>
                <c:pt idx="66">
                  <c:v>0.69230769230769229</c:v>
                </c:pt>
                <c:pt idx="67">
                  <c:v>0.69230769230769229</c:v>
                </c:pt>
                <c:pt idx="68">
                  <c:v>0.69230769230769229</c:v>
                </c:pt>
                <c:pt idx="69">
                  <c:v>0.69230769230769229</c:v>
                </c:pt>
                <c:pt idx="70">
                  <c:v>0.53846153846153844</c:v>
                </c:pt>
                <c:pt idx="71">
                  <c:v>0.53846153846153844</c:v>
                </c:pt>
                <c:pt idx="72">
                  <c:v>0.61538461538461542</c:v>
                </c:pt>
                <c:pt idx="73">
                  <c:v>0.76923076923076927</c:v>
                </c:pt>
                <c:pt idx="74">
                  <c:v>0.38461538461538458</c:v>
                </c:pt>
                <c:pt idx="75">
                  <c:v>0.53846153846153844</c:v>
                </c:pt>
                <c:pt idx="76">
                  <c:v>0.69230769230769229</c:v>
                </c:pt>
                <c:pt idx="77">
                  <c:v>0.84615384615384615</c:v>
                </c:pt>
                <c:pt idx="78">
                  <c:v>0.84615384615384615</c:v>
                </c:pt>
                <c:pt idx="79">
                  <c:v>0.69230769230769229</c:v>
                </c:pt>
              </c:numCache>
            </c:numRef>
          </c:xVal>
          <c:yVal>
            <c:numRef>
              <c:f>Sheet1!$P$3:$P$82</c:f>
              <c:numCache>
                <c:formatCode>General</c:formatCode>
                <c:ptCount val="80"/>
                <c:pt idx="0">
                  <c:v>0.69230769230769229</c:v>
                </c:pt>
                <c:pt idx="1">
                  <c:v>0.38461538461538458</c:v>
                </c:pt>
                <c:pt idx="2">
                  <c:v>0.76923076923076927</c:v>
                </c:pt>
                <c:pt idx="3">
                  <c:v>0.84615384615384615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0.61538461538461542</c:v>
                </c:pt>
                <c:pt idx="7">
                  <c:v>0.53846153846153844</c:v>
                </c:pt>
                <c:pt idx="8">
                  <c:v>0.76923076923076927</c:v>
                </c:pt>
                <c:pt idx="9">
                  <c:v>0.38461538461538458</c:v>
                </c:pt>
                <c:pt idx="10">
                  <c:v>0.69230769230769229</c:v>
                </c:pt>
                <c:pt idx="11">
                  <c:v>0.53846153846153844</c:v>
                </c:pt>
                <c:pt idx="12">
                  <c:v>0.69230769230769229</c:v>
                </c:pt>
                <c:pt idx="13">
                  <c:v>0.46153846153846162</c:v>
                </c:pt>
                <c:pt idx="14">
                  <c:v>0.46153846153846162</c:v>
                </c:pt>
                <c:pt idx="15">
                  <c:v>0.38461538461538458</c:v>
                </c:pt>
                <c:pt idx="16">
                  <c:v>0.61538461538461542</c:v>
                </c:pt>
                <c:pt idx="17">
                  <c:v>0.38461538461538458</c:v>
                </c:pt>
                <c:pt idx="18">
                  <c:v>0.53846153846153844</c:v>
                </c:pt>
                <c:pt idx="19">
                  <c:v>0.69230769230769229</c:v>
                </c:pt>
                <c:pt idx="20">
                  <c:v>0.61538461538461542</c:v>
                </c:pt>
                <c:pt idx="21">
                  <c:v>0.46153846153846162</c:v>
                </c:pt>
                <c:pt idx="22">
                  <c:v>0.76923076923076927</c:v>
                </c:pt>
                <c:pt idx="23">
                  <c:v>0.61538461538461542</c:v>
                </c:pt>
                <c:pt idx="24">
                  <c:v>0.46153846153846162</c:v>
                </c:pt>
                <c:pt idx="25">
                  <c:v>0.61538461538461542</c:v>
                </c:pt>
                <c:pt idx="26">
                  <c:v>0.46153846153846162</c:v>
                </c:pt>
                <c:pt idx="27">
                  <c:v>0.76923076923076927</c:v>
                </c:pt>
                <c:pt idx="28">
                  <c:v>0.92307692307692313</c:v>
                </c:pt>
                <c:pt idx="29">
                  <c:v>0.61538461538461542</c:v>
                </c:pt>
                <c:pt idx="30">
                  <c:v>0.61538461538461542</c:v>
                </c:pt>
                <c:pt idx="31">
                  <c:v>0.46153846153846162</c:v>
                </c:pt>
                <c:pt idx="32">
                  <c:v>0.46153846153846162</c:v>
                </c:pt>
                <c:pt idx="33">
                  <c:v>0.46153846153846162</c:v>
                </c:pt>
                <c:pt idx="34">
                  <c:v>0.53846153846153844</c:v>
                </c:pt>
                <c:pt idx="35">
                  <c:v>0.84615384615384615</c:v>
                </c:pt>
                <c:pt idx="36">
                  <c:v>0.76923076923076927</c:v>
                </c:pt>
                <c:pt idx="37">
                  <c:v>0.84615384615384615</c:v>
                </c:pt>
                <c:pt idx="38">
                  <c:v>0.38461538461538458</c:v>
                </c:pt>
                <c:pt idx="39">
                  <c:v>0.69230769230769229</c:v>
                </c:pt>
                <c:pt idx="40">
                  <c:v>0.73333333333333328</c:v>
                </c:pt>
                <c:pt idx="41">
                  <c:v>0.66666666666666663</c:v>
                </c:pt>
                <c:pt idx="42">
                  <c:v>0.6</c:v>
                </c:pt>
                <c:pt idx="43">
                  <c:v>0.73333333333333328</c:v>
                </c:pt>
                <c:pt idx="44">
                  <c:v>0.8666666666666667</c:v>
                </c:pt>
                <c:pt idx="45">
                  <c:v>0.53333333333333333</c:v>
                </c:pt>
                <c:pt idx="46">
                  <c:v>0.53333333333333333</c:v>
                </c:pt>
                <c:pt idx="47">
                  <c:v>0.8</c:v>
                </c:pt>
                <c:pt idx="48">
                  <c:v>0.46666666666666667</c:v>
                </c:pt>
                <c:pt idx="49">
                  <c:v>0.53333333333333333</c:v>
                </c:pt>
                <c:pt idx="50">
                  <c:v>0.6</c:v>
                </c:pt>
                <c:pt idx="51">
                  <c:v>0.8</c:v>
                </c:pt>
                <c:pt idx="52">
                  <c:v>0.6</c:v>
                </c:pt>
                <c:pt idx="53">
                  <c:v>0.73333333333333328</c:v>
                </c:pt>
                <c:pt idx="54">
                  <c:v>0.66666666666666663</c:v>
                </c:pt>
                <c:pt idx="55">
                  <c:v>0.46666666666666667</c:v>
                </c:pt>
                <c:pt idx="56">
                  <c:v>0.6</c:v>
                </c:pt>
                <c:pt idx="57">
                  <c:v>0.73333333333333328</c:v>
                </c:pt>
                <c:pt idx="58">
                  <c:v>0.4</c:v>
                </c:pt>
                <c:pt idx="59">
                  <c:v>0.8</c:v>
                </c:pt>
                <c:pt idx="60">
                  <c:v>0.93333333333333335</c:v>
                </c:pt>
                <c:pt idx="61">
                  <c:v>0.73333333333333328</c:v>
                </c:pt>
                <c:pt idx="62">
                  <c:v>0.6</c:v>
                </c:pt>
                <c:pt idx="63">
                  <c:v>0.73333333333333328</c:v>
                </c:pt>
                <c:pt idx="64">
                  <c:v>0.8</c:v>
                </c:pt>
                <c:pt idx="65">
                  <c:v>0.73333333333333328</c:v>
                </c:pt>
                <c:pt idx="66">
                  <c:v>0.6</c:v>
                </c:pt>
                <c:pt idx="67">
                  <c:v>0.73333333333333328</c:v>
                </c:pt>
                <c:pt idx="68">
                  <c:v>0.66666666666666663</c:v>
                </c:pt>
                <c:pt idx="69">
                  <c:v>0.53333333333333333</c:v>
                </c:pt>
                <c:pt idx="70">
                  <c:v>0.6</c:v>
                </c:pt>
                <c:pt idx="71">
                  <c:v>0.53333333333333333</c:v>
                </c:pt>
                <c:pt idx="72">
                  <c:v>0.73333333333333328</c:v>
                </c:pt>
                <c:pt idx="73">
                  <c:v>0.8</c:v>
                </c:pt>
                <c:pt idx="74">
                  <c:v>0.53333333333333333</c:v>
                </c:pt>
                <c:pt idx="75">
                  <c:v>0.53333333333333333</c:v>
                </c:pt>
                <c:pt idx="76">
                  <c:v>0.73333333333333328</c:v>
                </c:pt>
                <c:pt idx="77">
                  <c:v>0.6</c:v>
                </c:pt>
                <c:pt idx="78">
                  <c:v>0.6</c:v>
                </c:pt>
                <c:pt idx="79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B83-445F-8FB6-6C481354F7B7}"/>
            </c:ext>
          </c:extLst>
        </c:ser>
        <c:ser>
          <c:idx val="1"/>
          <c:order val="3"/>
          <c:spPr>
            <a:ln w="25400">
              <a:noFill/>
            </a:ln>
          </c:spPr>
          <c:dPt>
            <c:idx val="1"/>
            <c:bubble3D val="0"/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2B83-445F-8FB6-6C481354F7B7}"/>
              </c:ext>
            </c:extLst>
          </c:dPt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B83-445F-8FB6-6C48135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03152"/>
        <c:axId val="577262536"/>
      </c:scatterChart>
      <c:valAx>
        <c:axId val="5783031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62536"/>
        <c:crosses val="autoZero"/>
        <c:crossBetween val="midCat"/>
      </c:valAx>
      <c:valAx>
        <c:axId val="5772625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303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ResMem memorability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40578149727087"/>
          <c:y val="0.19338769848365295"/>
          <c:w val="0.41372106066125741"/>
          <c:h val="0.54450045828155236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pPr>
              <a:solidFill>
                <a:srgbClr val="00B0F0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4.4566394165614462E-2"/>
                  <c:y val="0.27077864964871917"/>
                </c:manualLayout>
              </c:layout>
              <c:numFmt formatCode="General" sourceLinked="0"/>
            </c:trendlineLbl>
          </c:trendline>
          <c:xVal>
            <c:numRef>
              <c:f>Sheet1!$S$3:$S$82</c:f>
              <c:numCache>
                <c:formatCode>General</c:formatCode>
                <c:ptCount val="80"/>
                <c:pt idx="0">
                  <c:v>0.76315299999999997</c:v>
                </c:pt>
                <c:pt idx="1">
                  <c:v>0.88020085999999997</c:v>
                </c:pt>
                <c:pt idx="2">
                  <c:v>0.93494326000000005</c:v>
                </c:pt>
                <c:pt idx="3">
                  <c:v>0.78473645000000003</c:v>
                </c:pt>
                <c:pt idx="4">
                  <c:v>0.74497294000000003</c:v>
                </c:pt>
                <c:pt idx="5">
                  <c:v>0.82464634999999997</c:v>
                </c:pt>
                <c:pt idx="6">
                  <c:v>0.89095115999999996</c:v>
                </c:pt>
                <c:pt idx="7">
                  <c:v>0.96009889999999998</c:v>
                </c:pt>
                <c:pt idx="8">
                  <c:v>0.90723246000000002</c:v>
                </c:pt>
                <c:pt idx="9">
                  <c:v>0.89482110000000004</c:v>
                </c:pt>
                <c:pt idx="10">
                  <c:v>0.80153859999999999</c:v>
                </c:pt>
                <c:pt idx="11">
                  <c:v>0.91978280000000001</c:v>
                </c:pt>
                <c:pt idx="12">
                  <c:v>0.85230296999999999</c:v>
                </c:pt>
                <c:pt idx="13">
                  <c:v>0.82287215999999996</c:v>
                </c:pt>
                <c:pt idx="14">
                  <c:v>0.82857822999999997</c:v>
                </c:pt>
                <c:pt idx="15">
                  <c:v>0.87031776000000005</c:v>
                </c:pt>
                <c:pt idx="16">
                  <c:v>0.90142935999999996</c:v>
                </c:pt>
                <c:pt idx="17">
                  <c:v>0.89917033999999996</c:v>
                </c:pt>
                <c:pt idx="18">
                  <c:v>0.89507700000000001</c:v>
                </c:pt>
                <c:pt idx="19">
                  <c:v>0.95132430000000001</c:v>
                </c:pt>
                <c:pt idx="20">
                  <c:v>0.88481279999999995</c:v>
                </c:pt>
                <c:pt idx="21">
                  <c:v>0.81787200000000004</c:v>
                </c:pt>
                <c:pt idx="22">
                  <c:v>0.90880749999999999</c:v>
                </c:pt>
                <c:pt idx="23">
                  <c:v>0.86840576000000003</c:v>
                </c:pt>
                <c:pt idx="24">
                  <c:v>0.93050429999999995</c:v>
                </c:pt>
                <c:pt idx="25">
                  <c:v>0.91247449999999997</c:v>
                </c:pt>
                <c:pt idx="26">
                  <c:v>0.95325230000000005</c:v>
                </c:pt>
                <c:pt idx="27">
                  <c:v>0.97095100000000001</c:v>
                </c:pt>
                <c:pt idx="28">
                  <c:v>0.91216949999999997</c:v>
                </c:pt>
                <c:pt idx="29">
                  <c:v>0.88411260000000003</c:v>
                </c:pt>
                <c:pt idx="30">
                  <c:v>0.90655255000000001</c:v>
                </c:pt>
                <c:pt idx="31">
                  <c:v>0.89945779999999997</c:v>
                </c:pt>
                <c:pt idx="32">
                  <c:v>0.75849502999999996</c:v>
                </c:pt>
                <c:pt idx="33">
                  <c:v>0.84080606999999996</c:v>
                </c:pt>
                <c:pt idx="34">
                  <c:v>0.92461079999999995</c:v>
                </c:pt>
                <c:pt idx="35">
                  <c:v>0.83800220000000003</c:v>
                </c:pt>
                <c:pt idx="36">
                  <c:v>0.96495569999999997</c:v>
                </c:pt>
                <c:pt idx="37">
                  <c:v>0.90123730000000002</c:v>
                </c:pt>
                <c:pt idx="38">
                  <c:v>0.88884925999999997</c:v>
                </c:pt>
                <c:pt idx="39">
                  <c:v>0.9455308</c:v>
                </c:pt>
                <c:pt idx="40">
                  <c:v>0.86598580000000003</c:v>
                </c:pt>
                <c:pt idx="41">
                  <c:v>0.94274170000000002</c:v>
                </c:pt>
                <c:pt idx="42">
                  <c:v>0.83737170000000005</c:v>
                </c:pt>
                <c:pt idx="43">
                  <c:v>0.82505505999999995</c:v>
                </c:pt>
                <c:pt idx="44">
                  <c:v>0.85614895999999996</c:v>
                </c:pt>
                <c:pt idx="45">
                  <c:v>0.84668140000000003</c:v>
                </c:pt>
                <c:pt idx="46">
                  <c:v>0.82614109999999996</c:v>
                </c:pt>
                <c:pt idx="47">
                  <c:v>0.88077700000000003</c:v>
                </c:pt>
                <c:pt idx="48">
                  <c:v>0.89053020000000005</c:v>
                </c:pt>
                <c:pt idx="49">
                  <c:v>0.90501520000000002</c:v>
                </c:pt>
                <c:pt idx="50">
                  <c:v>0.93788660000000001</c:v>
                </c:pt>
                <c:pt idx="51">
                  <c:v>0.93461084000000005</c:v>
                </c:pt>
                <c:pt idx="52">
                  <c:v>0.85656350000000003</c:v>
                </c:pt>
                <c:pt idx="53">
                  <c:v>0.80180275000000001</c:v>
                </c:pt>
                <c:pt idx="54">
                  <c:v>0.92020875000000002</c:v>
                </c:pt>
                <c:pt idx="55">
                  <c:v>0.85628230000000005</c:v>
                </c:pt>
                <c:pt idx="56">
                  <c:v>0.92803884000000003</c:v>
                </c:pt>
                <c:pt idx="57">
                  <c:v>0.88082939999999998</c:v>
                </c:pt>
                <c:pt idx="58">
                  <c:v>0.93448913</c:v>
                </c:pt>
                <c:pt idx="59">
                  <c:v>0.88632580000000005</c:v>
                </c:pt>
                <c:pt idx="60">
                  <c:v>0.92052040000000002</c:v>
                </c:pt>
                <c:pt idx="61">
                  <c:v>0.74202259999999998</c:v>
                </c:pt>
                <c:pt idx="62">
                  <c:v>0.74488586000000001</c:v>
                </c:pt>
                <c:pt idx="63">
                  <c:v>0.91595680000000002</c:v>
                </c:pt>
                <c:pt idx="64">
                  <c:v>0.80863419999999997</c:v>
                </c:pt>
                <c:pt idx="65">
                  <c:v>0.83782869999999998</c:v>
                </c:pt>
                <c:pt idx="66">
                  <c:v>0.9167902</c:v>
                </c:pt>
                <c:pt idx="67">
                  <c:v>0.9659354</c:v>
                </c:pt>
                <c:pt idx="68">
                  <c:v>0.88662845000000001</c:v>
                </c:pt>
                <c:pt idx="69">
                  <c:v>0.86015430000000004</c:v>
                </c:pt>
                <c:pt idx="70">
                  <c:v>0.90380614999999997</c:v>
                </c:pt>
                <c:pt idx="71">
                  <c:v>0.92146002999999999</c:v>
                </c:pt>
                <c:pt idx="72">
                  <c:v>0.90198370000000005</c:v>
                </c:pt>
                <c:pt idx="73">
                  <c:v>0.87224829999999998</c:v>
                </c:pt>
                <c:pt idx="74">
                  <c:v>0.92314300000000005</c:v>
                </c:pt>
                <c:pt idx="75">
                  <c:v>0.88724760000000003</c:v>
                </c:pt>
                <c:pt idx="76">
                  <c:v>0.82086663999999998</c:v>
                </c:pt>
                <c:pt idx="77">
                  <c:v>0.98022019999999999</c:v>
                </c:pt>
                <c:pt idx="78">
                  <c:v>0.87364489999999995</c:v>
                </c:pt>
                <c:pt idx="79">
                  <c:v>0.90325279999999997</c:v>
                </c:pt>
              </c:numCache>
            </c:numRef>
          </c:xVal>
          <c:yVal>
            <c:numRef>
              <c:f>Sheet1!$T$3:$T$82</c:f>
              <c:numCache>
                <c:formatCode>General</c:formatCode>
                <c:ptCount val="80"/>
                <c:pt idx="0">
                  <c:v>0.75464344000000005</c:v>
                </c:pt>
                <c:pt idx="1">
                  <c:v>0.83479049999999999</c:v>
                </c:pt>
                <c:pt idx="2">
                  <c:v>0.90878939999999997</c:v>
                </c:pt>
                <c:pt idx="3">
                  <c:v>0.86787855999999997</c:v>
                </c:pt>
                <c:pt idx="4">
                  <c:v>0.69215596000000001</c:v>
                </c:pt>
                <c:pt idx="5">
                  <c:v>0.89303149999999998</c:v>
                </c:pt>
                <c:pt idx="6">
                  <c:v>0.87732359999999998</c:v>
                </c:pt>
                <c:pt idx="7">
                  <c:v>0.83048516999999999</c:v>
                </c:pt>
                <c:pt idx="8">
                  <c:v>0.95166487</c:v>
                </c:pt>
                <c:pt idx="9">
                  <c:v>0.9054432</c:v>
                </c:pt>
                <c:pt idx="10">
                  <c:v>0.9339345</c:v>
                </c:pt>
                <c:pt idx="11">
                  <c:v>0.93036110000000005</c:v>
                </c:pt>
                <c:pt idx="12">
                  <c:v>0.92946136000000001</c:v>
                </c:pt>
                <c:pt idx="13">
                  <c:v>0.72853939999999995</c:v>
                </c:pt>
                <c:pt idx="14">
                  <c:v>0.51782070000000002</c:v>
                </c:pt>
                <c:pt idx="15">
                  <c:v>0.98618660000000002</c:v>
                </c:pt>
                <c:pt idx="16">
                  <c:v>0.87516134999999995</c:v>
                </c:pt>
                <c:pt idx="17">
                  <c:v>0.72668529999999998</c:v>
                </c:pt>
                <c:pt idx="18">
                  <c:v>0.89816790000000002</c:v>
                </c:pt>
                <c:pt idx="19">
                  <c:v>0.89244955999999998</c:v>
                </c:pt>
                <c:pt idx="20">
                  <c:v>0.84106784999999995</c:v>
                </c:pt>
                <c:pt idx="21">
                  <c:v>0.5981514</c:v>
                </c:pt>
                <c:pt idx="22">
                  <c:v>0.88311033999999999</c:v>
                </c:pt>
                <c:pt idx="23">
                  <c:v>0.86755556</c:v>
                </c:pt>
                <c:pt idx="24">
                  <c:v>0.91963035000000004</c:v>
                </c:pt>
                <c:pt idx="25">
                  <c:v>0.95034439999999998</c:v>
                </c:pt>
                <c:pt idx="26">
                  <c:v>0.75611340000000005</c:v>
                </c:pt>
                <c:pt idx="27">
                  <c:v>0.85020024000000005</c:v>
                </c:pt>
                <c:pt idx="28">
                  <c:v>0.91901003999999997</c:v>
                </c:pt>
                <c:pt idx="29">
                  <c:v>0.94743025000000003</c:v>
                </c:pt>
                <c:pt idx="30">
                  <c:v>0.94933294999999995</c:v>
                </c:pt>
                <c:pt idx="31">
                  <c:v>0.83612819999999999</c:v>
                </c:pt>
                <c:pt idx="32">
                  <c:v>0.85396640000000001</c:v>
                </c:pt>
                <c:pt idx="33">
                  <c:v>0.89856446000000001</c:v>
                </c:pt>
                <c:pt idx="34">
                  <c:v>0.89034575000000005</c:v>
                </c:pt>
                <c:pt idx="35">
                  <c:v>0.92509233999999996</c:v>
                </c:pt>
                <c:pt idx="36">
                  <c:v>0.74322100000000002</c:v>
                </c:pt>
                <c:pt idx="37">
                  <c:v>0.92702085000000001</c:v>
                </c:pt>
                <c:pt idx="38">
                  <c:v>0.92495680000000002</c:v>
                </c:pt>
                <c:pt idx="39">
                  <c:v>0.89241433000000003</c:v>
                </c:pt>
                <c:pt idx="40">
                  <c:v>0.93197744999999999</c:v>
                </c:pt>
                <c:pt idx="41">
                  <c:v>0.79142469999999998</c:v>
                </c:pt>
                <c:pt idx="42">
                  <c:v>0.85125834</c:v>
                </c:pt>
                <c:pt idx="43">
                  <c:v>0.89545909999999995</c:v>
                </c:pt>
                <c:pt idx="44">
                  <c:v>0.78474885000000005</c:v>
                </c:pt>
                <c:pt idx="45">
                  <c:v>0.9301258</c:v>
                </c:pt>
                <c:pt idx="46">
                  <c:v>0.78188480000000005</c:v>
                </c:pt>
                <c:pt idx="47">
                  <c:v>0.80953010000000003</c:v>
                </c:pt>
                <c:pt idx="48">
                  <c:v>0.91163826000000003</c:v>
                </c:pt>
                <c:pt idx="49">
                  <c:v>0.72372424999999996</c:v>
                </c:pt>
                <c:pt idx="50">
                  <c:v>0.87267890000000004</c:v>
                </c:pt>
                <c:pt idx="51">
                  <c:v>0.90138870000000004</c:v>
                </c:pt>
                <c:pt idx="52">
                  <c:v>0.87813649999999999</c:v>
                </c:pt>
                <c:pt idx="53">
                  <c:v>0.90695362999999996</c:v>
                </c:pt>
                <c:pt idx="54">
                  <c:v>0.94398899999999997</c:v>
                </c:pt>
                <c:pt idx="55">
                  <c:v>0.88400095999999995</c:v>
                </c:pt>
                <c:pt idx="56">
                  <c:v>0.83980460000000001</c:v>
                </c:pt>
                <c:pt idx="57">
                  <c:v>0.88505979999999995</c:v>
                </c:pt>
                <c:pt idx="58">
                  <c:v>0.92125559999999995</c:v>
                </c:pt>
                <c:pt idx="59">
                  <c:v>0.9555129</c:v>
                </c:pt>
                <c:pt idx="60">
                  <c:v>0.94028670000000003</c:v>
                </c:pt>
                <c:pt idx="61">
                  <c:v>0.72047262999999995</c:v>
                </c:pt>
                <c:pt idx="62">
                  <c:v>0.6798324</c:v>
                </c:pt>
                <c:pt idx="63">
                  <c:v>0.72341140000000004</c:v>
                </c:pt>
                <c:pt idx="64">
                  <c:v>0.84414979999999995</c:v>
                </c:pt>
                <c:pt idx="65">
                  <c:v>0.75878290000000004</c:v>
                </c:pt>
                <c:pt idx="66">
                  <c:v>0.84493035000000005</c:v>
                </c:pt>
                <c:pt idx="67">
                  <c:v>0.88865159999999999</c:v>
                </c:pt>
                <c:pt idx="68">
                  <c:v>0.87956714999999996</c:v>
                </c:pt>
                <c:pt idx="69">
                  <c:v>0.82665913999999996</c:v>
                </c:pt>
                <c:pt idx="70">
                  <c:v>0.88597090000000001</c:v>
                </c:pt>
                <c:pt idx="71">
                  <c:v>0.92472719999999997</c:v>
                </c:pt>
                <c:pt idx="72">
                  <c:v>0.84604860000000004</c:v>
                </c:pt>
                <c:pt idx="73">
                  <c:v>0.91480695999999995</c:v>
                </c:pt>
                <c:pt idx="74">
                  <c:v>0.82053480000000001</c:v>
                </c:pt>
                <c:pt idx="75">
                  <c:v>0.86910962999999997</c:v>
                </c:pt>
                <c:pt idx="76">
                  <c:v>0.87828046000000004</c:v>
                </c:pt>
                <c:pt idx="77">
                  <c:v>0.91231720000000005</c:v>
                </c:pt>
                <c:pt idx="78">
                  <c:v>0.88422310000000004</c:v>
                </c:pt>
                <c:pt idx="79">
                  <c:v>0.89311105000000002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56-4727-BAF7-212E64CCA340}"/>
            </c:ext>
          </c:extLst>
        </c:ser>
        <c:ser>
          <c:idx val="3"/>
          <c:order val="1"/>
          <c:spPr>
            <a:ln w="25400">
              <a:noFill/>
            </a:ln>
          </c:spPr>
          <c:marker>
            <c:spPr>
              <a:ln>
                <a:noFill/>
              </a:ln>
            </c:spPr>
          </c:marker>
          <c:dPt>
            <c:idx val="1"/>
            <c:bubble3D val="0"/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756-4727-BAF7-212E64CCA340}"/>
              </c:ext>
            </c:extLst>
          </c:dPt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56-4727-BAF7-212E64CC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03152"/>
        <c:axId val="577262536"/>
      </c:scatterChart>
      <c:valAx>
        <c:axId val="5783031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62536"/>
        <c:crosses val="autoZero"/>
        <c:crossBetween val="midCat"/>
      </c:valAx>
      <c:valAx>
        <c:axId val="5772625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303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by category</a:t>
            </a:r>
          </a:p>
        </c:rich>
      </c:tx>
      <c:layout>
        <c:manualLayout>
          <c:xMode val="edge"/>
          <c:yMode val="edge"/>
          <c:x val="0.3263623789764869"/>
          <c:y val="1.5355086372360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1-4A78-993B-B3641C6EFC4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1-4A78-993B-B3641C6EFC4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1-4A78-993B-B3641C6EFC4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1-4A78-993B-B3641C6EFC4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Sheet1!$O$105:$R$105</c:f>
                <c:numCache>
                  <c:formatCode>General</c:formatCode>
                  <c:ptCount val="4"/>
                  <c:pt idx="0">
                    <c:v>1.5241108246691986</c:v>
                  </c:pt>
                  <c:pt idx="1">
                    <c:v>1.5486786129204375</c:v>
                  </c:pt>
                  <c:pt idx="2">
                    <c:v>1.9029142442796723</c:v>
                  </c:pt>
                  <c:pt idx="3">
                    <c:v>1.8098732070620207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Food</c:v>
              </c:pt>
              <c:pt idx="1">
                <c:v> Non food</c:v>
              </c:pt>
              <c:pt idx="2">
                <c:v> Faces</c:v>
              </c:pt>
              <c:pt idx="3">
                <c:v> Outdoors</c:v>
              </c:pt>
            </c:strLit>
          </c:cat>
          <c:val>
            <c:numRef>
              <c:f>Sheet1!$O$103:$R$103</c:f>
              <c:numCache>
                <c:formatCode>General</c:formatCode>
                <c:ptCount val="4"/>
                <c:pt idx="0">
                  <c:v>67.666666666666686</c:v>
                </c:pt>
                <c:pt idx="1">
                  <c:v>62.820512820512832</c:v>
                </c:pt>
                <c:pt idx="2">
                  <c:v>67.6666666666667</c:v>
                </c:pt>
                <c:pt idx="3">
                  <c:v>53.500000000000014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1-4A78-993B-B3641C6E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1907359"/>
        <c:axId val="181907839"/>
      </c:barChart>
      <c:catAx>
        <c:axId val="181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839"/>
        <c:crosses val="autoZero"/>
        <c:auto val="1"/>
        <c:lblAlgn val="ctr"/>
        <c:lblOffset val="100"/>
        <c:noMultiLvlLbl val="0"/>
      </c:catAx>
      <c:valAx>
        <c:axId val="181907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Version</a:t>
            </a:r>
            <a:r>
              <a:rPr lang="en-US" sz="2000" baseline="0"/>
              <a:t> 1 </a:t>
            </a:r>
            <a:r>
              <a:rPr lang="en-US" sz="2000"/>
              <a:t>Human</a:t>
            </a:r>
            <a:r>
              <a:rPr lang="en-US" sz="2000" baseline="0"/>
              <a:t> memorability</a:t>
            </a:r>
          </a:p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n = 40+40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40578149727087"/>
          <c:y val="0.19338769848365295"/>
          <c:w val="0.41372106066125741"/>
          <c:h val="0.54450045828155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5.0247444479709691E-2"/>
                  <c:y val="0.24102129334350511"/>
                </c:manualLayout>
              </c:layout>
              <c:numFmt formatCode="General" sourceLinked="0"/>
            </c:trendlineLbl>
          </c:trendline>
          <c:xVal>
            <c:numRef>
              <c:f>Sheet1!$O$3:$O$42</c:f>
              <c:numCache>
                <c:formatCode>General</c:formatCode>
                <c:ptCount val="40"/>
                <c:pt idx="0">
                  <c:v>0.4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0.8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0.73333333333333328</c:v>
                </c:pt>
                <c:pt idx="11">
                  <c:v>0.66666666666666663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0.66666666666666663</c:v>
                </c:pt>
                <c:pt idx="16">
                  <c:v>0.8666666666666667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0.66666666666666663</c:v>
                </c:pt>
                <c:pt idx="25">
                  <c:v>0.8666666666666667</c:v>
                </c:pt>
                <c:pt idx="26">
                  <c:v>0.53333333333333333</c:v>
                </c:pt>
                <c:pt idx="27">
                  <c:v>0.93333333333333335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0.53333333333333333</c:v>
                </c:pt>
                <c:pt idx="31">
                  <c:v>0.8666666666666667</c:v>
                </c:pt>
                <c:pt idx="32">
                  <c:v>0.53333333333333333</c:v>
                </c:pt>
                <c:pt idx="33">
                  <c:v>0.73333333333333328</c:v>
                </c:pt>
                <c:pt idx="34">
                  <c:v>0.8666666666666667</c:v>
                </c:pt>
                <c:pt idx="35">
                  <c:v>0.46666666666666667</c:v>
                </c:pt>
                <c:pt idx="36">
                  <c:v>0.73333333333333328</c:v>
                </c:pt>
                <c:pt idx="37">
                  <c:v>0.8</c:v>
                </c:pt>
                <c:pt idx="38">
                  <c:v>0.46666666666666667</c:v>
                </c:pt>
                <c:pt idx="39">
                  <c:v>0.6</c:v>
                </c:pt>
              </c:numCache>
            </c:numRef>
          </c:xVal>
          <c:yVal>
            <c:numRef>
              <c:f>Sheet1!$P$3:$P$42</c:f>
              <c:numCache>
                <c:formatCode>General</c:formatCode>
                <c:ptCount val="40"/>
                <c:pt idx="0">
                  <c:v>0.69230769230769229</c:v>
                </c:pt>
                <c:pt idx="1">
                  <c:v>0.38461538461538458</c:v>
                </c:pt>
                <c:pt idx="2">
                  <c:v>0.76923076923076927</c:v>
                </c:pt>
                <c:pt idx="3">
                  <c:v>0.84615384615384615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0.61538461538461542</c:v>
                </c:pt>
                <c:pt idx="7">
                  <c:v>0.53846153846153844</c:v>
                </c:pt>
                <c:pt idx="8">
                  <c:v>0.76923076923076927</c:v>
                </c:pt>
                <c:pt idx="9">
                  <c:v>0.38461538461538458</c:v>
                </c:pt>
                <c:pt idx="10">
                  <c:v>0.69230769230769229</c:v>
                </c:pt>
                <c:pt idx="11">
                  <c:v>0.53846153846153844</c:v>
                </c:pt>
                <c:pt idx="12">
                  <c:v>0.69230769230769229</c:v>
                </c:pt>
                <c:pt idx="13">
                  <c:v>0.46153846153846162</c:v>
                </c:pt>
                <c:pt idx="14">
                  <c:v>0.46153846153846162</c:v>
                </c:pt>
                <c:pt idx="15">
                  <c:v>0.38461538461538458</c:v>
                </c:pt>
                <c:pt idx="16">
                  <c:v>0.61538461538461542</c:v>
                </c:pt>
                <c:pt idx="17">
                  <c:v>0.38461538461538458</c:v>
                </c:pt>
                <c:pt idx="18">
                  <c:v>0.53846153846153844</c:v>
                </c:pt>
                <c:pt idx="19">
                  <c:v>0.69230769230769229</c:v>
                </c:pt>
                <c:pt idx="20">
                  <c:v>0.61538461538461542</c:v>
                </c:pt>
                <c:pt idx="21">
                  <c:v>0.46153846153846162</c:v>
                </c:pt>
                <c:pt idx="22">
                  <c:v>0.76923076923076927</c:v>
                </c:pt>
                <c:pt idx="23">
                  <c:v>0.61538461538461542</c:v>
                </c:pt>
                <c:pt idx="24">
                  <c:v>0.46153846153846162</c:v>
                </c:pt>
                <c:pt idx="25">
                  <c:v>0.61538461538461542</c:v>
                </c:pt>
                <c:pt idx="26">
                  <c:v>0.46153846153846162</c:v>
                </c:pt>
                <c:pt idx="27">
                  <c:v>0.76923076923076927</c:v>
                </c:pt>
                <c:pt idx="28">
                  <c:v>0.92307692307692313</c:v>
                </c:pt>
                <c:pt idx="29">
                  <c:v>0.61538461538461542</c:v>
                </c:pt>
                <c:pt idx="30">
                  <c:v>0.61538461538461542</c:v>
                </c:pt>
                <c:pt idx="31">
                  <c:v>0.46153846153846162</c:v>
                </c:pt>
                <c:pt idx="32">
                  <c:v>0.46153846153846162</c:v>
                </c:pt>
                <c:pt idx="33">
                  <c:v>0.46153846153846162</c:v>
                </c:pt>
                <c:pt idx="34">
                  <c:v>0.53846153846153844</c:v>
                </c:pt>
                <c:pt idx="35">
                  <c:v>0.84615384615384615</c:v>
                </c:pt>
                <c:pt idx="36">
                  <c:v>0.76923076923076927</c:v>
                </c:pt>
                <c:pt idx="37">
                  <c:v>0.84615384615384615</c:v>
                </c:pt>
                <c:pt idx="38">
                  <c:v>0.38461538461538458</c:v>
                </c:pt>
                <c:pt idx="39">
                  <c:v>0.69230769230769229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0-49F3-B8B9-570097DA76E3}"/>
            </c:ext>
          </c:extLst>
        </c:ser>
        <c:ser>
          <c:idx val="1"/>
          <c:order val="1"/>
          <c:spPr>
            <a:ln w="19050">
              <a:noFill/>
            </a:ln>
          </c:spPr>
          <c:dPt>
            <c:idx val="1"/>
            <c:bubble3D val="0"/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ED0-49F3-B8B9-570097DA76E3}"/>
              </c:ext>
            </c:extLst>
          </c:dPt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D0-49F3-B8B9-570097DA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03152"/>
        <c:axId val="577262536"/>
      </c:scatterChart>
      <c:valAx>
        <c:axId val="5783031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62536"/>
        <c:crosses val="autoZero"/>
        <c:crossBetween val="midCat"/>
      </c:valAx>
      <c:valAx>
        <c:axId val="5772625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303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Version</a:t>
            </a:r>
            <a:r>
              <a:rPr lang="en-US" sz="2000" baseline="0"/>
              <a:t> 2 </a:t>
            </a:r>
            <a:r>
              <a:rPr lang="en-US" sz="2000"/>
              <a:t>Human</a:t>
            </a:r>
            <a:r>
              <a:rPr lang="en-US" sz="2000" baseline="0"/>
              <a:t> memorability</a:t>
            </a:r>
          </a:p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n = 40+40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40578149727087"/>
          <c:y val="0.19338769848365295"/>
          <c:w val="0.41372106066125741"/>
          <c:h val="0.544500458281552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5.0247444479709691E-2"/>
                  <c:y val="0.24102129334350511"/>
                </c:manualLayout>
              </c:layout>
              <c:numFmt formatCode="General" sourceLinked="0"/>
            </c:trendlineLbl>
          </c:trendline>
          <c:xVal>
            <c:numRef>
              <c:f>Sheet1!$O$43:$O$82</c:f>
              <c:numCache>
                <c:formatCode>General</c:formatCode>
                <c:ptCount val="40"/>
                <c:pt idx="0">
                  <c:v>0.69230769230769229</c:v>
                </c:pt>
                <c:pt idx="1">
                  <c:v>0.69230769230769229</c:v>
                </c:pt>
                <c:pt idx="2">
                  <c:v>0.69230769230769229</c:v>
                </c:pt>
                <c:pt idx="3">
                  <c:v>0.53846153846153844</c:v>
                </c:pt>
                <c:pt idx="4">
                  <c:v>0.46153846153846162</c:v>
                </c:pt>
                <c:pt idx="5">
                  <c:v>0.61538461538461542</c:v>
                </c:pt>
                <c:pt idx="6">
                  <c:v>0.76923076923076927</c:v>
                </c:pt>
                <c:pt idx="7">
                  <c:v>0.38461538461538458</c:v>
                </c:pt>
                <c:pt idx="8">
                  <c:v>0.69230769230769229</c:v>
                </c:pt>
                <c:pt idx="9">
                  <c:v>0.53846153846153844</c:v>
                </c:pt>
                <c:pt idx="10">
                  <c:v>0.61538461538461542</c:v>
                </c:pt>
                <c:pt idx="11">
                  <c:v>0.53846153846153844</c:v>
                </c:pt>
                <c:pt idx="12">
                  <c:v>0.53846153846153844</c:v>
                </c:pt>
                <c:pt idx="13">
                  <c:v>0.76923076923076927</c:v>
                </c:pt>
                <c:pt idx="14">
                  <c:v>0.61538461538461542</c:v>
                </c:pt>
                <c:pt idx="15">
                  <c:v>0.76923076923076927</c:v>
                </c:pt>
                <c:pt idx="16">
                  <c:v>0.69230769230769229</c:v>
                </c:pt>
                <c:pt idx="17">
                  <c:v>0.69230769230769229</c:v>
                </c:pt>
                <c:pt idx="18">
                  <c:v>0.84615384615384615</c:v>
                </c:pt>
                <c:pt idx="19">
                  <c:v>0.30769230769230771</c:v>
                </c:pt>
                <c:pt idx="20">
                  <c:v>0.76923076923076927</c:v>
                </c:pt>
                <c:pt idx="21">
                  <c:v>0.46153846153846162</c:v>
                </c:pt>
                <c:pt idx="22">
                  <c:v>0.92307692307692313</c:v>
                </c:pt>
                <c:pt idx="23">
                  <c:v>0.84615384615384615</c:v>
                </c:pt>
                <c:pt idx="24">
                  <c:v>0.61538461538461542</c:v>
                </c:pt>
                <c:pt idx="25">
                  <c:v>0.69230769230769229</c:v>
                </c:pt>
                <c:pt idx="26">
                  <c:v>0.69230769230769229</c:v>
                </c:pt>
                <c:pt idx="27">
                  <c:v>0.69230769230769229</c:v>
                </c:pt>
                <c:pt idx="28">
                  <c:v>0.69230769230769229</c:v>
                </c:pt>
                <c:pt idx="29">
                  <c:v>0.69230769230769229</c:v>
                </c:pt>
                <c:pt idx="30">
                  <c:v>0.53846153846153844</c:v>
                </c:pt>
                <c:pt idx="31">
                  <c:v>0.53846153846153844</c:v>
                </c:pt>
                <c:pt idx="32">
                  <c:v>0.61538461538461542</c:v>
                </c:pt>
                <c:pt idx="33">
                  <c:v>0.76923076923076927</c:v>
                </c:pt>
                <c:pt idx="34">
                  <c:v>0.38461538461538458</c:v>
                </c:pt>
                <c:pt idx="35">
                  <c:v>0.53846153846153844</c:v>
                </c:pt>
                <c:pt idx="36">
                  <c:v>0.69230769230769229</c:v>
                </c:pt>
                <c:pt idx="37">
                  <c:v>0.84615384615384615</c:v>
                </c:pt>
                <c:pt idx="38">
                  <c:v>0.84615384615384615</c:v>
                </c:pt>
                <c:pt idx="39">
                  <c:v>0.69230769230769229</c:v>
                </c:pt>
              </c:numCache>
            </c:numRef>
          </c:xVal>
          <c:yVal>
            <c:numRef>
              <c:f>Sheet1!$P$43:$P$82</c:f>
              <c:numCache>
                <c:formatCode>General</c:formatCode>
                <c:ptCount val="40"/>
                <c:pt idx="0">
                  <c:v>0.73333333333333328</c:v>
                </c:pt>
                <c:pt idx="1">
                  <c:v>0.66666666666666663</c:v>
                </c:pt>
                <c:pt idx="2">
                  <c:v>0.6</c:v>
                </c:pt>
                <c:pt idx="3">
                  <c:v>0.73333333333333328</c:v>
                </c:pt>
                <c:pt idx="4">
                  <c:v>0.8666666666666667</c:v>
                </c:pt>
                <c:pt idx="5">
                  <c:v>0.53333333333333333</c:v>
                </c:pt>
                <c:pt idx="6">
                  <c:v>0.53333333333333333</c:v>
                </c:pt>
                <c:pt idx="7">
                  <c:v>0.8</c:v>
                </c:pt>
                <c:pt idx="8">
                  <c:v>0.46666666666666667</c:v>
                </c:pt>
                <c:pt idx="9">
                  <c:v>0.53333333333333333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0.73333333333333328</c:v>
                </c:pt>
                <c:pt idx="14">
                  <c:v>0.66666666666666663</c:v>
                </c:pt>
                <c:pt idx="15">
                  <c:v>0.46666666666666667</c:v>
                </c:pt>
                <c:pt idx="16">
                  <c:v>0.6</c:v>
                </c:pt>
                <c:pt idx="17">
                  <c:v>0.73333333333333328</c:v>
                </c:pt>
                <c:pt idx="18">
                  <c:v>0.4</c:v>
                </c:pt>
                <c:pt idx="19">
                  <c:v>0.8</c:v>
                </c:pt>
                <c:pt idx="20">
                  <c:v>0.93333333333333335</c:v>
                </c:pt>
                <c:pt idx="21">
                  <c:v>0.73333333333333328</c:v>
                </c:pt>
                <c:pt idx="22">
                  <c:v>0.6</c:v>
                </c:pt>
                <c:pt idx="23">
                  <c:v>0.73333333333333328</c:v>
                </c:pt>
                <c:pt idx="24">
                  <c:v>0.8</c:v>
                </c:pt>
                <c:pt idx="25">
                  <c:v>0.73333333333333328</c:v>
                </c:pt>
                <c:pt idx="26">
                  <c:v>0.6</c:v>
                </c:pt>
                <c:pt idx="27">
                  <c:v>0.73333333333333328</c:v>
                </c:pt>
                <c:pt idx="28">
                  <c:v>0.66666666666666663</c:v>
                </c:pt>
                <c:pt idx="29">
                  <c:v>0.53333333333333333</c:v>
                </c:pt>
                <c:pt idx="30">
                  <c:v>0.6</c:v>
                </c:pt>
                <c:pt idx="31">
                  <c:v>0.53333333333333333</c:v>
                </c:pt>
                <c:pt idx="32">
                  <c:v>0.73333333333333328</c:v>
                </c:pt>
                <c:pt idx="33">
                  <c:v>0.8</c:v>
                </c:pt>
                <c:pt idx="34">
                  <c:v>0.53333333333333333</c:v>
                </c:pt>
                <c:pt idx="35">
                  <c:v>0.53333333333333333</c:v>
                </c:pt>
                <c:pt idx="36">
                  <c:v>0.73333333333333328</c:v>
                </c:pt>
                <c:pt idx="37">
                  <c:v>0.6</c:v>
                </c:pt>
                <c:pt idx="38">
                  <c:v>0.6</c:v>
                </c:pt>
                <c:pt idx="39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6-47E0-8667-06F07370AB08}"/>
            </c:ext>
          </c:extLst>
        </c:ser>
        <c:ser>
          <c:idx val="1"/>
          <c:order val="1"/>
          <c:spPr>
            <a:ln w="19050">
              <a:noFill/>
            </a:ln>
          </c:spPr>
          <c:dPt>
            <c:idx val="1"/>
            <c:bubble3D val="0"/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AC6-47E0-8667-06F07370AB08}"/>
              </c:ext>
            </c:extLst>
          </c:dPt>
          <c:xVal>
            <c:numRef>
              <c:f>Sheet1!$L$3:$L$4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Sheet1!$M$3:$M$4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C6-47E0-8667-06F07370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03152"/>
        <c:axId val="577262536"/>
      </c:scatterChart>
      <c:valAx>
        <c:axId val="5783031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7262536"/>
        <c:crosses val="autoZero"/>
        <c:crossBetween val="midCat"/>
      </c:valAx>
      <c:valAx>
        <c:axId val="5772625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food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8303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610579</xdr:colOff>
      <xdr:row>166</xdr:row>
      <xdr:rowOff>5860</xdr:rowOff>
    </xdr:from>
    <xdr:to>
      <xdr:col>3</xdr:col>
      <xdr:colOff>918308</xdr:colOff>
      <xdr:row>188</xdr:row>
      <xdr:rowOff>29308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338F6-63A6-AB36-E4EA-32A07760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1294069</xdr:colOff>
      <xdr:row>166</xdr:row>
      <xdr:rowOff>11722</xdr:rowOff>
    </xdr:from>
    <xdr:to>
      <xdr:col>7</xdr:col>
      <xdr:colOff>1068043</xdr:colOff>
      <xdr:row>188</xdr:row>
      <xdr:rowOff>35170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CEFC5-4159-C957-5D15-4EABE7003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881699</xdr:colOff>
      <xdr:row>140</xdr:row>
      <xdr:rowOff>155964</xdr:rowOff>
    </xdr:from>
    <xdr:to>
      <xdr:col>16</xdr:col>
      <xdr:colOff>1370263</xdr:colOff>
      <xdr:row>162</xdr:row>
      <xdr:rowOff>55702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4A8C0-CFBC-96E2-F472-A616900F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706317</xdr:colOff>
      <xdr:row>139</xdr:row>
      <xdr:rowOff>178126</xdr:rowOff>
    </xdr:from>
    <xdr:to>
      <xdr:col>13</xdr:col>
      <xdr:colOff>349738</xdr:colOff>
      <xdr:row>162</xdr:row>
      <xdr:rowOff>21656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99E3B-E285-9595-5EE3-520FFE4BE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870862</xdr:colOff>
      <xdr:row>114</xdr:row>
      <xdr:rowOff>128368</xdr:rowOff>
    </xdr:from>
    <xdr:to>
      <xdr:col>28</xdr:col>
      <xdr:colOff>262576</xdr:colOff>
      <xdr:row>135</xdr:row>
      <xdr:rowOff>166020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8659D6C-D29C-3E44-9846-09E90EF9C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1313208</xdr:colOff>
      <xdr:row>165</xdr:row>
      <xdr:rowOff>18593</xdr:rowOff>
    </xdr:from>
    <xdr:to>
      <xdr:col>16</xdr:col>
      <xdr:colOff>1469247</xdr:colOff>
      <xdr:row>186</xdr:row>
      <xdr:rowOff>9314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8B441751-4753-81D3-9E1A-219D5DAE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307577</xdr:colOff>
      <xdr:row>114</xdr:row>
      <xdr:rowOff>115059</xdr:rowOff>
    </xdr:from>
    <xdr:to>
      <xdr:col>13</xdr:col>
      <xdr:colOff>614493</xdr:colOff>
      <xdr:row>135</xdr:row>
      <xdr:rowOff>6793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EC180CDA-5661-47A8-AAA5-1248AA553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1099999</xdr:colOff>
      <xdr:row>113</xdr:row>
      <xdr:rowOff>172825</xdr:rowOff>
    </xdr:from>
    <xdr:to>
      <xdr:col>16</xdr:col>
      <xdr:colOff>994317</xdr:colOff>
      <xdr:row>135</xdr:row>
      <xdr:rowOff>33269</xdr:rowOff>
    </xdr:to>
    <xdr:graphicFrame macro="">
      <xdr:nvGraphicFramePr>
        <xdr:cNvPr id="8" name="תרשים 5">
          <a:extLst>
            <a:ext uri="{FF2B5EF4-FFF2-40B4-BE49-F238E27FC236}">
              <a16:creationId xmlns:a16="http://schemas.microsoft.com/office/drawing/2014/main" id="{7CCB57EA-2F40-4D8E-AFED-62828B32E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920288</xdr:colOff>
      <xdr:row>165</xdr:row>
      <xdr:rowOff>22042</xdr:rowOff>
    </xdr:from>
    <xdr:to>
      <xdr:col>13</xdr:col>
      <xdr:colOff>503979</xdr:colOff>
      <xdr:row>186</xdr:row>
      <xdr:rowOff>59696</xdr:rowOff>
    </xdr:to>
    <xdr:graphicFrame macro="">
      <xdr:nvGraphicFramePr>
        <xdr:cNvPr id="9" name="תרשים 5">
          <a:extLst>
            <a:ext uri="{FF2B5EF4-FFF2-40B4-BE49-F238E27FC236}">
              <a16:creationId xmlns:a16="http://schemas.microsoft.com/office/drawing/2014/main" id="{C7E9A50D-AE20-4FCB-923E-195DF3715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871647</xdr:colOff>
      <xdr:row>140</xdr:row>
      <xdr:rowOff>50552</xdr:rowOff>
    </xdr:from>
    <xdr:to>
      <xdr:col>22</xdr:col>
      <xdr:colOff>286695</xdr:colOff>
      <xdr:row>163</xdr:row>
      <xdr:rowOff>6435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F808E8-4449-6157-F7F0-FAFF4374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119052</xdr:colOff>
      <xdr:row>114</xdr:row>
      <xdr:rowOff>123068</xdr:rowOff>
    </xdr:from>
    <xdr:to>
      <xdr:col>21</xdr:col>
      <xdr:colOff>403965</xdr:colOff>
      <xdr:row>135</xdr:row>
      <xdr:rowOff>118836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8CD8B-2DC0-1DB3-4508-176E5F96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1002459</xdr:colOff>
      <xdr:row>118</xdr:row>
      <xdr:rowOff>96290</xdr:rowOff>
    </xdr:from>
    <xdr:to>
      <xdr:col>19</xdr:col>
      <xdr:colOff>1316029</xdr:colOff>
      <xdr:row>119</xdr:row>
      <xdr:rowOff>145234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1B3615C9-CA6B-99BE-3813-3E3131097BD3}"/>
            </a:ext>
          </a:extLst>
        </xdr:cNvPr>
        <xdr:cNvSpPr/>
      </xdr:nvSpPr>
      <xdr:spPr>
        <a:xfrm>
          <a:off x="30640715" y="21006988"/>
          <a:ext cx="313570" cy="226153"/>
        </a:xfrm>
        <a:prstGeom prst="star5">
          <a:avLst/>
        </a:prstGeom>
        <a:solidFill>
          <a:srgbClr val="FFC000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0.35148</cdr:x>
      <cdr:y>0.26745</cdr:y>
    </cdr:from>
    <cdr:to>
      <cdr:x>0.42617</cdr:x>
      <cdr:y>0.32631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9661D045-CAC5-1A81-995D-53E85243F2AF}"/>
            </a:ext>
          </a:extLst>
        </cdr:cNvPr>
        <cdr:cNvSpPr/>
      </cdr:nvSpPr>
      <cdr:spPr>
        <a:xfrm xmlns:a="http://schemas.openxmlformats.org/drawingml/2006/main">
          <a:off x="2151647" y="1032566"/>
          <a:ext cx="457230" cy="227247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0.76948</cdr:x>
      <cdr:y>0.34741</cdr:y>
    </cdr:from>
    <cdr:to>
      <cdr:x>0.84417</cdr:x>
      <cdr:y>0.40627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C243F7A5-29EC-CCD1-86CB-076D2498BE63}"/>
            </a:ext>
          </a:extLst>
        </cdr:cNvPr>
        <cdr:cNvSpPr/>
      </cdr:nvSpPr>
      <cdr:spPr>
        <a:xfrm xmlns:a="http://schemas.openxmlformats.org/drawingml/2006/main">
          <a:off x="3532717" y="1724025"/>
          <a:ext cx="342900" cy="29210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0.55269</cdr:x>
      <cdr:y>0.30078</cdr:y>
    </cdr:from>
    <cdr:to>
      <cdr:x>0.62738</cdr:x>
      <cdr:y>0.35964</cdr:y>
    </cdr:to>
    <cdr:sp macro="" textlink="">
      <cdr:nvSpPr>
        <cdr:cNvPr id="4" name="Star: 5 Points 3">
          <a:extLst xmlns:a="http://schemas.openxmlformats.org/drawingml/2006/main">
            <a:ext uri="{FF2B5EF4-FFF2-40B4-BE49-F238E27FC236}">
              <a16:creationId xmlns:a16="http://schemas.microsoft.com/office/drawing/2014/main" id="{D8E63F71-A87C-06AE-4960-E204D07EAEB1}"/>
            </a:ext>
          </a:extLst>
        </cdr:cNvPr>
        <cdr:cNvSpPr/>
      </cdr:nvSpPr>
      <cdr:spPr>
        <a:xfrm xmlns:a="http://schemas.openxmlformats.org/drawingml/2006/main">
          <a:off x="2872002" y="1112136"/>
          <a:ext cx="388120" cy="217635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0.25545</cdr:x>
      <cdr:y>0.12485</cdr:y>
    </cdr:from>
    <cdr:to>
      <cdr:x>0.30533</cdr:x>
      <cdr:y>0.18088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44620FD8-42DD-27C2-7B12-2AC73D631036}"/>
            </a:ext>
          </a:extLst>
        </cdr:cNvPr>
        <cdr:cNvSpPr/>
      </cdr:nvSpPr>
      <cdr:spPr>
        <a:xfrm xmlns:a="http://schemas.openxmlformats.org/drawingml/2006/main">
          <a:off x="1465601" y="506292"/>
          <a:ext cx="286178" cy="22719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0.44575</cdr:x>
      <cdr:y>0.12516</cdr:y>
    </cdr:from>
    <cdr:to>
      <cdr:x>0.49563</cdr:x>
      <cdr:y>0.18119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97693CE3-E20F-503E-0998-CD6AADF81337}"/>
            </a:ext>
          </a:extLst>
        </cdr:cNvPr>
        <cdr:cNvSpPr/>
      </cdr:nvSpPr>
      <cdr:spPr>
        <a:xfrm xmlns:a="http://schemas.openxmlformats.org/drawingml/2006/main">
          <a:off x="2557373" y="507550"/>
          <a:ext cx="286178" cy="22719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0.63798</cdr:x>
      <cdr:y>0.13066</cdr:y>
    </cdr:from>
    <cdr:to>
      <cdr:x>0.68786</cdr:x>
      <cdr:y>0.18669</cdr:y>
    </cdr:to>
    <cdr:sp macro="" textlink="">
      <cdr:nvSpPr>
        <cdr:cNvPr id="4" name="Star: 5 Points 3">
          <a:extLst xmlns:a="http://schemas.openxmlformats.org/drawingml/2006/main">
            <a:ext uri="{FF2B5EF4-FFF2-40B4-BE49-F238E27FC236}">
              <a16:creationId xmlns:a16="http://schemas.microsoft.com/office/drawing/2014/main" id="{72923C04-C660-99D2-D04A-CC9B46ED6755}"/>
            </a:ext>
          </a:extLst>
        </cdr:cNvPr>
        <cdr:cNvSpPr/>
      </cdr:nvSpPr>
      <cdr:spPr>
        <a:xfrm xmlns:a="http://schemas.openxmlformats.org/drawingml/2006/main">
          <a:off x="3660275" y="529835"/>
          <a:ext cx="286178" cy="22719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0.84186</cdr:x>
      <cdr:y>0.2433</cdr:y>
    </cdr:from>
    <cdr:to>
      <cdr:x>0.89174</cdr:x>
      <cdr:y>0.29932</cdr:y>
    </cdr:to>
    <cdr:sp macro="" textlink="">
      <cdr:nvSpPr>
        <cdr:cNvPr id="5" name="Star: 5 Points 4">
          <a:extLst xmlns:a="http://schemas.openxmlformats.org/drawingml/2006/main">
            <a:ext uri="{FF2B5EF4-FFF2-40B4-BE49-F238E27FC236}">
              <a16:creationId xmlns:a16="http://schemas.microsoft.com/office/drawing/2014/main" id="{72923C04-C660-99D2-D04A-CC9B46ED6755}"/>
            </a:ext>
          </a:extLst>
        </cdr:cNvPr>
        <cdr:cNvSpPr/>
      </cdr:nvSpPr>
      <cdr:spPr>
        <a:xfrm xmlns:a="http://schemas.openxmlformats.org/drawingml/2006/main">
          <a:off x="4830011" y="986587"/>
          <a:ext cx="286178" cy="22719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5"/>
  <sheetViews>
    <sheetView tabSelected="1" topLeftCell="I106" zoomScale="43" zoomScaleNormal="55" workbookViewId="0">
      <selection activeCell="R116" sqref="R116"/>
    </sheetView>
  </sheetViews>
  <sheetFormatPr defaultRowHeight="14"/>
  <cols>
    <col min="1" max="1" width="8.83203125" bestFit="1" customWidth="1"/>
    <col min="2" max="2" width="27.5" bestFit="1" customWidth="1"/>
    <col min="3" max="3" width="18.25" bestFit="1" customWidth="1"/>
    <col min="4" max="4" width="16.9140625" bestFit="1" customWidth="1"/>
    <col min="5" max="5" width="29.9140625" bestFit="1" customWidth="1"/>
    <col min="6" max="6" width="8.5" bestFit="1" customWidth="1"/>
    <col min="7" max="7" width="23.5" bestFit="1" customWidth="1"/>
    <col min="8" max="8" width="18.25" bestFit="1" customWidth="1"/>
    <col min="9" max="9" width="17.1640625" bestFit="1" customWidth="1"/>
    <col min="10" max="10" width="18.75" bestFit="1" customWidth="1"/>
    <col min="11" max="11" width="17.6640625" bestFit="1" customWidth="1"/>
    <col min="13" max="13" width="22.4140625" bestFit="1" customWidth="1"/>
    <col min="14" max="14" width="21.25" bestFit="1" customWidth="1"/>
    <col min="15" max="15" width="29.25" bestFit="1" customWidth="1"/>
    <col min="16" max="16" width="27" bestFit="1" customWidth="1"/>
    <col min="17" max="17" width="21.4140625" bestFit="1" customWidth="1"/>
    <col min="18" max="18" width="22.4140625" bestFit="1" customWidth="1"/>
    <col min="19" max="19" width="31.08203125" bestFit="1" customWidth="1"/>
    <col min="20" max="20" width="23.5" bestFit="1" customWidth="1"/>
    <col min="21" max="21" width="19.5" bestFit="1" customWidth="1"/>
    <col min="22" max="22" width="14.25" bestFit="1" customWidth="1"/>
    <col min="23" max="23" width="29.5" bestFit="1" customWidth="1"/>
  </cols>
  <sheetData>
    <row r="1" spans="1:23">
      <c r="A1" t="s">
        <v>249</v>
      </c>
      <c r="F1" t="s">
        <v>248</v>
      </c>
      <c r="O1" s="3" t="s">
        <v>256</v>
      </c>
      <c r="P1" s="3"/>
      <c r="S1" s="3" t="s">
        <v>257</v>
      </c>
      <c r="T1" s="3"/>
    </row>
    <row r="2" spans="1:23">
      <c r="A2" t="s">
        <v>1</v>
      </c>
      <c r="B2" t="s">
        <v>0</v>
      </c>
      <c r="C2" t="s">
        <v>2</v>
      </c>
      <c r="D2" t="s">
        <v>3</v>
      </c>
      <c r="F2" t="s">
        <v>1</v>
      </c>
      <c r="G2" t="s">
        <v>0</v>
      </c>
      <c r="H2" t="s">
        <v>2</v>
      </c>
      <c r="I2" t="s">
        <v>3</v>
      </c>
      <c r="L2" t="s">
        <v>250</v>
      </c>
      <c r="M2" t="s">
        <v>251</v>
      </c>
      <c r="O2" t="s">
        <v>254</v>
      </c>
      <c r="P2" t="s">
        <v>255</v>
      </c>
      <c r="S2" t="s">
        <v>254</v>
      </c>
      <c r="T2" t="s">
        <v>255</v>
      </c>
      <c r="W2" t="s">
        <v>258</v>
      </c>
    </row>
    <row r="3" spans="1:23">
      <c r="A3" s="2" t="s">
        <v>4</v>
      </c>
      <c r="B3" t="s">
        <v>5</v>
      </c>
      <c r="C3">
        <v>0.80003120000000005</v>
      </c>
      <c r="D3">
        <v>0.46666666666666667</v>
      </c>
      <c r="F3" s="2" t="s">
        <v>4</v>
      </c>
      <c r="G3" t="s">
        <v>5</v>
      </c>
      <c r="H3">
        <v>0.80003120000000005</v>
      </c>
      <c r="I3">
        <v>0.46666666666666667</v>
      </c>
      <c r="L3">
        <v>0</v>
      </c>
      <c r="M3">
        <v>0</v>
      </c>
      <c r="O3">
        <v>0.4</v>
      </c>
      <c r="P3">
        <v>0.69230769230769229</v>
      </c>
      <c r="Q3">
        <f>(O3-P3)</f>
        <v>-0.29230769230769227</v>
      </c>
      <c r="R3">
        <v>0</v>
      </c>
      <c r="S3">
        <v>0.76315299999999997</v>
      </c>
      <c r="T3">
        <v>0.75464344000000005</v>
      </c>
      <c r="U3">
        <f>S3-T3</f>
        <v>8.5095599999999161E-3</v>
      </c>
      <c r="W3">
        <f>O3-S3</f>
        <v>-0.36315299999999995</v>
      </c>
    </row>
    <row r="4" spans="1:23">
      <c r="A4" s="2" t="s">
        <v>4</v>
      </c>
      <c r="B4" t="s">
        <v>6</v>
      </c>
      <c r="C4">
        <v>0.78515637000000005</v>
      </c>
      <c r="D4">
        <v>0.66666666666666663</v>
      </c>
      <c r="F4" s="2" t="s">
        <v>4</v>
      </c>
      <c r="G4" t="s">
        <v>6</v>
      </c>
      <c r="H4">
        <v>0.78515637000000005</v>
      </c>
      <c r="I4">
        <v>0.66666666666666663</v>
      </c>
      <c r="L4">
        <v>1</v>
      </c>
      <c r="M4">
        <v>1</v>
      </c>
      <c r="O4">
        <v>0.8</v>
      </c>
      <c r="P4">
        <v>0.38461538461538458</v>
      </c>
      <c r="Q4">
        <f t="shared" ref="Q4:Q41" si="0">(O4-P4)</f>
        <v>0.41538461538461546</v>
      </c>
      <c r="R4">
        <v>0</v>
      </c>
      <c r="S4">
        <v>0.88020085999999997</v>
      </c>
      <c r="T4">
        <v>0.83479049999999999</v>
      </c>
      <c r="U4">
        <f t="shared" ref="U4:U67" si="1">S4-T4</f>
        <v>4.5410359999999983E-2</v>
      </c>
      <c r="W4">
        <f t="shared" ref="W4:W67" si="2">O4-S4</f>
        <v>-8.0200859999999929E-2</v>
      </c>
    </row>
    <row r="5" spans="1:23">
      <c r="A5" s="2" t="s">
        <v>4</v>
      </c>
      <c r="B5" t="s">
        <v>7</v>
      </c>
      <c r="C5">
        <v>0.80425599999999997</v>
      </c>
      <c r="D5">
        <v>0.73333333333333328</v>
      </c>
      <c r="F5" s="2" t="s">
        <v>4</v>
      </c>
      <c r="G5" t="s">
        <v>7</v>
      </c>
      <c r="H5">
        <v>0.80425599999999997</v>
      </c>
      <c r="I5">
        <v>0.73333333333333328</v>
      </c>
      <c r="O5">
        <v>0.66666666666666663</v>
      </c>
      <c r="P5">
        <v>0.76923076923076927</v>
      </c>
      <c r="Q5">
        <f t="shared" si="0"/>
        <v>-0.10256410256410264</v>
      </c>
      <c r="R5">
        <v>0</v>
      </c>
      <c r="S5">
        <v>0.93494326000000005</v>
      </c>
      <c r="T5">
        <v>0.90878939999999997</v>
      </c>
      <c r="U5">
        <f t="shared" si="1"/>
        <v>2.6153860000000084E-2</v>
      </c>
      <c r="W5">
        <f t="shared" si="2"/>
        <v>-0.26827659333333342</v>
      </c>
    </row>
    <row r="6" spans="1:23">
      <c r="A6" s="2" t="s">
        <v>4</v>
      </c>
      <c r="B6" t="s">
        <v>8</v>
      </c>
      <c r="C6">
        <v>0.82917196000000004</v>
      </c>
      <c r="D6">
        <v>0.46666666666666667</v>
      </c>
      <c r="F6" s="2" t="s">
        <v>4</v>
      </c>
      <c r="G6" t="s">
        <v>8</v>
      </c>
      <c r="H6">
        <v>0.82917196000000004</v>
      </c>
      <c r="I6">
        <v>0.46666666666666667</v>
      </c>
      <c r="O6">
        <v>0.66666666666666663</v>
      </c>
      <c r="P6">
        <v>0.84615384615384615</v>
      </c>
      <c r="Q6">
        <f t="shared" si="0"/>
        <v>-0.17948717948717952</v>
      </c>
      <c r="R6">
        <v>0</v>
      </c>
      <c r="S6">
        <v>0.78473645000000003</v>
      </c>
      <c r="T6">
        <v>0.86787855999999997</v>
      </c>
      <c r="U6">
        <f t="shared" si="1"/>
        <v>-8.3142109999999936E-2</v>
      </c>
      <c r="W6">
        <f t="shared" si="2"/>
        <v>-0.1180697833333334</v>
      </c>
    </row>
    <row r="7" spans="1:23">
      <c r="A7" s="2" t="s">
        <v>4</v>
      </c>
      <c r="B7" t="s">
        <v>9</v>
      </c>
      <c r="C7">
        <v>0.82611643999999995</v>
      </c>
      <c r="D7">
        <v>0.73333333333333328</v>
      </c>
      <c r="F7" s="2" t="s">
        <v>4</v>
      </c>
      <c r="G7" t="s">
        <v>9</v>
      </c>
      <c r="H7">
        <v>0.82611643999999995</v>
      </c>
      <c r="I7">
        <v>0.73333333333333328</v>
      </c>
      <c r="O7">
        <v>0.53333333333333333</v>
      </c>
      <c r="P7">
        <v>0.53846153846153844</v>
      </c>
      <c r="Q7">
        <f t="shared" si="0"/>
        <v>-5.12820512820511E-3</v>
      </c>
      <c r="R7">
        <v>0</v>
      </c>
      <c r="S7">
        <v>0.74497294000000003</v>
      </c>
      <c r="T7">
        <v>0.69215596000000001</v>
      </c>
      <c r="U7">
        <f t="shared" si="1"/>
        <v>5.2816980000000013E-2</v>
      </c>
      <c r="W7">
        <f t="shared" si="2"/>
        <v>-0.2116396066666667</v>
      </c>
    </row>
    <row r="8" spans="1:23">
      <c r="A8" s="2" t="s">
        <v>4</v>
      </c>
      <c r="B8" t="s">
        <v>10</v>
      </c>
      <c r="C8">
        <v>0.87907875000000002</v>
      </c>
      <c r="D8">
        <v>0.8666666666666667</v>
      </c>
      <c r="F8" s="2" t="s">
        <v>4</v>
      </c>
      <c r="G8" t="s">
        <v>10</v>
      </c>
      <c r="H8">
        <v>0.87907875000000002</v>
      </c>
      <c r="I8">
        <v>0.8666666666666667</v>
      </c>
      <c r="O8">
        <v>0.8</v>
      </c>
      <c r="P8">
        <v>0.53846153846153844</v>
      </c>
      <c r="Q8">
        <f t="shared" si="0"/>
        <v>0.26153846153846161</v>
      </c>
      <c r="R8">
        <v>0</v>
      </c>
      <c r="S8">
        <v>0.82464634999999997</v>
      </c>
      <c r="T8">
        <v>0.89303149999999998</v>
      </c>
      <c r="U8">
        <f t="shared" si="1"/>
        <v>-6.8385150000000006E-2</v>
      </c>
      <c r="W8">
        <f t="shared" si="2"/>
        <v>-2.4646349999999928E-2</v>
      </c>
    </row>
    <row r="9" spans="1:23">
      <c r="A9" s="2" t="s">
        <v>4</v>
      </c>
      <c r="B9" t="s">
        <v>11</v>
      </c>
      <c r="C9">
        <v>0.73930510000000005</v>
      </c>
      <c r="D9">
        <v>0.8</v>
      </c>
      <c r="F9" s="2" t="s">
        <v>4</v>
      </c>
      <c r="G9" t="s">
        <v>11</v>
      </c>
      <c r="H9">
        <v>0.73930510000000005</v>
      </c>
      <c r="I9">
        <v>0.8</v>
      </c>
      <c r="O9">
        <v>0.73333333333333328</v>
      </c>
      <c r="P9">
        <v>0.61538461538461542</v>
      </c>
      <c r="Q9">
        <f t="shared" si="0"/>
        <v>0.11794871794871786</v>
      </c>
      <c r="R9">
        <v>0</v>
      </c>
      <c r="S9">
        <v>0.89095115999999996</v>
      </c>
      <c r="T9">
        <v>0.87732359999999998</v>
      </c>
      <c r="U9">
        <f t="shared" si="1"/>
        <v>1.3627559999999983E-2</v>
      </c>
      <c r="W9">
        <f t="shared" si="2"/>
        <v>-0.15761782666666668</v>
      </c>
    </row>
    <row r="10" spans="1:23">
      <c r="A10" s="2" t="s">
        <v>4</v>
      </c>
      <c r="B10" t="s">
        <v>12</v>
      </c>
      <c r="C10">
        <v>0.92128180000000004</v>
      </c>
      <c r="D10">
        <v>0.53333333333333333</v>
      </c>
      <c r="F10" s="2" t="s">
        <v>4</v>
      </c>
      <c r="G10" t="s">
        <v>12</v>
      </c>
      <c r="H10">
        <v>0.92128180000000004</v>
      </c>
      <c r="I10">
        <v>0.53333333333333333</v>
      </c>
      <c r="O10">
        <v>0.8666666666666667</v>
      </c>
      <c r="P10">
        <v>0.53846153846153844</v>
      </c>
      <c r="Q10">
        <f t="shared" si="0"/>
        <v>0.32820512820512826</v>
      </c>
      <c r="R10">
        <v>0</v>
      </c>
      <c r="S10">
        <v>0.96009889999999998</v>
      </c>
      <c r="T10">
        <v>0.83048516999999999</v>
      </c>
      <c r="U10">
        <f t="shared" si="1"/>
        <v>0.12961372999999998</v>
      </c>
      <c r="W10">
        <f t="shared" si="2"/>
        <v>-9.3432233333333281E-2</v>
      </c>
    </row>
    <row r="11" spans="1:23">
      <c r="A11" s="2" t="s">
        <v>4</v>
      </c>
      <c r="B11" t="s">
        <v>13</v>
      </c>
      <c r="C11">
        <v>0.91452765000000003</v>
      </c>
      <c r="D11">
        <v>0.8</v>
      </c>
      <c r="F11" s="2" t="s">
        <v>4</v>
      </c>
      <c r="G11" t="s">
        <v>13</v>
      </c>
      <c r="H11">
        <v>0.91452765000000003</v>
      </c>
      <c r="I11">
        <v>0.8</v>
      </c>
      <c r="O11">
        <v>0.66666666666666663</v>
      </c>
      <c r="P11">
        <v>0.76923076923076927</v>
      </c>
      <c r="Q11">
        <f t="shared" si="0"/>
        <v>-0.10256410256410264</v>
      </c>
      <c r="R11">
        <v>0</v>
      </c>
      <c r="S11">
        <v>0.90723246000000002</v>
      </c>
      <c r="T11">
        <v>0.95166487</v>
      </c>
      <c r="U11">
        <f t="shared" si="1"/>
        <v>-4.4432409999999978E-2</v>
      </c>
      <c r="W11">
        <f t="shared" si="2"/>
        <v>-0.24056579333333339</v>
      </c>
    </row>
    <row r="12" spans="1:23">
      <c r="A12" s="2" t="s">
        <v>4</v>
      </c>
      <c r="B12" t="s">
        <v>14</v>
      </c>
      <c r="C12">
        <v>0.67553794</v>
      </c>
      <c r="D12">
        <v>0.6</v>
      </c>
      <c r="F12" s="2" t="s">
        <v>4</v>
      </c>
      <c r="G12" t="s">
        <v>14</v>
      </c>
      <c r="H12">
        <v>0.67553794</v>
      </c>
      <c r="I12">
        <v>0.6</v>
      </c>
      <c r="O12">
        <v>0.6</v>
      </c>
      <c r="P12">
        <v>0.38461538461538458</v>
      </c>
      <c r="Q12">
        <f t="shared" si="0"/>
        <v>0.2153846153846154</v>
      </c>
      <c r="R12">
        <v>0</v>
      </c>
      <c r="S12">
        <v>0.89482110000000004</v>
      </c>
      <c r="T12">
        <v>0.9054432</v>
      </c>
      <c r="U12">
        <f t="shared" si="1"/>
        <v>-1.0622099999999968E-2</v>
      </c>
      <c r="W12">
        <f t="shared" si="2"/>
        <v>-0.29482110000000006</v>
      </c>
    </row>
    <row r="13" spans="1:23">
      <c r="A13" s="2" t="s">
        <v>4</v>
      </c>
      <c r="B13" t="s">
        <v>15</v>
      </c>
      <c r="C13">
        <v>0.89107113999999998</v>
      </c>
      <c r="D13">
        <v>0.8</v>
      </c>
      <c r="F13" s="2" t="s">
        <v>4</v>
      </c>
      <c r="G13" t="s">
        <v>15</v>
      </c>
      <c r="H13">
        <v>0.89107113999999998</v>
      </c>
      <c r="I13">
        <v>0.8</v>
      </c>
      <c r="O13">
        <v>0.73333333333333328</v>
      </c>
      <c r="P13">
        <v>0.69230769230769229</v>
      </c>
      <c r="Q13">
        <f t="shared" si="0"/>
        <v>4.1025641025640991E-2</v>
      </c>
      <c r="R13">
        <v>0</v>
      </c>
      <c r="S13">
        <v>0.80153859999999999</v>
      </c>
      <c r="T13">
        <v>0.9339345</v>
      </c>
      <c r="U13">
        <f t="shared" si="1"/>
        <v>-0.13239590000000001</v>
      </c>
      <c r="W13">
        <f t="shared" si="2"/>
        <v>-6.8205266666666708E-2</v>
      </c>
    </row>
    <row r="14" spans="1:23">
      <c r="A14" s="2" t="s">
        <v>4</v>
      </c>
      <c r="B14" t="s">
        <v>16</v>
      </c>
      <c r="C14">
        <v>0.90987090000000004</v>
      </c>
      <c r="D14">
        <v>0.73333333333333328</v>
      </c>
      <c r="F14" s="2" t="s">
        <v>4</v>
      </c>
      <c r="G14" t="s">
        <v>16</v>
      </c>
      <c r="H14">
        <v>0.90987090000000004</v>
      </c>
      <c r="I14">
        <v>0.73333333333333328</v>
      </c>
      <c r="O14">
        <v>0.66666666666666663</v>
      </c>
      <c r="P14">
        <v>0.53846153846153844</v>
      </c>
      <c r="Q14">
        <f t="shared" si="0"/>
        <v>0.12820512820512819</v>
      </c>
      <c r="R14">
        <v>0</v>
      </c>
      <c r="S14">
        <v>0.91978280000000001</v>
      </c>
      <c r="T14">
        <v>0.93036110000000005</v>
      </c>
      <c r="U14">
        <f t="shared" si="1"/>
        <v>-1.057830000000004E-2</v>
      </c>
      <c r="W14">
        <f t="shared" si="2"/>
        <v>-0.25311613333333338</v>
      </c>
    </row>
    <row r="15" spans="1:23">
      <c r="A15" s="2" t="s">
        <v>4</v>
      </c>
      <c r="B15" t="s">
        <v>17</v>
      </c>
      <c r="C15">
        <v>0.90715469999999998</v>
      </c>
      <c r="D15">
        <v>0.6</v>
      </c>
      <c r="F15" s="2" t="s">
        <v>4</v>
      </c>
      <c r="G15" t="s">
        <v>17</v>
      </c>
      <c r="H15">
        <v>0.90715469999999998</v>
      </c>
      <c r="I15">
        <v>0.6</v>
      </c>
      <c r="O15">
        <v>0.93333333333333335</v>
      </c>
      <c r="P15">
        <v>0.69230769230769229</v>
      </c>
      <c r="Q15">
        <f t="shared" si="0"/>
        <v>0.24102564102564106</v>
      </c>
      <c r="R15">
        <v>0</v>
      </c>
      <c r="S15">
        <v>0.85230296999999999</v>
      </c>
      <c r="T15">
        <v>0.92946136000000001</v>
      </c>
      <c r="U15">
        <f t="shared" si="1"/>
        <v>-7.7158390000000021E-2</v>
      </c>
      <c r="W15">
        <f t="shared" si="2"/>
        <v>8.1030363333333355E-2</v>
      </c>
    </row>
    <row r="16" spans="1:23">
      <c r="A16" s="2" t="s">
        <v>4</v>
      </c>
      <c r="B16" t="s">
        <v>18</v>
      </c>
      <c r="C16">
        <v>0.67218129999999998</v>
      </c>
      <c r="D16">
        <v>0.8</v>
      </c>
      <c r="F16" s="2" t="s">
        <v>4</v>
      </c>
      <c r="G16" t="s">
        <v>18</v>
      </c>
      <c r="H16">
        <v>0.67218129999999998</v>
      </c>
      <c r="I16">
        <v>0.8</v>
      </c>
      <c r="O16">
        <v>0.8</v>
      </c>
      <c r="P16">
        <v>0.46153846153846162</v>
      </c>
      <c r="Q16">
        <f t="shared" si="0"/>
        <v>0.33846153846153842</v>
      </c>
      <c r="R16">
        <v>0</v>
      </c>
      <c r="S16">
        <v>0.82287215999999996</v>
      </c>
      <c r="T16">
        <v>0.72853939999999995</v>
      </c>
      <c r="U16">
        <f t="shared" si="1"/>
        <v>9.4332760000000015E-2</v>
      </c>
      <c r="W16">
        <f t="shared" si="2"/>
        <v>-2.2872159999999919E-2</v>
      </c>
    </row>
    <row r="17" spans="1:23">
      <c r="A17" s="2" t="s">
        <v>4</v>
      </c>
      <c r="B17" t="s">
        <v>19</v>
      </c>
      <c r="C17">
        <v>0.8781118</v>
      </c>
      <c r="D17">
        <v>0.8</v>
      </c>
      <c r="F17" s="2" t="s">
        <v>4</v>
      </c>
      <c r="G17" t="s">
        <v>19</v>
      </c>
      <c r="H17">
        <v>0.8781118</v>
      </c>
      <c r="I17">
        <v>0.8</v>
      </c>
      <c r="O17">
        <v>0.8</v>
      </c>
      <c r="P17">
        <v>0.46153846153846162</v>
      </c>
      <c r="Q17">
        <f t="shared" si="0"/>
        <v>0.33846153846153842</v>
      </c>
      <c r="R17">
        <v>0</v>
      </c>
      <c r="S17">
        <v>0.82857822999999997</v>
      </c>
      <c r="T17">
        <v>0.51782070000000002</v>
      </c>
      <c r="U17">
        <f t="shared" si="1"/>
        <v>0.31075752999999995</v>
      </c>
      <c r="W17">
        <f t="shared" si="2"/>
        <v>-2.8578229999999927E-2</v>
      </c>
    </row>
    <row r="18" spans="1:23">
      <c r="A18" s="2" t="s">
        <v>4</v>
      </c>
      <c r="B18" t="s">
        <v>20</v>
      </c>
      <c r="C18">
        <v>0.77955350000000001</v>
      </c>
      <c r="D18">
        <v>0.53333333333333333</v>
      </c>
      <c r="F18" s="2" t="s">
        <v>4</v>
      </c>
      <c r="G18" t="s">
        <v>20</v>
      </c>
      <c r="H18">
        <v>0.77955350000000001</v>
      </c>
      <c r="I18">
        <v>0.53333333333333333</v>
      </c>
      <c r="O18">
        <v>0.66666666666666663</v>
      </c>
      <c r="P18">
        <v>0.38461538461538458</v>
      </c>
      <c r="Q18">
        <f t="shared" si="0"/>
        <v>0.28205128205128205</v>
      </c>
      <c r="R18">
        <v>0</v>
      </c>
      <c r="S18">
        <v>0.87031776000000005</v>
      </c>
      <c r="T18">
        <v>0.98618660000000002</v>
      </c>
      <c r="U18">
        <f t="shared" si="1"/>
        <v>-0.11586883999999997</v>
      </c>
      <c r="W18">
        <f t="shared" si="2"/>
        <v>-0.20365109333333342</v>
      </c>
    </row>
    <row r="19" spans="1:23">
      <c r="A19" s="2" t="s">
        <v>4</v>
      </c>
      <c r="B19" t="s">
        <v>21</v>
      </c>
      <c r="C19">
        <v>0.83615269999999997</v>
      </c>
      <c r="D19">
        <v>0.73333333333333328</v>
      </c>
      <c r="F19" s="2" t="s">
        <v>4</v>
      </c>
      <c r="G19" t="s">
        <v>21</v>
      </c>
      <c r="H19">
        <v>0.83615269999999997</v>
      </c>
      <c r="I19">
        <v>0.73333333333333328</v>
      </c>
      <c r="O19">
        <v>0.8666666666666667</v>
      </c>
      <c r="P19">
        <v>0.61538461538461542</v>
      </c>
      <c r="Q19">
        <f t="shared" si="0"/>
        <v>0.25128205128205128</v>
      </c>
      <c r="R19">
        <v>0</v>
      </c>
      <c r="S19">
        <v>0.90142935999999996</v>
      </c>
      <c r="T19">
        <v>0.87516134999999995</v>
      </c>
      <c r="U19">
        <f t="shared" si="1"/>
        <v>2.6268010000000008E-2</v>
      </c>
      <c r="W19">
        <f t="shared" si="2"/>
        <v>-3.4762693333333261E-2</v>
      </c>
    </row>
    <row r="20" spans="1:23">
      <c r="A20" s="2" t="s">
        <v>4</v>
      </c>
      <c r="B20" t="s">
        <v>22</v>
      </c>
      <c r="C20">
        <v>0.91839040000000005</v>
      </c>
      <c r="D20">
        <v>0.6</v>
      </c>
      <c r="F20" s="2" t="s">
        <v>4</v>
      </c>
      <c r="G20" t="s">
        <v>22</v>
      </c>
      <c r="H20">
        <v>0.91839040000000005</v>
      </c>
      <c r="I20">
        <v>0.6</v>
      </c>
      <c r="O20">
        <v>0.66666666666666663</v>
      </c>
      <c r="P20">
        <v>0.38461538461538458</v>
      </c>
      <c r="Q20">
        <f t="shared" si="0"/>
        <v>0.28205128205128205</v>
      </c>
      <c r="R20">
        <v>0</v>
      </c>
      <c r="S20">
        <v>0.89917033999999996</v>
      </c>
      <c r="T20">
        <v>0.72668529999999998</v>
      </c>
      <c r="U20">
        <f t="shared" si="1"/>
        <v>0.17248503999999998</v>
      </c>
      <c r="W20">
        <f t="shared" si="2"/>
        <v>-0.23250367333333333</v>
      </c>
    </row>
    <row r="21" spans="1:23">
      <c r="A21" s="2" t="s">
        <v>4</v>
      </c>
      <c r="B21" t="s">
        <v>23</v>
      </c>
      <c r="C21">
        <v>0.72151595000000002</v>
      </c>
      <c r="D21">
        <v>0.6</v>
      </c>
      <c r="F21" s="2" t="s">
        <v>4</v>
      </c>
      <c r="G21" t="s">
        <v>23</v>
      </c>
      <c r="H21">
        <v>0.72151595000000002</v>
      </c>
      <c r="I21">
        <v>0.6</v>
      </c>
      <c r="O21">
        <v>0.66666666666666663</v>
      </c>
      <c r="P21">
        <v>0.53846153846153844</v>
      </c>
      <c r="Q21">
        <f t="shared" si="0"/>
        <v>0.12820512820512819</v>
      </c>
      <c r="R21">
        <v>0</v>
      </c>
      <c r="S21">
        <v>0.89507700000000001</v>
      </c>
      <c r="T21">
        <v>0.89816790000000002</v>
      </c>
      <c r="U21">
        <f t="shared" si="1"/>
        <v>-3.0909000000000075E-3</v>
      </c>
      <c r="W21">
        <f t="shared" si="2"/>
        <v>-0.22841033333333338</v>
      </c>
    </row>
    <row r="22" spans="1:23">
      <c r="A22" s="2" t="s">
        <v>4</v>
      </c>
      <c r="B22" t="s">
        <v>24</v>
      </c>
      <c r="C22">
        <v>0.69859610000000005</v>
      </c>
      <c r="D22">
        <v>0.53333333333333333</v>
      </c>
      <c r="F22" s="2" t="s">
        <v>4</v>
      </c>
      <c r="G22" t="s">
        <v>24</v>
      </c>
      <c r="H22">
        <v>0.69859610000000005</v>
      </c>
      <c r="I22">
        <v>0.53333333333333333</v>
      </c>
      <c r="O22">
        <v>0.66666666666666663</v>
      </c>
      <c r="P22">
        <v>0.69230769230769229</v>
      </c>
      <c r="Q22">
        <f t="shared" si="0"/>
        <v>-2.5641025641025661E-2</v>
      </c>
      <c r="R22">
        <v>0</v>
      </c>
      <c r="S22">
        <v>0.95132430000000001</v>
      </c>
      <c r="T22">
        <v>0.89244955999999998</v>
      </c>
      <c r="U22">
        <f t="shared" si="1"/>
        <v>5.8874740000000036E-2</v>
      </c>
      <c r="W22">
        <f t="shared" si="2"/>
        <v>-0.28465763333333338</v>
      </c>
    </row>
    <row r="23" spans="1:23">
      <c r="A23" s="2" t="s">
        <v>4</v>
      </c>
      <c r="B23" t="s">
        <v>25</v>
      </c>
      <c r="C23">
        <v>0.83842057000000003</v>
      </c>
      <c r="D23">
        <v>0.66666666666666663</v>
      </c>
      <c r="F23" s="2" t="s">
        <v>4</v>
      </c>
      <c r="G23" t="s">
        <v>25</v>
      </c>
      <c r="H23">
        <v>0.83842057000000003</v>
      </c>
      <c r="I23">
        <v>0.66666666666666663</v>
      </c>
      <c r="O23">
        <v>0.73333333333333328</v>
      </c>
      <c r="P23">
        <v>0.61538461538461542</v>
      </c>
      <c r="Q23">
        <f t="shared" si="0"/>
        <v>0.11794871794871786</v>
      </c>
      <c r="R23">
        <v>0</v>
      </c>
      <c r="S23">
        <v>0.88481279999999995</v>
      </c>
      <c r="T23">
        <v>0.84106784999999995</v>
      </c>
      <c r="U23">
        <f t="shared" si="1"/>
        <v>4.3744950000000005E-2</v>
      </c>
      <c r="W23">
        <f t="shared" si="2"/>
        <v>-0.15147946666666667</v>
      </c>
    </row>
    <row r="24" spans="1:23">
      <c r="A24" s="2" t="s">
        <v>4</v>
      </c>
      <c r="B24" t="s">
        <v>26</v>
      </c>
      <c r="C24">
        <v>0.82067800000000002</v>
      </c>
      <c r="D24">
        <v>0.73333333333333328</v>
      </c>
      <c r="F24" s="2" t="s">
        <v>4</v>
      </c>
      <c r="G24" t="s">
        <v>26</v>
      </c>
      <c r="H24">
        <v>0.82067800000000002</v>
      </c>
      <c r="I24">
        <v>0.73333333333333328</v>
      </c>
      <c r="O24">
        <v>0.8</v>
      </c>
      <c r="P24">
        <v>0.46153846153846162</v>
      </c>
      <c r="Q24">
        <f t="shared" si="0"/>
        <v>0.33846153846153842</v>
      </c>
      <c r="R24">
        <v>0</v>
      </c>
      <c r="S24">
        <v>0.81787200000000004</v>
      </c>
      <c r="T24">
        <v>0.5981514</v>
      </c>
      <c r="U24">
        <f t="shared" si="1"/>
        <v>0.21972060000000004</v>
      </c>
      <c r="W24">
        <f t="shared" si="2"/>
        <v>-1.7871999999999999E-2</v>
      </c>
    </row>
    <row r="25" spans="1:23">
      <c r="A25" s="2" t="s">
        <v>4</v>
      </c>
      <c r="B25" t="s">
        <v>27</v>
      </c>
      <c r="C25">
        <v>0.88370484000000005</v>
      </c>
      <c r="D25">
        <v>0.66666666666666663</v>
      </c>
      <c r="F25" s="2" t="s">
        <v>4</v>
      </c>
      <c r="G25" t="s">
        <v>27</v>
      </c>
      <c r="H25">
        <v>0.88370484000000005</v>
      </c>
      <c r="I25">
        <v>0.66666666666666663</v>
      </c>
      <c r="O25">
        <v>0.66666666666666663</v>
      </c>
      <c r="P25">
        <v>0.76923076923076927</v>
      </c>
      <c r="Q25">
        <f t="shared" si="0"/>
        <v>-0.10256410256410264</v>
      </c>
      <c r="R25">
        <v>0</v>
      </c>
      <c r="S25">
        <v>0.90880749999999999</v>
      </c>
      <c r="T25">
        <v>0.88311033999999999</v>
      </c>
      <c r="U25">
        <f t="shared" si="1"/>
        <v>2.5697159999999997E-2</v>
      </c>
      <c r="W25">
        <f t="shared" si="2"/>
        <v>-0.24214083333333336</v>
      </c>
    </row>
    <row r="26" spans="1:23">
      <c r="A26" s="2" t="s">
        <v>4</v>
      </c>
      <c r="B26" t="s">
        <v>28</v>
      </c>
      <c r="C26">
        <v>0.74181395999999999</v>
      </c>
      <c r="D26">
        <v>0.6</v>
      </c>
      <c r="F26" s="2" t="s">
        <v>4</v>
      </c>
      <c r="G26" t="s">
        <v>28</v>
      </c>
      <c r="H26">
        <v>0.74181395999999999</v>
      </c>
      <c r="I26">
        <v>0.6</v>
      </c>
      <c r="O26">
        <v>0.8</v>
      </c>
      <c r="P26">
        <v>0.61538461538461542</v>
      </c>
      <c r="Q26">
        <f t="shared" si="0"/>
        <v>0.18461538461538463</v>
      </c>
      <c r="R26">
        <v>0</v>
      </c>
      <c r="S26">
        <v>0.86840576000000003</v>
      </c>
      <c r="T26">
        <v>0.86755556</v>
      </c>
      <c r="U26">
        <f t="shared" si="1"/>
        <v>8.5020000000002316E-4</v>
      </c>
      <c r="W26">
        <f t="shared" si="2"/>
        <v>-6.8405759999999982E-2</v>
      </c>
    </row>
    <row r="27" spans="1:23">
      <c r="A27" s="2" t="s">
        <v>4</v>
      </c>
      <c r="B27" t="s">
        <v>29</v>
      </c>
      <c r="C27">
        <v>0.83299769999999995</v>
      </c>
      <c r="D27">
        <v>0.53333333333333333</v>
      </c>
      <c r="F27" s="2" t="s">
        <v>4</v>
      </c>
      <c r="G27" t="s">
        <v>29</v>
      </c>
      <c r="H27">
        <v>0.83299769999999995</v>
      </c>
      <c r="I27">
        <v>0.53333333333333333</v>
      </c>
      <c r="O27">
        <v>0.66666666666666663</v>
      </c>
      <c r="P27">
        <v>0.46153846153846162</v>
      </c>
      <c r="Q27">
        <f t="shared" si="0"/>
        <v>0.20512820512820501</v>
      </c>
      <c r="R27">
        <v>0</v>
      </c>
      <c r="S27">
        <v>0.93050429999999995</v>
      </c>
      <c r="T27">
        <v>0.91963035000000004</v>
      </c>
      <c r="U27">
        <f t="shared" si="1"/>
        <v>1.087394999999991E-2</v>
      </c>
      <c r="W27">
        <f t="shared" si="2"/>
        <v>-0.26383763333333332</v>
      </c>
    </row>
    <row r="28" spans="1:23">
      <c r="A28" s="2" t="s">
        <v>4</v>
      </c>
      <c r="B28" t="s">
        <v>30</v>
      </c>
      <c r="C28">
        <v>0.89030569999999998</v>
      </c>
      <c r="D28">
        <v>0.66666666666666663</v>
      </c>
      <c r="F28" s="2" t="s">
        <v>4</v>
      </c>
      <c r="G28" t="s">
        <v>30</v>
      </c>
      <c r="H28">
        <v>0.89030569999999998</v>
      </c>
      <c r="I28">
        <v>0.66666666666666663</v>
      </c>
      <c r="O28">
        <v>0.8666666666666667</v>
      </c>
      <c r="P28">
        <v>0.61538461538461542</v>
      </c>
      <c r="Q28">
        <f t="shared" si="0"/>
        <v>0.25128205128205128</v>
      </c>
      <c r="R28">
        <v>0</v>
      </c>
      <c r="S28">
        <v>0.91247449999999997</v>
      </c>
      <c r="T28">
        <v>0.95034439999999998</v>
      </c>
      <c r="U28">
        <f t="shared" si="1"/>
        <v>-3.7869900000000012E-2</v>
      </c>
      <c r="W28">
        <f t="shared" si="2"/>
        <v>-4.580783333333327E-2</v>
      </c>
    </row>
    <row r="29" spans="1:23">
      <c r="A29" s="2" t="s">
        <v>4</v>
      </c>
      <c r="B29" t="s">
        <v>31</v>
      </c>
      <c r="C29">
        <v>0.94652902999999999</v>
      </c>
      <c r="D29">
        <v>0.6</v>
      </c>
      <c r="F29" s="2" t="s">
        <v>4</v>
      </c>
      <c r="G29" t="s">
        <v>31</v>
      </c>
      <c r="H29">
        <v>0.94652902999999999</v>
      </c>
      <c r="I29">
        <v>0.6</v>
      </c>
      <c r="O29">
        <v>0.53333333333333333</v>
      </c>
      <c r="P29">
        <v>0.46153846153846162</v>
      </c>
      <c r="Q29">
        <f t="shared" si="0"/>
        <v>7.1794871794871706E-2</v>
      </c>
      <c r="R29">
        <v>0</v>
      </c>
      <c r="S29">
        <v>0.95325230000000005</v>
      </c>
      <c r="T29">
        <v>0.75611340000000005</v>
      </c>
      <c r="U29">
        <f t="shared" si="1"/>
        <v>0.19713890000000001</v>
      </c>
      <c r="W29">
        <f t="shared" si="2"/>
        <v>-0.41991896666666673</v>
      </c>
    </row>
    <row r="30" spans="1:23">
      <c r="A30" s="2" t="s">
        <v>4</v>
      </c>
      <c r="B30" t="s">
        <v>32</v>
      </c>
      <c r="C30">
        <v>0.85667360000000004</v>
      </c>
      <c r="D30">
        <v>0.8666666666666667</v>
      </c>
      <c r="F30" s="2" t="s">
        <v>4</v>
      </c>
      <c r="G30" t="s">
        <v>32</v>
      </c>
      <c r="H30">
        <v>0.85667360000000004</v>
      </c>
      <c r="I30">
        <v>0.8666666666666667</v>
      </c>
      <c r="O30">
        <v>0.93333333333333335</v>
      </c>
      <c r="P30">
        <v>0.76923076923076927</v>
      </c>
      <c r="Q30">
        <f t="shared" si="0"/>
        <v>0.16410256410256407</v>
      </c>
      <c r="R30">
        <v>0</v>
      </c>
      <c r="S30">
        <v>0.97095100000000001</v>
      </c>
      <c r="T30">
        <v>0.85020024000000005</v>
      </c>
      <c r="U30">
        <f t="shared" si="1"/>
        <v>0.12075075999999996</v>
      </c>
      <c r="W30">
        <f t="shared" si="2"/>
        <v>-3.761766666666666E-2</v>
      </c>
    </row>
    <row r="31" spans="1:23">
      <c r="A31" s="2" t="s">
        <v>4</v>
      </c>
      <c r="B31" t="s">
        <v>33</v>
      </c>
      <c r="C31">
        <v>0.7921918</v>
      </c>
      <c r="D31">
        <v>0.8</v>
      </c>
      <c r="F31" s="2" t="s">
        <v>4</v>
      </c>
      <c r="G31" t="s">
        <v>33</v>
      </c>
      <c r="H31">
        <v>0.7921918</v>
      </c>
      <c r="I31">
        <v>0.8</v>
      </c>
      <c r="O31">
        <v>0.66666666666666663</v>
      </c>
      <c r="P31">
        <v>0.92307692307692313</v>
      </c>
      <c r="Q31">
        <f t="shared" si="0"/>
        <v>-0.2564102564102565</v>
      </c>
      <c r="R31">
        <v>0</v>
      </c>
      <c r="S31">
        <v>0.91216949999999997</v>
      </c>
      <c r="T31">
        <v>0.91901003999999997</v>
      </c>
      <c r="U31">
        <f t="shared" si="1"/>
        <v>-6.8405400000000061E-3</v>
      </c>
      <c r="W31">
        <f t="shared" si="2"/>
        <v>-0.24550283333333334</v>
      </c>
    </row>
    <row r="32" spans="1:23">
      <c r="A32" s="2" t="s">
        <v>4</v>
      </c>
      <c r="B32" t="s">
        <v>34</v>
      </c>
      <c r="C32">
        <v>0.72858179999999995</v>
      </c>
      <c r="D32">
        <v>0.53333333333333333</v>
      </c>
      <c r="F32" s="2" t="s">
        <v>4</v>
      </c>
      <c r="G32" t="s">
        <v>34</v>
      </c>
      <c r="H32">
        <v>0.72858179999999995</v>
      </c>
      <c r="I32">
        <v>0.53333333333333333</v>
      </c>
      <c r="O32">
        <v>0.66666666666666663</v>
      </c>
      <c r="P32">
        <v>0.61538461538461542</v>
      </c>
      <c r="Q32">
        <f t="shared" si="0"/>
        <v>5.1282051282051211E-2</v>
      </c>
      <c r="R32">
        <v>0</v>
      </c>
      <c r="S32">
        <v>0.88411260000000003</v>
      </c>
      <c r="T32">
        <v>0.94743025000000003</v>
      </c>
      <c r="U32">
        <f t="shared" si="1"/>
        <v>-6.3317650000000003E-2</v>
      </c>
      <c r="W32">
        <f t="shared" si="2"/>
        <v>-0.2174459333333334</v>
      </c>
    </row>
    <row r="33" spans="1:23">
      <c r="A33" s="2" t="s">
        <v>4</v>
      </c>
      <c r="B33" t="s">
        <v>35</v>
      </c>
      <c r="C33">
        <v>0.72856164000000001</v>
      </c>
      <c r="D33">
        <v>0.53333333333333333</v>
      </c>
      <c r="F33" s="2" t="s">
        <v>4</v>
      </c>
      <c r="G33" t="s">
        <v>35</v>
      </c>
      <c r="H33">
        <v>0.72856164000000001</v>
      </c>
      <c r="I33">
        <v>0.53333333333333333</v>
      </c>
      <c r="J33">
        <f>TTEST(I3:I42,P3:P82,2,2)</f>
        <v>6.1943664687345863E-2</v>
      </c>
      <c r="K33" t="s">
        <v>275</v>
      </c>
      <c r="O33">
        <v>0.53333333333333333</v>
      </c>
      <c r="P33">
        <v>0.61538461538461542</v>
      </c>
      <c r="Q33">
        <f t="shared" si="0"/>
        <v>-8.2051282051282093E-2</v>
      </c>
      <c r="R33">
        <v>0</v>
      </c>
      <c r="S33">
        <v>0.90655255000000001</v>
      </c>
      <c r="T33">
        <v>0.94933294999999995</v>
      </c>
      <c r="U33">
        <f t="shared" si="1"/>
        <v>-4.2780399999999941E-2</v>
      </c>
      <c r="W33">
        <f t="shared" si="2"/>
        <v>-0.37321921666666669</v>
      </c>
    </row>
    <row r="34" spans="1:23">
      <c r="A34" s="2" t="s">
        <v>4</v>
      </c>
      <c r="B34" t="s">
        <v>36</v>
      </c>
      <c r="C34">
        <v>0.77447027000000002</v>
      </c>
      <c r="D34">
        <v>0.6</v>
      </c>
      <c r="F34" s="2" t="s">
        <v>4</v>
      </c>
      <c r="G34" t="s">
        <v>36</v>
      </c>
      <c r="H34">
        <v>0.77447027000000002</v>
      </c>
      <c r="I34">
        <v>0.6</v>
      </c>
      <c r="O34">
        <v>0.8666666666666667</v>
      </c>
      <c r="P34">
        <v>0.46153846153846162</v>
      </c>
      <c r="Q34">
        <f t="shared" si="0"/>
        <v>0.40512820512820508</v>
      </c>
      <c r="R34">
        <v>0</v>
      </c>
      <c r="S34">
        <v>0.89945779999999997</v>
      </c>
      <c r="T34">
        <v>0.83612819999999999</v>
      </c>
      <c r="U34">
        <f t="shared" si="1"/>
        <v>6.3329599999999986E-2</v>
      </c>
      <c r="W34">
        <f t="shared" si="2"/>
        <v>-3.2791133333333278E-2</v>
      </c>
    </row>
    <row r="35" spans="1:23">
      <c r="A35" s="2" t="s">
        <v>4</v>
      </c>
      <c r="B35" t="s">
        <v>37</v>
      </c>
      <c r="C35">
        <v>0.80461364999999996</v>
      </c>
      <c r="D35">
        <v>0.8666666666666667</v>
      </c>
      <c r="F35" s="2" t="s">
        <v>4</v>
      </c>
      <c r="G35" t="s">
        <v>37</v>
      </c>
      <c r="H35">
        <v>0.80461364999999996</v>
      </c>
      <c r="I35">
        <v>0.8666666666666667</v>
      </c>
      <c r="O35">
        <v>0.53333333333333333</v>
      </c>
      <c r="P35">
        <v>0.46153846153846162</v>
      </c>
      <c r="Q35">
        <f t="shared" si="0"/>
        <v>7.1794871794871706E-2</v>
      </c>
      <c r="R35">
        <v>0</v>
      </c>
      <c r="S35">
        <v>0.75849502999999996</v>
      </c>
      <c r="T35">
        <v>0.85396640000000001</v>
      </c>
      <c r="U35">
        <f t="shared" si="1"/>
        <v>-9.5471370000000055E-2</v>
      </c>
      <c r="W35">
        <f t="shared" si="2"/>
        <v>-0.22516169666666663</v>
      </c>
    </row>
    <row r="36" spans="1:23">
      <c r="A36" s="2" t="s">
        <v>4</v>
      </c>
      <c r="B36" t="s">
        <v>38</v>
      </c>
      <c r="C36">
        <v>0.75155890000000003</v>
      </c>
      <c r="D36">
        <v>0.6</v>
      </c>
      <c r="F36" s="2" t="s">
        <v>4</v>
      </c>
      <c r="G36" t="s">
        <v>38</v>
      </c>
      <c r="H36">
        <v>0.75155890000000003</v>
      </c>
      <c r="I36">
        <v>0.6</v>
      </c>
      <c r="O36">
        <v>0.73333333333333328</v>
      </c>
      <c r="P36">
        <v>0.46153846153846162</v>
      </c>
      <c r="Q36">
        <f t="shared" si="0"/>
        <v>0.27179487179487166</v>
      </c>
      <c r="R36">
        <v>0</v>
      </c>
      <c r="S36">
        <v>0.84080606999999996</v>
      </c>
      <c r="T36">
        <v>0.89856446000000001</v>
      </c>
      <c r="U36">
        <f t="shared" si="1"/>
        <v>-5.7758390000000048E-2</v>
      </c>
      <c r="W36">
        <f t="shared" si="2"/>
        <v>-0.10747273666666668</v>
      </c>
    </row>
    <row r="37" spans="1:23">
      <c r="A37" s="2" t="s">
        <v>4</v>
      </c>
      <c r="B37" t="s">
        <v>39</v>
      </c>
      <c r="C37">
        <v>0.90114426999999997</v>
      </c>
      <c r="D37">
        <v>0.8666666666666667</v>
      </c>
      <c r="F37" s="2" t="s">
        <v>4</v>
      </c>
      <c r="G37" t="s">
        <v>39</v>
      </c>
      <c r="H37">
        <v>0.90114426999999997</v>
      </c>
      <c r="I37">
        <v>0.8666666666666667</v>
      </c>
      <c r="O37">
        <v>0.8666666666666667</v>
      </c>
      <c r="P37">
        <v>0.53846153846153844</v>
      </c>
      <c r="Q37">
        <f t="shared" si="0"/>
        <v>0.32820512820512826</v>
      </c>
      <c r="R37">
        <v>0</v>
      </c>
      <c r="S37">
        <v>0.92461079999999995</v>
      </c>
      <c r="T37">
        <v>0.89034575000000005</v>
      </c>
      <c r="U37">
        <f t="shared" si="1"/>
        <v>3.4265049999999908E-2</v>
      </c>
      <c r="W37">
        <f t="shared" si="2"/>
        <v>-5.7944133333333259E-2</v>
      </c>
    </row>
    <row r="38" spans="1:23">
      <c r="A38" s="2" t="s">
        <v>4</v>
      </c>
      <c r="B38" t="s">
        <v>40</v>
      </c>
      <c r="C38">
        <v>0.73571509999999996</v>
      </c>
      <c r="D38">
        <v>0.53333333333333333</v>
      </c>
      <c r="F38" s="2" t="s">
        <v>4</v>
      </c>
      <c r="G38" t="s">
        <v>40</v>
      </c>
      <c r="H38">
        <v>0.73571509999999996</v>
      </c>
      <c r="I38">
        <v>0.53333333333333333</v>
      </c>
      <c r="J38">
        <f>TTEST(I3:I42,I123:I162,2,2)</f>
        <v>3.4895286818459589E-7</v>
      </c>
      <c r="K38" t="s">
        <v>274</v>
      </c>
      <c r="O38">
        <v>0.46666666666666667</v>
      </c>
      <c r="P38">
        <v>0.84615384615384615</v>
      </c>
      <c r="Q38">
        <f t="shared" si="0"/>
        <v>-0.37948717948717947</v>
      </c>
      <c r="R38">
        <v>0</v>
      </c>
      <c r="S38">
        <v>0.83800220000000003</v>
      </c>
      <c r="T38">
        <v>0.92509233999999996</v>
      </c>
      <c r="U38">
        <f t="shared" si="1"/>
        <v>-8.7090139999999927E-2</v>
      </c>
      <c r="W38">
        <f t="shared" si="2"/>
        <v>-0.37133553333333336</v>
      </c>
    </row>
    <row r="39" spans="1:23">
      <c r="A39" s="2" t="s">
        <v>4</v>
      </c>
      <c r="B39" t="s">
        <v>41</v>
      </c>
      <c r="C39">
        <v>0.90614819999999996</v>
      </c>
      <c r="D39">
        <v>0.66666666666666663</v>
      </c>
      <c r="F39" s="2" t="s">
        <v>4</v>
      </c>
      <c r="G39" t="s">
        <v>41</v>
      </c>
      <c r="H39">
        <v>0.90614819999999996</v>
      </c>
      <c r="I39">
        <v>0.66666666666666663</v>
      </c>
      <c r="O39">
        <v>0.73333333333333328</v>
      </c>
      <c r="P39">
        <v>0.76923076923076927</v>
      </c>
      <c r="Q39">
        <f t="shared" si="0"/>
        <v>-3.5897435897435992E-2</v>
      </c>
      <c r="R39">
        <v>0</v>
      </c>
      <c r="S39">
        <v>0.96495569999999997</v>
      </c>
      <c r="T39">
        <v>0.74322100000000002</v>
      </c>
      <c r="U39">
        <f t="shared" si="1"/>
        <v>0.22173469999999995</v>
      </c>
      <c r="W39">
        <f t="shared" si="2"/>
        <v>-0.23162236666666669</v>
      </c>
    </row>
    <row r="40" spans="1:23">
      <c r="A40" s="2" t="s">
        <v>4</v>
      </c>
      <c r="B40" t="s">
        <v>42</v>
      </c>
      <c r="C40">
        <v>0.85678969999999999</v>
      </c>
      <c r="D40">
        <v>0.73333333333333328</v>
      </c>
      <c r="F40" s="2" t="s">
        <v>4</v>
      </c>
      <c r="G40" t="s">
        <v>42</v>
      </c>
      <c r="H40">
        <v>0.85678969999999999</v>
      </c>
      <c r="I40">
        <v>0.73333333333333328</v>
      </c>
      <c r="O40">
        <v>0.8</v>
      </c>
      <c r="P40">
        <v>0.84615384615384615</v>
      </c>
      <c r="Q40">
        <f t="shared" si="0"/>
        <v>-4.6153846153846101E-2</v>
      </c>
      <c r="R40">
        <v>0</v>
      </c>
      <c r="S40">
        <v>0.90123730000000002</v>
      </c>
      <c r="T40">
        <v>0.92702085000000001</v>
      </c>
      <c r="U40">
        <f t="shared" si="1"/>
        <v>-2.5783549999999988E-2</v>
      </c>
      <c r="W40">
        <f t="shared" si="2"/>
        <v>-0.10123729999999997</v>
      </c>
    </row>
    <row r="41" spans="1:23">
      <c r="A41" s="2" t="s">
        <v>4</v>
      </c>
      <c r="B41" t="s">
        <v>43</v>
      </c>
      <c r="C41">
        <v>0.71447620000000001</v>
      </c>
      <c r="D41">
        <v>0.8</v>
      </c>
      <c r="F41" s="2" t="s">
        <v>4</v>
      </c>
      <c r="G41" t="s">
        <v>43</v>
      </c>
      <c r="H41">
        <v>0.71447620000000001</v>
      </c>
      <c r="I41">
        <v>0.8</v>
      </c>
      <c r="O41">
        <v>0.46666666666666667</v>
      </c>
      <c r="P41">
        <v>0.38461538461538458</v>
      </c>
      <c r="Q41">
        <f t="shared" si="0"/>
        <v>8.2051282051282093E-2</v>
      </c>
      <c r="R41">
        <v>0</v>
      </c>
      <c r="S41">
        <v>0.88884925999999997</v>
      </c>
      <c r="T41">
        <v>0.92495680000000002</v>
      </c>
      <c r="U41">
        <f t="shared" si="1"/>
        <v>-3.6107540000000049E-2</v>
      </c>
      <c r="W41">
        <f t="shared" si="2"/>
        <v>-0.4221825933333333</v>
      </c>
    </row>
    <row r="42" spans="1:23">
      <c r="A42" s="2" t="s">
        <v>4</v>
      </c>
      <c r="B42" t="s">
        <v>44</v>
      </c>
      <c r="C42">
        <v>0.94890739999999996</v>
      </c>
      <c r="D42">
        <v>0.8</v>
      </c>
      <c r="F42" s="2" t="s">
        <v>4</v>
      </c>
      <c r="G42" t="s">
        <v>44</v>
      </c>
      <c r="H42">
        <v>0.94890739999999996</v>
      </c>
      <c r="I42">
        <v>0.8</v>
      </c>
      <c r="O42">
        <v>0.6</v>
      </c>
      <c r="P42">
        <v>0.69230769230769229</v>
      </c>
      <c r="Q42">
        <f>(O42-P42)</f>
        <v>-9.2307692307692313E-2</v>
      </c>
      <c r="R42">
        <v>0</v>
      </c>
      <c r="S42">
        <v>0.9455308</v>
      </c>
      <c r="T42">
        <v>0.89241433000000003</v>
      </c>
      <c r="U42">
        <f t="shared" si="1"/>
        <v>5.3116469999999971E-2</v>
      </c>
      <c r="W42">
        <f t="shared" si="2"/>
        <v>-0.34553080000000003</v>
      </c>
    </row>
    <row r="43" spans="1:23">
      <c r="A43" t="s">
        <v>45</v>
      </c>
      <c r="B43" t="s">
        <v>46</v>
      </c>
      <c r="C43">
        <v>0.76315299999999997</v>
      </c>
      <c r="D43">
        <v>0.4</v>
      </c>
      <c r="F43" t="s">
        <v>45</v>
      </c>
      <c r="G43" t="s">
        <v>168</v>
      </c>
      <c r="H43">
        <v>0.86598580000000003</v>
      </c>
      <c r="I43">
        <v>0.69230769230769229</v>
      </c>
      <c r="N43" t="s">
        <v>266</v>
      </c>
      <c r="O43">
        <v>0.69230769230769229</v>
      </c>
      <c r="P43">
        <v>0.73333333333333328</v>
      </c>
      <c r="Q43">
        <f t="shared" ref="Q43:Q82" si="3">(O43-P43)</f>
        <v>-4.1025641025640991E-2</v>
      </c>
      <c r="R43" t="s">
        <v>266</v>
      </c>
      <c r="S43">
        <v>0.86598580000000003</v>
      </c>
      <c r="T43">
        <v>0.93197744999999999</v>
      </c>
      <c r="U43">
        <f t="shared" si="1"/>
        <v>-6.5991649999999957E-2</v>
      </c>
      <c r="W43">
        <f t="shared" si="2"/>
        <v>-0.17367810769230774</v>
      </c>
    </row>
    <row r="44" spans="1:23">
      <c r="A44" t="s">
        <v>45</v>
      </c>
      <c r="B44" t="s">
        <v>47</v>
      </c>
      <c r="C44">
        <v>0.88020085999999997</v>
      </c>
      <c r="D44">
        <v>0.8</v>
      </c>
      <c r="F44" t="s">
        <v>45</v>
      </c>
      <c r="G44" t="s">
        <v>169</v>
      </c>
      <c r="H44">
        <v>0.94274170000000002</v>
      </c>
      <c r="I44">
        <v>0.69230769230769229</v>
      </c>
      <c r="O44">
        <v>0.69230769230769229</v>
      </c>
      <c r="P44">
        <v>0.66666666666666663</v>
      </c>
      <c r="Q44">
        <f t="shared" si="3"/>
        <v>2.5641025641025661E-2</v>
      </c>
      <c r="R44">
        <v>0</v>
      </c>
      <c r="S44">
        <v>0.94274170000000002</v>
      </c>
      <c r="T44">
        <v>0.79142469999999998</v>
      </c>
      <c r="U44">
        <f t="shared" si="1"/>
        <v>0.15131700000000003</v>
      </c>
      <c r="W44">
        <f t="shared" si="2"/>
        <v>-0.25043400769230773</v>
      </c>
    </row>
    <row r="45" spans="1:23">
      <c r="A45" t="s">
        <v>45</v>
      </c>
      <c r="B45" t="s">
        <v>48</v>
      </c>
      <c r="C45">
        <v>0.93494326000000005</v>
      </c>
      <c r="D45">
        <v>0.66666666666666663</v>
      </c>
      <c r="F45" t="s">
        <v>45</v>
      </c>
      <c r="G45" t="s">
        <v>170</v>
      </c>
      <c r="H45">
        <v>0.83737170000000005</v>
      </c>
      <c r="I45">
        <v>0.69230769230769229</v>
      </c>
      <c r="O45">
        <v>0.69230769230769229</v>
      </c>
      <c r="P45">
        <v>0.6</v>
      </c>
      <c r="Q45">
        <f t="shared" si="3"/>
        <v>9.2307692307692313E-2</v>
      </c>
      <c r="R45">
        <v>0</v>
      </c>
      <c r="S45">
        <v>0.83737170000000005</v>
      </c>
      <c r="T45">
        <v>0.85125834</v>
      </c>
      <c r="U45">
        <f t="shared" si="1"/>
        <v>-1.388663999999995E-2</v>
      </c>
      <c r="W45">
        <f t="shared" si="2"/>
        <v>-0.14506400769230776</v>
      </c>
    </row>
    <row r="46" spans="1:23">
      <c r="A46" t="s">
        <v>45</v>
      </c>
      <c r="B46" t="s">
        <v>49</v>
      </c>
      <c r="C46">
        <v>0.78473645000000003</v>
      </c>
      <c r="D46">
        <v>0.66666666666666663</v>
      </c>
      <c r="F46" t="s">
        <v>45</v>
      </c>
      <c r="G46" t="s">
        <v>171</v>
      </c>
      <c r="H46">
        <v>0.82505505999999995</v>
      </c>
      <c r="I46">
        <v>0.53846153846153844</v>
      </c>
      <c r="O46">
        <v>0.53846153846153844</v>
      </c>
      <c r="P46">
        <v>0.73333333333333328</v>
      </c>
      <c r="Q46">
        <f t="shared" si="3"/>
        <v>-0.19487179487179485</v>
      </c>
      <c r="R46">
        <v>0</v>
      </c>
      <c r="S46">
        <v>0.82505505999999995</v>
      </c>
      <c r="T46">
        <v>0.89545909999999995</v>
      </c>
      <c r="U46">
        <f t="shared" si="1"/>
        <v>-7.0404040000000001E-2</v>
      </c>
      <c r="W46">
        <f t="shared" si="2"/>
        <v>-0.28659352153846152</v>
      </c>
    </row>
    <row r="47" spans="1:23">
      <c r="A47" t="s">
        <v>45</v>
      </c>
      <c r="B47" t="s">
        <v>50</v>
      </c>
      <c r="C47">
        <v>0.74497294000000003</v>
      </c>
      <c r="D47">
        <v>0.53333333333333333</v>
      </c>
      <c r="F47" t="s">
        <v>45</v>
      </c>
      <c r="G47" t="s">
        <v>172</v>
      </c>
      <c r="H47">
        <v>0.85614895999999996</v>
      </c>
      <c r="I47">
        <v>0.46153846153846162</v>
      </c>
      <c r="O47">
        <v>0.46153846153846162</v>
      </c>
      <c r="P47">
        <v>0.8666666666666667</v>
      </c>
      <c r="Q47">
        <f t="shared" si="3"/>
        <v>-0.40512820512820508</v>
      </c>
      <c r="R47">
        <v>0</v>
      </c>
      <c r="S47">
        <v>0.85614895999999996</v>
      </c>
      <c r="T47">
        <v>0.78474885000000005</v>
      </c>
      <c r="U47">
        <f t="shared" si="1"/>
        <v>7.1400109999999906E-2</v>
      </c>
      <c r="W47">
        <f t="shared" si="2"/>
        <v>-0.39461049846153834</v>
      </c>
    </row>
    <row r="48" spans="1:23">
      <c r="A48" t="s">
        <v>45</v>
      </c>
      <c r="B48" t="s">
        <v>51</v>
      </c>
      <c r="C48">
        <v>0.82464634999999997</v>
      </c>
      <c r="D48">
        <v>0.8</v>
      </c>
      <c r="F48" t="s">
        <v>45</v>
      </c>
      <c r="G48" t="s">
        <v>173</v>
      </c>
      <c r="H48">
        <v>0.84668140000000003</v>
      </c>
      <c r="I48">
        <v>0.61538461538461542</v>
      </c>
      <c r="O48">
        <v>0.61538461538461542</v>
      </c>
      <c r="P48">
        <v>0.53333333333333333</v>
      </c>
      <c r="Q48">
        <f t="shared" si="3"/>
        <v>8.2051282051282093E-2</v>
      </c>
      <c r="R48">
        <v>0</v>
      </c>
      <c r="S48">
        <v>0.84668140000000003</v>
      </c>
      <c r="T48">
        <v>0.9301258</v>
      </c>
      <c r="U48">
        <f t="shared" si="1"/>
        <v>-8.3444399999999974E-2</v>
      </c>
      <c r="W48">
        <f t="shared" si="2"/>
        <v>-0.23129678461538461</v>
      </c>
    </row>
    <row r="49" spans="1:23">
      <c r="A49" t="s">
        <v>45</v>
      </c>
      <c r="B49" t="s">
        <v>52</v>
      </c>
      <c r="C49">
        <v>0.89095115999999996</v>
      </c>
      <c r="D49">
        <v>0.73333333333333328</v>
      </c>
      <c r="F49" t="s">
        <v>45</v>
      </c>
      <c r="G49" t="s">
        <v>174</v>
      </c>
      <c r="H49">
        <v>0.82614109999999996</v>
      </c>
      <c r="I49">
        <v>0.76923076923076927</v>
      </c>
      <c r="O49">
        <v>0.76923076923076927</v>
      </c>
      <c r="P49">
        <v>0.53333333333333333</v>
      </c>
      <c r="Q49">
        <f t="shared" si="3"/>
        <v>0.23589743589743595</v>
      </c>
      <c r="R49">
        <v>0</v>
      </c>
      <c r="S49">
        <v>0.82614109999999996</v>
      </c>
      <c r="T49">
        <v>0.78188480000000005</v>
      </c>
      <c r="U49">
        <f t="shared" si="1"/>
        <v>4.4256299999999915E-2</v>
      </c>
      <c r="W49">
        <f t="shared" si="2"/>
        <v>-5.6910330769230688E-2</v>
      </c>
    </row>
    <row r="50" spans="1:23">
      <c r="A50" t="s">
        <v>45</v>
      </c>
      <c r="B50" t="s">
        <v>53</v>
      </c>
      <c r="C50">
        <v>0.96009889999999998</v>
      </c>
      <c r="D50">
        <v>0.8666666666666667</v>
      </c>
      <c r="F50" t="s">
        <v>45</v>
      </c>
      <c r="G50" t="s">
        <v>175</v>
      </c>
      <c r="H50">
        <v>0.88077700000000003</v>
      </c>
      <c r="I50">
        <v>0.38461538461538458</v>
      </c>
      <c r="O50">
        <v>0.38461538461538458</v>
      </c>
      <c r="P50">
        <v>0.8</v>
      </c>
      <c r="Q50">
        <f t="shared" si="3"/>
        <v>-0.41538461538461546</v>
      </c>
      <c r="R50">
        <v>0</v>
      </c>
      <c r="S50">
        <v>0.88077700000000003</v>
      </c>
      <c r="T50">
        <v>0.80953010000000003</v>
      </c>
      <c r="U50">
        <f t="shared" si="1"/>
        <v>7.1246900000000002E-2</v>
      </c>
      <c r="W50">
        <f t="shared" si="2"/>
        <v>-0.49616161538461545</v>
      </c>
    </row>
    <row r="51" spans="1:23">
      <c r="A51" t="s">
        <v>45</v>
      </c>
      <c r="B51" t="s">
        <v>54</v>
      </c>
      <c r="C51">
        <v>0.90723246000000002</v>
      </c>
      <c r="D51">
        <v>0.66666666666666663</v>
      </c>
      <c r="F51" t="s">
        <v>45</v>
      </c>
      <c r="G51" t="s">
        <v>176</v>
      </c>
      <c r="H51">
        <v>0.89053020000000005</v>
      </c>
      <c r="I51">
        <v>0.69230769230769229</v>
      </c>
      <c r="O51">
        <v>0.69230769230769229</v>
      </c>
      <c r="P51">
        <v>0.46666666666666667</v>
      </c>
      <c r="Q51">
        <f t="shared" si="3"/>
        <v>0.22564102564102562</v>
      </c>
      <c r="R51">
        <v>0</v>
      </c>
      <c r="S51">
        <v>0.89053020000000005</v>
      </c>
      <c r="T51">
        <v>0.91163826000000003</v>
      </c>
      <c r="U51">
        <f t="shared" si="1"/>
        <v>-2.1108059999999984E-2</v>
      </c>
      <c r="W51">
        <f t="shared" si="2"/>
        <v>-0.19822250769230776</v>
      </c>
    </row>
    <row r="52" spans="1:23">
      <c r="A52" t="s">
        <v>45</v>
      </c>
      <c r="B52" t="s">
        <v>55</v>
      </c>
      <c r="C52">
        <v>0.89482110000000004</v>
      </c>
      <c r="D52">
        <v>0.6</v>
      </c>
      <c r="F52" t="s">
        <v>45</v>
      </c>
      <c r="G52" t="s">
        <v>177</v>
      </c>
      <c r="H52">
        <v>0.90501520000000002</v>
      </c>
      <c r="I52">
        <v>0.53846153846153844</v>
      </c>
      <c r="O52">
        <v>0.53846153846153844</v>
      </c>
      <c r="P52">
        <v>0.53333333333333333</v>
      </c>
      <c r="Q52">
        <f t="shared" si="3"/>
        <v>5.12820512820511E-3</v>
      </c>
      <c r="R52">
        <v>0</v>
      </c>
      <c r="S52">
        <v>0.90501520000000002</v>
      </c>
      <c r="T52">
        <v>0.72372424999999996</v>
      </c>
      <c r="U52">
        <f t="shared" si="1"/>
        <v>0.18129095000000006</v>
      </c>
      <c r="W52">
        <f t="shared" si="2"/>
        <v>-0.36655366153846158</v>
      </c>
    </row>
    <row r="53" spans="1:23">
      <c r="A53" t="s">
        <v>45</v>
      </c>
      <c r="B53" t="s">
        <v>56</v>
      </c>
      <c r="C53">
        <v>0.80153859999999999</v>
      </c>
      <c r="D53">
        <v>0.73333333333333328</v>
      </c>
      <c r="F53" t="s">
        <v>45</v>
      </c>
      <c r="G53" t="s">
        <v>178</v>
      </c>
      <c r="H53">
        <v>0.93788660000000001</v>
      </c>
      <c r="I53">
        <v>0.61538461538461542</v>
      </c>
      <c r="O53">
        <v>0.61538461538461542</v>
      </c>
      <c r="P53">
        <v>0.6</v>
      </c>
      <c r="Q53">
        <f t="shared" si="3"/>
        <v>1.5384615384615441E-2</v>
      </c>
      <c r="R53">
        <v>0</v>
      </c>
      <c r="S53">
        <v>0.93788660000000001</v>
      </c>
      <c r="T53">
        <v>0.87267890000000004</v>
      </c>
      <c r="U53">
        <f t="shared" si="1"/>
        <v>6.520769999999998E-2</v>
      </c>
      <c r="W53">
        <f t="shared" si="2"/>
        <v>-0.3225019846153846</v>
      </c>
    </row>
    <row r="54" spans="1:23">
      <c r="A54" t="s">
        <v>45</v>
      </c>
      <c r="B54" t="s">
        <v>57</v>
      </c>
      <c r="C54">
        <v>0.91978280000000001</v>
      </c>
      <c r="D54">
        <v>0.66666666666666663</v>
      </c>
      <c r="F54" t="s">
        <v>45</v>
      </c>
      <c r="G54" t="s">
        <v>179</v>
      </c>
      <c r="H54">
        <v>0.93461084000000005</v>
      </c>
      <c r="I54">
        <v>0.53846153846153844</v>
      </c>
      <c r="O54">
        <v>0.53846153846153844</v>
      </c>
      <c r="P54">
        <v>0.8</v>
      </c>
      <c r="Q54">
        <f t="shared" si="3"/>
        <v>-0.26153846153846161</v>
      </c>
      <c r="R54">
        <v>0</v>
      </c>
      <c r="S54">
        <v>0.93461084000000005</v>
      </c>
      <c r="T54">
        <v>0.90138870000000004</v>
      </c>
      <c r="U54">
        <f t="shared" si="1"/>
        <v>3.3222140000000011E-2</v>
      </c>
      <c r="W54">
        <f t="shared" si="2"/>
        <v>-0.39614930153846162</v>
      </c>
    </row>
    <row r="55" spans="1:23">
      <c r="A55" t="s">
        <v>45</v>
      </c>
      <c r="B55" t="s">
        <v>58</v>
      </c>
      <c r="C55">
        <v>0.85230296999999999</v>
      </c>
      <c r="D55">
        <v>0.93333333333333335</v>
      </c>
      <c r="F55" t="s">
        <v>45</v>
      </c>
      <c r="G55" t="s">
        <v>180</v>
      </c>
      <c r="H55">
        <v>0.85656350000000003</v>
      </c>
      <c r="I55">
        <v>0.53846153846153844</v>
      </c>
      <c r="O55">
        <v>0.53846153846153844</v>
      </c>
      <c r="P55">
        <v>0.6</v>
      </c>
      <c r="Q55">
        <f t="shared" si="3"/>
        <v>-6.1538461538461542E-2</v>
      </c>
      <c r="R55">
        <v>0</v>
      </c>
      <c r="S55">
        <v>0.85656350000000003</v>
      </c>
      <c r="T55">
        <v>0.87813649999999999</v>
      </c>
      <c r="U55">
        <f t="shared" si="1"/>
        <v>-2.1572999999999953E-2</v>
      </c>
      <c r="W55">
        <f t="shared" si="2"/>
        <v>-0.3181019615384616</v>
      </c>
    </row>
    <row r="56" spans="1:23">
      <c r="A56" t="s">
        <v>45</v>
      </c>
      <c r="B56" t="s">
        <v>59</v>
      </c>
      <c r="C56">
        <v>0.82287215999999996</v>
      </c>
      <c r="D56">
        <v>0.8</v>
      </c>
      <c r="F56" t="s">
        <v>45</v>
      </c>
      <c r="G56" t="s">
        <v>181</v>
      </c>
      <c r="H56">
        <v>0.80180275000000001</v>
      </c>
      <c r="I56">
        <v>0.76923076923076927</v>
      </c>
      <c r="O56">
        <v>0.76923076923076927</v>
      </c>
      <c r="P56">
        <v>0.73333333333333328</v>
      </c>
      <c r="Q56">
        <f t="shared" si="3"/>
        <v>3.5897435897435992E-2</v>
      </c>
      <c r="R56">
        <v>0</v>
      </c>
      <c r="S56">
        <v>0.80180275000000001</v>
      </c>
      <c r="T56">
        <v>0.90695362999999996</v>
      </c>
      <c r="U56">
        <f t="shared" si="1"/>
        <v>-0.10515087999999995</v>
      </c>
      <c r="W56">
        <f t="shared" si="2"/>
        <v>-3.2571980769230735E-2</v>
      </c>
    </row>
    <row r="57" spans="1:23">
      <c r="A57" t="s">
        <v>45</v>
      </c>
      <c r="B57" t="s">
        <v>60</v>
      </c>
      <c r="C57">
        <v>0.82857822999999997</v>
      </c>
      <c r="D57">
        <v>0.8</v>
      </c>
      <c r="F57" t="s">
        <v>45</v>
      </c>
      <c r="G57" t="s">
        <v>182</v>
      </c>
      <c r="H57">
        <v>0.92020875000000002</v>
      </c>
      <c r="I57">
        <v>0.61538461538461542</v>
      </c>
      <c r="O57">
        <v>0.61538461538461542</v>
      </c>
      <c r="P57">
        <v>0.66666666666666663</v>
      </c>
      <c r="Q57">
        <f t="shared" si="3"/>
        <v>-5.1282051282051211E-2</v>
      </c>
      <c r="R57">
        <v>0</v>
      </c>
      <c r="S57">
        <v>0.92020875000000002</v>
      </c>
      <c r="T57">
        <v>0.94398899999999997</v>
      </c>
      <c r="U57">
        <f t="shared" si="1"/>
        <v>-2.3780249999999947E-2</v>
      </c>
      <c r="W57">
        <f t="shared" si="2"/>
        <v>-0.3048241346153846</v>
      </c>
    </row>
    <row r="58" spans="1:23">
      <c r="A58" t="s">
        <v>45</v>
      </c>
      <c r="B58" t="s">
        <v>61</v>
      </c>
      <c r="C58">
        <v>0.87031776000000005</v>
      </c>
      <c r="D58">
        <v>0.66666666666666663</v>
      </c>
      <c r="F58" t="s">
        <v>45</v>
      </c>
      <c r="G58" t="s">
        <v>183</v>
      </c>
      <c r="H58">
        <v>0.85628230000000005</v>
      </c>
      <c r="I58">
        <v>0.76923076923076927</v>
      </c>
      <c r="O58">
        <v>0.76923076923076927</v>
      </c>
      <c r="P58">
        <v>0.46666666666666667</v>
      </c>
      <c r="Q58">
        <f t="shared" si="3"/>
        <v>0.3025641025641026</v>
      </c>
      <c r="R58">
        <v>0</v>
      </c>
      <c r="S58">
        <v>0.85628230000000005</v>
      </c>
      <c r="T58">
        <v>0.88400095999999995</v>
      </c>
      <c r="U58">
        <f t="shared" si="1"/>
        <v>-2.7718659999999895E-2</v>
      </c>
      <c r="W58">
        <f t="shared" si="2"/>
        <v>-8.7051530769230778E-2</v>
      </c>
    </row>
    <row r="59" spans="1:23">
      <c r="A59" t="s">
        <v>45</v>
      </c>
      <c r="B59" t="s">
        <v>62</v>
      </c>
      <c r="C59">
        <v>0.90142935999999996</v>
      </c>
      <c r="D59">
        <v>0.8666666666666667</v>
      </c>
      <c r="F59" t="s">
        <v>45</v>
      </c>
      <c r="G59" t="s">
        <v>184</v>
      </c>
      <c r="H59">
        <v>0.92803884000000003</v>
      </c>
      <c r="I59">
        <v>0.69230769230769229</v>
      </c>
      <c r="O59">
        <v>0.69230769230769229</v>
      </c>
      <c r="P59">
        <v>0.6</v>
      </c>
      <c r="Q59">
        <f t="shared" si="3"/>
        <v>9.2307692307692313E-2</v>
      </c>
      <c r="R59">
        <v>0</v>
      </c>
      <c r="S59">
        <v>0.92803884000000003</v>
      </c>
      <c r="T59">
        <v>0.83980460000000001</v>
      </c>
      <c r="U59">
        <f t="shared" si="1"/>
        <v>8.8234240000000019E-2</v>
      </c>
      <c r="W59">
        <f t="shared" si="2"/>
        <v>-0.23573114769230774</v>
      </c>
    </row>
    <row r="60" spans="1:23">
      <c r="A60" t="s">
        <v>45</v>
      </c>
      <c r="B60" t="s">
        <v>63</v>
      </c>
      <c r="C60">
        <v>0.89917033999999996</v>
      </c>
      <c r="D60">
        <v>0.66666666666666663</v>
      </c>
      <c r="F60" t="s">
        <v>45</v>
      </c>
      <c r="G60" t="s">
        <v>185</v>
      </c>
      <c r="H60">
        <v>0.88082939999999998</v>
      </c>
      <c r="I60">
        <v>0.69230769230769229</v>
      </c>
      <c r="O60">
        <v>0.69230769230769229</v>
      </c>
      <c r="P60">
        <v>0.73333333333333328</v>
      </c>
      <c r="Q60">
        <f t="shared" si="3"/>
        <v>-4.1025641025640991E-2</v>
      </c>
      <c r="R60">
        <v>0</v>
      </c>
      <c r="S60">
        <v>0.88082939999999998</v>
      </c>
      <c r="T60">
        <v>0.88505979999999995</v>
      </c>
      <c r="U60">
        <f t="shared" si="1"/>
        <v>-4.2303999999999675E-3</v>
      </c>
      <c r="W60">
        <f t="shared" si="2"/>
        <v>-0.18852170769230769</v>
      </c>
    </row>
    <row r="61" spans="1:23">
      <c r="A61" t="s">
        <v>45</v>
      </c>
      <c r="B61" t="s">
        <v>64</v>
      </c>
      <c r="C61">
        <v>0.89507700000000001</v>
      </c>
      <c r="D61">
        <v>0.66666666666666663</v>
      </c>
      <c r="F61" t="s">
        <v>45</v>
      </c>
      <c r="G61" t="s">
        <v>186</v>
      </c>
      <c r="H61">
        <v>0.93448913</v>
      </c>
      <c r="I61">
        <v>0.84615384615384615</v>
      </c>
      <c r="O61">
        <v>0.84615384615384615</v>
      </c>
      <c r="P61">
        <v>0.4</v>
      </c>
      <c r="Q61">
        <f t="shared" si="3"/>
        <v>0.44615384615384612</v>
      </c>
      <c r="R61">
        <v>0</v>
      </c>
      <c r="S61">
        <v>0.93448913</v>
      </c>
      <c r="T61">
        <v>0.92125559999999995</v>
      </c>
      <c r="U61">
        <f t="shared" si="1"/>
        <v>1.3233530000000049E-2</v>
      </c>
      <c r="W61">
        <f t="shared" si="2"/>
        <v>-8.8335283846153856E-2</v>
      </c>
    </row>
    <row r="62" spans="1:23">
      <c r="A62" t="s">
        <v>45</v>
      </c>
      <c r="B62" t="s">
        <v>65</v>
      </c>
      <c r="C62">
        <v>0.95132430000000001</v>
      </c>
      <c r="D62">
        <v>0.66666666666666663</v>
      </c>
      <c r="F62" t="s">
        <v>45</v>
      </c>
      <c r="G62" t="s">
        <v>187</v>
      </c>
      <c r="H62">
        <v>0.88632580000000005</v>
      </c>
      <c r="I62">
        <v>0.30769230769230771</v>
      </c>
      <c r="O62">
        <v>0.30769230769230771</v>
      </c>
      <c r="P62">
        <v>0.8</v>
      </c>
      <c r="Q62">
        <f t="shared" si="3"/>
        <v>-0.49230769230769234</v>
      </c>
      <c r="R62">
        <v>0</v>
      </c>
      <c r="S62">
        <v>0.88632580000000005</v>
      </c>
      <c r="T62">
        <v>0.9555129</v>
      </c>
      <c r="U62">
        <f t="shared" si="1"/>
        <v>-6.9187099999999946E-2</v>
      </c>
      <c r="W62">
        <f t="shared" si="2"/>
        <v>-0.57863349230769234</v>
      </c>
    </row>
    <row r="63" spans="1:23">
      <c r="A63" t="s">
        <v>45</v>
      </c>
      <c r="B63" t="s">
        <v>66</v>
      </c>
      <c r="C63">
        <v>0.88481279999999995</v>
      </c>
      <c r="D63">
        <v>0.73333333333333328</v>
      </c>
      <c r="F63" t="s">
        <v>45</v>
      </c>
      <c r="G63" t="s">
        <v>188</v>
      </c>
      <c r="H63">
        <v>0.92052040000000002</v>
      </c>
      <c r="I63">
        <v>0.76923076923076927</v>
      </c>
      <c r="O63">
        <v>0.76923076923076927</v>
      </c>
      <c r="P63">
        <v>0.93333333333333335</v>
      </c>
      <c r="Q63">
        <f t="shared" si="3"/>
        <v>-0.16410256410256407</v>
      </c>
      <c r="R63">
        <v>0</v>
      </c>
      <c r="S63">
        <v>0.92052040000000002</v>
      </c>
      <c r="T63">
        <v>0.94028670000000003</v>
      </c>
      <c r="U63">
        <f t="shared" si="1"/>
        <v>-1.9766300000000014E-2</v>
      </c>
      <c r="W63">
        <f t="shared" si="2"/>
        <v>-0.15128963076923074</v>
      </c>
    </row>
    <row r="64" spans="1:23">
      <c r="A64" t="s">
        <v>45</v>
      </c>
      <c r="B64" t="s">
        <v>67</v>
      </c>
      <c r="C64">
        <v>0.81787200000000004</v>
      </c>
      <c r="D64">
        <v>0.8</v>
      </c>
      <c r="F64" t="s">
        <v>45</v>
      </c>
      <c r="G64" t="s">
        <v>189</v>
      </c>
      <c r="H64">
        <v>0.74202259999999998</v>
      </c>
      <c r="I64">
        <v>0.46153846153846162</v>
      </c>
      <c r="O64">
        <v>0.46153846153846162</v>
      </c>
      <c r="P64">
        <v>0.73333333333333328</v>
      </c>
      <c r="Q64">
        <f t="shared" si="3"/>
        <v>-0.27179487179487166</v>
      </c>
      <c r="R64">
        <v>0</v>
      </c>
      <c r="S64">
        <v>0.74202259999999998</v>
      </c>
      <c r="T64">
        <v>0.72047262999999995</v>
      </c>
      <c r="U64">
        <f t="shared" si="1"/>
        <v>2.1549970000000029E-2</v>
      </c>
      <c r="W64">
        <f t="shared" si="2"/>
        <v>-0.28048413846153836</v>
      </c>
    </row>
    <row r="65" spans="1:23">
      <c r="A65" t="s">
        <v>45</v>
      </c>
      <c r="B65" t="s">
        <v>68</v>
      </c>
      <c r="C65">
        <v>0.90880749999999999</v>
      </c>
      <c r="D65">
        <v>0.66666666666666663</v>
      </c>
      <c r="F65" t="s">
        <v>45</v>
      </c>
      <c r="G65" t="s">
        <v>190</v>
      </c>
      <c r="H65">
        <v>0.74488586000000001</v>
      </c>
      <c r="I65">
        <v>0.92307692307692313</v>
      </c>
      <c r="O65">
        <v>0.92307692307692313</v>
      </c>
      <c r="P65">
        <v>0.6</v>
      </c>
      <c r="Q65">
        <f t="shared" si="3"/>
        <v>0.32307692307692315</v>
      </c>
      <c r="R65">
        <v>0</v>
      </c>
      <c r="S65">
        <v>0.74488586000000001</v>
      </c>
      <c r="T65">
        <v>0.6798324</v>
      </c>
      <c r="U65">
        <f t="shared" si="1"/>
        <v>6.5053460000000007E-2</v>
      </c>
      <c r="W65">
        <f t="shared" si="2"/>
        <v>0.17819106307692312</v>
      </c>
    </row>
    <row r="66" spans="1:23">
      <c r="A66" t="s">
        <v>45</v>
      </c>
      <c r="B66" t="s">
        <v>69</v>
      </c>
      <c r="C66">
        <v>0.86840576000000003</v>
      </c>
      <c r="D66">
        <v>0.8</v>
      </c>
      <c r="F66" t="s">
        <v>45</v>
      </c>
      <c r="G66" t="s">
        <v>191</v>
      </c>
      <c r="H66">
        <v>0.91595680000000002</v>
      </c>
      <c r="I66">
        <v>0.84615384615384615</v>
      </c>
      <c r="O66">
        <v>0.84615384615384615</v>
      </c>
      <c r="P66">
        <v>0.73333333333333328</v>
      </c>
      <c r="Q66">
        <f t="shared" si="3"/>
        <v>0.11282051282051286</v>
      </c>
      <c r="R66">
        <v>0</v>
      </c>
      <c r="S66">
        <v>0.91595680000000002</v>
      </c>
      <c r="T66">
        <v>0.72341140000000004</v>
      </c>
      <c r="U66">
        <f t="shared" si="1"/>
        <v>0.19254539999999998</v>
      </c>
      <c r="W66">
        <f t="shared" si="2"/>
        <v>-6.980295384615387E-2</v>
      </c>
    </row>
    <row r="67" spans="1:23">
      <c r="A67" t="s">
        <v>45</v>
      </c>
      <c r="B67" t="s">
        <v>70</v>
      </c>
      <c r="C67">
        <v>0.93050429999999995</v>
      </c>
      <c r="D67">
        <v>0.66666666666666663</v>
      </c>
      <c r="F67" t="s">
        <v>45</v>
      </c>
      <c r="G67" t="s">
        <v>192</v>
      </c>
      <c r="H67">
        <v>0.80863419999999997</v>
      </c>
      <c r="I67">
        <v>0.61538461538461542</v>
      </c>
      <c r="O67">
        <v>0.61538461538461542</v>
      </c>
      <c r="P67">
        <v>0.8</v>
      </c>
      <c r="Q67">
        <f t="shared" si="3"/>
        <v>-0.18461538461538463</v>
      </c>
      <c r="R67">
        <v>0</v>
      </c>
      <c r="S67">
        <v>0.80863419999999997</v>
      </c>
      <c r="T67">
        <v>0.84414979999999995</v>
      </c>
      <c r="U67">
        <f t="shared" si="1"/>
        <v>-3.5515599999999981E-2</v>
      </c>
      <c r="W67">
        <f t="shared" si="2"/>
        <v>-0.19324958461538455</v>
      </c>
    </row>
    <row r="68" spans="1:23">
      <c r="A68" t="s">
        <v>45</v>
      </c>
      <c r="B68" t="s">
        <v>71</v>
      </c>
      <c r="C68">
        <v>0.91247449999999997</v>
      </c>
      <c r="D68">
        <v>0.8666666666666667</v>
      </c>
      <c r="F68" t="s">
        <v>45</v>
      </c>
      <c r="G68" t="s">
        <v>193</v>
      </c>
      <c r="H68">
        <v>0.83782869999999998</v>
      </c>
      <c r="I68">
        <v>0.69230769230769229</v>
      </c>
      <c r="O68">
        <v>0.69230769230769229</v>
      </c>
      <c r="P68">
        <v>0.73333333333333328</v>
      </c>
      <c r="Q68">
        <f t="shared" si="3"/>
        <v>-4.1025641025640991E-2</v>
      </c>
      <c r="R68">
        <v>0</v>
      </c>
      <c r="S68">
        <v>0.83782869999999998</v>
      </c>
      <c r="T68">
        <v>0.75878290000000004</v>
      </c>
      <c r="U68">
        <f t="shared" ref="U68:U82" si="4">S68-T68</f>
        <v>7.9045799999999944E-2</v>
      </c>
      <c r="W68">
        <f t="shared" ref="W68:W82" si="5">O68-S68</f>
        <v>-0.14552100769230769</v>
      </c>
    </row>
    <row r="69" spans="1:23">
      <c r="A69" t="s">
        <v>45</v>
      </c>
      <c r="B69" t="s">
        <v>72</v>
      </c>
      <c r="C69">
        <v>0.95325230000000005</v>
      </c>
      <c r="D69">
        <v>0.53333333333333333</v>
      </c>
      <c r="F69" t="s">
        <v>45</v>
      </c>
      <c r="G69" t="s">
        <v>194</v>
      </c>
      <c r="H69">
        <v>0.9167902</v>
      </c>
      <c r="I69">
        <v>0.69230769230769229</v>
      </c>
      <c r="O69">
        <v>0.69230769230769229</v>
      </c>
      <c r="P69">
        <v>0.6</v>
      </c>
      <c r="Q69">
        <f t="shared" si="3"/>
        <v>9.2307692307692313E-2</v>
      </c>
      <c r="R69">
        <v>0</v>
      </c>
      <c r="S69">
        <v>0.9167902</v>
      </c>
      <c r="T69">
        <v>0.84493035000000005</v>
      </c>
      <c r="U69">
        <f t="shared" si="4"/>
        <v>7.1859849999999947E-2</v>
      </c>
      <c r="W69">
        <f t="shared" si="5"/>
        <v>-0.22448250769230771</v>
      </c>
    </row>
    <row r="70" spans="1:23">
      <c r="A70" t="s">
        <v>45</v>
      </c>
      <c r="B70" t="s">
        <v>73</v>
      </c>
      <c r="C70">
        <v>0.97095100000000001</v>
      </c>
      <c r="D70">
        <v>0.93333333333333335</v>
      </c>
      <c r="F70" t="s">
        <v>45</v>
      </c>
      <c r="G70" t="s">
        <v>195</v>
      </c>
      <c r="H70">
        <v>0.9659354</v>
      </c>
      <c r="I70">
        <v>0.69230769230769229</v>
      </c>
      <c r="O70">
        <v>0.69230769230769229</v>
      </c>
      <c r="P70">
        <v>0.73333333333333328</v>
      </c>
      <c r="Q70">
        <f t="shared" si="3"/>
        <v>-4.1025641025640991E-2</v>
      </c>
      <c r="R70">
        <v>0</v>
      </c>
      <c r="S70">
        <v>0.9659354</v>
      </c>
      <c r="T70">
        <v>0.88865159999999999</v>
      </c>
      <c r="U70">
        <f t="shared" si="4"/>
        <v>7.7283800000000014E-2</v>
      </c>
      <c r="W70">
        <f t="shared" si="5"/>
        <v>-0.27362770769230771</v>
      </c>
    </row>
    <row r="71" spans="1:23">
      <c r="A71" t="s">
        <v>45</v>
      </c>
      <c r="B71" t="s">
        <v>74</v>
      </c>
      <c r="C71">
        <v>0.91216949999999997</v>
      </c>
      <c r="D71">
        <v>0.66666666666666663</v>
      </c>
      <c r="F71" t="s">
        <v>45</v>
      </c>
      <c r="G71" t="s">
        <v>196</v>
      </c>
      <c r="H71">
        <v>0.88662845000000001</v>
      </c>
      <c r="I71">
        <v>0.69230769230769229</v>
      </c>
      <c r="O71">
        <v>0.69230769230769229</v>
      </c>
      <c r="P71">
        <v>0.66666666666666663</v>
      </c>
      <c r="Q71">
        <f t="shared" si="3"/>
        <v>2.5641025641025661E-2</v>
      </c>
      <c r="R71">
        <v>0</v>
      </c>
      <c r="S71">
        <v>0.88662845000000001</v>
      </c>
      <c r="T71">
        <v>0.87956714999999996</v>
      </c>
      <c r="U71">
        <f t="shared" si="4"/>
        <v>7.0613000000000481E-3</v>
      </c>
      <c r="W71">
        <f t="shared" si="5"/>
        <v>-0.19432075769230772</v>
      </c>
    </row>
    <row r="72" spans="1:23">
      <c r="A72" t="s">
        <v>45</v>
      </c>
      <c r="B72" t="s">
        <v>75</v>
      </c>
      <c r="C72">
        <v>0.88411260000000003</v>
      </c>
      <c r="D72">
        <v>0.66666666666666663</v>
      </c>
      <c r="F72" t="s">
        <v>45</v>
      </c>
      <c r="G72" t="s">
        <v>197</v>
      </c>
      <c r="H72">
        <v>0.86015430000000004</v>
      </c>
      <c r="I72">
        <v>0.69230769230769229</v>
      </c>
      <c r="O72">
        <v>0.69230769230769229</v>
      </c>
      <c r="P72">
        <v>0.53333333333333333</v>
      </c>
      <c r="Q72">
        <f t="shared" si="3"/>
        <v>0.15897435897435896</v>
      </c>
      <c r="R72">
        <v>0</v>
      </c>
      <c r="S72">
        <v>0.86015430000000004</v>
      </c>
      <c r="T72">
        <v>0.82665913999999996</v>
      </c>
      <c r="U72">
        <f t="shared" si="4"/>
        <v>3.3495160000000079E-2</v>
      </c>
      <c r="W72">
        <f t="shared" si="5"/>
        <v>-0.16784660769230775</v>
      </c>
    </row>
    <row r="73" spans="1:23">
      <c r="A73" t="s">
        <v>45</v>
      </c>
      <c r="B73" t="s">
        <v>76</v>
      </c>
      <c r="C73">
        <v>0.90655255000000001</v>
      </c>
      <c r="D73">
        <v>0.53333333333333333</v>
      </c>
      <c r="F73" t="s">
        <v>45</v>
      </c>
      <c r="G73" t="s">
        <v>198</v>
      </c>
      <c r="H73">
        <v>0.90380614999999997</v>
      </c>
      <c r="I73">
        <v>0.53846153846153844</v>
      </c>
      <c r="O73">
        <v>0.53846153846153844</v>
      </c>
      <c r="P73">
        <v>0.6</v>
      </c>
      <c r="Q73">
        <f t="shared" si="3"/>
        <v>-6.1538461538461542E-2</v>
      </c>
      <c r="R73">
        <v>0</v>
      </c>
      <c r="S73">
        <v>0.90380614999999997</v>
      </c>
      <c r="T73">
        <v>0.88597090000000001</v>
      </c>
      <c r="U73">
        <f t="shared" si="4"/>
        <v>1.7835249999999969E-2</v>
      </c>
      <c r="W73">
        <f t="shared" si="5"/>
        <v>-0.36534461153846154</v>
      </c>
    </row>
    <row r="74" spans="1:23">
      <c r="A74" t="s">
        <v>45</v>
      </c>
      <c r="B74" t="s">
        <v>77</v>
      </c>
      <c r="C74">
        <v>0.89945779999999997</v>
      </c>
      <c r="D74">
        <v>0.8666666666666667</v>
      </c>
      <c r="F74" t="s">
        <v>45</v>
      </c>
      <c r="G74" t="s">
        <v>199</v>
      </c>
      <c r="H74">
        <v>0.92146002999999999</v>
      </c>
      <c r="I74">
        <v>0.53846153846153844</v>
      </c>
      <c r="O74">
        <v>0.53846153846153844</v>
      </c>
      <c r="P74">
        <v>0.53333333333333333</v>
      </c>
      <c r="Q74">
        <f t="shared" si="3"/>
        <v>5.12820512820511E-3</v>
      </c>
      <c r="R74">
        <v>0</v>
      </c>
      <c r="S74">
        <v>0.92146002999999999</v>
      </c>
      <c r="T74">
        <v>0.92472719999999997</v>
      </c>
      <c r="U74">
        <f t="shared" si="4"/>
        <v>-3.2671699999999859E-3</v>
      </c>
      <c r="W74">
        <f t="shared" si="5"/>
        <v>-0.38299849153846155</v>
      </c>
    </row>
    <row r="75" spans="1:23">
      <c r="A75" t="s">
        <v>45</v>
      </c>
      <c r="B75" t="s">
        <v>78</v>
      </c>
      <c r="C75">
        <v>0.75849502999999996</v>
      </c>
      <c r="D75">
        <v>0.53333333333333333</v>
      </c>
      <c r="F75" t="s">
        <v>45</v>
      </c>
      <c r="G75" t="s">
        <v>200</v>
      </c>
      <c r="H75">
        <v>0.90198370000000005</v>
      </c>
      <c r="I75">
        <v>0.61538461538461542</v>
      </c>
      <c r="O75">
        <v>0.61538461538461542</v>
      </c>
      <c r="P75">
        <v>0.73333333333333328</v>
      </c>
      <c r="Q75">
        <f t="shared" si="3"/>
        <v>-0.11794871794871786</v>
      </c>
      <c r="R75">
        <v>0</v>
      </c>
      <c r="S75">
        <v>0.90198370000000005</v>
      </c>
      <c r="T75">
        <v>0.84604860000000004</v>
      </c>
      <c r="U75">
        <f t="shared" si="4"/>
        <v>5.5935100000000015E-2</v>
      </c>
      <c r="W75">
        <f t="shared" si="5"/>
        <v>-0.28659908461538464</v>
      </c>
    </row>
    <row r="76" spans="1:23">
      <c r="A76" t="s">
        <v>45</v>
      </c>
      <c r="B76" t="s">
        <v>79</v>
      </c>
      <c r="C76">
        <v>0.84080606999999996</v>
      </c>
      <c r="D76">
        <v>0.73333333333333328</v>
      </c>
      <c r="F76" t="s">
        <v>45</v>
      </c>
      <c r="G76" t="s">
        <v>201</v>
      </c>
      <c r="H76">
        <v>0.87224829999999998</v>
      </c>
      <c r="I76">
        <v>0.76923076923076927</v>
      </c>
      <c r="O76">
        <v>0.76923076923076927</v>
      </c>
      <c r="P76">
        <v>0.8</v>
      </c>
      <c r="Q76">
        <f t="shared" si="3"/>
        <v>-3.0769230769230771E-2</v>
      </c>
      <c r="R76">
        <v>0</v>
      </c>
      <c r="S76">
        <v>0.87224829999999998</v>
      </c>
      <c r="T76">
        <v>0.91480695999999995</v>
      </c>
      <c r="U76">
        <f t="shared" si="4"/>
        <v>-4.255865999999997E-2</v>
      </c>
      <c r="W76">
        <f t="shared" si="5"/>
        <v>-0.1030175307692307</v>
      </c>
    </row>
    <row r="77" spans="1:23">
      <c r="A77" t="s">
        <v>45</v>
      </c>
      <c r="B77" t="s">
        <v>80</v>
      </c>
      <c r="C77">
        <v>0.92461079999999995</v>
      </c>
      <c r="D77">
        <v>0.8666666666666667</v>
      </c>
      <c r="F77" t="s">
        <v>45</v>
      </c>
      <c r="G77" t="s">
        <v>202</v>
      </c>
      <c r="H77">
        <v>0.92314300000000005</v>
      </c>
      <c r="I77">
        <v>0.38461538461538458</v>
      </c>
      <c r="O77">
        <v>0.38461538461538458</v>
      </c>
      <c r="P77">
        <v>0.53333333333333333</v>
      </c>
      <c r="Q77">
        <f t="shared" si="3"/>
        <v>-0.14871794871794874</v>
      </c>
      <c r="R77">
        <v>0</v>
      </c>
      <c r="S77">
        <v>0.92314300000000005</v>
      </c>
      <c r="T77">
        <v>0.82053480000000001</v>
      </c>
      <c r="U77">
        <f t="shared" si="4"/>
        <v>0.10260820000000004</v>
      </c>
      <c r="W77">
        <f t="shared" si="5"/>
        <v>-0.53852761538461547</v>
      </c>
    </row>
    <row r="78" spans="1:23">
      <c r="A78" t="s">
        <v>45</v>
      </c>
      <c r="B78" t="s">
        <v>81</v>
      </c>
      <c r="C78">
        <v>0.83800220000000003</v>
      </c>
      <c r="D78">
        <v>0.46666666666666667</v>
      </c>
      <c r="F78" t="s">
        <v>45</v>
      </c>
      <c r="G78" t="s">
        <v>203</v>
      </c>
      <c r="H78">
        <v>0.88724760000000003</v>
      </c>
      <c r="I78">
        <v>0.53846153846153844</v>
      </c>
      <c r="O78">
        <v>0.53846153846153844</v>
      </c>
      <c r="P78">
        <v>0.53333333333333333</v>
      </c>
      <c r="Q78">
        <f t="shared" si="3"/>
        <v>5.12820512820511E-3</v>
      </c>
      <c r="R78">
        <v>0</v>
      </c>
      <c r="S78">
        <v>0.88724760000000003</v>
      </c>
      <c r="T78">
        <v>0.86910962999999997</v>
      </c>
      <c r="U78">
        <f t="shared" si="4"/>
        <v>1.8137970000000059E-2</v>
      </c>
      <c r="W78">
        <f t="shared" si="5"/>
        <v>-0.34878606153846159</v>
      </c>
    </row>
    <row r="79" spans="1:23">
      <c r="A79" t="s">
        <v>45</v>
      </c>
      <c r="B79" t="s">
        <v>82</v>
      </c>
      <c r="C79">
        <v>0.96495569999999997</v>
      </c>
      <c r="D79">
        <v>0.73333333333333328</v>
      </c>
      <c r="F79" t="s">
        <v>45</v>
      </c>
      <c r="G79" t="s">
        <v>204</v>
      </c>
      <c r="H79">
        <v>0.82086663999999998</v>
      </c>
      <c r="I79">
        <v>0.69230769230769229</v>
      </c>
      <c r="O79">
        <v>0.69230769230769229</v>
      </c>
      <c r="P79">
        <v>0.73333333333333328</v>
      </c>
      <c r="Q79">
        <f t="shared" si="3"/>
        <v>-4.1025641025640991E-2</v>
      </c>
      <c r="R79">
        <v>0</v>
      </c>
      <c r="S79">
        <v>0.82086663999999998</v>
      </c>
      <c r="T79">
        <v>0.87828046000000004</v>
      </c>
      <c r="U79">
        <f t="shared" si="4"/>
        <v>-5.741382000000006E-2</v>
      </c>
      <c r="W79">
        <f t="shared" si="5"/>
        <v>-0.12855894769230769</v>
      </c>
    </row>
    <row r="80" spans="1:23">
      <c r="A80" t="s">
        <v>45</v>
      </c>
      <c r="B80" t="s">
        <v>83</v>
      </c>
      <c r="C80">
        <v>0.90123730000000002</v>
      </c>
      <c r="D80">
        <v>0.8</v>
      </c>
      <c r="F80" t="s">
        <v>45</v>
      </c>
      <c r="G80" t="s">
        <v>205</v>
      </c>
      <c r="H80">
        <v>0.98022019999999999</v>
      </c>
      <c r="I80">
        <v>0.84615384615384615</v>
      </c>
      <c r="O80">
        <v>0.84615384615384615</v>
      </c>
      <c r="P80">
        <v>0.6</v>
      </c>
      <c r="Q80">
        <f t="shared" si="3"/>
        <v>0.24615384615384617</v>
      </c>
      <c r="R80">
        <v>0</v>
      </c>
      <c r="S80">
        <v>0.98022019999999999</v>
      </c>
      <c r="T80">
        <v>0.91231720000000005</v>
      </c>
      <c r="U80">
        <f t="shared" si="4"/>
        <v>6.7902999999999936E-2</v>
      </c>
      <c r="W80">
        <f t="shared" si="5"/>
        <v>-0.13406635384615384</v>
      </c>
    </row>
    <row r="81" spans="1:23">
      <c r="A81" t="s">
        <v>45</v>
      </c>
      <c r="B81" t="s">
        <v>84</v>
      </c>
      <c r="C81">
        <v>0.88884925999999997</v>
      </c>
      <c r="D81">
        <v>0.46666666666666667</v>
      </c>
      <c r="F81" t="s">
        <v>45</v>
      </c>
      <c r="G81" t="s">
        <v>206</v>
      </c>
      <c r="H81">
        <v>0.87364489999999995</v>
      </c>
      <c r="I81">
        <v>0.84615384615384615</v>
      </c>
      <c r="O81">
        <v>0.84615384615384615</v>
      </c>
      <c r="P81">
        <v>0.6</v>
      </c>
      <c r="Q81">
        <f t="shared" si="3"/>
        <v>0.24615384615384617</v>
      </c>
      <c r="R81">
        <v>0</v>
      </c>
      <c r="S81">
        <v>0.87364489999999995</v>
      </c>
      <c r="T81">
        <v>0.88422310000000004</v>
      </c>
      <c r="U81">
        <f t="shared" si="4"/>
        <v>-1.0578200000000093E-2</v>
      </c>
      <c r="W81">
        <f t="shared" si="5"/>
        <v>-2.7491053846153801E-2</v>
      </c>
    </row>
    <row r="82" spans="1:23">
      <c r="A82" t="s">
        <v>45</v>
      </c>
      <c r="B82" t="s">
        <v>85</v>
      </c>
      <c r="C82">
        <v>0.9455308</v>
      </c>
      <c r="D82">
        <v>0.6</v>
      </c>
      <c r="F82" t="s">
        <v>45</v>
      </c>
      <c r="G82" t="s">
        <v>207</v>
      </c>
      <c r="H82">
        <v>0.90325279999999997</v>
      </c>
      <c r="I82">
        <v>0.69230769230769229</v>
      </c>
      <c r="O82">
        <v>0.69230769230769229</v>
      </c>
      <c r="P82">
        <v>0.73333333333333328</v>
      </c>
      <c r="Q82">
        <f t="shared" si="3"/>
        <v>-4.1025641025640991E-2</v>
      </c>
      <c r="R82">
        <v>0</v>
      </c>
      <c r="S82">
        <v>0.90325279999999997</v>
      </c>
      <c r="T82">
        <v>0.89311105000000002</v>
      </c>
      <c r="U82">
        <f t="shared" si="4"/>
        <v>1.0141749999999949E-2</v>
      </c>
      <c r="W82">
        <f t="shared" si="5"/>
        <v>-0.21094510769230768</v>
      </c>
    </row>
    <row r="83" spans="1:23">
      <c r="A83" t="s">
        <v>86</v>
      </c>
      <c r="B83" t="s">
        <v>87</v>
      </c>
      <c r="C83">
        <v>0.93197744999999999</v>
      </c>
      <c r="D83">
        <v>0.73333333333333328</v>
      </c>
      <c r="F83" t="s">
        <v>86</v>
      </c>
      <c r="G83" t="s">
        <v>208</v>
      </c>
      <c r="H83">
        <v>0.75464344000000005</v>
      </c>
      <c r="I83">
        <v>0.69230769230769229</v>
      </c>
      <c r="M83" s="1"/>
      <c r="R83" t="s">
        <v>264</v>
      </c>
      <c r="S83">
        <f>AVERAGE(S3:S82)*100</f>
        <v>88.050907537499995</v>
      </c>
      <c r="T83">
        <f>AVERAGE(T3:T82)*100</f>
        <v>85.806321362499972</v>
      </c>
    </row>
    <row r="84" spans="1:23">
      <c r="A84" t="s">
        <v>86</v>
      </c>
      <c r="B84" t="s">
        <v>88</v>
      </c>
      <c r="C84">
        <v>0.79142469999999998</v>
      </c>
      <c r="D84">
        <v>0.66666666666666663</v>
      </c>
      <c r="F84" t="s">
        <v>86</v>
      </c>
      <c r="G84" t="s">
        <v>209</v>
      </c>
      <c r="H84">
        <v>0.83479049999999999</v>
      </c>
      <c r="I84">
        <v>0.38461538461538458</v>
      </c>
      <c r="M84" s="1"/>
      <c r="N84" t="s">
        <v>267</v>
      </c>
      <c r="R84" t="s">
        <v>268</v>
      </c>
      <c r="S84">
        <f>_xlfn.STDEV.S(S3:S82)*100</f>
        <v>5.5279522619083519</v>
      </c>
      <c r="T84">
        <f>_xlfn.STDEV.S(T3:T82)*100</f>
        <v>8.455860063173569</v>
      </c>
    </row>
    <row r="85" spans="1:23">
      <c r="A85" t="s">
        <v>86</v>
      </c>
      <c r="B85" t="s">
        <v>89</v>
      </c>
      <c r="C85">
        <v>0.85125834</v>
      </c>
      <c r="D85">
        <v>0.6</v>
      </c>
      <c r="F85" t="s">
        <v>86</v>
      </c>
      <c r="G85" t="s">
        <v>210</v>
      </c>
      <c r="H85">
        <v>0.90878939999999997</v>
      </c>
      <c r="I85">
        <v>0.76923076923076927</v>
      </c>
      <c r="M85" s="1"/>
      <c r="R85" t="s">
        <v>265</v>
      </c>
      <c r="S85">
        <f>S84/SQRT(80)</f>
        <v>0.61804385170003973</v>
      </c>
      <c r="T85">
        <f>T84/SQRT(80)</f>
        <v>0.94539389547408825</v>
      </c>
    </row>
    <row r="86" spans="1:23">
      <c r="A86" t="s">
        <v>86</v>
      </c>
      <c r="B86" t="s">
        <v>90</v>
      </c>
      <c r="C86">
        <v>0.89545909999999995</v>
      </c>
      <c r="D86">
        <v>0.73333333333333328</v>
      </c>
      <c r="F86" t="s">
        <v>86</v>
      </c>
      <c r="G86" t="s">
        <v>211</v>
      </c>
      <c r="H86">
        <v>0.86787855999999997</v>
      </c>
      <c r="I86">
        <v>0.84615384615384615</v>
      </c>
      <c r="M86" s="1"/>
    </row>
    <row r="87" spans="1:23">
      <c r="A87" t="s">
        <v>86</v>
      </c>
      <c r="B87" t="s">
        <v>91</v>
      </c>
      <c r="C87">
        <v>0.78474885000000005</v>
      </c>
      <c r="D87">
        <v>0.8666666666666667</v>
      </c>
      <c r="F87" t="s">
        <v>86</v>
      </c>
      <c r="G87" t="s">
        <v>212</v>
      </c>
      <c r="H87">
        <v>0.69215596000000001</v>
      </c>
      <c r="I87">
        <v>0.53846153846153844</v>
      </c>
      <c r="M87" s="1"/>
      <c r="S87" t="s">
        <v>277</v>
      </c>
      <c r="T87">
        <f>TTEST(O3:O82,S3:S82,2,1)</f>
        <v>2.7195501644018206E-21</v>
      </c>
    </row>
    <row r="88" spans="1:23">
      <c r="A88" t="s">
        <v>86</v>
      </c>
      <c r="B88" t="s">
        <v>92</v>
      </c>
      <c r="C88">
        <v>0.9301258</v>
      </c>
      <c r="D88">
        <v>0.53333333333333333</v>
      </c>
      <c r="F88" t="s">
        <v>86</v>
      </c>
      <c r="G88" t="s">
        <v>213</v>
      </c>
      <c r="H88">
        <v>0.89303149999999998</v>
      </c>
      <c r="I88">
        <v>0.53846153846153844</v>
      </c>
      <c r="M88" s="1"/>
      <c r="O88">
        <f>TTEST(O3:O82,P3:P82,2,1)</f>
        <v>3.9241118118091979E-2</v>
      </c>
      <c r="S88" t="s">
        <v>276</v>
      </c>
      <c r="T88">
        <f>TTEST(P3:P82,T3:T82,2,1)</f>
        <v>6.9481399600907108E-23</v>
      </c>
    </row>
    <row r="89" spans="1:23">
      <c r="A89" t="s">
        <v>86</v>
      </c>
      <c r="B89" t="s">
        <v>93</v>
      </c>
      <c r="C89">
        <v>0.78188480000000005</v>
      </c>
      <c r="D89">
        <v>0.53333333333333333</v>
      </c>
      <c r="F89" t="s">
        <v>86</v>
      </c>
      <c r="G89" t="s">
        <v>214</v>
      </c>
      <c r="H89">
        <v>0.87732359999999998</v>
      </c>
      <c r="I89">
        <v>0.61538461538461542</v>
      </c>
      <c r="M89" s="1"/>
      <c r="P89" t="s">
        <v>273</v>
      </c>
      <c r="Q89">
        <f>TTEST(S3:S82,T3:T82,2,1)</f>
        <v>2.0058298499172088E-2</v>
      </c>
      <c r="S89" t="s">
        <v>278</v>
      </c>
      <c r="T89">
        <f>TTEST(H3:H42,I3:I42,2,1)</f>
        <v>1.0519850182319543E-8</v>
      </c>
    </row>
    <row r="90" spans="1:23">
      <c r="A90" t="s">
        <v>86</v>
      </c>
      <c r="B90" t="s">
        <v>94</v>
      </c>
      <c r="C90">
        <v>0.80953010000000003</v>
      </c>
      <c r="D90">
        <v>0.8</v>
      </c>
      <c r="F90" t="s">
        <v>86</v>
      </c>
      <c r="G90" t="s">
        <v>215</v>
      </c>
      <c r="H90">
        <v>0.83048516999999999</v>
      </c>
      <c r="I90">
        <v>0.53846153846153844</v>
      </c>
      <c r="M90" s="1"/>
      <c r="S90" t="s">
        <v>279</v>
      </c>
      <c r="T90">
        <f>TTEST(H123:H162,I123:I162,2,1)</f>
        <v>1.3149715141494114E-4</v>
      </c>
    </row>
    <row r="91" spans="1:23">
      <c r="A91" t="s">
        <v>86</v>
      </c>
      <c r="B91" t="s">
        <v>95</v>
      </c>
      <c r="C91">
        <v>0.91163826000000003</v>
      </c>
      <c r="D91">
        <v>0.46666666666666667</v>
      </c>
      <c r="F91" t="s">
        <v>86</v>
      </c>
      <c r="G91" t="s">
        <v>216</v>
      </c>
      <c r="H91">
        <v>0.95166487</v>
      </c>
      <c r="I91">
        <v>0.76923076923076927</v>
      </c>
      <c r="M91" s="1"/>
    </row>
    <row r="92" spans="1:23">
      <c r="A92" t="s">
        <v>86</v>
      </c>
      <c r="B92" t="s">
        <v>96</v>
      </c>
      <c r="C92">
        <v>0.72372424999999996</v>
      </c>
      <c r="D92">
        <v>0.53333333333333333</v>
      </c>
      <c r="F92" t="s">
        <v>86</v>
      </c>
      <c r="G92" t="s">
        <v>217</v>
      </c>
      <c r="H92">
        <v>0.9054432</v>
      </c>
      <c r="I92">
        <v>0.38461538461538458</v>
      </c>
      <c r="M92" s="1"/>
    </row>
    <row r="93" spans="1:23">
      <c r="A93" t="s">
        <v>86</v>
      </c>
      <c r="B93" t="s">
        <v>97</v>
      </c>
      <c r="C93">
        <v>0.87267890000000004</v>
      </c>
      <c r="D93">
        <v>0.6</v>
      </c>
      <c r="F93" t="s">
        <v>86</v>
      </c>
      <c r="G93" t="s">
        <v>218</v>
      </c>
      <c r="H93">
        <v>0.9339345</v>
      </c>
      <c r="I93">
        <v>0.69230769230769229</v>
      </c>
      <c r="M93" s="1"/>
      <c r="Q93" t="s">
        <v>259</v>
      </c>
      <c r="R93">
        <f>TTEST(W3:W42,R3:R42,2,1)</f>
        <v>9.3042364188550422E-11</v>
      </c>
      <c r="V93" t="s">
        <v>260</v>
      </c>
      <c r="W93">
        <f>AVERAGE(W3:W42)</f>
        <v>-0.17766691091666661</v>
      </c>
    </row>
    <row r="94" spans="1:23">
      <c r="A94" t="s">
        <v>86</v>
      </c>
      <c r="B94" t="s">
        <v>98</v>
      </c>
      <c r="C94">
        <v>0.90138870000000004</v>
      </c>
      <c r="D94">
        <v>0.8</v>
      </c>
      <c r="F94" t="s">
        <v>86</v>
      </c>
      <c r="G94" t="s">
        <v>219</v>
      </c>
      <c r="H94">
        <v>0.93036110000000005</v>
      </c>
      <c r="I94">
        <v>0.53846153846153844</v>
      </c>
      <c r="M94" s="1"/>
      <c r="O94">
        <f>MAX(O3:O42)</f>
        <v>0.93333333333333335</v>
      </c>
    </row>
    <row r="95" spans="1:23">
      <c r="A95" t="s">
        <v>86</v>
      </c>
      <c r="B95" t="s">
        <v>99</v>
      </c>
      <c r="C95">
        <v>0.87813649999999999</v>
      </c>
      <c r="D95">
        <v>0.6</v>
      </c>
      <c r="F95" t="s">
        <v>86</v>
      </c>
      <c r="G95" t="s">
        <v>220</v>
      </c>
      <c r="H95">
        <v>0.92946136000000001</v>
      </c>
      <c r="I95">
        <v>0.69230769230769229</v>
      </c>
      <c r="M95" s="1"/>
      <c r="P95">
        <f>TTEST(W3:W42,R3:R42,2,1)</f>
        <v>9.3042364188550422E-11</v>
      </c>
    </row>
    <row r="96" spans="1:23">
      <c r="A96" t="s">
        <v>86</v>
      </c>
      <c r="B96" t="s">
        <v>100</v>
      </c>
      <c r="C96">
        <v>0.90695362999999996</v>
      </c>
      <c r="D96">
        <v>0.73333333333333328</v>
      </c>
      <c r="F96" t="s">
        <v>86</v>
      </c>
      <c r="G96" t="s">
        <v>221</v>
      </c>
      <c r="H96">
        <v>0.72853939999999995</v>
      </c>
      <c r="I96">
        <v>0.46153846153846162</v>
      </c>
      <c r="M96" s="1"/>
      <c r="O96" t="s">
        <v>261</v>
      </c>
      <c r="P96" t="e">
        <f>TTEST(O3:O82,J33P3:P82,2,2)</f>
        <v>#NAME?</v>
      </c>
      <c r="S96" t="s">
        <v>262</v>
      </c>
      <c r="T96">
        <f>TTEST(S3:S82,T3:T82,2,1)</f>
        <v>2.0058298499172088E-2</v>
      </c>
    </row>
    <row r="97" spans="1:18">
      <c r="A97" t="s">
        <v>86</v>
      </c>
      <c r="B97" t="s">
        <v>101</v>
      </c>
      <c r="C97">
        <v>0.94398899999999997</v>
      </c>
      <c r="D97">
        <v>0.66666666666666663</v>
      </c>
      <c r="F97" t="s">
        <v>86</v>
      </c>
      <c r="G97" t="s">
        <v>222</v>
      </c>
      <c r="H97">
        <v>0.51782070000000002</v>
      </c>
      <c r="I97">
        <v>0.46153846153846162</v>
      </c>
      <c r="M97" s="1"/>
    </row>
    <row r="98" spans="1:18">
      <c r="A98" t="s">
        <v>86</v>
      </c>
      <c r="B98" t="s">
        <v>102</v>
      </c>
      <c r="C98">
        <v>0.88400095999999995</v>
      </c>
      <c r="D98">
        <v>0.46666666666666667</v>
      </c>
      <c r="F98" t="s">
        <v>86</v>
      </c>
      <c r="G98" t="s">
        <v>223</v>
      </c>
      <c r="H98">
        <v>0.98618660000000002</v>
      </c>
      <c r="I98">
        <v>0.38461538461538458</v>
      </c>
      <c r="M98" s="1"/>
    </row>
    <row r="99" spans="1:18">
      <c r="A99" t="s">
        <v>86</v>
      </c>
      <c r="B99" t="s">
        <v>103</v>
      </c>
      <c r="C99">
        <v>0.83980460000000001</v>
      </c>
      <c r="D99">
        <v>0.6</v>
      </c>
      <c r="F99" t="s">
        <v>86</v>
      </c>
      <c r="G99" t="s">
        <v>224</v>
      </c>
      <c r="H99">
        <v>0.87516134999999995</v>
      </c>
      <c r="I99">
        <v>0.61538461538461542</v>
      </c>
      <c r="M99" s="1"/>
    </row>
    <row r="100" spans="1:18">
      <c r="A100" t="s">
        <v>86</v>
      </c>
      <c r="B100" t="s">
        <v>104</v>
      </c>
      <c r="C100">
        <v>0.88505979999999995</v>
      </c>
      <c r="D100">
        <v>0.73333333333333328</v>
      </c>
      <c r="F100" t="s">
        <v>86</v>
      </c>
      <c r="G100" t="s">
        <v>225</v>
      </c>
      <c r="H100">
        <v>0.72668529999999998</v>
      </c>
      <c r="I100">
        <v>0.38461538461538458</v>
      </c>
      <c r="M100" s="1"/>
    </row>
    <row r="101" spans="1:18">
      <c r="A101" t="s">
        <v>86</v>
      </c>
      <c r="B101" t="s">
        <v>105</v>
      </c>
      <c r="C101">
        <v>0.92125559999999995</v>
      </c>
      <c r="D101">
        <v>0.4</v>
      </c>
      <c r="F101" t="s">
        <v>86</v>
      </c>
      <c r="G101" t="s">
        <v>226</v>
      </c>
      <c r="H101">
        <v>0.89816790000000002</v>
      </c>
      <c r="I101">
        <v>0.53846153846153844</v>
      </c>
      <c r="M101" s="1"/>
      <c r="N101" t="s">
        <v>269</v>
      </c>
    </row>
    <row r="102" spans="1:18">
      <c r="A102" t="s">
        <v>86</v>
      </c>
      <c r="B102" t="s">
        <v>106</v>
      </c>
      <c r="C102">
        <v>0.9555129</v>
      </c>
      <c r="D102">
        <v>0.8</v>
      </c>
      <c r="F102" t="s">
        <v>86</v>
      </c>
      <c r="G102" t="s">
        <v>227</v>
      </c>
      <c r="H102">
        <v>0.89244955999999998</v>
      </c>
      <c r="I102">
        <v>0.69230769230769229</v>
      </c>
      <c r="M102" s="1"/>
      <c r="O102" t="s">
        <v>45</v>
      </c>
      <c r="P102" t="s">
        <v>263</v>
      </c>
      <c r="Q102" t="s">
        <v>4</v>
      </c>
      <c r="R102" t="s">
        <v>127</v>
      </c>
    </row>
    <row r="103" spans="1:18">
      <c r="A103" t="s">
        <v>86</v>
      </c>
      <c r="B103" t="s">
        <v>107</v>
      </c>
      <c r="C103">
        <v>0.94028670000000003</v>
      </c>
      <c r="D103">
        <v>0.93333333333333335</v>
      </c>
      <c r="F103" t="s">
        <v>86</v>
      </c>
      <c r="G103" t="s">
        <v>228</v>
      </c>
      <c r="H103">
        <v>0.84106784999999995</v>
      </c>
      <c r="I103">
        <v>0.61538461538461542</v>
      </c>
      <c r="M103" s="1"/>
      <c r="N103" t="s">
        <v>264</v>
      </c>
      <c r="O103">
        <f>AVERAGE(O3:O82)*100</f>
        <v>67.666666666666686</v>
      </c>
      <c r="P103">
        <f>AVERAGE(P3:P82)*100</f>
        <v>62.820512820512832</v>
      </c>
      <c r="Q103">
        <f>AVERAGE(D3:D42)*100</f>
        <v>67.6666666666667</v>
      </c>
      <c r="R103">
        <f>AVERAGE(D123:D162)*100</f>
        <v>53.500000000000014</v>
      </c>
    </row>
    <row r="104" spans="1:18">
      <c r="A104" t="s">
        <v>86</v>
      </c>
      <c r="B104" t="s">
        <v>108</v>
      </c>
      <c r="C104">
        <v>0.72047262999999995</v>
      </c>
      <c r="D104">
        <v>0.73333333333333328</v>
      </c>
      <c r="F104" t="s">
        <v>86</v>
      </c>
      <c r="G104" t="s">
        <v>229</v>
      </c>
      <c r="H104">
        <v>0.5981514</v>
      </c>
      <c r="I104">
        <v>0.46153846153846162</v>
      </c>
      <c r="M104" s="1"/>
      <c r="N104" t="s">
        <v>268</v>
      </c>
      <c r="O104">
        <f>_xlfn.STDEV.S(O3:O82)*100</f>
        <v>13.632061636814367</v>
      </c>
      <c r="P104">
        <f>_xlfn.STDEV.S(P3:P82)</f>
        <v>0.1385180261516073</v>
      </c>
      <c r="Q104">
        <f>_xlfn.STDEV.S(D3:D42)</f>
        <v>0.12035086407803604</v>
      </c>
      <c r="R104">
        <f>_xlfn.STDEV.S(D123:D162)*100</f>
        <v>11.446643220859055</v>
      </c>
    </row>
    <row r="105" spans="1:18">
      <c r="A105" t="s">
        <v>86</v>
      </c>
      <c r="B105" t="s">
        <v>109</v>
      </c>
      <c r="C105">
        <v>0.6798324</v>
      </c>
      <c r="D105">
        <v>0.6</v>
      </c>
      <c r="F105" t="s">
        <v>86</v>
      </c>
      <c r="G105" t="s">
        <v>230</v>
      </c>
      <c r="H105">
        <v>0.88311033999999999</v>
      </c>
      <c r="I105">
        <v>0.76923076923076927</v>
      </c>
      <c r="M105" s="1"/>
      <c r="N105" t="s">
        <v>265</v>
      </c>
      <c r="O105">
        <f>O104/SQRT(80)</f>
        <v>1.5241108246691986</v>
      </c>
      <c r="P105">
        <f>P104/SQRT(80)*100</f>
        <v>1.5486786129204375</v>
      </c>
      <c r="Q105">
        <f>Q104/SQRT(40)*100</f>
        <v>1.9029142442796723</v>
      </c>
      <c r="R105">
        <f>R104/SQRT(40)</f>
        <v>1.8098732070620207</v>
      </c>
    </row>
    <row r="106" spans="1:18">
      <c r="A106" t="s">
        <v>86</v>
      </c>
      <c r="B106" t="s">
        <v>110</v>
      </c>
      <c r="C106">
        <v>0.72341140000000004</v>
      </c>
      <c r="D106">
        <v>0.73333333333333328</v>
      </c>
      <c r="F106" t="s">
        <v>86</v>
      </c>
      <c r="G106" t="s">
        <v>231</v>
      </c>
      <c r="H106">
        <v>0.86755556</v>
      </c>
      <c r="I106">
        <v>0.61538461538461542</v>
      </c>
      <c r="M106" s="1"/>
    </row>
    <row r="107" spans="1:18">
      <c r="A107" t="s">
        <v>86</v>
      </c>
      <c r="B107" t="s">
        <v>111</v>
      </c>
      <c r="C107">
        <v>0.84414979999999995</v>
      </c>
      <c r="D107">
        <v>0.8</v>
      </c>
      <c r="F107" t="s">
        <v>86</v>
      </c>
      <c r="G107" t="s">
        <v>232</v>
      </c>
      <c r="H107">
        <v>0.91963035000000004</v>
      </c>
      <c r="I107">
        <v>0.46153846153846162</v>
      </c>
      <c r="M107" s="1"/>
    </row>
    <row r="108" spans="1:18">
      <c r="A108" t="s">
        <v>86</v>
      </c>
      <c r="B108" t="s">
        <v>112</v>
      </c>
      <c r="C108">
        <v>0.75878290000000004</v>
      </c>
      <c r="D108">
        <v>0.73333333333333328</v>
      </c>
      <c r="F108" t="s">
        <v>86</v>
      </c>
      <c r="G108" t="s">
        <v>233</v>
      </c>
      <c r="H108">
        <v>0.95034439999999998</v>
      </c>
      <c r="I108">
        <v>0.61538461538461542</v>
      </c>
      <c r="M108" s="1"/>
      <c r="N108" t="s">
        <v>270</v>
      </c>
    </row>
    <row r="109" spans="1:18">
      <c r="A109" t="s">
        <v>86</v>
      </c>
      <c r="B109" t="s">
        <v>113</v>
      </c>
      <c r="C109">
        <v>0.84493035000000005</v>
      </c>
      <c r="D109">
        <v>0.6</v>
      </c>
      <c r="F109" t="s">
        <v>86</v>
      </c>
      <c r="G109" t="s">
        <v>234</v>
      </c>
      <c r="H109">
        <v>0.75611340000000005</v>
      </c>
      <c r="I109">
        <v>0.46153846153846162</v>
      </c>
      <c r="M109" s="1"/>
      <c r="O109" t="s">
        <v>45</v>
      </c>
      <c r="P109" t="s">
        <v>263</v>
      </c>
      <c r="Q109" t="s">
        <v>4</v>
      </c>
      <c r="R109" t="s">
        <v>127</v>
      </c>
    </row>
    <row r="110" spans="1:18">
      <c r="A110" t="s">
        <v>86</v>
      </c>
      <c r="B110" t="s">
        <v>114</v>
      </c>
      <c r="C110">
        <v>0.88865159999999999</v>
      </c>
      <c r="D110">
        <v>0.73333333333333328</v>
      </c>
      <c r="F110" t="s">
        <v>86</v>
      </c>
      <c r="G110" t="s">
        <v>235</v>
      </c>
      <c r="H110">
        <v>0.85020024000000005</v>
      </c>
      <c r="I110">
        <v>0.76923076923076927</v>
      </c>
      <c r="M110" s="1"/>
      <c r="N110" t="s">
        <v>264</v>
      </c>
      <c r="O110">
        <f>AVERAGE(S3:S82)*100</f>
        <v>88.050907537499995</v>
      </c>
      <c r="P110">
        <f>AVERAGE(T3:T82)*100</f>
        <v>85.806321362499972</v>
      </c>
      <c r="Q110">
        <f>AVERAGE(C3:C42)*100</f>
        <v>82.103360075000012</v>
      </c>
      <c r="R110">
        <f>AVERAGE(C123:C162)*100</f>
        <v>61.704915325000009</v>
      </c>
    </row>
    <row r="111" spans="1:18">
      <c r="A111" t="s">
        <v>86</v>
      </c>
      <c r="B111" t="s">
        <v>115</v>
      </c>
      <c r="C111">
        <v>0.87956714999999996</v>
      </c>
      <c r="D111">
        <v>0.66666666666666663</v>
      </c>
      <c r="F111" t="s">
        <v>86</v>
      </c>
      <c r="G111" t="s">
        <v>236</v>
      </c>
      <c r="H111">
        <v>0.91901003999999997</v>
      </c>
      <c r="I111">
        <v>0.92307692307692313</v>
      </c>
      <c r="M111" s="1"/>
      <c r="N111" t="s">
        <v>268</v>
      </c>
      <c r="O111">
        <f>_xlfn.STDEV.S(S3:S82)*100</f>
        <v>5.5279522619083519</v>
      </c>
      <c r="P111">
        <f>_xlfn.STDEV.S(T3:T82)</f>
        <v>8.4558600631735689E-2</v>
      </c>
      <c r="Q111">
        <f>_xlfn.STDEV.S(C3:C42)</f>
        <v>7.8715588398929504E-2</v>
      </c>
      <c r="R111">
        <f>_xlfn.STDEV.S(C123:C162)*100</f>
        <v>12.755999733744556</v>
      </c>
    </row>
    <row r="112" spans="1:18">
      <c r="A112" t="s">
        <v>86</v>
      </c>
      <c r="B112" t="s">
        <v>116</v>
      </c>
      <c r="C112">
        <v>0.82665913999999996</v>
      </c>
      <c r="D112">
        <v>0.53333333333333333</v>
      </c>
      <c r="F112" t="s">
        <v>86</v>
      </c>
      <c r="G112" t="s">
        <v>237</v>
      </c>
      <c r="H112">
        <v>0.94743025000000003</v>
      </c>
      <c r="I112">
        <v>0.61538461538461542</v>
      </c>
      <c r="M112" s="1"/>
      <c r="N112" t="s">
        <v>265</v>
      </c>
      <c r="O112">
        <f>O111/SQRT(80)</f>
        <v>0.61804385170003973</v>
      </c>
      <c r="P112">
        <f>P111/SQRT(80)*100</f>
        <v>0.94539389547408825</v>
      </c>
      <c r="Q112">
        <f>Q111/SQRT(40)*100</f>
        <v>1.2446027335047201</v>
      </c>
      <c r="R112">
        <f>R111/SQRT(40)</f>
        <v>2.0169006495567099</v>
      </c>
    </row>
    <row r="113" spans="1:18">
      <c r="A113" t="s">
        <v>86</v>
      </c>
      <c r="B113" t="s">
        <v>117</v>
      </c>
      <c r="C113">
        <v>0.88597090000000001</v>
      </c>
      <c r="D113">
        <v>0.6</v>
      </c>
      <c r="F113" t="s">
        <v>86</v>
      </c>
      <c r="G113" t="s">
        <v>238</v>
      </c>
      <c r="H113">
        <v>0.94933294999999995</v>
      </c>
      <c r="I113">
        <v>0.61538461538461542</v>
      </c>
      <c r="N113" s="1" t="s">
        <v>272</v>
      </c>
      <c r="O113">
        <f>TTEST(O3:O82,S3:S82,2,1)</f>
        <v>2.7195501644018206E-21</v>
      </c>
      <c r="P113">
        <f>TTEST(P3:P82,T3:T82,2,1)</f>
        <v>6.9481399600907108E-23</v>
      </c>
      <c r="Q113">
        <f>TTEST(I3:I42,H3:H42,2,1)</f>
        <v>1.0519850182319543E-8</v>
      </c>
      <c r="R113">
        <f>TTEST(I123:I162,H123:H162,2,1)</f>
        <v>1.3149715141494114E-4</v>
      </c>
    </row>
    <row r="114" spans="1:18">
      <c r="A114" t="s">
        <v>86</v>
      </c>
      <c r="B114" t="s">
        <v>118</v>
      </c>
      <c r="C114">
        <v>0.92472719999999997</v>
      </c>
      <c r="D114">
        <v>0.53333333333333333</v>
      </c>
      <c r="F114" t="s">
        <v>86</v>
      </c>
      <c r="G114" t="s">
        <v>239</v>
      </c>
      <c r="H114">
        <v>0.83612819999999999</v>
      </c>
      <c r="I114">
        <v>0.46153846153846162</v>
      </c>
      <c r="M114" s="1"/>
    </row>
    <row r="115" spans="1:18">
      <c r="A115" t="s">
        <v>86</v>
      </c>
      <c r="B115" t="s">
        <v>119</v>
      </c>
      <c r="C115">
        <v>0.84604860000000004</v>
      </c>
      <c r="D115">
        <v>0.73333333333333328</v>
      </c>
      <c r="F115" t="s">
        <v>86</v>
      </c>
      <c r="G115" t="s">
        <v>240</v>
      </c>
      <c r="H115">
        <v>0.85396640000000001</v>
      </c>
      <c r="I115">
        <v>0.46153846153846162</v>
      </c>
      <c r="M115" s="1"/>
    </row>
    <row r="116" spans="1:18">
      <c r="A116" t="s">
        <v>86</v>
      </c>
      <c r="B116" t="s">
        <v>120</v>
      </c>
      <c r="C116">
        <v>0.91480695999999995</v>
      </c>
      <c r="D116">
        <v>0.8</v>
      </c>
      <c r="F116" t="s">
        <v>86</v>
      </c>
      <c r="G116" t="s">
        <v>241</v>
      </c>
      <c r="H116">
        <v>0.89856446000000001</v>
      </c>
      <c r="I116">
        <v>0.46153846153846162</v>
      </c>
      <c r="M116" s="1"/>
    </row>
    <row r="117" spans="1:18">
      <c r="A117" t="s">
        <v>86</v>
      </c>
      <c r="B117" t="s">
        <v>121</v>
      </c>
      <c r="C117">
        <v>0.82053480000000001</v>
      </c>
      <c r="D117">
        <v>0.53333333333333333</v>
      </c>
      <c r="F117" t="s">
        <v>86</v>
      </c>
      <c r="G117" t="s">
        <v>242</v>
      </c>
      <c r="H117">
        <v>0.89034575000000005</v>
      </c>
      <c r="I117">
        <v>0.53846153846153844</v>
      </c>
      <c r="M117" s="1"/>
    </row>
    <row r="118" spans="1:18">
      <c r="A118" t="s">
        <v>86</v>
      </c>
      <c r="B118" t="s">
        <v>122</v>
      </c>
      <c r="C118">
        <v>0.86910962999999997</v>
      </c>
      <c r="D118">
        <v>0.53333333333333333</v>
      </c>
      <c r="F118" t="s">
        <v>86</v>
      </c>
      <c r="G118" t="s">
        <v>243</v>
      </c>
      <c r="H118">
        <v>0.92509233999999996</v>
      </c>
      <c r="I118">
        <v>0.84615384615384615</v>
      </c>
      <c r="M118" s="1"/>
    </row>
    <row r="119" spans="1:18">
      <c r="A119" t="s">
        <v>86</v>
      </c>
      <c r="B119" t="s">
        <v>123</v>
      </c>
      <c r="C119">
        <v>0.87828046000000004</v>
      </c>
      <c r="D119">
        <v>0.73333333333333328</v>
      </c>
      <c r="F119" t="s">
        <v>86</v>
      </c>
      <c r="G119" t="s">
        <v>244</v>
      </c>
      <c r="H119">
        <v>0.74322100000000002</v>
      </c>
      <c r="I119">
        <v>0.76923076923076927</v>
      </c>
      <c r="M119" s="1"/>
    </row>
    <row r="120" spans="1:18">
      <c r="A120" t="s">
        <v>86</v>
      </c>
      <c r="B120" t="s">
        <v>124</v>
      </c>
      <c r="C120">
        <v>0.91231720000000005</v>
      </c>
      <c r="D120">
        <v>0.6</v>
      </c>
      <c r="F120" t="s">
        <v>86</v>
      </c>
      <c r="G120" t="s">
        <v>245</v>
      </c>
      <c r="H120">
        <v>0.92702085000000001</v>
      </c>
      <c r="I120">
        <v>0.84615384615384615</v>
      </c>
      <c r="M120" s="1"/>
    </row>
    <row r="121" spans="1:18">
      <c r="A121" t="s">
        <v>86</v>
      </c>
      <c r="B121" t="s">
        <v>125</v>
      </c>
      <c r="C121">
        <v>0.88422310000000004</v>
      </c>
      <c r="D121">
        <v>0.6</v>
      </c>
      <c r="F121" t="s">
        <v>86</v>
      </c>
      <c r="G121" t="s">
        <v>246</v>
      </c>
      <c r="H121">
        <v>0.92495680000000002</v>
      </c>
      <c r="I121">
        <v>0.38461538461538458</v>
      </c>
      <c r="M121" s="1"/>
    </row>
    <row r="122" spans="1:18">
      <c r="A122" t="s">
        <v>86</v>
      </c>
      <c r="B122" t="s">
        <v>126</v>
      </c>
      <c r="C122">
        <v>0.89311105000000002</v>
      </c>
      <c r="D122">
        <v>0.73333333333333328</v>
      </c>
      <c r="F122" t="s">
        <v>86</v>
      </c>
      <c r="G122" t="s">
        <v>247</v>
      </c>
      <c r="H122">
        <v>0.89241433000000003</v>
      </c>
      <c r="I122">
        <v>0.69230769230769229</v>
      </c>
      <c r="M122" s="1"/>
    </row>
    <row r="123" spans="1:18">
      <c r="A123" t="s">
        <v>127</v>
      </c>
      <c r="B123" t="s">
        <v>128</v>
      </c>
      <c r="C123">
        <v>0.55544316999999999</v>
      </c>
      <c r="D123">
        <v>0.4</v>
      </c>
      <c r="F123" t="s">
        <v>127</v>
      </c>
      <c r="G123" t="s">
        <v>128</v>
      </c>
      <c r="H123">
        <v>0.55544316999999999</v>
      </c>
      <c r="I123">
        <v>0.4</v>
      </c>
    </row>
    <row r="124" spans="1:18">
      <c r="A124" t="s">
        <v>127</v>
      </c>
      <c r="B124" t="s">
        <v>129</v>
      </c>
      <c r="C124">
        <v>0.54127289999999995</v>
      </c>
      <c r="D124">
        <v>0.2</v>
      </c>
      <c r="F124" t="s">
        <v>127</v>
      </c>
      <c r="G124" t="s">
        <v>129</v>
      </c>
      <c r="H124">
        <v>0.54127289999999995</v>
      </c>
      <c r="I124">
        <v>0.2</v>
      </c>
    </row>
    <row r="125" spans="1:18">
      <c r="A125" t="s">
        <v>127</v>
      </c>
      <c r="B125" t="s">
        <v>130</v>
      </c>
      <c r="C125">
        <v>0.52091160000000003</v>
      </c>
      <c r="D125">
        <v>0.33333333333333331</v>
      </c>
      <c r="F125" t="s">
        <v>127</v>
      </c>
      <c r="G125" t="s">
        <v>130</v>
      </c>
      <c r="H125">
        <v>0.52091160000000003</v>
      </c>
      <c r="I125">
        <v>0.33333333333333331</v>
      </c>
    </row>
    <row r="126" spans="1:18">
      <c r="A126" t="s">
        <v>127</v>
      </c>
      <c r="B126" t="s">
        <v>131</v>
      </c>
      <c r="C126">
        <v>0.86749255999999997</v>
      </c>
      <c r="D126">
        <v>0.6</v>
      </c>
      <c r="F126" t="s">
        <v>127</v>
      </c>
      <c r="G126" t="s">
        <v>131</v>
      </c>
      <c r="H126">
        <v>0.86749255999999997</v>
      </c>
      <c r="I126">
        <v>0.6</v>
      </c>
    </row>
    <row r="127" spans="1:18">
      <c r="A127" t="s">
        <v>127</v>
      </c>
      <c r="B127" t="s">
        <v>132</v>
      </c>
      <c r="C127">
        <v>0.51566045999999999</v>
      </c>
      <c r="D127">
        <v>0.6</v>
      </c>
      <c r="F127" t="s">
        <v>127</v>
      </c>
      <c r="G127" t="s">
        <v>132</v>
      </c>
      <c r="H127">
        <v>0.51566045999999999</v>
      </c>
      <c r="I127">
        <v>0.6</v>
      </c>
    </row>
    <row r="128" spans="1:18">
      <c r="A128" t="s">
        <v>127</v>
      </c>
      <c r="B128" t="s">
        <v>133</v>
      </c>
      <c r="C128">
        <v>0.53344950000000002</v>
      </c>
      <c r="D128">
        <v>0.33333333333333331</v>
      </c>
      <c r="F128" t="s">
        <v>127</v>
      </c>
      <c r="G128" t="s">
        <v>133</v>
      </c>
      <c r="H128">
        <v>0.53344950000000002</v>
      </c>
      <c r="I128">
        <v>0.33333333333333331</v>
      </c>
    </row>
    <row r="129" spans="1:14">
      <c r="A129" t="s">
        <v>127</v>
      </c>
      <c r="B129" t="s">
        <v>134</v>
      </c>
      <c r="C129">
        <v>0.56354725000000006</v>
      </c>
      <c r="D129">
        <v>0.4</v>
      </c>
      <c r="F129" t="s">
        <v>127</v>
      </c>
      <c r="G129" t="s">
        <v>134</v>
      </c>
      <c r="H129">
        <v>0.56354725000000006</v>
      </c>
      <c r="I129">
        <v>0.4</v>
      </c>
    </row>
    <row r="130" spans="1:14">
      <c r="A130" t="s">
        <v>127</v>
      </c>
      <c r="B130" t="s">
        <v>135</v>
      </c>
      <c r="C130">
        <v>0.65162359999999997</v>
      </c>
      <c r="D130">
        <v>0.6</v>
      </c>
      <c r="F130" t="s">
        <v>127</v>
      </c>
      <c r="G130" t="s">
        <v>135</v>
      </c>
      <c r="H130">
        <v>0.65162359999999997</v>
      </c>
      <c r="I130">
        <v>0.6</v>
      </c>
    </row>
    <row r="131" spans="1:14">
      <c r="A131" t="s">
        <v>127</v>
      </c>
      <c r="B131" t="s">
        <v>136</v>
      </c>
      <c r="C131">
        <v>0.4129178</v>
      </c>
      <c r="D131">
        <v>0.46666666666666667</v>
      </c>
      <c r="F131" t="s">
        <v>127</v>
      </c>
      <c r="G131" t="s">
        <v>136</v>
      </c>
      <c r="H131">
        <v>0.4129178</v>
      </c>
      <c r="I131">
        <v>0.46666666666666667</v>
      </c>
    </row>
    <row r="132" spans="1:14">
      <c r="A132" t="s">
        <v>127</v>
      </c>
      <c r="B132" t="s">
        <v>137</v>
      </c>
      <c r="C132">
        <v>0.79812240000000001</v>
      </c>
      <c r="D132">
        <v>0.46666666666666667</v>
      </c>
      <c r="F132" t="s">
        <v>127</v>
      </c>
      <c r="G132" t="s">
        <v>137</v>
      </c>
      <c r="H132">
        <v>0.79812240000000001</v>
      </c>
      <c r="I132">
        <v>0.46666666666666667</v>
      </c>
    </row>
    <row r="133" spans="1:14">
      <c r="A133" t="s">
        <v>127</v>
      </c>
      <c r="B133" t="s">
        <v>138</v>
      </c>
      <c r="C133">
        <v>0.63883615000000005</v>
      </c>
      <c r="D133">
        <v>0.26666666666666672</v>
      </c>
      <c r="F133" t="s">
        <v>127</v>
      </c>
      <c r="G133" t="s">
        <v>138</v>
      </c>
      <c r="H133">
        <v>0.63883615000000005</v>
      </c>
      <c r="I133">
        <v>0.26666666666666672</v>
      </c>
    </row>
    <row r="134" spans="1:14">
      <c r="A134" t="s">
        <v>127</v>
      </c>
      <c r="B134" t="s">
        <v>139</v>
      </c>
      <c r="C134">
        <v>0.59730780000000006</v>
      </c>
      <c r="D134">
        <v>0.4</v>
      </c>
      <c r="F134" t="s">
        <v>127</v>
      </c>
      <c r="G134" t="s">
        <v>139</v>
      </c>
      <c r="H134">
        <v>0.59730780000000006</v>
      </c>
      <c r="I134">
        <v>0.4</v>
      </c>
    </row>
    <row r="135" spans="1:14">
      <c r="A135" t="s">
        <v>127</v>
      </c>
      <c r="B135" t="s">
        <v>140</v>
      </c>
      <c r="C135">
        <v>0.54273539999999998</v>
      </c>
      <c r="D135">
        <v>0.4</v>
      </c>
      <c r="F135" t="s">
        <v>127</v>
      </c>
      <c r="G135" t="s">
        <v>140</v>
      </c>
      <c r="H135">
        <v>0.54273539999999998</v>
      </c>
      <c r="I135">
        <v>0.4</v>
      </c>
    </row>
    <row r="136" spans="1:14">
      <c r="A136" t="s">
        <v>127</v>
      </c>
      <c r="B136" t="s">
        <v>141</v>
      </c>
      <c r="C136">
        <v>0.91277730000000001</v>
      </c>
      <c r="D136">
        <v>0.33333333333333331</v>
      </c>
      <c r="F136" t="s">
        <v>127</v>
      </c>
      <c r="G136" t="s">
        <v>141</v>
      </c>
      <c r="H136">
        <v>0.91277730000000001</v>
      </c>
      <c r="I136">
        <v>0.33333333333333331</v>
      </c>
    </row>
    <row r="137" spans="1:14">
      <c r="A137" t="s">
        <v>127</v>
      </c>
      <c r="B137" t="s">
        <v>142</v>
      </c>
      <c r="C137">
        <v>0.77868769999999998</v>
      </c>
      <c r="D137">
        <v>0.6</v>
      </c>
      <c r="F137" t="s">
        <v>127</v>
      </c>
      <c r="G137" t="s">
        <v>142</v>
      </c>
      <c r="H137">
        <v>0.77868769999999998</v>
      </c>
      <c r="I137">
        <v>0.6</v>
      </c>
      <c r="N137" t="s">
        <v>252</v>
      </c>
    </row>
    <row r="138" spans="1:14">
      <c r="A138" t="s">
        <v>127</v>
      </c>
      <c r="B138" t="s">
        <v>143</v>
      </c>
      <c r="C138">
        <v>0.45861927000000002</v>
      </c>
      <c r="D138">
        <v>0.6</v>
      </c>
      <c r="F138" t="s">
        <v>127</v>
      </c>
      <c r="G138" t="s">
        <v>143</v>
      </c>
      <c r="H138">
        <v>0.45861927000000002</v>
      </c>
      <c r="I138">
        <v>0.26666666666666672</v>
      </c>
      <c r="N138" t="s">
        <v>271</v>
      </c>
    </row>
    <row r="139" spans="1:14">
      <c r="A139" t="s">
        <v>127</v>
      </c>
      <c r="B139" t="s">
        <v>144</v>
      </c>
      <c r="C139">
        <v>0.45808452</v>
      </c>
      <c r="D139">
        <v>0.6</v>
      </c>
      <c r="F139" t="s">
        <v>127</v>
      </c>
      <c r="G139" t="s">
        <v>144</v>
      </c>
      <c r="H139">
        <v>0.45808452</v>
      </c>
      <c r="I139">
        <v>0.4</v>
      </c>
    </row>
    <row r="140" spans="1:14">
      <c r="A140" t="s">
        <v>127</v>
      </c>
      <c r="B140" t="s">
        <v>145</v>
      </c>
      <c r="C140">
        <v>0.41531304000000002</v>
      </c>
      <c r="D140">
        <v>0.6</v>
      </c>
      <c r="F140" t="s">
        <v>127</v>
      </c>
      <c r="G140" t="s">
        <v>145</v>
      </c>
      <c r="H140">
        <v>0.41531304000000002</v>
      </c>
      <c r="I140">
        <v>0.46666666666666667</v>
      </c>
    </row>
    <row r="141" spans="1:14">
      <c r="A141" t="s">
        <v>127</v>
      </c>
      <c r="B141" t="s">
        <v>146</v>
      </c>
      <c r="C141">
        <v>0.78576990000000002</v>
      </c>
      <c r="D141">
        <v>0.6</v>
      </c>
      <c r="F141" t="s">
        <v>127</v>
      </c>
      <c r="G141" t="s">
        <v>146</v>
      </c>
      <c r="H141">
        <v>0.78576990000000002</v>
      </c>
      <c r="I141">
        <v>0.73333333333333328</v>
      </c>
    </row>
    <row r="142" spans="1:14">
      <c r="A142" t="s">
        <v>127</v>
      </c>
      <c r="B142" t="s">
        <v>147</v>
      </c>
      <c r="C142">
        <v>0.49351895000000001</v>
      </c>
      <c r="D142">
        <v>0.6</v>
      </c>
      <c r="F142" t="s">
        <v>127</v>
      </c>
      <c r="G142" t="s">
        <v>147</v>
      </c>
      <c r="H142">
        <v>0.49351895000000001</v>
      </c>
      <c r="I142">
        <v>0.53333333333333333</v>
      </c>
    </row>
    <row r="143" spans="1:14">
      <c r="A143" t="s">
        <v>127</v>
      </c>
      <c r="B143" t="s">
        <v>148</v>
      </c>
      <c r="C143">
        <v>0.63171540000000004</v>
      </c>
      <c r="D143">
        <v>0.6</v>
      </c>
      <c r="F143" t="s">
        <v>127</v>
      </c>
      <c r="G143" t="s">
        <v>148</v>
      </c>
      <c r="H143">
        <v>0.63171540000000004</v>
      </c>
      <c r="I143">
        <v>0.6</v>
      </c>
    </row>
    <row r="144" spans="1:14">
      <c r="A144" t="s">
        <v>127</v>
      </c>
      <c r="B144" t="s">
        <v>149</v>
      </c>
      <c r="C144">
        <v>0.51173360000000001</v>
      </c>
      <c r="D144">
        <v>0.6</v>
      </c>
      <c r="F144" t="s">
        <v>127</v>
      </c>
      <c r="G144" t="s">
        <v>149</v>
      </c>
      <c r="H144">
        <v>0.51173360000000001</v>
      </c>
      <c r="I144">
        <v>0.73333333333333328</v>
      </c>
    </row>
    <row r="145" spans="1:9">
      <c r="A145" t="s">
        <v>127</v>
      </c>
      <c r="B145" t="s">
        <v>150</v>
      </c>
      <c r="C145">
        <v>0.62046760000000001</v>
      </c>
      <c r="D145">
        <v>0.6</v>
      </c>
      <c r="F145" t="s">
        <v>127</v>
      </c>
      <c r="G145" t="s">
        <v>150</v>
      </c>
      <c r="H145">
        <v>0.62046760000000001</v>
      </c>
      <c r="I145">
        <v>0.46666666666666667</v>
      </c>
    </row>
    <row r="146" spans="1:9">
      <c r="A146" t="s">
        <v>127</v>
      </c>
      <c r="B146" t="s">
        <v>151</v>
      </c>
      <c r="C146">
        <v>0.72754830000000004</v>
      </c>
      <c r="D146">
        <v>0.6</v>
      </c>
      <c r="F146" t="s">
        <v>127</v>
      </c>
      <c r="G146" t="s">
        <v>151</v>
      </c>
      <c r="H146">
        <v>0.72754830000000004</v>
      </c>
      <c r="I146">
        <v>0.8</v>
      </c>
    </row>
    <row r="147" spans="1:9">
      <c r="A147" t="s">
        <v>127</v>
      </c>
      <c r="B147" t="s">
        <v>152</v>
      </c>
      <c r="C147">
        <v>0.62547695999999997</v>
      </c>
      <c r="D147">
        <v>0.6</v>
      </c>
      <c r="F147" t="s">
        <v>127</v>
      </c>
      <c r="G147" t="s">
        <v>152</v>
      </c>
      <c r="H147">
        <v>0.62547695999999997</v>
      </c>
      <c r="I147">
        <v>0.53333333333333333</v>
      </c>
    </row>
    <row r="148" spans="1:9">
      <c r="A148" t="s">
        <v>127</v>
      </c>
      <c r="B148" t="s">
        <v>153</v>
      </c>
      <c r="C148">
        <v>0.41312260000000001</v>
      </c>
      <c r="D148">
        <v>0.6</v>
      </c>
      <c r="F148" t="s">
        <v>127</v>
      </c>
      <c r="G148" t="s">
        <v>153</v>
      </c>
      <c r="H148">
        <v>0.41312260000000001</v>
      </c>
      <c r="I148">
        <v>0.4</v>
      </c>
    </row>
    <row r="149" spans="1:9">
      <c r="A149" t="s">
        <v>127</v>
      </c>
      <c r="B149" t="s">
        <v>154</v>
      </c>
      <c r="C149">
        <v>0.81375956999999999</v>
      </c>
      <c r="D149">
        <v>0.6</v>
      </c>
      <c r="F149" t="s">
        <v>127</v>
      </c>
      <c r="G149" t="s">
        <v>154</v>
      </c>
      <c r="H149">
        <v>0.81375956999999999</v>
      </c>
      <c r="I149">
        <v>0.66666666666666663</v>
      </c>
    </row>
    <row r="150" spans="1:9">
      <c r="A150" t="s">
        <v>127</v>
      </c>
      <c r="B150" t="s">
        <v>155</v>
      </c>
      <c r="C150">
        <v>0.76553499999999997</v>
      </c>
      <c r="D150">
        <v>0.6</v>
      </c>
      <c r="F150" t="s">
        <v>127</v>
      </c>
      <c r="G150" t="s">
        <v>155</v>
      </c>
      <c r="H150">
        <v>0.76553499999999997</v>
      </c>
      <c r="I150">
        <v>0.53333333333333333</v>
      </c>
    </row>
    <row r="151" spans="1:9">
      <c r="A151" t="s">
        <v>127</v>
      </c>
      <c r="B151" t="s">
        <v>156</v>
      </c>
      <c r="C151">
        <v>0.68612039999999996</v>
      </c>
      <c r="D151">
        <v>0.6</v>
      </c>
      <c r="F151" t="s">
        <v>127</v>
      </c>
      <c r="G151" t="s">
        <v>156</v>
      </c>
      <c r="H151">
        <v>0.68612039999999996</v>
      </c>
      <c r="I151">
        <v>0.8</v>
      </c>
    </row>
    <row r="152" spans="1:9">
      <c r="A152" t="s">
        <v>127</v>
      </c>
      <c r="B152" t="s">
        <v>157</v>
      </c>
      <c r="C152">
        <v>0.57155440000000002</v>
      </c>
      <c r="D152">
        <v>0.6</v>
      </c>
      <c r="F152" t="s">
        <v>127</v>
      </c>
      <c r="G152" t="s">
        <v>157</v>
      </c>
      <c r="H152">
        <v>0.57155440000000002</v>
      </c>
      <c r="I152">
        <v>0.53333333333333333</v>
      </c>
    </row>
    <row r="153" spans="1:9">
      <c r="A153" t="s">
        <v>127</v>
      </c>
      <c r="B153" t="s">
        <v>158</v>
      </c>
      <c r="C153">
        <v>0.64375150000000003</v>
      </c>
      <c r="D153">
        <v>0.6</v>
      </c>
      <c r="F153" t="s">
        <v>127</v>
      </c>
      <c r="G153" t="s">
        <v>158</v>
      </c>
      <c r="H153">
        <v>0.64375150000000003</v>
      </c>
      <c r="I153">
        <v>0.2</v>
      </c>
    </row>
    <row r="154" spans="1:9">
      <c r="A154" t="s">
        <v>127</v>
      </c>
      <c r="B154" t="s">
        <v>159</v>
      </c>
      <c r="C154">
        <v>0.81189259999999996</v>
      </c>
      <c r="D154">
        <v>0.6</v>
      </c>
      <c r="F154" t="s">
        <v>127</v>
      </c>
      <c r="G154" t="s">
        <v>159</v>
      </c>
      <c r="H154">
        <v>0.81189259999999996</v>
      </c>
      <c r="I154">
        <v>0.53333333333333333</v>
      </c>
    </row>
    <row r="155" spans="1:9">
      <c r="A155" t="s">
        <v>127</v>
      </c>
      <c r="B155" t="s">
        <v>160</v>
      </c>
      <c r="C155">
        <v>0.55596100000000004</v>
      </c>
      <c r="D155">
        <v>0.6</v>
      </c>
      <c r="F155" t="s">
        <v>127</v>
      </c>
      <c r="G155" t="s">
        <v>160</v>
      </c>
      <c r="H155">
        <v>0.55596100000000004</v>
      </c>
      <c r="I155">
        <v>0.46666666666666667</v>
      </c>
    </row>
    <row r="156" spans="1:9">
      <c r="A156" t="s">
        <v>127</v>
      </c>
      <c r="B156" t="s">
        <v>161</v>
      </c>
      <c r="C156">
        <v>0.49122092000000001</v>
      </c>
      <c r="D156">
        <v>0.6</v>
      </c>
      <c r="F156" t="s">
        <v>127</v>
      </c>
      <c r="G156" t="s">
        <v>161</v>
      </c>
      <c r="H156">
        <v>0.49122092000000001</v>
      </c>
      <c r="I156">
        <v>0.73333333333333328</v>
      </c>
    </row>
    <row r="157" spans="1:9">
      <c r="A157" t="s">
        <v>127</v>
      </c>
      <c r="B157" t="s">
        <v>162</v>
      </c>
      <c r="C157">
        <v>0.56411409999999995</v>
      </c>
      <c r="D157">
        <v>0.6</v>
      </c>
      <c r="F157" t="s">
        <v>127</v>
      </c>
      <c r="G157" t="s">
        <v>162</v>
      </c>
      <c r="H157">
        <v>0.56411409999999995</v>
      </c>
      <c r="I157">
        <v>0.53333333333333333</v>
      </c>
    </row>
    <row r="158" spans="1:9">
      <c r="A158" t="s">
        <v>127</v>
      </c>
      <c r="B158" t="s">
        <v>163</v>
      </c>
      <c r="C158">
        <v>0.69484955000000004</v>
      </c>
      <c r="D158">
        <v>0.6</v>
      </c>
      <c r="F158" t="s">
        <v>127</v>
      </c>
      <c r="G158" t="s">
        <v>163</v>
      </c>
      <c r="H158">
        <v>0.69484955000000004</v>
      </c>
      <c r="I158">
        <v>0.8</v>
      </c>
    </row>
    <row r="159" spans="1:9">
      <c r="A159" t="s">
        <v>127</v>
      </c>
      <c r="B159" t="s">
        <v>164</v>
      </c>
      <c r="C159">
        <v>0.62813609999999998</v>
      </c>
      <c r="D159">
        <v>0.6</v>
      </c>
      <c r="F159" t="s">
        <v>127</v>
      </c>
      <c r="G159" t="s">
        <v>164</v>
      </c>
      <c r="H159">
        <v>0.62813609999999998</v>
      </c>
      <c r="I159">
        <v>0.6</v>
      </c>
    </row>
    <row r="160" spans="1:9">
      <c r="A160" t="s">
        <v>127</v>
      </c>
      <c r="B160" t="s">
        <v>165</v>
      </c>
      <c r="C160">
        <v>0.66125286000000005</v>
      </c>
      <c r="D160">
        <v>0.6</v>
      </c>
      <c r="F160" t="s">
        <v>127</v>
      </c>
      <c r="G160" t="s">
        <v>165</v>
      </c>
      <c r="H160">
        <v>0.66125286000000005</v>
      </c>
      <c r="I160">
        <v>0.33333333333333331</v>
      </c>
    </row>
    <row r="161" spans="1:9">
      <c r="A161" t="s">
        <v>127</v>
      </c>
      <c r="B161" t="s">
        <v>166</v>
      </c>
      <c r="C161">
        <v>0.62700175999999996</v>
      </c>
      <c r="D161">
        <v>0.6</v>
      </c>
      <c r="F161" t="s">
        <v>127</v>
      </c>
      <c r="G161" t="s">
        <v>166</v>
      </c>
      <c r="H161">
        <v>0.62700175999999996</v>
      </c>
      <c r="I161">
        <v>0.53333333333333333</v>
      </c>
    </row>
    <row r="162" spans="1:9">
      <c r="A162" t="s">
        <v>127</v>
      </c>
      <c r="B162" t="s">
        <v>167</v>
      </c>
      <c r="C162">
        <v>0.59466063999999996</v>
      </c>
      <c r="D162">
        <v>0.6</v>
      </c>
      <c r="F162" t="s">
        <v>127</v>
      </c>
      <c r="G162" t="s">
        <v>167</v>
      </c>
      <c r="H162">
        <v>0.59466063999999996</v>
      </c>
      <c r="I162">
        <v>0.4</v>
      </c>
    </row>
    <row r="165" spans="1:9">
      <c r="B165" t="s">
        <v>253</v>
      </c>
      <c r="C165">
        <f>TTEST(C3:C162,D3:D162,2,1)</f>
        <v>4.5676517198724477E-27</v>
      </c>
      <c r="H165">
        <f>TTEST(H3:H162,I3:I162,2,1)</f>
        <v>2.1176573488919466E-31</v>
      </c>
    </row>
  </sheetData>
  <mergeCells count="2">
    <mergeCell ref="O1:P1"/>
    <mergeCell ref="S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Magid</cp:lastModifiedBy>
  <dcterms:created xsi:type="dcterms:W3CDTF">2015-06-05T18:17:20Z</dcterms:created>
  <dcterms:modified xsi:type="dcterms:W3CDTF">2024-09-22T19:52:43Z</dcterms:modified>
</cp:coreProperties>
</file>