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C8DEF8D2-5546-45F4-96A5-E1DDE17AEB32}" xr6:coauthVersionLast="45" xr6:coauthVersionMax="45" xr10:uidLastSave="{00000000-0000-0000-0000-000000000000}"/>
  <bookViews>
    <workbookView xWindow="25974" yWindow="-109" windowWidth="46950" windowHeight="19196" activeTab="1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Timeout_HTX" sheetId="18" r:id="rId8"/>
    <sheet name="LoRa_RxDone_HRX" sheetId="15" r:id="rId9"/>
    <sheet name="LoRa_TxDone_DTX" sheetId="16" r:id="rId10"/>
    <sheet name="LoRa_RxTimeout_DTX" sheetId="19" r:id="rId11"/>
    <sheet name="LoRa_RxDone_DRX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9" l="1"/>
  <c r="E3" i="19" s="1"/>
  <c r="G4" i="19"/>
  <c r="H4" i="19"/>
  <c r="I4" i="19"/>
  <c r="J4" i="19"/>
  <c r="G5" i="19"/>
  <c r="H5" i="19"/>
  <c r="I5" i="19"/>
  <c r="J5" i="19"/>
  <c r="G6" i="19"/>
  <c r="H6" i="19"/>
  <c r="I6" i="19"/>
  <c r="J6" i="19"/>
  <c r="G7" i="19"/>
  <c r="H7" i="19"/>
  <c r="I7" i="19"/>
  <c r="J7" i="19"/>
  <c r="G8" i="19"/>
  <c r="H8" i="19"/>
  <c r="J8" i="19"/>
  <c r="G9" i="19"/>
  <c r="H9" i="19"/>
  <c r="I9" i="19"/>
  <c r="J9" i="19"/>
  <c r="G10" i="19"/>
  <c r="H10" i="19"/>
  <c r="I10" i="19"/>
  <c r="J10" i="19"/>
  <c r="G11" i="19"/>
  <c r="H11" i="19"/>
  <c r="I11" i="19"/>
  <c r="J11" i="19"/>
  <c r="G12" i="19"/>
  <c r="H12" i="19"/>
  <c r="I12" i="19"/>
  <c r="J12" i="19"/>
  <c r="G13" i="19"/>
  <c r="H13" i="19"/>
  <c r="I13" i="19"/>
  <c r="J13" i="19"/>
  <c r="G14" i="19"/>
  <c r="H14" i="19"/>
  <c r="I14" i="19"/>
  <c r="J14" i="19"/>
  <c r="G15" i="19"/>
  <c r="H15" i="19"/>
  <c r="I15" i="19"/>
  <c r="J15" i="19"/>
  <c r="G16" i="19"/>
  <c r="H16" i="19"/>
  <c r="I16" i="19"/>
  <c r="J16" i="19"/>
  <c r="G17" i="19"/>
  <c r="H17" i="19"/>
  <c r="I17" i="19"/>
  <c r="J17" i="19"/>
  <c r="G18" i="19"/>
  <c r="H18" i="19"/>
  <c r="I18" i="19"/>
  <c r="J18" i="19"/>
  <c r="G19" i="19"/>
  <c r="H19" i="19"/>
  <c r="I19" i="19"/>
  <c r="J19" i="19"/>
  <c r="G20" i="19"/>
  <c r="H20" i="19"/>
  <c r="I20" i="19"/>
  <c r="J20" i="19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G43" i="19"/>
  <c r="H43" i="19"/>
  <c r="I43" i="19"/>
  <c r="J43" i="19"/>
  <c r="G44" i="19"/>
  <c r="H44" i="19"/>
  <c r="I44" i="19"/>
  <c r="J44" i="19"/>
  <c r="G45" i="19"/>
  <c r="H45" i="19"/>
  <c r="I45" i="19"/>
  <c r="J45" i="19"/>
  <c r="G46" i="19"/>
  <c r="H46" i="19"/>
  <c r="I46" i="19"/>
  <c r="J46" i="19"/>
  <c r="G47" i="19"/>
  <c r="H47" i="19"/>
  <c r="I47" i="19"/>
  <c r="J47" i="19"/>
  <c r="G48" i="19"/>
  <c r="H48" i="19"/>
  <c r="I48" i="19"/>
  <c r="J48" i="19"/>
  <c r="G49" i="19"/>
  <c r="H49" i="19"/>
  <c r="I49" i="19"/>
  <c r="J49" i="19"/>
  <c r="G50" i="19"/>
  <c r="H50" i="19"/>
  <c r="I50" i="19"/>
  <c r="J50" i="19"/>
  <c r="G51" i="19"/>
  <c r="H51" i="19"/>
  <c r="I51" i="19"/>
  <c r="J51" i="19"/>
  <c r="G52" i="19"/>
  <c r="H52" i="19"/>
  <c r="I52" i="19"/>
  <c r="J52" i="19"/>
  <c r="G53" i="19"/>
  <c r="H53" i="19"/>
  <c r="I53" i="19"/>
  <c r="J53" i="19"/>
  <c r="G54" i="19"/>
  <c r="H54" i="19"/>
  <c r="I54" i="19"/>
  <c r="J54" i="19"/>
  <c r="G55" i="19"/>
  <c r="H55" i="19"/>
  <c r="J55" i="19"/>
  <c r="G56" i="19"/>
  <c r="H56" i="19"/>
  <c r="I56" i="19"/>
  <c r="J56" i="19"/>
  <c r="G57" i="19"/>
  <c r="H57" i="19"/>
  <c r="I57" i="19"/>
  <c r="J57" i="19"/>
  <c r="G58" i="19"/>
  <c r="H58" i="19"/>
  <c r="I58" i="19"/>
  <c r="J58" i="19"/>
  <c r="G59" i="19"/>
  <c r="H59" i="19"/>
  <c r="I59" i="19"/>
  <c r="J59" i="19"/>
  <c r="G60" i="19"/>
  <c r="H60" i="19"/>
  <c r="I60" i="19"/>
  <c r="J60" i="19"/>
  <c r="G61" i="19"/>
  <c r="H61" i="19"/>
  <c r="I61" i="19"/>
  <c r="J61" i="19"/>
  <c r="G62" i="19"/>
  <c r="H62" i="19"/>
  <c r="I62" i="19"/>
  <c r="J62" i="19"/>
  <c r="G63" i="19"/>
  <c r="H63" i="19"/>
  <c r="I63" i="19"/>
  <c r="J63" i="19"/>
  <c r="G64" i="19"/>
  <c r="H64" i="19"/>
  <c r="I64" i="19"/>
  <c r="J64" i="19"/>
  <c r="G65" i="19"/>
  <c r="H65" i="19"/>
  <c r="I65" i="19"/>
  <c r="J65" i="19"/>
  <c r="G66" i="19"/>
  <c r="H66" i="19"/>
  <c r="I66" i="19"/>
  <c r="J66" i="19"/>
  <c r="G67" i="19"/>
  <c r="H67" i="19"/>
  <c r="I67" i="19"/>
  <c r="J67" i="19"/>
  <c r="G68" i="19"/>
  <c r="H68" i="19"/>
  <c r="I68" i="19"/>
  <c r="J68" i="19"/>
  <c r="G69" i="19"/>
  <c r="H69" i="19"/>
  <c r="I69" i="19"/>
  <c r="J69" i="19"/>
  <c r="G70" i="19"/>
  <c r="H70" i="19"/>
  <c r="I70" i="19"/>
  <c r="J70" i="19"/>
  <c r="G71" i="19"/>
  <c r="H71" i="19"/>
  <c r="I71" i="19"/>
  <c r="J71" i="19"/>
  <c r="H3" i="19"/>
  <c r="J3" i="19"/>
  <c r="G3" i="19"/>
  <c r="D3" i="19"/>
  <c r="I73" i="19"/>
  <c r="H73" i="19"/>
  <c r="G73" i="19"/>
  <c r="J72" i="19"/>
  <c r="I72" i="19"/>
  <c r="H72" i="19"/>
  <c r="G72" i="19"/>
  <c r="C3" i="19"/>
  <c r="D2" i="19"/>
  <c r="E3" i="18"/>
  <c r="I3" i="18"/>
  <c r="G4" i="18"/>
  <c r="H4" i="18"/>
  <c r="I4" i="18"/>
  <c r="J4" i="18"/>
  <c r="G5" i="18"/>
  <c r="H5" i="18"/>
  <c r="I5" i="18"/>
  <c r="J5" i="18"/>
  <c r="G6" i="18"/>
  <c r="H6" i="18"/>
  <c r="J6" i="18"/>
  <c r="G7" i="18"/>
  <c r="H7" i="18"/>
  <c r="I7" i="18"/>
  <c r="J7" i="18"/>
  <c r="G8" i="18"/>
  <c r="H8" i="18"/>
  <c r="I8" i="18"/>
  <c r="J8" i="18"/>
  <c r="G9" i="18"/>
  <c r="H9" i="18"/>
  <c r="I9" i="18"/>
  <c r="J9" i="18"/>
  <c r="G10" i="18"/>
  <c r="H10" i="18"/>
  <c r="I10" i="18"/>
  <c r="J10" i="18"/>
  <c r="G11" i="18"/>
  <c r="H11" i="18"/>
  <c r="I11" i="18"/>
  <c r="J11" i="18"/>
  <c r="G12" i="18"/>
  <c r="H12" i="18"/>
  <c r="I12" i="18"/>
  <c r="J12" i="18"/>
  <c r="G13" i="18"/>
  <c r="H13" i="18"/>
  <c r="I13" i="18"/>
  <c r="J13" i="18"/>
  <c r="G14" i="18"/>
  <c r="H14" i="18"/>
  <c r="I14" i="18"/>
  <c r="J14" i="18"/>
  <c r="G15" i="18"/>
  <c r="H15" i="18"/>
  <c r="I15" i="18"/>
  <c r="J15" i="18"/>
  <c r="G16" i="18"/>
  <c r="H16" i="18"/>
  <c r="I16" i="18"/>
  <c r="J16" i="18"/>
  <c r="G17" i="18"/>
  <c r="H17" i="18"/>
  <c r="I17" i="18"/>
  <c r="J17" i="18"/>
  <c r="G18" i="18"/>
  <c r="H18" i="18"/>
  <c r="I18" i="18"/>
  <c r="J18" i="18"/>
  <c r="G19" i="18"/>
  <c r="H19" i="18"/>
  <c r="I19" i="18"/>
  <c r="J19" i="18"/>
  <c r="G20" i="18"/>
  <c r="H20" i="18"/>
  <c r="I20" i="18"/>
  <c r="J20" i="18"/>
  <c r="G21" i="18"/>
  <c r="H21" i="18"/>
  <c r="I21" i="18"/>
  <c r="J21" i="18"/>
  <c r="G22" i="18"/>
  <c r="H22" i="18"/>
  <c r="I22" i="18"/>
  <c r="J22" i="18"/>
  <c r="G23" i="18"/>
  <c r="H23" i="18"/>
  <c r="I23" i="18"/>
  <c r="J23" i="18"/>
  <c r="G24" i="18"/>
  <c r="H24" i="18"/>
  <c r="I24" i="18"/>
  <c r="J24" i="18"/>
  <c r="G25" i="18"/>
  <c r="H25" i="18"/>
  <c r="I25" i="18"/>
  <c r="J25" i="18"/>
  <c r="G26" i="18"/>
  <c r="H26" i="18"/>
  <c r="I26" i="18"/>
  <c r="J26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G49" i="18"/>
  <c r="H49" i="18"/>
  <c r="I49" i="18"/>
  <c r="J49" i="18"/>
  <c r="G50" i="18"/>
  <c r="H50" i="18"/>
  <c r="I50" i="18"/>
  <c r="J50" i="18"/>
  <c r="G51" i="18"/>
  <c r="H51" i="18"/>
  <c r="I51" i="18"/>
  <c r="J51" i="18"/>
  <c r="G52" i="18"/>
  <c r="H52" i="18"/>
  <c r="I52" i="18"/>
  <c r="J52" i="18"/>
  <c r="G53" i="18"/>
  <c r="H53" i="18"/>
  <c r="I53" i="18"/>
  <c r="J53" i="18"/>
  <c r="G54" i="18"/>
  <c r="H54" i="18"/>
  <c r="I54" i="18"/>
  <c r="J54" i="18"/>
  <c r="G55" i="18"/>
  <c r="H55" i="18"/>
  <c r="J55" i="18"/>
  <c r="G56" i="18"/>
  <c r="H56" i="18"/>
  <c r="I56" i="18"/>
  <c r="J56" i="18"/>
  <c r="G57" i="18"/>
  <c r="H57" i="18"/>
  <c r="I57" i="18"/>
  <c r="J57" i="18"/>
  <c r="G58" i="18"/>
  <c r="H58" i="18"/>
  <c r="I58" i="18"/>
  <c r="J58" i="18"/>
  <c r="G59" i="18"/>
  <c r="H59" i="18"/>
  <c r="I59" i="18"/>
  <c r="J59" i="18"/>
  <c r="G60" i="18"/>
  <c r="H60" i="18"/>
  <c r="I60" i="18"/>
  <c r="J60" i="18"/>
  <c r="G61" i="18"/>
  <c r="H61" i="18"/>
  <c r="I61" i="18"/>
  <c r="J61" i="18"/>
  <c r="G62" i="18"/>
  <c r="H62" i="18"/>
  <c r="I62" i="18"/>
  <c r="J62" i="18"/>
  <c r="G63" i="18"/>
  <c r="H63" i="18"/>
  <c r="I63" i="18"/>
  <c r="J63" i="18"/>
  <c r="G64" i="18"/>
  <c r="H64" i="18"/>
  <c r="I64" i="18"/>
  <c r="J64" i="18"/>
  <c r="G65" i="18"/>
  <c r="H65" i="18"/>
  <c r="I65" i="18"/>
  <c r="J65" i="18"/>
  <c r="G66" i="18"/>
  <c r="H66" i="18"/>
  <c r="I66" i="18"/>
  <c r="J66" i="18"/>
  <c r="G67" i="18"/>
  <c r="H67" i="18"/>
  <c r="I67" i="18"/>
  <c r="J67" i="18"/>
  <c r="G68" i="18"/>
  <c r="H68" i="18"/>
  <c r="I68" i="18"/>
  <c r="J68" i="18"/>
  <c r="G69" i="18"/>
  <c r="H69" i="18"/>
  <c r="I69" i="18"/>
  <c r="J69" i="18"/>
  <c r="G70" i="18"/>
  <c r="H70" i="18"/>
  <c r="I70" i="18"/>
  <c r="J70" i="18"/>
  <c r="G71" i="18"/>
  <c r="H71" i="18"/>
  <c r="I71" i="18"/>
  <c r="J71" i="18"/>
  <c r="H3" i="18"/>
  <c r="J3" i="18"/>
  <c r="G3" i="18"/>
  <c r="I73" i="18"/>
  <c r="H73" i="18"/>
  <c r="G73" i="18"/>
  <c r="J72" i="18"/>
  <c r="I72" i="18"/>
  <c r="H72" i="18"/>
  <c r="G72" i="18"/>
  <c r="C3" i="18"/>
  <c r="G4" i="17"/>
  <c r="H4" i="17"/>
  <c r="I4" i="17"/>
  <c r="J4" i="17"/>
  <c r="G5" i="17"/>
  <c r="H5" i="17"/>
  <c r="I5" i="17"/>
  <c r="J5" i="17"/>
  <c r="G6" i="17"/>
  <c r="H6" i="17"/>
  <c r="I6" i="17"/>
  <c r="J6" i="17"/>
  <c r="G7" i="17"/>
  <c r="H7" i="17"/>
  <c r="I7" i="17"/>
  <c r="J7" i="17"/>
  <c r="G8" i="17"/>
  <c r="H8" i="17"/>
  <c r="J8" i="17"/>
  <c r="G9" i="17"/>
  <c r="H9" i="17"/>
  <c r="I9" i="17"/>
  <c r="J9" i="17"/>
  <c r="G10" i="17"/>
  <c r="H10" i="17"/>
  <c r="I10" i="17"/>
  <c r="J10" i="17"/>
  <c r="G11" i="17"/>
  <c r="H11" i="17"/>
  <c r="I11" i="17"/>
  <c r="J11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G15" i="17"/>
  <c r="H15" i="17"/>
  <c r="I15" i="17"/>
  <c r="J15" i="17"/>
  <c r="G16" i="17"/>
  <c r="H16" i="17"/>
  <c r="I16" i="17"/>
  <c r="J16" i="17"/>
  <c r="G17" i="17"/>
  <c r="H17" i="17"/>
  <c r="I17" i="17"/>
  <c r="J17" i="17"/>
  <c r="G18" i="17"/>
  <c r="H18" i="17"/>
  <c r="I18" i="17"/>
  <c r="J18" i="17"/>
  <c r="G19" i="17"/>
  <c r="H19" i="17"/>
  <c r="I19" i="17"/>
  <c r="J19" i="17"/>
  <c r="G20" i="17"/>
  <c r="H20" i="17"/>
  <c r="I20" i="17"/>
  <c r="J20" i="17"/>
  <c r="G21" i="17"/>
  <c r="H21" i="17"/>
  <c r="I21" i="17"/>
  <c r="J21" i="17"/>
  <c r="G22" i="17"/>
  <c r="H22" i="17"/>
  <c r="I22" i="17"/>
  <c r="J22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2" i="17"/>
  <c r="H32" i="17"/>
  <c r="I32" i="17"/>
  <c r="J32" i="17"/>
  <c r="G33" i="17"/>
  <c r="H33" i="17"/>
  <c r="I33" i="17"/>
  <c r="J33" i="17"/>
  <c r="G34" i="17"/>
  <c r="H34" i="17"/>
  <c r="I34" i="17"/>
  <c r="J34" i="17"/>
  <c r="G35" i="17"/>
  <c r="H35" i="17"/>
  <c r="I35" i="17"/>
  <c r="J35" i="17"/>
  <c r="G36" i="17"/>
  <c r="H36" i="17"/>
  <c r="I36" i="17"/>
  <c r="J36" i="17"/>
  <c r="G37" i="17"/>
  <c r="H37" i="17"/>
  <c r="I37" i="17"/>
  <c r="J37" i="17"/>
  <c r="G38" i="17"/>
  <c r="H38" i="17"/>
  <c r="I38" i="17"/>
  <c r="J38" i="17"/>
  <c r="G39" i="17"/>
  <c r="H39" i="17"/>
  <c r="I39" i="17"/>
  <c r="J39" i="17"/>
  <c r="G40" i="17"/>
  <c r="H40" i="17"/>
  <c r="I40" i="17"/>
  <c r="J40" i="17"/>
  <c r="G41" i="17"/>
  <c r="H41" i="17"/>
  <c r="I41" i="17"/>
  <c r="J41" i="17"/>
  <c r="G42" i="17"/>
  <c r="H42" i="17"/>
  <c r="I42" i="17"/>
  <c r="J42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8" i="17"/>
  <c r="H48" i="17"/>
  <c r="I48" i="17"/>
  <c r="J48" i="17"/>
  <c r="G49" i="17"/>
  <c r="H49" i="17"/>
  <c r="I49" i="17"/>
  <c r="J49" i="17"/>
  <c r="G50" i="17"/>
  <c r="H50" i="17"/>
  <c r="I50" i="17"/>
  <c r="J50" i="17"/>
  <c r="G51" i="17"/>
  <c r="H51" i="17"/>
  <c r="I51" i="17"/>
  <c r="J51" i="17"/>
  <c r="G52" i="17"/>
  <c r="H52" i="17"/>
  <c r="I52" i="17"/>
  <c r="J52" i="17"/>
  <c r="G53" i="17"/>
  <c r="H53" i="17"/>
  <c r="I53" i="17"/>
  <c r="J53" i="17"/>
  <c r="G54" i="17"/>
  <c r="H54" i="17"/>
  <c r="I54" i="17"/>
  <c r="J54" i="17"/>
  <c r="G55" i="17"/>
  <c r="H55" i="17"/>
  <c r="J55" i="17"/>
  <c r="G56" i="17"/>
  <c r="H56" i="17"/>
  <c r="I56" i="17"/>
  <c r="J56" i="17"/>
  <c r="G57" i="17"/>
  <c r="H57" i="17"/>
  <c r="I57" i="17"/>
  <c r="J57" i="17"/>
  <c r="G58" i="17"/>
  <c r="H58" i="17"/>
  <c r="I58" i="17"/>
  <c r="J58" i="17"/>
  <c r="G59" i="17"/>
  <c r="H59" i="17"/>
  <c r="I59" i="17"/>
  <c r="J59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J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7" i="17"/>
  <c r="H67" i="17"/>
  <c r="I67" i="17"/>
  <c r="J67" i="17"/>
  <c r="G68" i="17"/>
  <c r="H68" i="17"/>
  <c r="I68" i="17"/>
  <c r="J68" i="17"/>
  <c r="G69" i="17"/>
  <c r="H69" i="17"/>
  <c r="I69" i="17"/>
  <c r="J69" i="17"/>
  <c r="G70" i="17"/>
  <c r="H70" i="17"/>
  <c r="I70" i="17"/>
  <c r="J70" i="17"/>
  <c r="H3" i="17"/>
  <c r="I3" i="17"/>
  <c r="J3" i="17"/>
  <c r="G3" i="17"/>
  <c r="D3" i="17"/>
  <c r="D2" i="17"/>
  <c r="I73" i="17"/>
  <c r="H73" i="17"/>
  <c r="G73" i="17"/>
  <c r="J72" i="17"/>
  <c r="I72" i="17"/>
  <c r="H72" i="17"/>
  <c r="G72" i="17"/>
  <c r="J71" i="17"/>
  <c r="I71" i="17"/>
  <c r="H71" i="17"/>
  <c r="G71" i="17"/>
  <c r="C3" i="17"/>
  <c r="D20" i="16"/>
  <c r="D2" i="16"/>
  <c r="D3" i="16"/>
  <c r="G4" i="16"/>
  <c r="H4" i="16"/>
  <c r="I4" i="16"/>
  <c r="J4" i="16"/>
  <c r="G5" i="16"/>
  <c r="H5" i="16"/>
  <c r="I5" i="16"/>
  <c r="J5" i="16"/>
  <c r="G6" i="16"/>
  <c r="H6" i="16"/>
  <c r="I6" i="16"/>
  <c r="J6" i="16"/>
  <c r="G7" i="16"/>
  <c r="H7" i="16"/>
  <c r="I7" i="16"/>
  <c r="J7" i="16"/>
  <c r="G8" i="16"/>
  <c r="H8" i="16"/>
  <c r="I8" i="16"/>
  <c r="J8" i="16"/>
  <c r="G9" i="16"/>
  <c r="H9" i="16"/>
  <c r="I9" i="16"/>
  <c r="J9" i="16"/>
  <c r="G10" i="16"/>
  <c r="H10" i="16"/>
  <c r="I10" i="16"/>
  <c r="J10" i="16"/>
  <c r="G11" i="16"/>
  <c r="H11" i="16"/>
  <c r="I11" i="16"/>
  <c r="J11" i="16"/>
  <c r="G12" i="16"/>
  <c r="H12" i="16"/>
  <c r="I12" i="16"/>
  <c r="J12" i="16"/>
  <c r="G13" i="16"/>
  <c r="H13" i="16"/>
  <c r="I13" i="16"/>
  <c r="J13" i="16"/>
  <c r="G14" i="16"/>
  <c r="H14" i="16"/>
  <c r="I14" i="16"/>
  <c r="J14" i="16"/>
  <c r="G15" i="16"/>
  <c r="H15" i="16"/>
  <c r="I15" i="16"/>
  <c r="J15" i="16"/>
  <c r="G16" i="16"/>
  <c r="H16" i="16"/>
  <c r="I16" i="16"/>
  <c r="J16" i="16"/>
  <c r="G17" i="16"/>
  <c r="H17" i="16"/>
  <c r="I17" i="16"/>
  <c r="J17" i="16"/>
  <c r="G18" i="16"/>
  <c r="H18" i="16"/>
  <c r="I18" i="16"/>
  <c r="J18" i="16"/>
  <c r="G19" i="16"/>
  <c r="H19" i="16"/>
  <c r="I19" i="16"/>
  <c r="J19" i="16"/>
  <c r="G20" i="16"/>
  <c r="H20" i="16"/>
  <c r="I20" i="16"/>
  <c r="J20" i="16"/>
  <c r="G21" i="16"/>
  <c r="H21" i="16"/>
  <c r="I21" i="16"/>
  <c r="J21" i="16"/>
  <c r="G22" i="16"/>
  <c r="H22" i="16"/>
  <c r="I22" i="16"/>
  <c r="J22" i="16"/>
  <c r="G23" i="16"/>
  <c r="H23" i="16"/>
  <c r="I23" i="16"/>
  <c r="J23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7" i="16"/>
  <c r="H27" i="16"/>
  <c r="I27" i="16"/>
  <c r="J27" i="16"/>
  <c r="G28" i="16"/>
  <c r="H28" i="16"/>
  <c r="I28" i="16"/>
  <c r="J28" i="16"/>
  <c r="G29" i="16"/>
  <c r="H29" i="16"/>
  <c r="I29" i="16"/>
  <c r="J29" i="16"/>
  <c r="G30" i="16"/>
  <c r="H30" i="16"/>
  <c r="I30" i="16"/>
  <c r="J30" i="16"/>
  <c r="G31" i="16"/>
  <c r="H31" i="16"/>
  <c r="I31" i="16"/>
  <c r="J31" i="16"/>
  <c r="G32" i="16"/>
  <c r="H32" i="16"/>
  <c r="I32" i="16"/>
  <c r="J32" i="16"/>
  <c r="G33" i="16"/>
  <c r="H33" i="16"/>
  <c r="I33" i="16"/>
  <c r="J33" i="16"/>
  <c r="G34" i="16"/>
  <c r="H34" i="16"/>
  <c r="I34" i="16"/>
  <c r="J34" i="16"/>
  <c r="G35" i="16"/>
  <c r="H35" i="16"/>
  <c r="I35" i="16"/>
  <c r="J35" i="16"/>
  <c r="G36" i="16"/>
  <c r="H36" i="16"/>
  <c r="I36" i="16"/>
  <c r="J36" i="16"/>
  <c r="G37" i="16"/>
  <c r="H37" i="16"/>
  <c r="I37" i="16"/>
  <c r="J37" i="16"/>
  <c r="G38" i="16"/>
  <c r="H38" i="16"/>
  <c r="I38" i="16"/>
  <c r="J38" i="16"/>
  <c r="G39" i="16"/>
  <c r="H39" i="16"/>
  <c r="I39" i="16"/>
  <c r="J39" i="16"/>
  <c r="G40" i="16"/>
  <c r="H40" i="16"/>
  <c r="I40" i="16"/>
  <c r="J40" i="16"/>
  <c r="G41" i="16"/>
  <c r="H41" i="16"/>
  <c r="I41" i="16"/>
  <c r="J41" i="16"/>
  <c r="G42" i="16"/>
  <c r="H42" i="16"/>
  <c r="I42" i="16"/>
  <c r="J42" i="16"/>
  <c r="G43" i="16"/>
  <c r="H43" i="16"/>
  <c r="I43" i="16"/>
  <c r="J43" i="16"/>
  <c r="G44" i="16"/>
  <c r="H44" i="16"/>
  <c r="I44" i="16"/>
  <c r="J44" i="16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G63" i="16"/>
  <c r="H63" i="16"/>
  <c r="I63" i="16"/>
  <c r="J63" i="16"/>
  <c r="G64" i="16"/>
  <c r="H64" i="16"/>
  <c r="I64" i="16"/>
  <c r="J64" i="16"/>
  <c r="G65" i="16"/>
  <c r="H65" i="16"/>
  <c r="I65" i="16"/>
  <c r="J65" i="16"/>
  <c r="G66" i="16"/>
  <c r="H66" i="16"/>
  <c r="I66" i="16"/>
  <c r="J66" i="16"/>
  <c r="G67" i="16"/>
  <c r="H67" i="16"/>
  <c r="I67" i="16"/>
  <c r="J67" i="16"/>
  <c r="G68" i="16"/>
  <c r="H68" i="16"/>
  <c r="I68" i="16"/>
  <c r="J68" i="16"/>
  <c r="G69" i="16"/>
  <c r="H69" i="16"/>
  <c r="I69" i="16"/>
  <c r="J69" i="16"/>
  <c r="G70" i="16"/>
  <c r="H70" i="16"/>
  <c r="I70" i="16"/>
  <c r="J70" i="16"/>
  <c r="G71" i="16"/>
  <c r="H71" i="16"/>
  <c r="I71" i="16"/>
  <c r="J71" i="16"/>
  <c r="H3" i="16"/>
  <c r="J3" i="16"/>
  <c r="G3" i="16"/>
  <c r="I73" i="16"/>
  <c r="H73" i="16"/>
  <c r="G73" i="16"/>
  <c r="J72" i="16"/>
  <c r="I72" i="16"/>
  <c r="H72" i="16"/>
  <c r="G72" i="16"/>
  <c r="E20" i="16"/>
  <c r="E19" i="16"/>
  <c r="D19" i="16"/>
  <c r="C19" i="16"/>
  <c r="E18" i="16"/>
  <c r="C3" i="16"/>
  <c r="D20" i="15"/>
  <c r="I3" i="15"/>
  <c r="G4" i="15"/>
  <c r="H4" i="15"/>
  <c r="I4" i="15"/>
  <c r="J4" i="15"/>
  <c r="G5" i="15"/>
  <c r="H5" i="15"/>
  <c r="I5" i="15"/>
  <c r="J5" i="15"/>
  <c r="G6" i="15"/>
  <c r="H6" i="15"/>
  <c r="J6" i="15"/>
  <c r="G7" i="15"/>
  <c r="H7" i="15"/>
  <c r="I7" i="15"/>
  <c r="J7" i="15"/>
  <c r="G8" i="15"/>
  <c r="H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J51" i="15"/>
  <c r="G52" i="15"/>
  <c r="H52" i="15"/>
  <c r="J52" i="15"/>
  <c r="G53" i="15"/>
  <c r="H53" i="15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G58" i="15"/>
  <c r="H58" i="15"/>
  <c r="I58" i="15"/>
  <c r="J58" i="15"/>
  <c r="G59" i="15"/>
  <c r="H59" i="15"/>
  <c r="I59" i="15"/>
  <c r="J59" i="15"/>
  <c r="G60" i="15"/>
  <c r="H60" i="15"/>
  <c r="J60" i="15"/>
  <c r="G61" i="15"/>
  <c r="H61" i="15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G67" i="15"/>
  <c r="H67" i="15"/>
  <c r="I67" i="15"/>
  <c r="J67" i="15"/>
  <c r="G68" i="15"/>
  <c r="H68" i="15"/>
  <c r="I68" i="15"/>
  <c r="J68" i="15"/>
  <c r="G69" i="15"/>
  <c r="H69" i="15"/>
  <c r="I69" i="15"/>
  <c r="J69" i="15"/>
  <c r="G70" i="15"/>
  <c r="H70" i="15"/>
  <c r="I70" i="15"/>
  <c r="J70" i="15"/>
  <c r="G71" i="15"/>
  <c r="H71" i="15"/>
  <c r="I71" i="15"/>
  <c r="J71" i="15"/>
  <c r="G72" i="15"/>
  <c r="H72" i="15"/>
  <c r="I72" i="15"/>
  <c r="J72" i="15"/>
  <c r="H3" i="15"/>
  <c r="J3" i="15"/>
  <c r="G3" i="15"/>
  <c r="I73" i="15"/>
  <c r="H73" i="15"/>
  <c r="G73" i="15"/>
  <c r="E20" i="15"/>
  <c r="E19" i="15"/>
  <c r="D19" i="15"/>
  <c r="C19" i="15"/>
  <c r="E18" i="15"/>
  <c r="C3" i="15"/>
  <c r="D2" i="15"/>
  <c r="D20" i="14"/>
  <c r="C19" i="14"/>
  <c r="D19" i="14"/>
  <c r="E19" i="14"/>
  <c r="E20" i="14"/>
  <c r="D18" i="14"/>
  <c r="E18" i="14"/>
  <c r="C18" i="14"/>
  <c r="I3" i="13"/>
  <c r="E3" i="13" s="1"/>
  <c r="D3" i="14" s="1"/>
  <c r="I3" i="14"/>
  <c r="E3" i="14" s="1"/>
  <c r="D3" i="15" s="1"/>
  <c r="D2" i="14"/>
  <c r="G4" i="14"/>
  <c r="H4" i="14"/>
  <c r="I4" i="14"/>
  <c r="J4" i="14"/>
  <c r="G5" i="14"/>
  <c r="H5" i="14"/>
  <c r="I5" i="14"/>
  <c r="J5" i="14"/>
  <c r="G6" i="14"/>
  <c r="H6" i="14"/>
  <c r="I6" i="14"/>
  <c r="J6" i="14"/>
  <c r="G7" i="14"/>
  <c r="H7" i="14"/>
  <c r="I7" i="14"/>
  <c r="J7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G12" i="14"/>
  <c r="H12" i="14"/>
  <c r="I12" i="14"/>
  <c r="J12" i="14"/>
  <c r="I13" i="14"/>
  <c r="J13" i="14"/>
  <c r="G14" i="14"/>
  <c r="H14" i="14"/>
  <c r="I14" i="14"/>
  <c r="J14" i="14"/>
  <c r="G15" i="14"/>
  <c r="H15" i="14"/>
  <c r="I15" i="14"/>
  <c r="J15" i="14"/>
  <c r="G16" i="14"/>
  <c r="H16" i="14"/>
  <c r="I16" i="14"/>
  <c r="J16" i="14"/>
  <c r="G17" i="14"/>
  <c r="H17" i="14"/>
  <c r="I17" i="14"/>
  <c r="J17" i="14"/>
  <c r="G18" i="14"/>
  <c r="H18" i="14"/>
  <c r="I18" i="14"/>
  <c r="J18" i="14"/>
  <c r="G19" i="14"/>
  <c r="H19" i="14"/>
  <c r="I19" i="14"/>
  <c r="J19" i="14"/>
  <c r="G20" i="14"/>
  <c r="H20" i="14"/>
  <c r="I20" i="14"/>
  <c r="J20" i="14"/>
  <c r="G21" i="14"/>
  <c r="H21" i="14"/>
  <c r="I21" i="14"/>
  <c r="J21" i="14"/>
  <c r="G22" i="14"/>
  <c r="H22" i="14"/>
  <c r="I22" i="14"/>
  <c r="J22" i="14"/>
  <c r="G23" i="14"/>
  <c r="H23" i="14"/>
  <c r="I23" i="14"/>
  <c r="J23" i="14"/>
  <c r="G24" i="14"/>
  <c r="H24" i="14"/>
  <c r="I24" i="14"/>
  <c r="J24" i="14"/>
  <c r="G25" i="14"/>
  <c r="H25" i="14"/>
  <c r="I25" i="14"/>
  <c r="J25" i="14"/>
  <c r="G26" i="14"/>
  <c r="H26" i="14"/>
  <c r="I26" i="14"/>
  <c r="J26" i="14"/>
  <c r="G27" i="14"/>
  <c r="H27" i="14"/>
  <c r="I27" i="14"/>
  <c r="J27" i="14"/>
  <c r="G28" i="14"/>
  <c r="H28" i="14"/>
  <c r="I28" i="14"/>
  <c r="J28" i="14"/>
  <c r="G29" i="14"/>
  <c r="H29" i="14"/>
  <c r="I29" i="14"/>
  <c r="J29" i="14"/>
  <c r="G30" i="14"/>
  <c r="H30" i="14"/>
  <c r="I30" i="14"/>
  <c r="J30" i="14"/>
  <c r="G31" i="14"/>
  <c r="H31" i="14"/>
  <c r="I31" i="14"/>
  <c r="J31" i="14"/>
  <c r="G32" i="14"/>
  <c r="H32" i="14"/>
  <c r="I32" i="14"/>
  <c r="J32" i="14"/>
  <c r="G33" i="14"/>
  <c r="H33" i="14"/>
  <c r="I33" i="14"/>
  <c r="J33" i="14"/>
  <c r="G34" i="14"/>
  <c r="H34" i="14"/>
  <c r="I34" i="14"/>
  <c r="J34" i="14"/>
  <c r="G35" i="14"/>
  <c r="H35" i="14"/>
  <c r="I35" i="14"/>
  <c r="J35" i="14"/>
  <c r="G36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G40" i="14"/>
  <c r="H40" i="14"/>
  <c r="I40" i="14"/>
  <c r="J40" i="14"/>
  <c r="G41" i="14"/>
  <c r="H41" i="14"/>
  <c r="I41" i="14"/>
  <c r="J41" i="14"/>
  <c r="G42" i="14"/>
  <c r="H42" i="14"/>
  <c r="I42" i="14"/>
  <c r="J42" i="14"/>
  <c r="G43" i="14"/>
  <c r="H43" i="14"/>
  <c r="I43" i="14"/>
  <c r="J43" i="14"/>
  <c r="G44" i="14"/>
  <c r="H44" i="14"/>
  <c r="I44" i="14"/>
  <c r="J44" i="14"/>
  <c r="G45" i="14"/>
  <c r="H45" i="14"/>
  <c r="I45" i="14"/>
  <c r="J45" i="14"/>
  <c r="G46" i="14"/>
  <c r="H46" i="14"/>
  <c r="I46" i="14"/>
  <c r="J46" i="14"/>
  <c r="G47" i="14"/>
  <c r="H47" i="14"/>
  <c r="I47" i="14"/>
  <c r="J47" i="14"/>
  <c r="G48" i="14"/>
  <c r="H48" i="14"/>
  <c r="I48" i="14"/>
  <c r="J48" i="14"/>
  <c r="G49" i="14"/>
  <c r="H49" i="14"/>
  <c r="I49" i="14"/>
  <c r="J49" i="14"/>
  <c r="G50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G54" i="14"/>
  <c r="H54" i="14"/>
  <c r="I54" i="14"/>
  <c r="J54" i="14"/>
  <c r="G55" i="14"/>
  <c r="H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G61" i="14"/>
  <c r="H61" i="14"/>
  <c r="I61" i="14"/>
  <c r="J61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G66" i="14"/>
  <c r="H66" i="14"/>
  <c r="I66" i="14"/>
  <c r="J66" i="14"/>
  <c r="G67" i="14"/>
  <c r="H67" i="14"/>
  <c r="I67" i="14"/>
  <c r="J67" i="14"/>
  <c r="G68" i="14"/>
  <c r="H68" i="14"/>
  <c r="I68" i="14"/>
  <c r="J68" i="14"/>
  <c r="G69" i="14"/>
  <c r="H69" i="14"/>
  <c r="I69" i="14"/>
  <c r="J69" i="14"/>
  <c r="G70" i="14"/>
  <c r="H70" i="14"/>
  <c r="I70" i="14"/>
  <c r="J70" i="14"/>
  <c r="G71" i="14"/>
  <c r="H71" i="14"/>
  <c r="I71" i="14"/>
  <c r="J71" i="14"/>
  <c r="G72" i="14"/>
  <c r="H72" i="14"/>
  <c r="I72" i="14"/>
  <c r="J72" i="14"/>
  <c r="H3" i="14"/>
  <c r="J3" i="14"/>
  <c r="G3" i="14"/>
  <c r="I73" i="14"/>
  <c r="H73" i="14"/>
  <c r="G73" i="14"/>
  <c r="C3" i="14"/>
  <c r="D20" i="13"/>
  <c r="E19" i="13"/>
  <c r="D18" i="13"/>
  <c r="J6" i="13"/>
  <c r="J7" i="13"/>
  <c r="J8" i="13"/>
  <c r="K6" i="11"/>
  <c r="K7" i="11"/>
  <c r="K8" i="11"/>
  <c r="J6" i="11"/>
  <c r="J7" i="11"/>
  <c r="J8" i="11"/>
  <c r="I19" i="13"/>
  <c r="I20" i="13"/>
  <c r="I21" i="13"/>
  <c r="I22" i="13"/>
  <c r="I24" i="13"/>
  <c r="I25" i="13"/>
  <c r="I26" i="13"/>
  <c r="G27" i="13"/>
  <c r="H27" i="13"/>
  <c r="I27" i="13"/>
  <c r="G28" i="13"/>
  <c r="H28" i="13"/>
  <c r="I28" i="13"/>
  <c r="I29" i="13"/>
  <c r="I30" i="13"/>
  <c r="I31" i="13"/>
  <c r="I32" i="13"/>
  <c r="H53" i="13"/>
  <c r="I64" i="13"/>
  <c r="G65" i="13"/>
  <c r="H65" i="13"/>
  <c r="I65" i="13"/>
  <c r="G66" i="13"/>
  <c r="H66" i="13"/>
  <c r="I66" i="13"/>
  <c r="I67" i="13"/>
  <c r="I68" i="13"/>
  <c r="G69" i="13"/>
  <c r="H69" i="13"/>
  <c r="I69" i="13"/>
  <c r="G70" i="13"/>
  <c r="H70" i="13"/>
  <c r="I70" i="13"/>
  <c r="G19" i="10"/>
  <c r="G19" i="13" s="1"/>
  <c r="H19" i="10"/>
  <c r="H19" i="13" s="1"/>
  <c r="G16" i="10"/>
  <c r="G16" i="13" s="1"/>
  <c r="H16" i="10"/>
  <c r="H16" i="13" s="1"/>
  <c r="I16" i="10"/>
  <c r="I17" i="13"/>
  <c r="G68" i="10"/>
  <c r="G68" i="13" s="1"/>
  <c r="H68" i="10"/>
  <c r="H68" i="13" s="1"/>
  <c r="G71" i="13"/>
  <c r="H71" i="13"/>
  <c r="I71" i="13"/>
  <c r="G72" i="13"/>
  <c r="H72" i="13"/>
  <c r="I72" i="13"/>
  <c r="G73" i="13"/>
  <c r="H73" i="13"/>
  <c r="I73" i="13"/>
  <c r="I4" i="13"/>
  <c r="I5" i="13"/>
  <c r="I7" i="13"/>
  <c r="I8" i="13"/>
  <c r="I14" i="13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7" i="10"/>
  <c r="H67" i="13" s="1"/>
  <c r="G67" i="10"/>
  <c r="G67" i="13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5" i="10"/>
  <c r="I56" i="10"/>
  <c r="I56" i="13" s="1"/>
  <c r="I57" i="10"/>
  <c r="I57" i="13" s="1"/>
  <c r="I58" i="10"/>
  <c r="I58" i="13" s="1"/>
  <c r="I59" i="10"/>
  <c r="I59" i="13" s="1"/>
  <c r="I60" i="10"/>
  <c r="I60" i="13" s="1"/>
  <c r="I61" i="10"/>
  <c r="I61" i="13" s="1"/>
  <c r="I62" i="10"/>
  <c r="I62" i="13" s="1"/>
  <c r="I63" i="10"/>
  <c r="I63" i="13" s="1"/>
  <c r="I54" i="10"/>
  <c r="I54" i="13" s="1"/>
  <c r="I44" i="10"/>
  <c r="I45" i="10"/>
  <c r="I45" i="13" s="1"/>
  <c r="I46" i="10"/>
  <c r="I47" i="10"/>
  <c r="I48" i="10"/>
  <c r="I48" i="13" s="1"/>
  <c r="I49" i="10"/>
  <c r="I49" i="13" s="1"/>
  <c r="I50" i="10"/>
  <c r="I50" i="13" s="1"/>
  <c r="I51" i="10"/>
  <c r="I51" i="13" s="1"/>
  <c r="I52" i="10"/>
  <c r="I52" i="13" s="1"/>
  <c r="I34" i="10"/>
  <c r="I34" i="13" s="1"/>
  <c r="I35" i="10"/>
  <c r="I35" i="13" s="1"/>
  <c r="I36" i="10"/>
  <c r="I36" i="13" s="1"/>
  <c r="I37" i="10"/>
  <c r="I38" i="10"/>
  <c r="I38" i="13" s="1"/>
  <c r="I39" i="10"/>
  <c r="I39" i="13" s="1"/>
  <c r="I40" i="10"/>
  <c r="I41" i="10"/>
  <c r="I42" i="10"/>
  <c r="I43" i="10"/>
  <c r="I33" i="10"/>
  <c r="I50" i="11"/>
  <c r="I31" i="11"/>
  <c r="I4" i="11"/>
  <c r="I5" i="11"/>
  <c r="I6" i="11"/>
  <c r="I7" i="11"/>
  <c r="I8" i="11"/>
  <c r="H26" i="11"/>
  <c r="I26" i="11"/>
  <c r="I27" i="11"/>
  <c r="I28" i="11"/>
  <c r="I29" i="11"/>
  <c r="I30" i="11"/>
  <c r="I62" i="11"/>
  <c r="H63" i="11"/>
  <c r="I63" i="11"/>
  <c r="G26" i="11"/>
  <c r="G63" i="11"/>
  <c r="I3" i="10"/>
  <c r="I3" i="11" s="1"/>
  <c r="H34" i="10"/>
  <c r="H32" i="11" s="1"/>
  <c r="H35" i="10"/>
  <c r="H3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G58" i="10"/>
  <c r="G56" i="11" s="1"/>
  <c r="G59" i="10"/>
  <c r="G57" i="11" s="1"/>
  <c r="G60" i="10"/>
  <c r="G58" i="11" s="1"/>
  <c r="G61" i="10"/>
  <c r="G59" i="11" s="1"/>
  <c r="G62" i="10"/>
  <c r="G60" i="11" s="1"/>
  <c r="G63" i="10"/>
  <c r="G61" i="11" s="1"/>
  <c r="G64" i="10"/>
  <c r="G62" i="11" s="1"/>
  <c r="H64" i="10"/>
  <c r="H62" i="11" s="1"/>
  <c r="G34" i="10"/>
  <c r="G32" i="11" s="1"/>
  <c r="G35" i="10"/>
  <c r="G33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33" i="10"/>
  <c r="G31" i="11" s="1"/>
  <c r="H33" i="10"/>
  <c r="H31" i="11" s="1"/>
  <c r="H32" i="10"/>
  <c r="H30" i="11" s="1"/>
  <c r="G32" i="10"/>
  <c r="G30" i="11" s="1"/>
  <c r="H31" i="10"/>
  <c r="H29" i="11" s="1"/>
  <c r="G31" i="10"/>
  <c r="G29" i="11" s="1"/>
  <c r="H30" i="10"/>
  <c r="H28" i="11" s="1"/>
  <c r="G30" i="10"/>
  <c r="G28" i="11" s="1"/>
  <c r="H29" i="10"/>
  <c r="H27" i="11" s="1"/>
  <c r="G29" i="10"/>
  <c r="G27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1" i="11"/>
  <c r="D3" i="18" l="1"/>
  <c r="G21" i="13"/>
  <c r="G48" i="13"/>
  <c r="G29" i="13"/>
  <c r="H26" i="13"/>
  <c r="H44" i="13"/>
  <c r="H37" i="13"/>
  <c r="G62" i="13"/>
  <c r="I23" i="13"/>
  <c r="H59" i="13"/>
  <c r="H64" i="13"/>
  <c r="G59" i="13"/>
  <c r="H56" i="13"/>
  <c r="G53" i="13"/>
  <c r="H50" i="13"/>
  <c r="H47" i="13"/>
  <c r="G44" i="13"/>
  <c r="G40" i="13"/>
  <c r="G37" i="13"/>
  <c r="H34" i="13"/>
  <c r="H31" i="13"/>
  <c r="G26" i="13"/>
  <c r="H23" i="13"/>
  <c r="H40" i="13"/>
  <c r="G64" i="13"/>
  <c r="H61" i="13"/>
  <c r="G56" i="13"/>
  <c r="G50" i="13"/>
  <c r="G47" i="13"/>
  <c r="H43" i="13"/>
  <c r="G34" i="13"/>
  <c r="G31" i="13"/>
  <c r="G23" i="13"/>
  <c r="G20" i="13"/>
  <c r="G61" i="13"/>
  <c r="H58" i="13"/>
  <c r="H55" i="13"/>
  <c r="C19" i="13" s="1"/>
  <c r="H52" i="13"/>
  <c r="H46" i="13"/>
  <c r="G43" i="13"/>
  <c r="H39" i="13"/>
  <c r="H36" i="13"/>
  <c r="H33" i="13"/>
  <c r="H25" i="13"/>
  <c r="H63" i="13"/>
  <c r="G58" i="13"/>
  <c r="G55" i="13"/>
  <c r="G52" i="13"/>
  <c r="H49" i="13"/>
  <c r="G46" i="13"/>
  <c r="H42" i="13"/>
  <c r="G39" i="13"/>
  <c r="G36" i="13"/>
  <c r="G33" i="13"/>
  <c r="H30" i="13"/>
  <c r="G25" i="13"/>
  <c r="H22" i="13"/>
  <c r="G63" i="13"/>
  <c r="H60" i="13"/>
  <c r="G49" i="13"/>
  <c r="G42" i="13"/>
  <c r="G30" i="13"/>
  <c r="G22" i="13"/>
  <c r="G60" i="13"/>
  <c r="H57" i="13"/>
  <c r="H54" i="13"/>
  <c r="H51" i="13"/>
  <c r="H45" i="13"/>
  <c r="H41" i="13"/>
  <c r="H38" i="13"/>
  <c r="H35" i="13"/>
  <c r="H32" i="13"/>
  <c r="H24" i="13"/>
  <c r="I16" i="13" s="1"/>
  <c r="H20" i="13"/>
  <c r="H62" i="13"/>
  <c r="G57" i="13"/>
  <c r="G54" i="13"/>
  <c r="G51" i="13"/>
  <c r="H48" i="13"/>
  <c r="G45" i="13"/>
  <c r="G41" i="13"/>
  <c r="G38" i="13"/>
  <c r="G35" i="13"/>
  <c r="G32" i="13"/>
  <c r="H29" i="13"/>
  <c r="G24" i="13"/>
  <c r="H21" i="13"/>
  <c r="H9" i="13"/>
  <c r="I18" i="13"/>
  <c r="G4" i="13"/>
  <c r="G12" i="13"/>
  <c r="G15" i="13"/>
  <c r="H12" i="13"/>
  <c r="G7" i="13"/>
  <c r="H4" i="13"/>
  <c r="H18" i="13"/>
  <c r="H14" i="13"/>
  <c r="G9" i="13"/>
  <c r="H6" i="13"/>
  <c r="C18" i="13" s="1"/>
  <c r="G18" i="13"/>
  <c r="G14" i="13"/>
  <c r="H11" i="13"/>
  <c r="G6" i="13"/>
  <c r="H17" i="13"/>
  <c r="I13" i="13"/>
  <c r="G11" i="13"/>
  <c r="H8" i="13"/>
  <c r="G3" i="13"/>
  <c r="G17" i="13"/>
  <c r="H13" i="13"/>
  <c r="H13" i="14" s="1"/>
  <c r="H13" i="15" s="1"/>
  <c r="G8" i="13"/>
  <c r="H5" i="13"/>
  <c r="G13" i="13"/>
  <c r="G13" i="14" s="1"/>
  <c r="G13" i="15" s="1"/>
  <c r="H10" i="13"/>
  <c r="G5" i="13"/>
  <c r="H3" i="13"/>
  <c r="H15" i="13"/>
  <c r="G10" i="13"/>
  <c r="H7" i="13"/>
  <c r="H3" i="11"/>
  <c r="D16" i="10"/>
</calcChain>
</file>

<file path=xl/sharedStrings.xml><?xml version="1.0" encoding="utf-8"?>
<sst xmlns="http://schemas.openxmlformats.org/spreadsheetml/2006/main" count="381" uniqueCount="219">
  <si>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</si>
  <si>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</si>
  <si>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</si>
  <si>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</si>
  <si>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</si>
  <si>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</si>
  <si>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</si>
  <si>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</si>
  <si>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</si>
  <si>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</si>
  <si>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</si>
  <si>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</si>
  <si>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</si>
  <si>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</si>
  <si>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</si>
  <si>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</si>
  <si>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</si>
  <si>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</si>
  <si>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</si>
  <si>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</si>
  <si>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</si>
  <si>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</si>
  <si>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</si>
  <si>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</si>
  <si>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</si>
  <si>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</si>
  <si>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</si>
  <si>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</si>
  <si>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</si>
  <si>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</si>
  <si>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</si>
  <si>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</si>
  <si>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</si>
  <si>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</si>
  <si>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</si>
  <si>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</si>
  <si>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</si>
  <si>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</si>
  <si>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</si>
  <si>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</si>
  <si>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</si>
  <si>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</si>
  <si>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</si>
  <si>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</si>
  <si>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</si>
  <si>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</si>
  <si>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</si>
  <si>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</si>
  <si>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</si>
  <si>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</si>
  <si>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</si>
  <si>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</si>
  <si>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</si>
  <si>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</si>
  <si>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</si>
  <si>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</si>
  <si>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</si>
  <si>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</si>
  <si>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</si>
  <si>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</si>
  <si>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</si>
  <si>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</si>
  <si>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</si>
  <si>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</si>
  <si>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</si>
  <si>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</si>
  <si>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</si>
  <si>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</si>
  <si>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</si>
  <si>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</si>
  <si>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</si>
  <si>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</si>
  <si>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</si>
  <si>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LoRa_Status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</si>
  <si>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</si>
  <si>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</si>
  <si>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</si>
  <si>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</si>
  <si>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</si>
  <si>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</si>
  <si>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</si>
  <si>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</si>
  <si>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</si>
  <si>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</si>
  <si>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</si>
  <si>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</si>
  <si>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</si>
  <si>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</si>
  <si>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</si>
  <si>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</si>
  <si>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</si>
  <si>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</si>
  <si>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</si>
  <si>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</si>
  <si>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</si>
  <si>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</si>
  <si>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</si>
  <si>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</si>
  <si>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</si>
  <si>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</si>
  <si>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</si>
  <si>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</si>
  <si>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</si>
  <si>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</si>
  <si>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</si>
  <si>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</si>
  <si>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</si>
  <si>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</si>
  <si>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</si>
  <si>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</si>
  <si>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</si>
  <si>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</si>
  <si>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</si>
  <si>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</si>
  <si>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</si>
  <si>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</si>
  <si>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</si>
  <si>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</si>
  <si>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</si>
  <si>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</si>
  <si>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</si>
  <si>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</si>
  <si>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</si>
  <si>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</si>
  <si>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</si>
  <si>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</si>
  <si>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</si>
  <si>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</si>
  <si>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</si>
  <si>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</si>
  <si>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</si>
  <si>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</si>
  <si>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</si>
  <si>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</si>
  <si>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</si>
  <si>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</si>
  <si>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</si>
  <si>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</si>
  <si>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</si>
  <si>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</si>
  <si>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</si>
  <si>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</si>
  <si>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</si>
  <si>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</si>
  <si>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</si>
  <si>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</si>
  <si>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</si>
  <si>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</si>
  <si>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</si>
  <si>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</si>
  <si>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</si>
  <si>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</si>
  <si>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</si>
  <si>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</si>
  <si>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</si>
  <si>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</si>
  <si>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</si>
  <si>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</si>
  <si>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</si>
  <si>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</si>
  <si>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</si>
  <si>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</si>
  <si>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</si>
  <si>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</si>
  <si>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</si>
  <si>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</si>
  <si>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</si>
  <si>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</si>
  <si>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</si>
  <si>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</si>
  <si>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</si>
  <si>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</si>
  <si>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</si>
  <si>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</si>
  <si>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</si>
  <si>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</si>
  <si>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</si>
  <si>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</si>
  <si>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</si>
  <si>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</si>
  <si>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</si>
  <si>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</si>
  <si>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</si>
  <si>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</si>
  <si>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</si>
  <si>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</si>
  <si>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</si>
  <si>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</si>
  <si>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</si>
  <si>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</si>
  <si>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</si>
  <si>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</si>
  <si>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</si>
  <si>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</si>
  <si>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</si>
  <si>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</si>
  <si>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</si>
  <si>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</si>
  <si>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</si>
  <si>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</si>
  <si>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</si>
  <si>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</si>
  <si>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</si>
  <si>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</si>
  <si>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</si>
  <si>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</si>
  <si>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</si>
  <si>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</si>
  <si>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</si>
  <si>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</si>
  <si>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</si>
  <si>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</si>
  <si>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</si>
  <si>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</si>
  <si>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</si>
  <si>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</si>
  <si>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</si>
  <si>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</si>
  <si>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LoRa_SendFailed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</si>
</sst>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94</v>
      </c>
      <c r="G2" t="s">
        <v>93</v>
      </c>
    </row>
    <row r="3" spans="2:8" x14ac:dyDescent="0.25">
      <c r="B3" s="3" t="s">
        <v>72</v>
      </c>
      <c r="C3" t="s">
        <v>73</v>
      </c>
      <c r="D3"/>
      <c r="E3"/>
      <c r="G3" t="s">
        <v>96</v>
      </c>
      <c r="H3" t="s">
        <v>95</v>
      </c>
    </row>
    <row r="4" spans="2:8" x14ac:dyDescent="0.25">
      <c r="B4" t="s">
        <v>80</v>
      </c>
      <c r="C4" t="s">
        <v>79</v>
      </c>
      <c r="D4" t="s">
        <v>134</v>
      </c>
      <c r="E4"/>
      <c r="G4" t="s">
        <v>96</v>
      </c>
      <c r="H4" t="s">
        <v>97</v>
      </c>
    </row>
    <row r="5" spans="2:8" x14ac:dyDescent="0.25">
      <c r="B5" t="s">
        <v>59</v>
      </c>
      <c r="C5" t="s">
        <v>60</v>
      </c>
      <c r="D5"/>
      <c r="E5"/>
      <c r="G5" t="s">
        <v>96</v>
      </c>
      <c r="H5" t="s">
        <v>98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99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100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105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106</v>
      </c>
    </row>
    <row r="10" spans="2:8" x14ac:dyDescent="0.25">
      <c r="B10" t="s">
        <v>59</v>
      </c>
      <c r="C10" t="s">
        <v>65</v>
      </c>
      <c r="D10"/>
      <c r="E10"/>
      <c r="G10" t="s">
        <v>108</v>
      </c>
      <c r="H10" t="s">
        <v>107</v>
      </c>
    </row>
    <row r="11" spans="2:8" x14ac:dyDescent="0.25">
      <c r="B11" t="s">
        <v>59</v>
      </c>
      <c r="C11" t="s">
        <v>66</v>
      </c>
      <c r="D11"/>
      <c r="E11"/>
      <c r="G11" t="s">
        <v>110</v>
      </c>
      <c r="H11" t="s">
        <v>109</v>
      </c>
    </row>
    <row r="12" spans="2:8" x14ac:dyDescent="0.25">
      <c r="B12" t="s">
        <v>59</v>
      </c>
      <c r="C12" t="s">
        <v>67</v>
      </c>
      <c r="D12"/>
      <c r="E12"/>
      <c r="G12" t="s">
        <v>112</v>
      </c>
      <c r="H12" t="s">
        <v>111</v>
      </c>
    </row>
    <row r="13" spans="2:8" x14ac:dyDescent="0.25">
      <c r="B13" t="s">
        <v>59</v>
      </c>
      <c r="C13" t="s">
        <v>214</v>
      </c>
      <c r="D13"/>
      <c r="E13"/>
      <c r="G13" t="s">
        <v>101</v>
      </c>
      <c r="H13" t="s">
        <v>113</v>
      </c>
    </row>
    <row r="14" spans="2:8" x14ac:dyDescent="0.25">
      <c r="B14" t="s">
        <v>59</v>
      </c>
      <c r="C14" t="s">
        <v>174</v>
      </c>
      <c r="D14"/>
      <c r="E14"/>
      <c r="G14" t="s">
        <v>59</v>
      </c>
      <c r="H14" t="s">
        <v>114</v>
      </c>
    </row>
    <row r="15" spans="2:8" x14ac:dyDescent="0.25">
      <c r="B15" t="s">
        <v>69</v>
      </c>
      <c r="C15" t="s">
        <v>184</v>
      </c>
      <c r="D15"/>
      <c r="E15"/>
      <c r="G15" t="s">
        <v>59</v>
      </c>
      <c r="H15" t="s">
        <v>115</v>
      </c>
    </row>
    <row r="16" spans="2:8" x14ac:dyDescent="0.25">
      <c r="C16" t="s">
        <v>185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116</v>
      </c>
    </row>
    <row r="18" spans="2:8" x14ac:dyDescent="0.25">
      <c r="B18" t="s">
        <v>69</v>
      </c>
      <c r="C18" t="s">
        <v>187</v>
      </c>
      <c r="D18"/>
      <c r="E18"/>
      <c r="G18" t="s">
        <v>59</v>
      </c>
      <c r="H18" t="s">
        <v>117</v>
      </c>
    </row>
    <row r="19" spans="2:8" x14ac:dyDescent="0.25">
      <c r="C19" t="s">
        <v>188</v>
      </c>
      <c r="D19"/>
      <c r="E19"/>
      <c r="G19" t="s">
        <v>102</v>
      </c>
      <c r="H19" t="s">
        <v>118</v>
      </c>
    </row>
    <row r="20" spans="2:8" x14ac:dyDescent="0.25">
      <c r="B20" t="s">
        <v>59</v>
      </c>
      <c r="C20" t="s">
        <v>168</v>
      </c>
      <c r="D20"/>
      <c r="E20"/>
      <c r="G20" t="s">
        <v>59</v>
      </c>
      <c r="H20" t="s">
        <v>119</v>
      </c>
    </row>
    <row r="21" spans="2:8" x14ac:dyDescent="0.25">
      <c r="B21" t="s">
        <v>59</v>
      </c>
      <c r="C21" t="s">
        <v>158</v>
      </c>
      <c r="D21"/>
      <c r="E21"/>
      <c r="G21" t="s">
        <v>59</v>
      </c>
      <c r="H21" t="s">
        <v>120</v>
      </c>
    </row>
    <row r="22" spans="2:8" x14ac:dyDescent="0.25">
      <c r="B22" t="s">
        <v>59</v>
      </c>
      <c r="C22" t="s">
        <v>160</v>
      </c>
      <c r="D22"/>
      <c r="E22"/>
      <c r="G22" t="s">
        <v>59</v>
      </c>
      <c r="H22" t="s">
        <v>121</v>
      </c>
    </row>
    <row r="23" spans="2:8" x14ac:dyDescent="0.25">
      <c r="B23" t="s">
        <v>162</v>
      </c>
      <c r="C23" t="s">
        <v>163</v>
      </c>
      <c r="D23"/>
      <c r="E23"/>
      <c r="G23" t="s">
        <v>59</v>
      </c>
      <c r="H23" t="s">
        <v>122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123</v>
      </c>
    </row>
    <row r="25" spans="2:8" x14ac:dyDescent="0.25">
      <c r="B25" t="s">
        <v>59</v>
      </c>
      <c r="C25" t="s">
        <v>170</v>
      </c>
      <c r="D25"/>
      <c r="E25"/>
      <c r="G25" t="s">
        <v>59</v>
      </c>
      <c r="H25" t="s">
        <v>124</v>
      </c>
    </row>
    <row r="26" spans="2:8" x14ac:dyDescent="0.25">
      <c r="B26" t="s">
        <v>59</v>
      </c>
      <c r="C26" t="s">
        <v>171</v>
      </c>
      <c r="D26"/>
      <c r="E26"/>
      <c r="G26" t="s">
        <v>59</v>
      </c>
      <c r="H26" t="s">
        <v>125</v>
      </c>
    </row>
    <row r="27" spans="2:8" x14ac:dyDescent="0.25">
      <c r="D27"/>
      <c r="E27"/>
      <c r="G27" t="s">
        <v>96</v>
      </c>
      <c r="H27" t="s">
        <v>126</v>
      </c>
    </row>
    <row r="28" spans="2:8" x14ac:dyDescent="0.25">
      <c r="D28"/>
      <c r="E28"/>
      <c r="G28" t="s">
        <v>59</v>
      </c>
      <c r="H28" t="s">
        <v>127</v>
      </c>
    </row>
    <row r="29" spans="2:8" x14ac:dyDescent="0.25">
      <c r="D29"/>
      <c r="E29"/>
      <c r="G29" t="s">
        <v>96</v>
      </c>
      <c r="H29" t="s">
        <v>128</v>
      </c>
    </row>
    <row r="30" spans="2:8" x14ac:dyDescent="0.25">
      <c r="D30"/>
      <c r="E30"/>
      <c r="G30" t="s">
        <v>59</v>
      </c>
      <c r="H30" t="s">
        <v>129</v>
      </c>
    </row>
    <row r="31" spans="2:8" x14ac:dyDescent="0.25">
      <c r="D31"/>
      <c r="E31"/>
      <c r="G31" t="s">
        <v>101</v>
      </c>
      <c r="H31" t="s">
        <v>130</v>
      </c>
    </row>
    <row r="32" spans="2:8" x14ac:dyDescent="0.25">
      <c r="D32"/>
      <c r="E32"/>
      <c r="G32" t="s">
        <v>103</v>
      </c>
      <c r="H32" t="s">
        <v>131</v>
      </c>
    </row>
    <row r="33" spans="2:9" x14ac:dyDescent="0.25">
      <c r="D33"/>
      <c r="E33"/>
      <c r="G33" t="s">
        <v>104</v>
      </c>
      <c r="H33" t="s">
        <v>132</v>
      </c>
    </row>
    <row r="34" spans="2:9" x14ac:dyDescent="0.25">
      <c r="D34"/>
      <c r="E34"/>
      <c r="G34" t="s">
        <v>104</v>
      </c>
      <c r="H34" t="s">
        <v>133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165</v>
      </c>
      <c r="D37"/>
      <c r="E37"/>
    </row>
    <row r="38" spans="2:9" x14ac:dyDescent="0.25">
      <c r="B38" t="s">
        <v>59</v>
      </c>
      <c r="C38" t="s">
        <v>178</v>
      </c>
      <c r="D38" t="s">
        <v>166</v>
      </c>
      <c r="E38"/>
    </row>
    <row r="39" spans="2:9" x14ac:dyDescent="0.25">
      <c r="B39" t="s">
        <v>59</v>
      </c>
      <c r="C39" t="s">
        <v>193</v>
      </c>
      <c r="D39"/>
      <c r="E39"/>
    </row>
    <row r="40" spans="2:9" x14ac:dyDescent="0.25">
      <c r="B40" t="s">
        <v>59</v>
      </c>
      <c r="C40" t="s">
        <v>197</v>
      </c>
      <c r="D40"/>
      <c r="E40"/>
    </row>
    <row r="41" spans="2:9" x14ac:dyDescent="0.25">
      <c r="B41" t="s">
        <v>59</v>
      </c>
      <c r="C41" t="s">
        <v>200</v>
      </c>
      <c r="D41"/>
      <c r="E41"/>
    </row>
    <row r="42" spans="2:9" x14ac:dyDescent="0.25">
      <c r="B42" t="s">
        <v>59</v>
      </c>
      <c r="C42" t="s">
        <v>201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77</v>
      </c>
      <c r="E45" s="2" t="s">
        <v>78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77</v>
      </c>
      <c r="I46" t="s">
        <v>45</v>
      </c>
    </row>
    <row r="49" spans="3:7" x14ac:dyDescent="0.25">
      <c r="C49" t="s">
        <v>86</v>
      </c>
      <c r="G49" t="s">
        <v>82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LoRa_RxDone_HRX!E3</f>
        <v>LoRa_SendData_TX</v>
      </c>
      <c r="E3" s="1" t="s">
        <v>75</v>
      </c>
      <c r="F3" s="5"/>
      <c r="G3" s="5" t="str">
        <f>LoRa_RxDone_HRX!G3</f>
        <v>LoRaMacState_t</v>
      </c>
      <c r="H3" s="5" t="str">
        <f>LoRa_RxDone_HRX!H3</f>
        <v>LoRa_Status</v>
      </c>
      <c r="I3" s="6" t="s">
        <v>75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C21" t="s">
        <v>37</v>
      </c>
      <c r="D21" s="2" t="s">
        <v>217</v>
      </c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>
        <f>LoRa_RxDone_HRX!G27</f>
        <v>0</v>
      </c>
      <c r="H27" s="5">
        <f>LoRa_RxDone_HRX!H27</f>
        <v>0</v>
      </c>
      <c r="I27" s="8">
        <f>LoRa_RxDone_HRX!I27</f>
        <v>0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217</v>
      </c>
      <c r="F1" t="s">
        <v>37</v>
      </c>
      <c r="I1" s="2" t="s">
        <v>25</v>
      </c>
    </row>
    <row r="2" spans="3:11" x14ac:dyDescent="0.25">
      <c r="D2" s="2" t="str">
        <f>H53</f>
        <v>timeOnAirTimerId;</v>
      </c>
    </row>
    <row r="3" spans="3:11" x14ac:dyDescent="0.25">
      <c r="C3" s="1" t="str">
        <f>LoRa_System_Init!C3</f>
        <v>LoRa_Status</v>
      </c>
      <c r="D3" s="5" t="str">
        <f>LoRa_TxDone_DTX!E3</f>
        <v>LoRa_SendData_RX</v>
      </c>
      <c r="E3" s="1" t="str">
        <f>I3</f>
        <v>LoRa_SendFailed</v>
      </c>
      <c r="F3" s="5"/>
      <c r="G3" s="5" t="str">
        <f>LoRa_TxDone_DTX!G3</f>
        <v>LoRaMacState_t</v>
      </c>
      <c r="H3" s="5" t="str">
        <f>LoRa_TxDone_DTX!H3</f>
        <v>LoRa_Status</v>
      </c>
      <c r="I3" s="6" t="str">
        <f>enum!C8</f>
        <v>LoRa_SendFailed</v>
      </c>
      <c r="J3" s="5">
        <f>LoRa_TxDone_DTX!J3</f>
        <v>0</v>
      </c>
      <c r="K3" s="5"/>
    </row>
    <row r="4" spans="3:11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3:11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3:11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8" t="str">
        <f>LoRa_TxDone_DTX!I6</f>
        <v>0</v>
      </c>
      <c r="J6" s="5" t="str">
        <f>LoRa_TxDone_DTX!J6</f>
        <v>LoRa_TimerHandshakingCallback</v>
      </c>
    </row>
    <row r="7" spans="3:11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3:11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3:11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3:11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3:11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3:11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3:11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3:11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3:11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3:11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8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8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8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LoRa_TxDone_DTX!G71</f>
        <v>0</v>
      </c>
      <c r="H71" s="5">
        <f>LoRa_TxDone_DTX!H71</f>
        <v>0</v>
      </c>
      <c r="I71" s="8">
        <f>LoRa_TxDone_DTX!I71</f>
        <v>0</v>
      </c>
      <c r="J71" s="5">
        <f>LoRa_TxDone_DTX!J71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LoRa_TxDone_DTX!E3</f>
        <v>LoRa_SendData_RX</v>
      </c>
      <c r="E3" s="1" t="s">
        <v>216</v>
      </c>
      <c r="F3" s="5"/>
      <c r="G3" s="5" t="str">
        <f>LoRa_TxDone_DTX!G3</f>
        <v>LoRaMacState_t</v>
      </c>
      <c r="H3" s="5" t="str">
        <f>LoRa_TxDone_DTX!H3</f>
        <v>LoRa_Status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10"/>
  <sheetViews>
    <sheetView tabSelected="1" workbookViewId="0">
      <selection activeCell="C6" sqref="C6:C8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74</v>
      </c>
    </row>
    <row r="6" spans="2:3" x14ac:dyDescent="0.25">
      <c r="C6" s="1" t="s">
        <v>75</v>
      </c>
    </row>
    <row r="7" spans="2:3" x14ac:dyDescent="0.25">
      <c r="C7" s="1" t="s">
        <v>216</v>
      </c>
    </row>
    <row r="8" spans="2:3" x14ac:dyDescent="0.25">
      <c r="C8" s="1" t="s">
        <v>218</v>
      </c>
    </row>
    <row r="9" spans="2:3" x14ac:dyDescent="0.25">
      <c r="C9" t="s">
        <v>76</v>
      </c>
    </row>
    <row r="10" spans="2:3" x14ac:dyDescent="0.25">
      <c r="C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68"/>
  <sheetViews>
    <sheetView showZeros="0" topLeftCell="F22" workbookViewId="0">
      <selection activeCell="I54" sqref="I5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83</v>
      </c>
      <c r="B1" t="s">
        <v>84</v>
      </c>
      <c r="C1" s="4" t="s">
        <v>81</v>
      </c>
      <c r="D1" s="2" t="s">
        <v>82</v>
      </c>
      <c r="I1" s="2" t="s">
        <v>25</v>
      </c>
    </row>
    <row r="3" spans="1:10" x14ac:dyDescent="0.25">
      <c r="C3" s="1" t="str">
        <f>H3</f>
        <v>LoRa_Status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85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135</v>
      </c>
    </row>
    <row r="6" spans="1:10" x14ac:dyDescent="0.25">
      <c r="C6" t="s">
        <v>136</v>
      </c>
      <c r="G6" t="str">
        <f>function!B6</f>
        <v>uint8_t</v>
      </c>
      <c r="H6" s="1" t="str">
        <f>function!C6</f>
        <v>LoRa_TimerHandshaking</v>
      </c>
      <c r="I6" s="9" t="s">
        <v>152</v>
      </c>
      <c r="J6" s="6" t="s">
        <v>49</v>
      </c>
    </row>
    <row r="7" spans="1:10" x14ac:dyDescent="0.25">
      <c r="C7" t="s">
        <v>137</v>
      </c>
      <c r="G7" t="str">
        <f>function!B7</f>
        <v>uint8_t</v>
      </c>
      <c r="H7" s="1" t="str">
        <f>function!C7</f>
        <v>LoRa_TimerReconnect</v>
      </c>
      <c r="I7" s="9" t="s">
        <v>152</v>
      </c>
      <c r="J7" s="6" t="s">
        <v>138</v>
      </c>
    </row>
    <row r="8" spans="1:10" x14ac:dyDescent="0.25">
      <c r="C8" t="s">
        <v>87</v>
      </c>
      <c r="G8" t="str">
        <f>function!B8</f>
        <v>uint8_t</v>
      </c>
      <c r="H8" s="1" t="str">
        <f>function!C8</f>
        <v>LoRa_TimerWaitAck</v>
      </c>
      <c r="I8" s="9" t="s">
        <v>152</v>
      </c>
      <c r="J8" s="6" t="s">
        <v>139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86</v>
      </c>
      <c r="D10" s="2" t="s">
        <v>82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88</v>
      </c>
      <c r="E12" s="2" t="s">
        <v>89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90</v>
      </c>
      <c r="D13" s="2" t="s">
        <v>91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157</v>
      </c>
      <c r="D14" s="2" t="s">
        <v>92</v>
      </c>
      <c r="G14" t="str">
        <f>function!B14</f>
        <v>uint8_t</v>
      </c>
      <c r="H14" t="str">
        <f>function!C14</f>
        <v>LoRa_maxChannels</v>
      </c>
      <c r="I14" s="6" t="s">
        <v>166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159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164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172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189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190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147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161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169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169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173</v>
      </c>
    </row>
    <row r="27" spans="3:9" x14ac:dyDescent="0.25">
      <c r="C27" s="5"/>
      <c r="D27" s="8"/>
      <c r="I27" s="8"/>
    </row>
    <row r="28" spans="3:9" x14ac:dyDescent="0.25">
      <c r="C28" s="5"/>
      <c r="D28" s="8"/>
    </row>
    <row r="29" spans="3:9" x14ac:dyDescent="0.25">
      <c r="C29" s="5"/>
      <c r="D29" s="8"/>
      <c r="G29" t="str">
        <f>function!C45</f>
        <v>RADIO_Transmit</v>
      </c>
      <c r="H29" t="str">
        <f>function!G45</f>
        <v>LoRa_TxDone</v>
      </c>
    </row>
    <row r="30" spans="3:9" x14ac:dyDescent="0.25">
      <c r="C30" s="5"/>
      <c r="D30" s="8"/>
      <c r="G30" t="str">
        <f>function!C46</f>
        <v>RADIO_RxDone</v>
      </c>
      <c r="H30" t="str">
        <f>function!G46</f>
        <v>LoRa_RxDone</v>
      </c>
    </row>
    <row r="31" spans="3:9" x14ac:dyDescent="0.25">
      <c r="C31" s="7"/>
      <c r="D31" s="8"/>
      <c r="G31">
        <f>function!C47</f>
        <v>0</v>
      </c>
      <c r="H31">
        <f>function!G47</f>
        <v>0</v>
      </c>
    </row>
    <row r="32" spans="3:9" x14ac:dyDescent="0.25">
      <c r="C32" s="5"/>
      <c r="D32" s="8"/>
      <c r="G32">
        <f>function!C48</f>
        <v>0</v>
      </c>
      <c r="H32">
        <f>function!G48</f>
        <v>0</v>
      </c>
    </row>
    <row r="33" spans="3:9" x14ac:dyDescent="0.25">
      <c r="C33" s="7"/>
      <c r="D33" s="8"/>
      <c r="G33" t="str">
        <f>function!G3</f>
        <v>uint32_t</v>
      </c>
      <c r="H33" t="str">
        <f>function!H3</f>
        <v>frequency;</v>
      </c>
      <c r="I33" s="6" t="str">
        <f>RADIO_Init!I31</f>
        <v>EU868_CALIBRATION_FREQ</v>
      </c>
    </row>
    <row r="34" spans="3:9" x14ac:dyDescent="0.25">
      <c r="C34" s="5"/>
      <c r="D34" s="8"/>
      <c r="G34" t="str">
        <f>function!G4</f>
        <v>uint32_t</v>
      </c>
      <c r="H34" t="str">
        <f>function!H4</f>
        <v>frequencyDeviation;</v>
      </c>
      <c r="I34" s="6">
        <f>RADIO_Init!I32</f>
        <v>25000</v>
      </c>
    </row>
    <row r="35" spans="3:9" x14ac:dyDescent="0.25">
      <c r="C35" s="5"/>
      <c r="D35" s="8"/>
      <c r="G35" t="str">
        <f>function!G5</f>
        <v>uint32_t</v>
      </c>
      <c r="H35" t="str">
        <f>function!H5</f>
        <v>bitRate;</v>
      </c>
      <c r="I35" s="6">
        <f>RADIO_Init!I33</f>
        <v>50000</v>
      </c>
    </row>
    <row r="36" spans="3:9" x14ac:dyDescent="0.25">
      <c r="G36" t="str">
        <f>function!G6</f>
        <v>uint16_t</v>
      </c>
      <c r="H36" t="str">
        <f>function!H6</f>
        <v>preambleLen;</v>
      </c>
      <c r="I36" s="6">
        <f>RADIO_Init!I34</f>
        <v>8</v>
      </c>
    </row>
    <row r="37" spans="3:9" x14ac:dyDescent="0.25">
      <c r="G37" t="str">
        <f>function!G7</f>
        <v>uint8_t</v>
      </c>
      <c r="H37" t="str">
        <f>function!H7</f>
        <v>syncWordLoRa;</v>
      </c>
      <c r="I37" s="6" t="str">
        <f>RADIO_Init!I35</f>
        <v>0x34</v>
      </c>
    </row>
    <row r="38" spans="3:9" x14ac:dyDescent="0.25">
      <c r="G38" t="str">
        <f>function!G8</f>
        <v>uint8_t</v>
      </c>
      <c r="H38" t="str">
        <f>function!H8</f>
        <v>syncWord[8];</v>
      </c>
      <c r="I38" s="6" t="str">
        <f>RADIO_Init!I36</f>
        <v>0xc1 0x94 0xc1</v>
      </c>
    </row>
    <row r="39" spans="3:9" x14ac:dyDescent="0.25">
      <c r="G39" t="str">
        <f>function!G9</f>
        <v>uint8_t</v>
      </c>
      <c r="H39" t="str">
        <f>function!H9</f>
        <v>syncWordLen;</v>
      </c>
      <c r="I39" s="6">
        <f>RADIO_Init!I37</f>
        <v>3</v>
      </c>
    </row>
    <row r="40" spans="3:9" x14ac:dyDescent="0.25">
      <c r="G40" t="str">
        <f>function!G10</f>
        <v>RadioModulation_t</v>
      </c>
      <c r="H40" t="str">
        <f>function!H10</f>
        <v>modulation;</v>
      </c>
      <c r="I40" s="6" t="str">
        <f>RADIO_Init!I38</f>
        <v>MODULATION_LORA</v>
      </c>
    </row>
    <row r="41" spans="3:9" x14ac:dyDescent="0.25">
      <c r="G41" t="str">
        <f>function!G11</f>
        <v>RadioDataRate_t</v>
      </c>
      <c r="H41" t="str">
        <f>function!H11</f>
        <v>dataRate;</v>
      </c>
      <c r="I41" s="6" t="str">
        <f>RADIO_Init!I39</f>
        <v>SF_12</v>
      </c>
    </row>
    <row r="42" spans="3:9" x14ac:dyDescent="0.25">
      <c r="G42" t="str">
        <f>function!G12</f>
        <v>RadioLoRaBandWidth_t</v>
      </c>
      <c r="H42" t="str">
        <f>function!H12</f>
        <v>bandWidth;</v>
      </c>
      <c r="I42" s="6" t="str">
        <f>RADIO_Init!I40</f>
        <v>BW_125KHZ</v>
      </c>
    </row>
    <row r="43" spans="3:9" x14ac:dyDescent="0.25">
      <c r="G43" t="str">
        <f>function!G13</f>
        <v>int8_t</v>
      </c>
      <c r="H43" t="str">
        <f>function!H13</f>
        <v>outputPower;</v>
      </c>
      <c r="I43" s="6">
        <f>RADIO_Init!I41</f>
        <v>1</v>
      </c>
    </row>
    <row r="44" spans="3:9" x14ac:dyDescent="0.25">
      <c r="G44" t="str">
        <f>function!G14</f>
        <v>uint8_t</v>
      </c>
      <c r="H44" t="str">
        <f>function!H14</f>
        <v>crcOn;</v>
      </c>
      <c r="I44" s="6">
        <f>RADIO_Init!I42</f>
        <v>1</v>
      </c>
    </row>
    <row r="45" spans="3:9" x14ac:dyDescent="0.25">
      <c r="G45" t="str">
        <f>function!G15</f>
        <v>uint8_t</v>
      </c>
      <c r="H45" t="str">
        <f>function!H15</f>
        <v>paBoost;</v>
      </c>
      <c r="I45" s="6" t="str">
        <f>RADIO_Init!I43</f>
        <v>0</v>
      </c>
    </row>
    <row r="46" spans="3:9" x14ac:dyDescent="0.25">
      <c r="G46" t="str">
        <f>function!G17</f>
        <v>uint16_t</v>
      </c>
      <c r="H46" t="str">
        <f>function!H17</f>
        <v>frequencyHopPeriod;</v>
      </c>
      <c r="I46" s="6" t="str">
        <f>RADIO_Init!I44</f>
        <v>0</v>
      </c>
    </row>
    <row r="47" spans="3:9" x14ac:dyDescent="0.25">
      <c r="G47" t="str">
        <f>function!G18</f>
        <v>uint8_t</v>
      </c>
      <c r="H47" t="str">
        <f>function!H18</f>
        <v>iqInverted;</v>
      </c>
      <c r="I47" s="6" t="str">
        <f>RADIO_Init!I45</f>
        <v>0</v>
      </c>
    </row>
    <row r="48" spans="3:9" x14ac:dyDescent="0.25">
      <c r="G48" t="str">
        <f>function!G19</f>
        <v>RadioErrorCodingRate_t</v>
      </c>
      <c r="H48" t="str">
        <f>function!H19</f>
        <v>errorCodingRate;</v>
      </c>
      <c r="I48" s="6" t="str">
        <f>RADIO_Init!I46</f>
        <v>CR_4_5</v>
      </c>
    </row>
    <row r="49" spans="7:9" x14ac:dyDescent="0.25">
      <c r="G49" t="str">
        <f>function!G20</f>
        <v>uint8_t</v>
      </c>
      <c r="H49" t="str">
        <f>function!H20</f>
        <v>implicitHeaderMode;</v>
      </c>
      <c r="I49" s="6" t="str">
        <f>RADIO_Init!I47</f>
        <v>0</v>
      </c>
    </row>
    <row r="50" spans="7:9" x14ac:dyDescent="0.25">
      <c r="G50" t="str">
        <f>function!G21</f>
        <v>uint8_t</v>
      </c>
      <c r="H50" t="str">
        <f>function!H21</f>
        <v>flags;</v>
      </c>
      <c r="I50" s="6" t="str">
        <f>RADIO_Init!I48</f>
        <v>0</v>
      </c>
    </row>
    <row r="51" spans="7:9" x14ac:dyDescent="0.25">
      <c r="G51" t="str">
        <f>function!G22</f>
        <v>uint8_t</v>
      </c>
      <c r="H51" t="str">
        <f>function!H22</f>
        <v>dataBufferLen;</v>
      </c>
      <c r="I51" s="6" t="str">
        <f>RADIO_Init!I49</f>
        <v>0</v>
      </c>
    </row>
    <row r="52" spans="7:9" x14ac:dyDescent="0.25">
      <c r="G52" t="str">
        <f>function!G23</f>
        <v>uint8_t</v>
      </c>
      <c r="H52" t="str">
        <f>function!H23</f>
        <v>*dataBuffer;</v>
      </c>
      <c r="I52" s="6" t="str">
        <f>RADIO_Init!I50</f>
        <v>&amp;radioBuffer[16]</v>
      </c>
    </row>
    <row r="53" spans="7:9" x14ac:dyDescent="0.25">
      <c r="G53" t="str">
        <f>function!G24</f>
        <v>uint8_t</v>
      </c>
      <c r="H53" s="1" t="str">
        <f>function!H24</f>
        <v>timeOnAirTimerId;</v>
      </c>
    </row>
    <row r="54" spans="7:9" x14ac:dyDescent="0.25">
      <c r="G54" t="str">
        <f>function!G25</f>
        <v>uint8_t</v>
      </c>
      <c r="H54" s="1" t="str">
        <f>function!H25</f>
        <v>fskRxWindowTimerId;</v>
      </c>
      <c r="I54" s="6" t="str">
        <f>RADIO_Init!I52</f>
        <v>RADIO_RxFSKTimeout</v>
      </c>
    </row>
    <row r="55" spans="7:9" x14ac:dyDescent="0.25">
      <c r="G55" t="str">
        <f>function!G26</f>
        <v>uint8_t</v>
      </c>
      <c r="H55" s="1" t="str">
        <f>function!H26</f>
        <v>watchdogTimerId;</v>
      </c>
      <c r="I55" s="6" t="str">
        <f>RADIO_Init!I53</f>
        <v>RADIO_WatchdogTimeout</v>
      </c>
    </row>
    <row r="56" spans="7:9" x14ac:dyDescent="0.25">
      <c r="G56" t="str">
        <f>function!G27</f>
        <v>uint32_t</v>
      </c>
      <c r="H56" t="str">
        <f>function!H27</f>
        <v>watchdogTimerTimeout;</v>
      </c>
      <c r="I56" s="6" t="str">
        <f>RADIO_Init!I54</f>
        <v>WATCHDOG_DEFAULT_TIME</v>
      </c>
    </row>
    <row r="57" spans="7:9" x14ac:dyDescent="0.25">
      <c r="G57" t="str">
        <f>function!G28</f>
        <v>uint8_t</v>
      </c>
      <c r="H57" t="str">
        <f>function!H28</f>
        <v>initialized;</v>
      </c>
      <c r="I57" s="6">
        <f>RADIO_Init!I55</f>
        <v>1</v>
      </c>
    </row>
    <row r="58" spans="7:9" x14ac:dyDescent="0.25">
      <c r="G58" t="str">
        <f>function!G29</f>
        <v>uint32_t</v>
      </c>
      <c r="H58" t="str">
        <f>function!H29</f>
        <v>(*fhssNextFrequency)(void);</v>
      </c>
      <c r="I58" s="6" t="str">
        <f>RADIO_Init!I56</f>
        <v>NULL</v>
      </c>
    </row>
    <row r="59" spans="7:9" x14ac:dyDescent="0.25">
      <c r="G59" t="str">
        <f>function!G30</f>
        <v>uint8_t</v>
      </c>
      <c r="H59" t="str">
        <f>function!H30</f>
        <v>regVersion;</v>
      </c>
      <c r="I59" s="6" t="str">
        <f>RADIO_Init!I57</f>
        <v>RADIO_RegisterRead(REG_VERSION)</v>
      </c>
    </row>
    <row r="60" spans="7:9" x14ac:dyDescent="0.25">
      <c r="G60" t="str">
        <f>function!G31</f>
        <v>int8_t</v>
      </c>
      <c r="H60" t="str">
        <f>function!H31</f>
        <v>packetSNR;</v>
      </c>
      <c r="I60" s="6">
        <f>RADIO_Init!I58</f>
        <v>-128</v>
      </c>
    </row>
    <row r="61" spans="7:9" x14ac:dyDescent="0.25">
      <c r="G61" t="str">
        <f>function!G32</f>
        <v>RadioFSKShaping_t</v>
      </c>
      <c r="H61" t="str">
        <f>function!H32</f>
        <v>fskDataShaping;</v>
      </c>
      <c r="I61" s="6" t="str">
        <f>RADIO_Init!I59</f>
        <v>FSK_SHAPING_GAUSS_BT_0_5</v>
      </c>
    </row>
    <row r="62" spans="7:9" x14ac:dyDescent="0.25">
      <c r="G62" t="str">
        <f>function!G33</f>
        <v>RadioFSKBandWidth_t</v>
      </c>
      <c r="H62" t="str">
        <f>function!H33</f>
        <v>rxBw;</v>
      </c>
      <c r="I62" s="6" t="str">
        <f>RADIO_Init!I60</f>
        <v>FSKBW_50_0KHZ</v>
      </c>
    </row>
    <row r="63" spans="7:9" x14ac:dyDescent="0.25">
      <c r="G63" t="str">
        <f>function!G34</f>
        <v>RadioFSKBandWidth_t</v>
      </c>
      <c r="H63" t="str">
        <f>function!H34</f>
        <v>afcBw;</v>
      </c>
      <c r="I63" s="6" t="str">
        <f>RADIO_Init!I61</f>
        <v>FSKBW_83_3KHZ</v>
      </c>
    </row>
    <row r="64" spans="7:9" x14ac:dyDescent="0.25">
      <c r="G64">
        <f>function!G37</f>
        <v>0</v>
      </c>
      <c r="H64">
        <f>function!H37</f>
        <v>0</v>
      </c>
    </row>
    <row r="67" spans="7:9" x14ac:dyDescent="0.25">
      <c r="G67" t="str">
        <f>function!B37</f>
        <v>ChannelParams_t</v>
      </c>
      <c r="H67" t="str">
        <f>function!C37</f>
        <v>Channels</v>
      </c>
      <c r="I67" s="6" t="s">
        <v>167</v>
      </c>
    </row>
    <row r="68" spans="7:9" x14ac:dyDescent="0.25">
      <c r="G68" t="str">
        <f>function!B38</f>
        <v>uint8_t</v>
      </c>
      <c r="H68" t="str">
        <f>function!C38</f>
        <v>maxPayloadSize[]</v>
      </c>
      <c r="I68" s="2" t="s">
        <v>179</v>
      </c>
    </row>
  </sheetData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3"/>
  <sheetViews>
    <sheetView showZeros="0" topLeftCell="D6" zoomScaleNormal="10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140</v>
      </c>
      <c r="C1" s="4" t="s">
        <v>21</v>
      </c>
      <c r="D1" s="2" t="s">
        <v>88</v>
      </c>
      <c r="E1" s="2" t="s">
        <v>89</v>
      </c>
    </row>
    <row r="2" spans="1:11" x14ac:dyDescent="0.25">
      <c r="A2" t="s">
        <v>96</v>
      </c>
      <c r="B2" t="s">
        <v>141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LoRa_Status</v>
      </c>
      <c r="I3" s="8" t="str">
        <f>LoRa_System_Init!I3</f>
        <v>LoRa_Idle</v>
      </c>
    </row>
    <row r="4" spans="1:11" x14ac:dyDescent="0.25">
      <c r="C4" s="5" t="s">
        <v>155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>
        <f>LoRa_System_Init!G27</f>
        <v>0</v>
      </c>
      <c r="H25" s="5">
        <f>LoRa_System_Init!H27</f>
        <v>0</v>
      </c>
      <c r="I25" s="8">
        <f>LoRa_System_Init!I27</f>
        <v>0</v>
      </c>
    </row>
    <row r="26" spans="3:9" x14ac:dyDescent="0.25">
      <c r="C26" s="5"/>
      <c r="D26" s="8"/>
      <c r="G26" s="5">
        <f>LoRa_System_Init!G28</f>
        <v>0</v>
      </c>
      <c r="H26" s="5">
        <f>LoRa_System_Init!H28</f>
        <v>0</v>
      </c>
      <c r="I26" s="8">
        <f>LoRa_System_Init!I28</f>
        <v>0</v>
      </c>
    </row>
    <row r="27" spans="3:9" x14ac:dyDescent="0.25">
      <c r="C27" s="5"/>
      <c r="D27" s="8"/>
      <c r="G27" s="5" t="str">
        <f>LoRa_System_Init!G29</f>
        <v>RADIO_Transmit</v>
      </c>
      <c r="H27" s="5" t="str">
        <f>LoRa_System_Init!H29</f>
        <v>LoRa_TxDone</v>
      </c>
      <c r="I27" s="8">
        <f>LoRa_System_Init!I29</f>
        <v>0</v>
      </c>
    </row>
    <row r="28" spans="3:9" x14ac:dyDescent="0.25">
      <c r="C28" s="5"/>
      <c r="D28" s="8"/>
      <c r="G28" s="5" t="str">
        <f>LoRa_System_Init!G30</f>
        <v>RADIO_RxDone</v>
      </c>
      <c r="H28" s="5" t="str">
        <f>LoRa_System_Init!H30</f>
        <v>LoRa_RxDone</v>
      </c>
      <c r="I28" s="8">
        <f>LoRa_System_Init!I30</f>
        <v>0</v>
      </c>
    </row>
    <row r="29" spans="3:9" x14ac:dyDescent="0.25">
      <c r="C29" s="5"/>
      <c r="D29" s="8"/>
      <c r="G29" s="5">
        <f>LoRa_System_Init!G31</f>
        <v>0</v>
      </c>
      <c r="H29" s="5">
        <f>LoRa_System_Init!H31</f>
        <v>0</v>
      </c>
      <c r="I29" s="8">
        <f>LoRa_System_Init!I31</f>
        <v>0</v>
      </c>
    </row>
    <row r="30" spans="3:9" x14ac:dyDescent="0.25">
      <c r="C30" s="5"/>
      <c r="D30" s="8"/>
      <c r="G30" s="5">
        <f>LoRa_System_Init!G32</f>
        <v>0</v>
      </c>
      <c r="H30" s="5">
        <f>LoRa_System_Init!H32</f>
        <v>0</v>
      </c>
      <c r="I30" s="8">
        <f>LoRa_System_Init!I32</f>
        <v>0</v>
      </c>
    </row>
    <row r="31" spans="3:9" x14ac:dyDescent="0.25">
      <c r="C31" s="7"/>
      <c r="D31" s="8"/>
      <c r="G31" s="5" t="str">
        <f>LoRa_System_Init!G33</f>
        <v>uint32_t</v>
      </c>
      <c r="H31" s="5" t="str">
        <f>LoRa_System_Init!H33</f>
        <v>frequency;</v>
      </c>
      <c r="I31" s="6" t="str">
        <f>E1</f>
        <v>EU868_CALIBRATION_FREQ</v>
      </c>
    </row>
    <row r="32" spans="3:9" x14ac:dyDescent="0.25">
      <c r="C32" s="5"/>
      <c r="D32" s="8"/>
      <c r="G32" s="5" t="str">
        <f>LoRa_System_Init!G34</f>
        <v>uint32_t</v>
      </c>
      <c r="H32" s="5" t="str">
        <f>LoRa_System_Init!H34</f>
        <v>frequencyDeviation;</v>
      </c>
      <c r="I32" s="6">
        <v>25000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bitRate;</v>
      </c>
      <c r="I33" s="6">
        <v>50000</v>
      </c>
    </row>
    <row r="34" spans="3:9" x14ac:dyDescent="0.25">
      <c r="C34" s="5"/>
      <c r="D34" s="8"/>
      <c r="G34" s="5" t="str">
        <f>LoRa_System_Init!G36</f>
        <v>uint16_t</v>
      </c>
      <c r="H34" s="5" t="str">
        <f>LoRa_System_Init!H36</f>
        <v>preambleLen;</v>
      </c>
      <c r="I34" s="6">
        <v>8</v>
      </c>
    </row>
    <row r="35" spans="3:9" x14ac:dyDescent="0.25">
      <c r="C35" s="5"/>
      <c r="D35" s="8"/>
      <c r="G35" s="5" t="str">
        <f>LoRa_System_Init!G37</f>
        <v>uint8_t</v>
      </c>
      <c r="H35" s="5" t="str">
        <f>LoRa_System_Init!H37</f>
        <v>syncWordLoRa;</v>
      </c>
      <c r="I35" s="6" t="s">
        <v>147</v>
      </c>
    </row>
    <row r="36" spans="3:9" x14ac:dyDescent="0.25">
      <c r="G36" s="5" t="str">
        <f>LoRa_System_Init!G38</f>
        <v>uint8_t</v>
      </c>
      <c r="H36" s="5" t="str">
        <f>LoRa_System_Init!H38</f>
        <v>syncWord[8];</v>
      </c>
      <c r="I36" s="6" t="s">
        <v>146</v>
      </c>
    </row>
    <row r="37" spans="3:9" x14ac:dyDescent="0.25">
      <c r="G37" s="5" t="str">
        <f>LoRa_System_Init!G39</f>
        <v>uint8_t</v>
      </c>
      <c r="H37" s="5" t="str">
        <f>LoRa_System_Init!H39</f>
        <v>syncWordLen;</v>
      </c>
      <c r="I37" s="6">
        <v>3</v>
      </c>
    </row>
    <row r="38" spans="3:9" x14ac:dyDescent="0.25">
      <c r="G38" s="5" t="str">
        <f>LoRa_System_Init!G40</f>
        <v>RadioModulation_t</v>
      </c>
      <c r="H38" s="5" t="str">
        <f>LoRa_System_Init!H40</f>
        <v>modulation;</v>
      </c>
      <c r="I38" s="6" t="s">
        <v>142</v>
      </c>
    </row>
    <row r="39" spans="3:9" x14ac:dyDescent="0.25">
      <c r="G39" s="5" t="str">
        <f>LoRa_System_Init!G41</f>
        <v>RadioDataRate_t</v>
      </c>
      <c r="H39" s="5" t="str">
        <f>LoRa_System_Init!H41</f>
        <v>dataRate;</v>
      </c>
      <c r="I39" s="6" t="s">
        <v>145</v>
      </c>
    </row>
    <row r="40" spans="3:9" x14ac:dyDescent="0.25">
      <c r="G40" s="5" t="str">
        <f>LoRa_System_Init!G42</f>
        <v>RadioLoRaBandWidth_t</v>
      </c>
      <c r="H40" s="5" t="str">
        <f>LoRa_System_Init!H42</f>
        <v>bandWidth;</v>
      </c>
      <c r="I40" s="6" t="s">
        <v>143</v>
      </c>
    </row>
    <row r="41" spans="3:9" x14ac:dyDescent="0.25">
      <c r="G41" s="5" t="str">
        <f>LoRa_System_Init!G43</f>
        <v>int8_t</v>
      </c>
      <c r="H41" s="5" t="str">
        <f>LoRa_System_Init!H43</f>
        <v>outputPower;</v>
      </c>
      <c r="I41" s="6">
        <v>1</v>
      </c>
    </row>
    <row r="42" spans="3:9" x14ac:dyDescent="0.25">
      <c r="G42" s="5" t="str">
        <f>LoRa_System_Init!G44</f>
        <v>uint8_t</v>
      </c>
      <c r="H42" s="5" t="str">
        <f>LoRa_System_Init!H44</f>
        <v>crcOn;</v>
      </c>
      <c r="I42" s="6">
        <v>1</v>
      </c>
    </row>
    <row r="43" spans="3:9" x14ac:dyDescent="0.25">
      <c r="G43" s="5" t="str">
        <f>LoRa_System_Init!G45</f>
        <v>uint8_t</v>
      </c>
      <c r="H43" s="5" t="str">
        <f>LoRa_System_Init!H45</f>
        <v>paBoost;</v>
      </c>
      <c r="I43" s="9" t="s">
        <v>152</v>
      </c>
    </row>
    <row r="44" spans="3:9" x14ac:dyDescent="0.25">
      <c r="G44" s="5" t="str">
        <f>LoRa_System_Init!G46</f>
        <v>uint16_t</v>
      </c>
      <c r="H44" s="5" t="str">
        <f>LoRa_System_Init!H46</f>
        <v>frequencyHopPeriod;</v>
      </c>
      <c r="I44" s="9" t="s">
        <v>152</v>
      </c>
    </row>
    <row r="45" spans="3:9" x14ac:dyDescent="0.25">
      <c r="G45" s="5" t="str">
        <f>LoRa_System_Init!G47</f>
        <v>uint8_t</v>
      </c>
      <c r="H45" s="5" t="str">
        <f>LoRa_System_Init!H47</f>
        <v>iqInverted;</v>
      </c>
      <c r="I45" s="9" t="s">
        <v>152</v>
      </c>
    </row>
    <row r="46" spans="3:9" x14ac:dyDescent="0.25">
      <c r="G46" s="5" t="str">
        <f>LoRa_System_Init!G48</f>
        <v>RadioErrorCodingRate_t</v>
      </c>
      <c r="H46" s="5" t="str">
        <f>LoRa_System_Init!H48</f>
        <v>errorCodingRate;</v>
      </c>
      <c r="I46" s="6" t="s">
        <v>144</v>
      </c>
    </row>
    <row r="47" spans="3:9" x14ac:dyDescent="0.25">
      <c r="G47" s="5" t="str">
        <f>LoRa_System_Init!G49</f>
        <v>uint8_t</v>
      </c>
      <c r="H47" s="5" t="str">
        <f>LoRa_System_Init!H49</f>
        <v>implicitHeaderMode;</v>
      </c>
      <c r="I47" s="9" t="s">
        <v>152</v>
      </c>
    </row>
    <row r="48" spans="3:9" x14ac:dyDescent="0.25">
      <c r="G48" s="5" t="str">
        <f>LoRa_System_Init!G50</f>
        <v>uint8_t</v>
      </c>
      <c r="H48" s="5" t="str">
        <f>LoRa_System_Init!H50</f>
        <v>flags;</v>
      </c>
      <c r="I48" s="9" t="s">
        <v>152</v>
      </c>
    </row>
    <row r="49" spans="7:10" x14ac:dyDescent="0.25">
      <c r="G49" s="5" t="str">
        <f>LoRa_System_Init!G51</f>
        <v>uint8_t</v>
      </c>
      <c r="H49" s="5" t="str">
        <f>LoRa_System_Init!H51</f>
        <v>dataBufferLen;</v>
      </c>
      <c r="I49" s="9" t="s">
        <v>152</v>
      </c>
    </row>
    <row r="50" spans="7:10" x14ac:dyDescent="0.25">
      <c r="G50" s="5" t="str">
        <f>LoRa_System_Init!G52</f>
        <v>uint8_t</v>
      </c>
      <c r="H50" s="5" t="str">
        <f>LoRa_System_Init!H52</f>
        <v>*dataBuffer;</v>
      </c>
      <c r="I50" s="6" t="str">
        <f>D1</f>
        <v>&amp;radioBuffer[16]</v>
      </c>
    </row>
    <row r="51" spans="7:10" x14ac:dyDescent="0.25">
      <c r="G51" s="5" t="str">
        <f>LoRa_System_Init!G53</f>
        <v>uint8_t</v>
      </c>
      <c r="H51" s="1" t="str">
        <f>LoRa_System_Init!H53</f>
        <v>timeOnAirTimerId;</v>
      </c>
      <c r="I51" s="8">
        <f>LoRa_System_Init!I53</f>
        <v>0</v>
      </c>
      <c r="J51" t="s">
        <v>154</v>
      </c>
    </row>
    <row r="52" spans="7:10" x14ac:dyDescent="0.25">
      <c r="G52" s="5" t="str">
        <f>LoRa_System_Init!G54</f>
        <v>uint8_t</v>
      </c>
      <c r="H52" s="1" t="str">
        <f>LoRa_System_Init!H54</f>
        <v>fskRxWindowTimerId;</v>
      </c>
      <c r="I52" s="6" t="s">
        <v>24</v>
      </c>
      <c r="J52" t="s">
        <v>154</v>
      </c>
    </row>
    <row r="53" spans="7:10" x14ac:dyDescent="0.25">
      <c r="G53" s="5" t="str">
        <f>LoRa_System_Init!G55</f>
        <v>uint8_t</v>
      </c>
      <c r="H53" s="1" t="str">
        <f>LoRa_System_Init!H55</f>
        <v>watchdogTimerId;</v>
      </c>
      <c r="I53" s="6" t="s">
        <v>26</v>
      </c>
      <c r="J53" t="s">
        <v>154</v>
      </c>
    </row>
    <row r="54" spans="7:10" x14ac:dyDescent="0.25">
      <c r="G54" s="5" t="str">
        <f>LoRa_System_Init!G56</f>
        <v>uint32_t</v>
      </c>
      <c r="H54" s="5" t="str">
        <f>LoRa_System_Init!H56</f>
        <v>watchdogTimerTimeout;</v>
      </c>
      <c r="I54" s="6" t="s">
        <v>148</v>
      </c>
    </row>
    <row r="55" spans="7:10" x14ac:dyDescent="0.25">
      <c r="G55" s="5" t="str">
        <f>LoRa_System_Init!G57</f>
        <v>uint8_t</v>
      </c>
      <c r="H55" s="5" t="str">
        <f>LoRa_System_Init!H57</f>
        <v>initialized;</v>
      </c>
      <c r="I55" s="6">
        <v>1</v>
      </c>
    </row>
    <row r="56" spans="7:10" x14ac:dyDescent="0.25">
      <c r="G56" s="5" t="str">
        <f>LoRa_System_Init!G58</f>
        <v>uint32_t</v>
      </c>
      <c r="H56" s="5" t="str">
        <f>LoRa_System_Init!H58</f>
        <v>(*fhssNextFrequency)(void);</v>
      </c>
      <c r="I56" s="6" t="s">
        <v>153</v>
      </c>
    </row>
    <row r="57" spans="7:10" x14ac:dyDescent="0.25">
      <c r="G57" s="5" t="str">
        <f>LoRa_System_Init!G59</f>
        <v>uint8_t</v>
      </c>
      <c r="H57" s="5" t="str">
        <f>LoRa_System_Init!H59</f>
        <v>regVersion;</v>
      </c>
      <c r="I57" s="6" t="s">
        <v>156</v>
      </c>
    </row>
    <row r="58" spans="7:10" x14ac:dyDescent="0.25">
      <c r="G58" s="5" t="str">
        <f>LoRa_System_Init!G60</f>
        <v>int8_t</v>
      </c>
      <c r="H58" s="5" t="str">
        <f>LoRa_System_Init!H60</f>
        <v>packetSNR;</v>
      </c>
      <c r="I58" s="6">
        <v>-128</v>
      </c>
    </row>
    <row r="59" spans="7:10" x14ac:dyDescent="0.25">
      <c r="G59" s="5" t="str">
        <f>LoRa_System_Init!G61</f>
        <v>RadioFSKShaping_t</v>
      </c>
      <c r="H59" s="5" t="str">
        <f>LoRa_System_Init!H61</f>
        <v>fskDataShaping;</v>
      </c>
      <c r="I59" s="6" t="s">
        <v>149</v>
      </c>
    </row>
    <row r="60" spans="7:10" x14ac:dyDescent="0.25">
      <c r="G60" s="5" t="str">
        <f>LoRa_System_Init!G62</f>
        <v>RadioFSKBandWidth_t</v>
      </c>
      <c r="H60" s="5" t="str">
        <f>LoRa_System_Init!H62</f>
        <v>rxBw;</v>
      </c>
      <c r="I60" s="6" t="s">
        <v>150</v>
      </c>
    </row>
    <row r="61" spans="7:10" x14ac:dyDescent="0.25">
      <c r="G61" s="5" t="str">
        <f>LoRa_System_Init!G63</f>
        <v>RadioFSKBandWidth_t</v>
      </c>
      <c r="H61" s="5" t="str">
        <f>LoRa_System_Init!H63</f>
        <v>afcBw;</v>
      </c>
      <c r="I61" s="6" t="s">
        <v>151</v>
      </c>
    </row>
    <row r="62" spans="7:10" x14ac:dyDescent="0.25">
      <c r="G62" s="5">
        <f>LoRa_System_Init!G64</f>
        <v>0</v>
      </c>
      <c r="H62" s="5">
        <f>LoRa_System_Init!H64</f>
        <v>0</v>
      </c>
      <c r="I62" s="8">
        <f>LoRa_System_Init!I64</f>
        <v>0</v>
      </c>
    </row>
    <row r="63" spans="7:10" x14ac:dyDescent="0.25">
      <c r="G63" s="5">
        <f>LoRa_System_Init!G65</f>
        <v>0</v>
      </c>
      <c r="H63" s="5">
        <f>LoRa_System_Init!H65</f>
        <v>0</v>
      </c>
      <c r="I63" s="8">
        <f>LoRa_System_Init!I65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7" location="enum!B2" display="enum!B2" xr:uid="{B8278220-5509-45A9-8268-2D513406C700}"/>
    <hyperlink ref="G28" location="enum!B2" display="enum!B2" xr:uid="{F9BBFE8D-F574-48CC-80AB-2F3B649F275C}"/>
    <hyperlink ref="G29" location="enum!B2" display="enum!B2" xr:uid="{361A6AD5-4270-49E4-892B-53E02F62405E}"/>
    <hyperlink ref="G30" location="enum!B2" display="enum!B2" xr:uid="{8A7DE7DD-2994-4B8A-90B7-F6A911DBD168}"/>
    <hyperlink ref="G31" location="enum!B2" display="enum!B2" xr:uid="{4F8D19F8-411D-4C38-B424-FD03DBE305F3}"/>
    <hyperlink ref="G32" location="enum!B2" display="enum!B2" xr:uid="{E8A8A343-0230-496A-965B-484554B70DD9}"/>
    <hyperlink ref="G33" location="enum!B2" display="enum!B2" xr:uid="{2A6EE534-5605-4E4A-8B25-622B609C07F7}"/>
    <hyperlink ref="G34" location="enum!B2" display="enum!B2" xr:uid="{646E70E0-469C-4268-A7FF-09207B8F6AC7}"/>
    <hyperlink ref="G35" location="enum!B2" display="enum!B2" xr:uid="{DA5439A6-FDAD-4DB4-86AD-7162AF8007FE}"/>
    <hyperlink ref="G36" location="enum!B2" display="enum!B2" xr:uid="{8CAABEC6-31F0-408A-A388-3E4E30A8ADD5}"/>
    <hyperlink ref="G37" location="enum!B2" display="enum!B2" xr:uid="{97FE5DD7-AA9E-4C2B-90C1-C5A3C15B3724}"/>
    <hyperlink ref="G38" location="enum!B2" display="enum!B2" xr:uid="{2DE2D02C-8381-49F7-8C21-F4492D303854}"/>
    <hyperlink ref="G39" location="enum!B2" display="enum!B2" xr:uid="{73E06DF2-5C32-45B6-B2C0-0E63E1025901}"/>
    <hyperlink ref="G40" location="enum!B2" display="enum!B2" xr:uid="{14B25C1F-03B0-4F28-A8EF-48CAA90F1BD5}"/>
    <hyperlink ref="G41" location="enum!B2" display="enum!B2" xr:uid="{F52BF964-148D-4A46-98A8-5FF5A7E3615B}"/>
    <hyperlink ref="G42" location="enum!B2" display="enum!B2" xr:uid="{BE733531-4E08-43B5-B8BD-0DC22DC09137}"/>
    <hyperlink ref="G43" location="enum!B2" display="enum!B2" xr:uid="{058CA484-1761-4BAB-A9C4-3DD2D2F4784C}"/>
    <hyperlink ref="G44" location="enum!B2" display="enum!B2" xr:uid="{AED9DEBF-3DEA-47FB-BB6E-0D7C9AFCB901}"/>
    <hyperlink ref="G45" location="enum!B2" display="enum!B2" xr:uid="{52F8C632-4A0C-475A-B692-4856F520BBB8}"/>
    <hyperlink ref="G46" location="enum!B2" display="enum!B2" xr:uid="{33CB8282-9F67-47F4-90FD-A6F50DBF7EA0}"/>
    <hyperlink ref="G47" location="enum!B2" display="enum!B2" xr:uid="{9539A6E8-C972-417B-A1AE-A7BD49ADEEB6}"/>
    <hyperlink ref="G48" location="enum!B2" display="enum!B2" xr:uid="{D6B58876-FE5D-4382-B4F5-CF39F2DD8E06}"/>
    <hyperlink ref="G49" location="enum!B2" display="enum!B2" xr:uid="{ACAEAE6E-06C4-4A5C-9049-3EAF22F951CF}"/>
    <hyperlink ref="G50" location="enum!B2" display="enum!B2" xr:uid="{7AA2BAEB-A2EE-4CD5-AE96-2D76B29D8440}"/>
    <hyperlink ref="G51" location="enum!B2" display="enum!B2" xr:uid="{93F3E4A5-9F7C-4C1D-B464-34FF47568093}"/>
    <hyperlink ref="G52" location="enum!B2" display="enum!B2" xr:uid="{2CA2CE6E-ECCD-4932-913A-6C3070C61E45}"/>
    <hyperlink ref="G53" location="enum!B2" display="enum!B2" xr:uid="{2B876B5D-B2FF-4B00-A72D-E9165E99DF3C}"/>
    <hyperlink ref="G54" location="enum!B2" display="enum!B2" xr:uid="{BFE353F9-0F6E-4C2C-998E-429DA1024B47}"/>
    <hyperlink ref="G55" location="enum!B2" display="enum!B2" xr:uid="{F9ECC802-11C8-4DE9-82AA-AF0EDB6C3DE6}"/>
    <hyperlink ref="G56" location="enum!B2" display="enum!B2" xr:uid="{C8B9B7DE-2571-407C-AE22-0E387D2C7E4E}"/>
    <hyperlink ref="G57" location="enum!B2" display="enum!B2" xr:uid="{C9687D48-D4B1-499F-80D4-2066712E4C4D}"/>
    <hyperlink ref="G58" location="enum!B2" display="enum!B2" xr:uid="{5E81F543-4F96-41EB-A177-372B3C87C47E}"/>
    <hyperlink ref="G59" location="enum!B2" display="enum!B2" xr:uid="{CB80BAD5-379B-4BB5-B85C-05074F8CD7EA}"/>
    <hyperlink ref="G60" location="enum!B2" display="enum!B2" xr:uid="{4E115D1C-665B-4027-AA92-4B9422ADA91E}"/>
    <hyperlink ref="G61" location="enum!B2" display="enum!B2" xr:uid="{9162F7FC-55C6-43A5-8E36-9066C9DF0AF6}"/>
    <hyperlink ref="G62" location="enum!B2" display="enum!B2" xr:uid="{1155B14A-907E-4288-B705-8879EC0172DC}"/>
    <hyperlink ref="G63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177</v>
      </c>
      <c r="B1" t="s">
        <v>77</v>
      </c>
      <c r="C1" s="4" t="s">
        <v>55</v>
      </c>
      <c r="D1" s="2" t="s">
        <v>175</v>
      </c>
      <c r="E1" s="2" t="s">
        <v>176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180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181</v>
      </c>
      <c r="D6" s="11" t="s">
        <v>152</v>
      </c>
      <c r="E6" s="2" t="s">
        <v>182</v>
      </c>
      <c r="F6" t="s">
        <v>183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191</v>
      </c>
      <c r="D8" s="2" t="s">
        <v>192</v>
      </c>
      <c r="E8" s="2" t="s">
        <v>141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205</v>
      </c>
    </row>
    <row r="10" spans="1:10" x14ac:dyDescent="0.25">
      <c r="C10" s="13" t="s">
        <v>203</v>
      </c>
      <c r="D10" s="2" t="s">
        <v>44</v>
      </c>
      <c r="E10" s="2" t="s">
        <v>45</v>
      </c>
      <c r="F10" t="s">
        <v>204</v>
      </c>
      <c r="G10" s="5" t="str">
        <f>LoRa_System_Init!G10</f>
        <v>uint8_t</v>
      </c>
      <c r="H10" s="5" t="str">
        <f>LoRa_System_Init!H10</f>
        <v>LoRa_HeaderLength</v>
      </c>
      <c r="I10" s="14" t="s">
        <v>206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208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207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186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H55</f>
        <v>watchdogTimerId;</v>
      </c>
      <c r="E19" s="2" t="str">
        <f>I55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>
        <f>LoRa_System_Init!G27</f>
        <v>0</v>
      </c>
      <c r="H27" s="5">
        <f>LoRa_System_Init!H27</f>
        <v>0</v>
      </c>
      <c r="I27" s="8">
        <f>LoRa_System_Init!I27</f>
        <v>0</v>
      </c>
    </row>
    <row r="28" spans="2:9" x14ac:dyDescent="0.25">
      <c r="G28" s="5">
        <f>LoRa_System_Init!G28</f>
        <v>0</v>
      </c>
      <c r="H28" s="5">
        <f>LoRa_System_Init!H28</f>
        <v>0</v>
      </c>
      <c r="I28" s="8">
        <f>LoRa_System_Init!I28</f>
        <v>0</v>
      </c>
    </row>
    <row r="29" spans="2:9" x14ac:dyDescent="0.25">
      <c r="G29" s="5" t="str">
        <f>LoRa_System_Init!G29</f>
        <v>RADIO_Transmit</v>
      </c>
      <c r="H29" s="5" t="str">
        <f>LoRa_System_Init!H29</f>
        <v>LoRa_TxDone</v>
      </c>
      <c r="I29" s="8">
        <f>LoRa_System_Init!I29</f>
        <v>0</v>
      </c>
    </row>
    <row r="30" spans="2:9" x14ac:dyDescent="0.25">
      <c r="G30" s="5" t="str">
        <f>LoRa_System_Init!G30</f>
        <v>RADIO_RxDone</v>
      </c>
      <c r="H30" s="5" t="str">
        <f>LoRa_System_Init!H30</f>
        <v>LoRa_RxDone</v>
      </c>
      <c r="I30" s="8">
        <f>LoRa_System_Init!I30</f>
        <v>0</v>
      </c>
    </row>
    <row r="31" spans="2:9" x14ac:dyDescent="0.25">
      <c r="G31" s="5">
        <f>LoRa_System_Init!G31</f>
        <v>0</v>
      </c>
      <c r="H31" s="5">
        <f>LoRa_System_Init!H31</f>
        <v>0</v>
      </c>
      <c r="I31" s="8">
        <f>LoRa_System_Init!I31</f>
        <v>0</v>
      </c>
    </row>
    <row r="32" spans="2:9" x14ac:dyDescent="0.25">
      <c r="G32" s="5">
        <f>LoRa_System_Init!G32</f>
        <v>0</v>
      </c>
      <c r="H32" s="5">
        <f>LoRa_System_Init!H32</f>
        <v>0</v>
      </c>
      <c r="I32" s="8">
        <f>LoRa_System_Init!I32</f>
        <v>0</v>
      </c>
    </row>
    <row r="33" spans="7:9" x14ac:dyDescent="0.25">
      <c r="G33" s="5" t="str">
        <f>LoRa_System_Init!G33</f>
        <v>uint32_t</v>
      </c>
      <c r="H33" s="5" t="str">
        <f>LoRa_System_Init!H33</f>
        <v>frequency;</v>
      </c>
      <c r="I33" s="6" t="s">
        <v>196</v>
      </c>
    </row>
    <row r="34" spans="7:9" x14ac:dyDescent="0.25">
      <c r="G34" s="5" t="str">
        <f>LoRa_System_Init!G34</f>
        <v>uint32_t</v>
      </c>
      <c r="H34" s="5" t="str">
        <f>LoRa_System_Init!H34</f>
        <v>frequencyDeviation;</v>
      </c>
      <c r="I34" s="8">
        <f>LoRa_System_Init!I34</f>
        <v>25000</v>
      </c>
    </row>
    <row r="35" spans="7:9" x14ac:dyDescent="0.25">
      <c r="G35" s="5" t="str">
        <f>LoRa_System_Init!G35</f>
        <v>uint32_t</v>
      </c>
      <c r="H35" s="5" t="str">
        <f>LoRa_System_Init!H35</f>
        <v>bitRate;</v>
      </c>
      <c r="I35" s="8">
        <f>LoRa_System_Init!I35</f>
        <v>50000</v>
      </c>
    </row>
    <row r="36" spans="7:9" x14ac:dyDescent="0.25">
      <c r="G36" s="5" t="str">
        <f>LoRa_System_Init!G36</f>
        <v>uint16_t</v>
      </c>
      <c r="H36" s="5" t="str">
        <f>LoRa_System_Init!H36</f>
        <v>preambleLen;</v>
      </c>
      <c r="I36" s="8">
        <f>LoRa_System_Init!I36</f>
        <v>8</v>
      </c>
    </row>
    <row r="37" spans="7:9" x14ac:dyDescent="0.25">
      <c r="G37" s="5" t="str">
        <f>LoRa_System_Init!G37</f>
        <v>uint8_t</v>
      </c>
      <c r="H37" s="5" t="str">
        <f>LoRa_System_Init!H37</f>
        <v>syncWordLoRa;</v>
      </c>
      <c r="I37" s="6" t="s">
        <v>158</v>
      </c>
    </row>
    <row r="38" spans="7:9" x14ac:dyDescent="0.25">
      <c r="G38" s="5" t="str">
        <f>LoRa_System_Init!G38</f>
        <v>uint8_t</v>
      </c>
      <c r="H38" s="5" t="str">
        <f>LoRa_System_Init!H38</f>
        <v>syncWord[8];</v>
      </c>
      <c r="I38" s="8" t="str">
        <f>LoRa_System_Init!I38</f>
        <v>0xc1 0x94 0xc1</v>
      </c>
    </row>
    <row r="39" spans="7:9" x14ac:dyDescent="0.25">
      <c r="G39" s="5" t="str">
        <f>LoRa_System_Init!G39</f>
        <v>uint8_t</v>
      </c>
      <c r="H39" s="5" t="str">
        <f>LoRa_System_Init!H39</f>
        <v>syncWordLen;</v>
      </c>
      <c r="I39" s="8">
        <f>LoRa_System_Init!I39</f>
        <v>3</v>
      </c>
    </row>
    <row r="40" spans="7:9" x14ac:dyDescent="0.25">
      <c r="G40" s="5" t="str">
        <f>LoRa_System_Init!G40</f>
        <v>RadioModulation_t</v>
      </c>
      <c r="H40" s="5" t="str">
        <f>LoRa_System_Init!H40</f>
        <v>modulation;</v>
      </c>
      <c r="I40" s="6" t="s">
        <v>195</v>
      </c>
    </row>
    <row r="41" spans="7:9" x14ac:dyDescent="0.25">
      <c r="G41" s="5" t="str">
        <f>LoRa_System_Init!G41</f>
        <v>RadioDataRate_t</v>
      </c>
      <c r="H41" s="5" t="str">
        <f>LoRa_System_Init!H41</f>
        <v>dataRate;</v>
      </c>
      <c r="I41" s="6" t="s">
        <v>198</v>
      </c>
    </row>
    <row r="42" spans="7:9" x14ac:dyDescent="0.25">
      <c r="G42" s="5" t="str">
        <f>LoRa_System_Init!G42</f>
        <v>RadioLoRaBandWidth_t</v>
      </c>
      <c r="H42" s="5" t="str">
        <f>LoRa_System_Init!H42</f>
        <v>bandWidth;</v>
      </c>
      <c r="I42" s="6" t="s">
        <v>199</v>
      </c>
    </row>
    <row r="43" spans="7:9" x14ac:dyDescent="0.25">
      <c r="G43" s="5" t="str">
        <f>LoRa_System_Init!G43</f>
        <v>int8_t</v>
      </c>
      <c r="H43" s="5" t="str">
        <f>LoRa_System_Init!H43</f>
        <v>outputPower;</v>
      </c>
      <c r="I43" s="6" t="s">
        <v>202</v>
      </c>
    </row>
    <row r="44" spans="7:9" x14ac:dyDescent="0.25">
      <c r="G44" s="5" t="str">
        <f>LoRa_System_Init!G44</f>
        <v>uint8_t</v>
      </c>
      <c r="H44" s="5" t="str">
        <f>LoRa_System_Init!H44</f>
        <v>crcOn;</v>
      </c>
      <c r="I44" s="6" t="s">
        <v>85</v>
      </c>
    </row>
    <row r="45" spans="7:9" x14ac:dyDescent="0.25">
      <c r="G45" s="5" t="str">
        <f>LoRa_System_Init!G45</f>
        <v>uint8_t</v>
      </c>
      <c r="H45" s="5" t="str">
        <f>LoRa_System_Init!H45</f>
        <v>paBoost;</v>
      </c>
      <c r="I45" s="8" t="str">
        <f>LoRa_System_Init!I45</f>
        <v>0</v>
      </c>
    </row>
    <row r="46" spans="7:9" x14ac:dyDescent="0.25">
      <c r="G46" s="5" t="str">
        <f>LoRa_System_Init!G46</f>
        <v>uint16_t</v>
      </c>
      <c r="H46" s="5" t="str">
        <f>LoRa_System_Init!H46</f>
        <v>frequencyHopPeriod;</v>
      </c>
      <c r="I46" s="6" t="s">
        <v>194</v>
      </c>
    </row>
    <row r="47" spans="7:9" x14ac:dyDescent="0.25">
      <c r="G47" s="5" t="str">
        <f>LoRa_System_Init!G47</f>
        <v>uint8_t</v>
      </c>
      <c r="H47" s="5" t="str">
        <f>LoRa_System_Init!H47</f>
        <v>iqInverted;</v>
      </c>
      <c r="I47" s="6" t="s">
        <v>194</v>
      </c>
    </row>
    <row r="48" spans="7:9" x14ac:dyDescent="0.25">
      <c r="G48" s="5" t="str">
        <f>LoRa_System_Init!G48</f>
        <v>RadioErrorCodingRate_t</v>
      </c>
      <c r="H48" s="5" t="str">
        <f>LoRa_System_Init!H48</f>
        <v>errorCodingRate;</v>
      </c>
      <c r="I48" s="8" t="str">
        <f>LoRa_System_Init!I48</f>
        <v>CR_4_5</v>
      </c>
    </row>
    <row r="49" spans="7:9" x14ac:dyDescent="0.25">
      <c r="G49" s="5" t="str">
        <f>LoRa_System_Init!G49</f>
        <v>uint8_t</v>
      </c>
      <c r="H49" s="5" t="str">
        <f>LoRa_System_Init!H49</f>
        <v>implicitHeaderMode;</v>
      </c>
      <c r="I49" s="8" t="str">
        <f>LoRa_System_Init!I49</f>
        <v>0</v>
      </c>
    </row>
    <row r="50" spans="7:9" x14ac:dyDescent="0.25">
      <c r="G50" s="5" t="str">
        <f>LoRa_System_Init!G50</f>
        <v>uint8_t</v>
      </c>
      <c r="H50" s="5" t="str">
        <f>LoRa_System_Init!H50</f>
        <v>flags;</v>
      </c>
      <c r="I50" s="8" t="str">
        <f>LoRa_System_Init!I50</f>
        <v>0</v>
      </c>
    </row>
    <row r="51" spans="7:9" x14ac:dyDescent="0.25">
      <c r="G51" s="5" t="str">
        <f>LoRa_System_Init!G51</f>
        <v>uint8_t</v>
      </c>
      <c r="H51" s="5" t="str">
        <f>LoRa_System_Init!H51</f>
        <v>dataBufferLen;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*dataBuffer;</v>
      </c>
      <c r="I52" s="8" t="str">
        <f>LoRa_System_Init!I52</f>
        <v>&amp;radioBuffer[16]</v>
      </c>
    </row>
    <row r="53" spans="7:9" x14ac:dyDescent="0.25">
      <c r="G53" s="5" t="str">
        <f>LoRa_System_Init!G53</f>
        <v>uint8_t</v>
      </c>
      <c r="H53" s="5" t="str">
        <f>LoRa_System_Init!H53</f>
        <v>timeOnAirTimerId;</v>
      </c>
      <c r="I53" s="6" t="s">
        <v>27</v>
      </c>
    </row>
    <row r="54" spans="7:9" x14ac:dyDescent="0.25">
      <c r="G54" s="5" t="str">
        <f>LoRa_System_Init!G54</f>
        <v>uint8_t</v>
      </c>
      <c r="H54" s="5" t="str">
        <f>LoRa_System_Init!H54</f>
        <v>fskRxWindowTimerId;</v>
      </c>
      <c r="I54" s="8" t="str">
        <f>LoRa_System_Init!I54</f>
        <v>RADIO_RxFSKTimeout</v>
      </c>
    </row>
    <row r="55" spans="7:9" x14ac:dyDescent="0.25">
      <c r="G55" s="5" t="str">
        <f>LoRa_System_Init!G55</f>
        <v>uint8_t</v>
      </c>
      <c r="H55" s="5" t="str">
        <f>LoRa_System_Init!H55</f>
        <v>watchdogTimerId;</v>
      </c>
      <c r="I55" s="1" t="s">
        <v>209</v>
      </c>
    </row>
    <row r="56" spans="7:9" x14ac:dyDescent="0.25">
      <c r="G56" s="5" t="str">
        <f>LoRa_System_Init!G56</f>
        <v>uint32_t</v>
      </c>
      <c r="H56" s="5" t="str">
        <f>LoRa_System_Init!H56</f>
        <v>watchdogTimerTimeout;</v>
      </c>
      <c r="I56" s="8" t="str">
        <f>LoRa_System_Init!I56</f>
        <v>WATCHDOG_DEFAULT_TIME</v>
      </c>
    </row>
    <row r="57" spans="7:9" x14ac:dyDescent="0.25">
      <c r="G57" s="5" t="str">
        <f>LoRa_System_Init!G57</f>
        <v>uint8_t</v>
      </c>
      <c r="H57" s="5" t="str">
        <f>LoRa_System_Init!H57</f>
        <v>initialized;</v>
      </c>
      <c r="I57" s="8">
        <f>LoRa_System_Init!I57</f>
        <v>1</v>
      </c>
    </row>
    <row r="58" spans="7:9" x14ac:dyDescent="0.25">
      <c r="G58" s="5" t="str">
        <f>LoRa_System_Init!G58</f>
        <v>uint32_t</v>
      </c>
      <c r="H58" s="5" t="str">
        <f>LoRa_System_Init!H58</f>
        <v>(*fhssNextFrequency)(void);</v>
      </c>
      <c r="I58" s="8" t="str">
        <f>LoRa_System_Init!I58</f>
        <v>NULL</v>
      </c>
    </row>
    <row r="59" spans="7:9" x14ac:dyDescent="0.25">
      <c r="G59" s="5" t="str">
        <f>LoRa_System_Init!G59</f>
        <v>uint8_t</v>
      </c>
      <c r="H59" s="5" t="str">
        <f>LoRa_System_Init!H59</f>
        <v>regVersion;</v>
      </c>
      <c r="I59" s="8" t="str">
        <f>LoRa_System_Init!I59</f>
        <v>RADIO_RegisterRead(REG_VERSION)</v>
      </c>
    </row>
    <row r="60" spans="7:9" x14ac:dyDescent="0.25">
      <c r="G60" s="5" t="str">
        <f>LoRa_System_Init!G60</f>
        <v>int8_t</v>
      </c>
      <c r="H60" s="5" t="str">
        <f>LoRa_System_Init!H60</f>
        <v>packetSNR;</v>
      </c>
      <c r="I60" s="8">
        <f>LoRa_System_Init!I60</f>
        <v>-128</v>
      </c>
    </row>
    <row r="61" spans="7:9" x14ac:dyDescent="0.25">
      <c r="G61" s="5" t="str">
        <f>LoRa_System_Init!G61</f>
        <v>RadioFSKShaping_t</v>
      </c>
      <c r="H61" s="5" t="str">
        <f>LoRa_System_Init!H61</f>
        <v>fskDataShaping;</v>
      </c>
      <c r="I61" s="8" t="str">
        <f>LoRa_System_Init!I61</f>
        <v>FSK_SHAPING_GAUSS_BT_0_5</v>
      </c>
    </row>
    <row r="62" spans="7:9" x14ac:dyDescent="0.25">
      <c r="G62" s="5" t="str">
        <f>LoRa_System_Init!G62</f>
        <v>RadioFSKBandWidth_t</v>
      </c>
      <c r="H62" s="5" t="str">
        <f>LoRa_System_Init!H62</f>
        <v>rxBw;</v>
      </c>
      <c r="I62" s="8" t="str">
        <f>LoRa_System_Init!I62</f>
        <v>FSKBW_50_0KHZ</v>
      </c>
    </row>
    <row r="63" spans="7:9" x14ac:dyDescent="0.25">
      <c r="G63" s="5" t="str">
        <f>LoRa_System_Init!G63</f>
        <v>RadioFSKBandWidth_t</v>
      </c>
      <c r="H63" s="5" t="str">
        <f>LoRa_System_Init!H63</f>
        <v>afcBw;</v>
      </c>
      <c r="I63" s="8" t="str">
        <f>LoRa_System_Init!I63</f>
        <v>FSKBW_83_3KHZ</v>
      </c>
    </row>
    <row r="64" spans="7:9" x14ac:dyDescent="0.25">
      <c r="G64" s="5">
        <f>LoRa_System_Init!G64</f>
        <v>0</v>
      </c>
      <c r="H64" s="5">
        <f>LoRa_System_Init!H64</f>
        <v>0</v>
      </c>
      <c r="I64" s="8">
        <f>LoRa_System_Init!I64</f>
        <v>0</v>
      </c>
    </row>
    <row r="65" spans="7:9" x14ac:dyDescent="0.25">
      <c r="G65" s="5">
        <f>LoRa_System_Init!G65</f>
        <v>0</v>
      </c>
      <c r="H65" s="5">
        <f>LoRa_System_Init!H65</f>
        <v>0</v>
      </c>
      <c r="I65" s="8">
        <f>LoRa_System_Init!I65</f>
        <v>0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 t="str">
        <f>LoRa_System_Init!G67</f>
        <v>ChannelParams_t</v>
      </c>
      <c r="H67" s="5" t="str">
        <f>LoRa_System_Init!H67</f>
        <v>Channels</v>
      </c>
      <c r="I67" s="8" t="str">
        <f>LoRa_System_Init!I67</f>
        <v>DefaultChannels868[]</v>
      </c>
    </row>
    <row r="68" spans="7:9" x14ac:dyDescent="0.25">
      <c r="G68" s="5" t="str">
        <f>LoRa_System_Init!G68</f>
        <v>uint8_t</v>
      </c>
      <c r="H68" s="5" t="str">
        <f>LoRa_System_Init!H68</f>
        <v>maxPayloadSize[]</v>
      </c>
      <c r="I68" s="8" t="str">
        <f>LoRa_System_Init!I68</f>
        <v>array</v>
      </c>
    </row>
    <row r="69" spans="7:9" x14ac:dyDescent="0.25">
      <c r="G69" s="5">
        <f>LoRa_System_Init!G69</f>
        <v>0</v>
      </c>
      <c r="H69" s="5">
        <f>LoRa_System_Init!H69</f>
        <v>0</v>
      </c>
      <c r="I69" s="8">
        <f>LoRa_System_Init!I69</f>
        <v>0</v>
      </c>
    </row>
    <row r="70" spans="7:9" x14ac:dyDescent="0.25">
      <c r="G70" s="5">
        <f>LoRa_System_Init!G70</f>
        <v>0</v>
      </c>
      <c r="H70" s="5">
        <f>LoRa_System_Init!H70</f>
        <v>0</v>
      </c>
      <c r="I70" s="8">
        <f>LoRa_System_Init!I70</f>
        <v>0</v>
      </c>
    </row>
    <row r="71" spans="7:9" x14ac:dyDescent="0.25">
      <c r="G71" s="5">
        <f>LoRa_System_Init!G72</f>
        <v>0</v>
      </c>
      <c r="H71" s="5">
        <f>LoRa_System_Init!H72</f>
        <v>0</v>
      </c>
      <c r="I71" s="8">
        <f>LoRa_System_Init!I72</f>
        <v>0</v>
      </c>
    </row>
    <row r="72" spans="7:9" x14ac:dyDescent="0.25">
      <c r="G72" s="5">
        <f>LoRa_System_Init!G73</f>
        <v>0</v>
      </c>
      <c r="H72" s="5">
        <f>LoRa_System_Init!H73</f>
        <v>0</v>
      </c>
      <c r="I72" s="8">
        <f>LoRa_System_Init!I73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210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C21" t="s">
        <v>37</v>
      </c>
      <c r="D21" s="2" t="s">
        <v>217</v>
      </c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>
        <f>LoRa_Send!G27</f>
        <v>0</v>
      </c>
      <c r="H27" s="5">
        <f>LoRa_Send!H27</f>
        <v>0</v>
      </c>
      <c r="I27" s="8">
        <f>LoRa_Send!I27</f>
        <v>0</v>
      </c>
      <c r="J27" s="5">
        <f>LoRa_Send!J27</f>
        <v>0</v>
      </c>
    </row>
    <row r="28" spans="2:10" x14ac:dyDescent="0.25">
      <c r="G28" s="5">
        <f>LoRa_Send!G28</f>
        <v>0</v>
      </c>
      <c r="H28" s="5">
        <f>LoRa_Send!H28</f>
        <v>0</v>
      </c>
      <c r="I28" s="8">
        <f>LoRa_Send!I28</f>
        <v>0</v>
      </c>
      <c r="J28" s="5">
        <f>LoRa_Send!J28</f>
        <v>0</v>
      </c>
    </row>
    <row r="29" spans="2:10" x14ac:dyDescent="0.25">
      <c r="G29" s="5" t="str">
        <f>LoRa_Send!G29</f>
        <v>RADIO_Transmit</v>
      </c>
      <c r="H29" s="5" t="str">
        <f>LoRa_Send!H29</f>
        <v>LoRa_TxDone</v>
      </c>
      <c r="I29" s="8">
        <f>LoRa_Send!I29</f>
        <v>0</v>
      </c>
      <c r="J29" s="5">
        <f>LoRa_Send!J29</f>
        <v>0</v>
      </c>
    </row>
    <row r="30" spans="2:10" x14ac:dyDescent="0.25">
      <c r="G30" s="5" t="str">
        <f>LoRa_Send!G30</f>
        <v>RADIO_RxDone</v>
      </c>
      <c r="H30" s="5" t="str">
        <f>LoRa_Send!H30</f>
        <v>LoRa_RxDone</v>
      </c>
      <c r="I30" s="8">
        <f>LoRa_Send!I30</f>
        <v>0</v>
      </c>
      <c r="J30" s="5">
        <f>LoRa_Send!J30</f>
        <v>0</v>
      </c>
    </row>
    <row r="31" spans="2:10" x14ac:dyDescent="0.25">
      <c r="G31" s="5">
        <f>LoRa_Send!G31</f>
        <v>0</v>
      </c>
      <c r="H31" s="5">
        <f>LoRa_Send!H31</f>
        <v>0</v>
      </c>
      <c r="I31" s="8">
        <f>LoRa_Send!I31</f>
        <v>0</v>
      </c>
      <c r="J31" s="5">
        <f>LoRa_Send!J31</f>
        <v>0</v>
      </c>
    </row>
    <row r="32" spans="2:10" x14ac:dyDescent="0.25">
      <c r="G32" s="5">
        <f>LoRa_Send!G32</f>
        <v>0</v>
      </c>
      <c r="H32" s="5">
        <f>LoRa_Send!H32</f>
        <v>0</v>
      </c>
      <c r="I32" s="8">
        <f>LoRa_Send!I32</f>
        <v>0</v>
      </c>
      <c r="J32" s="5">
        <f>LoRa_Send!J32</f>
        <v>0</v>
      </c>
    </row>
    <row r="33" spans="7:10" x14ac:dyDescent="0.25">
      <c r="G33" s="5" t="str">
        <f>LoRa_Send!G33</f>
        <v>uint32_t</v>
      </c>
      <c r="H33" s="5" t="str">
        <f>LoRa_Send!H33</f>
        <v>frequency;</v>
      </c>
      <c r="I33" s="8" t="str">
        <f>LoRa_Send!I33</f>
        <v>freq</v>
      </c>
      <c r="J33" s="5">
        <f>LoRa_Send!J33</f>
        <v>0</v>
      </c>
    </row>
    <row r="34" spans="7:10" x14ac:dyDescent="0.25">
      <c r="G34" s="5" t="str">
        <f>LoRa_Send!G34</f>
        <v>uint32_t</v>
      </c>
      <c r="H34" s="5" t="str">
        <f>LoRa_Send!H34</f>
        <v>frequencyDeviation;</v>
      </c>
      <c r="I34" s="8">
        <f>LoRa_Send!I34</f>
        <v>25000</v>
      </c>
      <c r="J34" s="5">
        <f>LoRa_Send!J34</f>
        <v>0</v>
      </c>
    </row>
    <row r="35" spans="7:10" x14ac:dyDescent="0.25">
      <c r="G35" s="5" t="str">
        <f>LoRa_Send!G35</f>
        <v>uint32_t</v>
      </c>
      <c r="H35" s="5" t="str">
        <f>LoRa_Send!H35</f>
        <v>bitRate;</v>
      </c>
      <c r="I35" s="8">
        <f>LoRa_Send!I35</f>
        <v>50000</v>
      </c>
      <c r="J35" s="5">
        <f>LoRa_Send!J35</f>
        <v>0</v>
      </c>
    </row>
    <row r="36" spans="7:10" x14ac:dyDescent="0.25">
      <c r="G36" s="5" t="str">
        <f>LoRa_Send!G36</f>
        <v>uint16_t</v>
      </c>
      <c r="H36" s="5" t="str">
        <f>LoRa_Send!H36</f>
        <v>preambleLen;</v>
      </c>
      <c r="I36" s="8">
        <f>LoRa_Send!I36</f>
        <v>8</v>
      </c>
      <c r="J36" s="5">
        <f>LoRa_Send!J36</f>
        <v>0</v>
      </c>
    </row>
    <row r="37" spans="7:10" x14ac:dyDescent="0.25">
      <c r="G37" s="5" t="str">
        <f>LoRa_Send!G37</f>
        <v>uint8_t</v>
      </c>
      <c r="H37" s="5" t="str">
        <f>LoRa_Send!H37</f>
        <v>syncWordLoRa;</v>
      </c>
      <c r="I37" s="8" t="str">
        <f>LoRa_Send!I37</f>
        <v>LoRa_syncWord</v>
      </c>
      <c r="J37" s="5">
        <f>LoRa_Send!J37</f>
        <v>0</v>
      </c>
    </row>
    <row r="38" spans="7:10" x14ac:dyDescent="0.25">
      <c r="G38" s="5" t="str">
        <f>LoRa_Send!G38</f>
        <v>uint8_t</v>
      </c>
      <c r="H38" s="5" t="str">
        <f>LoRa_Send!H38</f>
        <v>syncWord[8];</v>
      </c>
      <c r="I38" s="8" t="str">
        <f>LoRa_Send!I38</f>
        <v>0xc1 0x94 0xc1</v>
      </c>
      <c r="J38" s="5">
        <f>LoRa_Send!J38</f>
        <v>0</v>
      </c>
    </row>
    <row r="39" spans="7:10" x14ac:dyDescent="0.25">
      <c r="G39" s="5" t="str">
        <f>LoRa_Send!G39</f>
        <v>uint8_t</v>
      </c>
      <c r="H39" s="5" t="str">
        <f>LoRa_Send!H39</f>
        <v>syncWordLen;</v>
      </c>
      <c r="I39" s="8">
        <f>LoRa_Send!I39</f>
        <v>3</v>
      </c>
      <c r="J39" s="5">
        <f>LoRa_Send!J39</f>
        <v>0</v>
      </c>
    </row>
    <row r="40" spans="7:10" x14ac:dyDescent="0.25">
      <c r="G40" s="5" t="str">
        <f>LoRa_Send!G40</f>
        <v>RadioModulation_t</v>
      </c>
      <c r="H40" s="5" t="str">
        <f>LoRa_Send!H40</f>
        <v>modulation;</v>
      </c>
      <c r="I40" s="8" t="str">
        <f>LoRa_Send!I40</f>
        <v>modulation[dataRate]</v>
      </c>
      <c r="J40" s="5">
        <f>LoRa_Send!J40</f>
        <v>0</v>
      </c>
    </row>
    <row r="41" spans="7:10" x14ac:dyDescent="0.25">
      <c r="G41" s="5" t="str">
        <f>LoRa_Send!G41</f>
        <v>RadioDataRate_t</v>
      </c>
      <c r="H41" s="5" t="str">
        <f>LoRa_Send!H41</f>
        <v>dataRate;</v>
      </c>
      <c r="I41" s="8" t="str">
        <f>LoRa_Send!I41</f>
        <v>spreadingFactor[dataRate]</v>
      </c>
      <c r="J41" s="5">
        <f>LoRa_Send!J41</f>
        <v>0</v>
      </c>
    </row>
    <row r="42" spans="7:10" x14ac:dyDescent="0.25">
      <c r="G42" s="5" t="str">
        <f>LoRa_Send!G42</f>
        <v>RadioLoRaBandWidth_t</v>
      </c>
      <c r="H42" s="5" t="str">
        <f>LoRa_Send!H42</f>
        <v>bandWidth;</v>
      </c>
      <c r="I42" s="8" t="str">
        <f>LoRa_Send!I42</f>
        <v>bandwidth[dataRate]</v>
      </c>
      <c r="J42" s="5">
        <f>LoRa_Send!J42</f>
        <v>0</v>
      </c>
    </row>
    <row r="43" spans="7:10" x14ac:dyDescent="0.25">
      <c r="G43" s="5" t="str">
        <f>LoRa_Send!G43</f>
        <v>int8_t</v>
      </c>
      <c r="H43" s="5" t="str">
        <f>LoRa_Send!H43</f>
        <v>outputPower;</v>
      </c>
      <c r="I43" s="8" t="str">
        <f>LoRa_Send!I43</f>
        <v>txPower868[LoRa_txPower]</v>
      </c>
      <c r="J43" s="5">
        <f>LoRa_Send!J43</f>
        <v>0</v>
      </c>
    </row>
    <row r="44" spans="7:10" x14ac:dyDescent="0.25">
      <c r="G44" s="5" t="str">
        <f>LoRa_Send!G44</f>
        <v>uint8_t</v>
      </c>
      <c r="H44" s="5" t="str">
        <f>LoRa_Send!H44</f>
        <v>crcOn;</v>
      </c>
      <c r="I44" s="8" t="str">
        <f>LoRa_Send!I44</f>
        <v>ENABLED</v>
      </c>
      <c r="J44" s="5">
        <f>LoRa_Send!J44</f>
        <v>0</v>
      </c>
    </row>
    <row r="45" spans="7:10" x14ac:dyDescent="0.25">
      <c r="G45" s="5" t="str">
        <f>LoRa_Send!G45</f>
        <v>uint8_t</v>
      </c>
      <c r="H45" s="5" t="str">
        <f>LoRa_Send!H45</f>
        <v>paBoost;</v>
      </c>
      <c r="I45" s="8" t="str">
        <f>LoRa_Send!I45</f>
        <v>0</v>
      </c>
      <c r="J45" s="5">
        <f>LoRa_Send!J45</f>
        <v>0</v>
      </c>
    </row>
    <row r="46" spans="7:10" x14ac:dyDescent="0.25">
      <c r="G46" s="5" t="str">
        <f>LoRa_Send!G46</f>
        <v>uint16_t</v>
      </c>
      <c r="H46" s="5" t="str">
        <f>LoRa_Send!H46</f>
        <v>frequencyHopPeriod;</v>
      </c>
      <c r="I46" s="8" t="str">
        <f>LoRa_Send!I46</f>
        <v>DISABLED</v>
      </c>
      <c r="J46" s="5">
        <f>LoRa_Send!J46</f>
        <v>0</v>
      </c>
    </row>
    <row r="47" spans="7:10" x14ac:dyDescent="0.25">
      <c r="G47" s="5" t="str">
        <f>LoRa_Send!G47</f>
        <v>uint8_t</v>
      </c>
      <c r="H47" s="5" t="str">
        <f>LoRa_Send!H47</f>
        <v>iqInverted;</v>
      </c>
      <c r="I47" s="8" t="str">
        <f>LoRa_Send!I47</f>
        <v>DISABLED</v>
      </c>
      <c r="J47" s="5">
        <f>LoRa_Send!J47</f>
        <v>0</v>
      </c>
    </row>
    <row r="48" spans="7:10" x14ac:dyDescent="0.25">
      <c r="G48" s="5" t="str">
        <f>LoRa_Send!G48</f>
        <v>RadioErrorCodingRate_t</v>
      </c>
      <c r="H48" s="5" t="str">
        <f>LoRa_Send!H48</f>
        <v>errorCodingRate;</v>
      </c>
      <c r="I48" s="8" t="str">
        <f>LoRa_Send!I48</f>
        <v>CR_4_5</v>
      </c>
      <c r="J48" s="5">
        <f>LoRa_Send!J48</f>
        <v>0</v>
      </c>
    </row>
    <row r="49" spans="7:10" x14ac:dyDescent="0.25">
      <c r="G49" s="5" t="str">
        <f>LoRa_Send!G49</f>
        <v>uint8_t</v>
      </c>
      <c r="H49" s="5" t="str">
        <f>LoRa_Send!H49</f>
        <v>implicitHeaderMode;</v>
      </c>
      <c r="I49" s="8" t="str">
        <f>LoRa_Send!I49</f>
        <v>0</v>
      </c>
      <c r="J49" s="5">
        <f>LoRa_Send!J49</f>
        <v>0</v>
      </c>
    </row>
    <row r="50" spans="7:10" x14ac:dyDescent="0.25">
      <c r="G50" s="5" t="str">
        <f>LoRa_Send!G50</f>
        <v>uint8_t</v>
      </c>
      <c r="H50" s="5" t="str">
        <f>LoRa_Send!H50</f>
        <v>flags;</v>
      </c>
      <c r="I50" s="8" t="str">
        <f>LoRa_Send!I50</f>
        <v>0</v>
      </c>
      <c r="J50" s="5">
        <f>LoRa_Send!J50</f>
        <v>0</v>
      </c>
    </row>
    <row r="51" spans="7:10" x14ac:dyDescent="0.25">
      <c r="G51" s="5" t="str">
        <f>LoRa_Send!G51</f>
        <v>uint8_t</v>
      </c>
      <c r="H51" s="5" t="str">
        <f>LoRa_Send!H51</f>
        <v>dataBufferLen;</v>
      </c>
      <c r="I51" s="8" t="str">
        <f>LoRa_Send!I51</f>
        <v>0</v>
      </c>
      <c r="J51" s="5">
        <f>LoRa_Send!J51</f>
        <v>0</v>
      </c>
    </row>
    <row r="52" spans="7:10" x14ac:dyDescent="0.25">
      <c r="G52" s="5" t="str">
        <f>LoRa_Send!G52</f>
        <v>uint8_t</v>
      </c>
      <c r="H52" s="5" t="str">
        <f>LoRa_Send!H52</f>
        <v>*dataBuffer;</v>
      </c>
      <c r="I52" s="8" t="str">
        <f>LoRa_Send!I52</f>
        <v>&amp;radioBuffer[16]</v>
      </c>
      <c r="J52" s="5">
        <f>LoRa_Send!J52</f>
        <v>0</v>
      </c>
    </row>
    <row r="53" spans="7:10" x14ac:dyDescent="0.25">
      <c r="G53" s="5" t="str">
        <f>LoRa_Send!G53</f>
        <v>uint8_t</v>
      </c>
      <c r="H53" s="5" t="str">
        <f>LoRa_Send!H53</f>
        <v>timeOnAirTimerId;</v>
      </c>
      <c r="I53" s="8" t="str">
        <f>LoRa_Send!I53</f>
        <v>TIME_ON_AIR_LOAD_VALUE</v>
      </c>
      <c r="J53" s="5">
        <f>LoRa_Send!J53</f>
        <v>0</v>
      </c>
    </row>
    <row r="54" spans="7:10" x14ac:dyDescent="0.25">
      <c r="G54" s="5" t="str">
        <f>LoRa_Send!G54</f>
        <v>uint8_t</v>
      </c>
      <c r="H54" s="5" t="str">
        <f>LoRa_Send!H54</f>
        <v>fskRxWindowTimerId;</v>
      </c>
      <c r="I54" s="6" t="str">
        <f>LoRa_Send!I54</f>
        <v>RADIO_RxFSKTimeout</v>
      </c>
      <c r="J54" s="5">
        <f>LoRa_Send!J54</f>
        <v>0</v>
      </c>
    </row>
    <row r="55" spans="7:10" x14ac:dyDescent="0.25">
      <c r="G55" s="5" t="str">
        <f>LoRa_Send!G55</f>
        <v>uint8_t</v>
      </c>
      <c r="H55" s="5" t="str">
        <f>LoRa_Send!H55</f>
        <v>watchdogTimerId;</v>
      </c>
      <c r="I55" s="6" t="s">
        <v>209</v>
      </c>
      <c r="J55" s="5">
        <f>LoRa_Send!J55</f>
        <v>0</v>
      </c>
    </row>
    <row r="56" spans="7:10" x14ac:dyDescent="0.25">
      <c r="G56" s="5" t="str">
        <f>LoRa_Send!G56</f>
        <v>uint32_t</v>
      </c>
      <c r="H56" s="5" t="str">
        <f>LoRa_Send!H56</f>
        <v>watchdogTimerTimeout;</v>
      </c>
      <c r="I56" s="8" t="str">
        <f>LoRa_Send!I56</f>
        <v>WATCHDOG_DEFAULT_TIME</v>
      </c>
      <c r="J56" s="5">
        <f>LoRa_Send!J56</f>
        <v>0</v>
      </c>
    </row>
    <row r="57" spans="7:10" x14ac:dyDescent="0.25">
      <c r="G57" s="5" t="str">
        <f>LoRa_Send!G57</f>
        <v>uint8_t</v>
      </c>
      <c r="H57" s="5" t="str">
        <f>LoRa_Send!H57</f>
        <v>initialized;</v>
      </c>
      <c r="I57" s="8">
        <f>LoRa_Send!I57</f>
        <v>1</v>
      </c>
      <c r="J57" s="5">
        <f>LoRa_Send!J57</f>
        <v>0</v>
      </c>
    </row>
    <row r="58" spans="7:10" x14ac:dyDescent="0.25">
      <c r="G58" s="5" t="str">
        <f>LoRa_Send!G58</f>
        <v>uint32_t</v>
      </c>
      <c r="H58" s="5" t="str">
        <f>LoRa_Send!H58</f>
        <v>(*fhssNextFrequency)(void);</v>
      </c>
      <c r="I58" s="8" t="str">
        <f>LoRa_Send!I58</f>
        <v>NULL</v>
      </c>
      <c r="J58" s="5">
        <f>LoRa_Send!J58</f>
        <v>0</v>
      </c>
    </row>
    <row r="59" spans="7:10" x14ac:dyDescent="0.25">
      <c r="G59" s="5" t="str">
        <f>LoRa_Send!G59</f>
        <v>uint8_t</v>
      </c>
      <c r="H59" s="5" t="str">
        <f>LoRa_Send!H59</f>
        <v>regVersion;</v>
      </c>
      <c r="I59" s="8" t="str">
        <f>LoRa_Send!I59</f>
        <v>RADIO_RegisterRead(REG_VERSION)</v>
      </c>
      <c r="J59" s="5">
        <f>LoRa_Send!J59</f>
        <v>0</v>
      </c>
    </row>
    <row r="60" spans="7:10" x14ac:dyDescent="0.25">
      <c r="G60" s="5" t="str">
        <f>LoRa_Send!G60</f>
        <v>int8_t</v>
      </c>
      <c r="H60" s="5" t="str">
        <f>LoRa_Send!H60</f>
        <v>packetSNR;</v>
      </c>
      <c r="I60" s="8">
        <f>LoRa_Send!I60</f>
        <v>-128</v>
      </c>
      <c r="J60" s="5">
        <f>LoRa_Send!J60</f>
        <v>0</v>
      </c>
    </row>
    <row r="61" spans="7:10" x14ac:dyDescent="0.25">
      <c r="G61" s="5" t="str">
        <f>LoRa_Send!G61</f>
        <v>RadioFSKShaping_t</v>
      </c>
      <c r="H61" s="5" t="str">
        <f>LoRa_Send!H61</f>
        <v>fskDataShaping;</v>
      </c>
      <c r="I61" s="8" t="str">
        <f>LoRa_Send!I61</f>
        <v>FSK_SHAPING_GAUSS_BT_0_5</v>
      </c>
      <c r="J61" s="5">
        <f>LoRa_Send!J61</f>
        <v>0</v>
      </c>
    </row>
    <row r="62" spans="7:10" x14ac:dyDescent="0.25">
      <c r="G62" s="5" t="str">
        <f>LoRa_Send!G62</f>
        <v>RadioFSKBandWidth_t</v>
      </c>
      <c r="H62" s="5" t="str">
        <f>LoRa_Send!H62</f>
        <v>rxBw;</v>
      </c>
      <c r="I62" s="8" t="str">
        <f>LoRa_Send!I62</f>
        <v>FSKBW_50_0KHZ</v>
      </c>
      <c r="J62" s="5">
        <f>LoRa_Send!J62</f>
        <v>0</v>
      </c>
    </row>
    <row r="63" spans="7:10" x14ac:dyDescent="0.25">
      <c r="G63" s="5" t="str">
        <f>LoRa_Send!G63</f>
        <v>RadioFSKBandWidth_t</v>
      </c>
      <c r="H63" s="5" t="str">
        <f>LoRa_Send!H63</f>
        <v>afcBw;</v>
      </c>
      <c r="I63" s="8" t="str">
        <f>LoRa_Send!I63</f>
        <v>FSKBW_83_3KHZ</v>
      </c>
      <c r="J63" s="5">
        <f>LoRa_Send!J63</f>
        <v>0</v>
      </c>
    </row>
    <row r="64" spans="7:10" x14ac:dyDescent="0.25">
      <c r="G64" s="5">
        <f>LoRa_Send!G64</f>
        <v>0</v>
      </c>
      <c r="H64" s="5">
        <f>LoRa_Send!H64</f>
        <v>0</v>
      </c>
      <c r="I64" s="8">
        <f>LoRa_Send!I64</f>
        <v>0</v>
      </c>
      <c r="J64" s="5">
        <f>LoRa_Send!J64</f>
        <v>0</v>
      </c>
    </row>
    <row r="65" spans="7:10" x14ac:dyDescent="0.25">
      <c r="G65" s="5">
        <f>LoRa_Send!G65</f>
        <v>0</v>
      </c>
      <c r="H65" s="5">
        <f>LoRa_Send!H65</f>
        <v>0</v>
      </c>
      <c r="I65" s="8">
        <f>LoRa_Send!I65</f>
        <v>0</v>
      </c>
      <c r="J65" s="5">
        <f>LoRa_Send!J65</f>
        <v>0</v>
      </c>
    </row>
    <row r="66" spans="7:10" x14ac:dyDescent="0.25">
      <c r="G66" s="5">
        <f>LoRa_Send!G66</f>
        <v>0</v>
      </c>
      <c r="H66" s="5">
        <f>LoRa_Send!H66</f>
        <v>0</v>
      </c>
      <c r="I66" s="8">
        <f>LoRa_Send!I66</f>
        <v>0</v>
      </c>
      <c r="J66" s="5">
        <f>LoRa_Send!J66</f>
        <v>0</v>
      </c>
    </row>
    <row r="67" spans="7:10" x14ac:dyDescent="0.25">
      <c r="G67" s="5" t="str">
        <f>LoRa_Send!G67</f>
        <v>ChannelParams_t</v>
      </c>
      <c r="H67" s="5" t="str">
        <f>LoRa_Send!H67</f>
        <v>Channels</v>
      </c>
      <c r="I67" s="8" t="str">
        <f>LoRa_Send!I67</f>
        <v>DefaultChannels868[]</v>
      </c>
      <c r="J67" s="5">
        <f>LoRa_Send!J67</f>
        <v>0</v>
      </c>
    </row>
    <row r="68" spans="7:10" x14ac:dyDescent="0.25">
      <c r="G68" s="5" t="str">
        <f>LoRa_Send!G68</f>
        <v>uint8_t</v>
      </c>
      <c r="H68" s="5" t="str">
        <f>LoRa_Send!H68</f>
        <v>maxPayloadSize[]</v>
      </c>
      <c r="I68" s="8" t="str">
        <f>LoRa_Send!I68</f>
        <v>array</v>
      </c>
      <c r="J68" s="5">
        <f>LoRa_Send!J68</f>
        <v>0</v>
      </c>
    </row>
    <row r="69" spans="7:10" x14ac:dyDescent="0.25">
      <c r="G69" s="5">
        <f>LoRa_Send!G69</f>
        <v>0</v>
      </c>
      <c r="H69" s="5">
        <f>LoRa_Send!H69</f>
        <v>0</v>
      </c>
      <c r="I69" s="8">
        <f>LoRa_Send!I69</f>
        <v>0</v>
      </c>
      <c r="J69" s="5">
        <f>LoRa_Send!J69</f>
        <v>0</v>
      </c>
    </row>
    <row r="70" spans="7:10" x14ac:dyDescent="0.25">
      <c r="G70" s="5">
        <f>LoRa_Send!G70</f>
        <v>0</v>
      </c>
      <c r="H70" s="5">
        <f>LoRa_Send!H70</f>
        <v>0</v>
      </c>
      <c r="I70" s="8">
        <f>LoRa_Send!I70</f>
        <v>0</v>
      </c>
      <c r="J70" s="5">
        <f>LoRa_Send!J70</f>
        <v>0</v>
      </c>
    </row>
    <row r="71" spans="7:10" x14ac:dyDescent="0.25">
      <c r="G71" s="5">
        <f>LoRa_Send!G71</f>
        <v>0</v>
      </c>
      <c r="H71" s="5">
        <f>LoRa_Send!H71</f>
        <v>0</v>
      </c>
      <c r="I71" s="8">
        <f>LoRa_Send!I71</f>
        <v>0</v>
      </c>
      <c r="J71" s="5">
        <f>LoRa_Send!J71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zoomScale="85" zoomScaleNormal="85" workbookViewId="0">
      <selection activeCell="C1" sqref="C1:F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217</v>
      </c>
      <c r="F1" t="s">
        <v>37</v>
      </c>
      <c r="I1" s="2" t="s">
        <v>25</v>
      </c>
    </row>
    <row r="3" spans="3:10" x14ac:dyDescent="0.25">
      <c r="C3" s="1" t="str">
        <f>LoRa_System_Init!C3</f>
        <v>LoRa_Status</v>
      </c>
      <c r="D3" s="5" t="str">
        <f>LoRa_TxDone_HTX!E3</f>
        <v>LoRa_Handshaking_RX</v>
      </c>
      <c r="E3" s="1" t="str">
        <f>I3</f>
        <v>LoRa_SendFailed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enum!C8</f>
        <v>LoRa_SendFailed</v>
      </c>
      <c r="J3" s="5">
        <f>LoRa_TxDone_HTX!J3</f>
        <v>0</v>
      </c>
    </row>
    <row r="4" spans="3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3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3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3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3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8" t="str">
        <f>LoRa_TxDone_HTX!I8</f>
        <v>0</v>
      </c>
      <c r="J8" s="5" t="str">
        <f>LoRa_TxDone_HTX!J8</f>
        <v>LoRa_TimerWaitAckCallback</v>
      </c>
    </row>
    <row r="9" spans="3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3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3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3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3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8">
        <f>LoRa_TxDone_HTX!I13</f>
        <v>0</v>
      </c>
      <c r="J13" s="5">
        <f>LoRa_TxDone_HTX!J13</f>
        <v>0</v>
      </c>
    </row>
    <row r="14" spans="3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3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3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/>
      <c r="D19" s="5"/>
      <c r="E19" s="5"/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/>
      <c r="D20" s="5"/>
      <c r="E20" s="5"/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C21" s="5"/>
      <c r="D21" s="8"/>
      <c r="E21" s="8"/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C22" s="5"/>
      <c r="D22" s="8"/>
      <c r="E22" s="8"/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8" t="str">
        <f>LoRa_TxDone_HTX!I51</f>
        <v>0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8" t="str">
        <f>LoRa_TxDone_HTX!I52</f>
        <v>&amp;radioBuffer[16]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8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9" t="s">
        <v>152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8">
        <f>LoRa_TxDone_HTX!I60</f>
        <v>-128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LoRa_TxDone_HTX!E3</f>
        <v>LoRa_Handshaking_RX</v>
      </c>
      <c r="E3" s="1" t="s">
        <v>74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215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211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2019-12-01T17:49:20Z</dcterms:modified>
</cp:coreProperties>
</file>