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2UHRI\Desktop\"/>
    </mc:Choice>
  </mc:AlternateContent>
  <xr:revisionPtr revIDLastSave="0" documentId="13_ncr:1_{720D10BC-26FE-42FC-A1E4-28F1650664B5}" xr6:coauthVersionLast="47" xr6:coauthVersionMax="47" xr10:uidLastSave="{00000000-0000-0000-0000-000000000000}"/>
  <bookViews>
    <workbookView xWindow="-120" yWindow="-120" windowWidth="29040" windowHeight="15840" activeTab="5" xr2:uid="{02E1D1B7-A4C4-4C68-BA4F-2109450314DA}"/>
  </bookViews>
  <sheets>
    <sheet name="17.6.2024" sheetId="4" r:id="rId1"/>
    <sheet name="18.6.2024" sheetId="1" r:id="rId2"/>
    <sheet name="19.6.2024" sheetId="5" r:id="rId3"/>
    <sheet name="20.6.2024" sheetId="6" r:id="rId4"/>
    <sheet name="21.6.2024" sheetId="10" r:id="rId5"/>
    <sheet name="volume" sheetId="2" r:id="rId6"/>
    <sheet name="Errors" sheetId="3" r:id="rId7"/>
    <sheet name="Tracing Error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8" l="1"/>
  <c r="D79" i="10"/>
  <c r="D77" i="10"/>
  <c r="D78" i="10" s="1"/>
  <c r="D75" i="10"/>
  <c r="D74" i="10"/>
  <c r="B73" i="10"/>
  <c r="B58" i="10"/>
  <c r="E31" i="10"/>
  <c r="B18" i="10"/>
  <c r="E1" i="10"/>
  <c r="M2" i="2"/>
  <c r="C4" i="8"/>
  <c r="G4" i="8"/>
  <c r="F4" i="8"/>
  <c r="E4" i="8"/>
  <c r="D4" i="8"/>
  <c r="F3" i="8"/>
  <c r="E3" i="8"/>
  <c r="D3" i="8"/>
  <c r="C3" i="8"/>
  <c r="D74" i="6"/>
  <c r="B73" i="6"/>
  <c r="E31" i="6"/>
  <c r="E1" i="6"/>
  <c r="D74" i="5"/>
  <c r="B73" i="5"/>
  <c r="E31" i="5"/>
  <c r="E1" i="5"/>
  <c r="D74" i="4"/>
  <c r="B73" i="4"/>
  <c r="E31" i="4"/>
  <c r="E1" i="4"/>
  <c r="E31" i="1"/>
  <c r="O2" i="2"/>
  <c r="D75" i="5" s="1"/>
  <c r="D77" i="5" s="1"/>
  <c r="D78" i="5" s="1"/>
  <c r="K2" i="2"/>
  <c r="B58" i="1" s="1"/>
  <c r="J2" i="2"/>
  <c r="B18" i="1" s="1"/>
  <c r="B18" i="6" l="1"/>
  <c r="D75" i="4"/>
  <c r="D77" i="4" s="1"/>
  <c r="D78" i="4" s="1"/>
  <c r="B18" i="5"/>
  <c r="B18" i="4"/>
  <c r="B58" i="6"/>
  <c r="B58" i="5"/>
  <c r="B58" i="4"/>
  <c r="D79" i="5"/>
  <c r="D75" i="6"/>
  <c r="D77" i="6" s="1"/>
  <c r="D78" i="6" s="1"/>
  <c r="D75" i="1"/>
  <c r="D74" i="1"/>
  <c r="E1" i="1"/>
  <c r="D79" i="4" l="1"/>
  <c r="D79" i="6"/>
  <c r="D79" i="1"/>
  <c r="B73" i="1"/>
  <c r="D77" i="1" l="1"/>
  <c r="D78" i="1" s="1"/>
</calcChain>
</file>

<file path=xl/sharedStrings.xml><?xml version="1.0" encoding="utf-8"?>
<sst xmlns="http://schemas.openxmlformats.org/spreadsheetml/2006/main" count="1063" uniqueCount="251">
  <si>
    <t>PTS CURR</t>
  </si>
  <si>
    <t>wrong credit value</t>
  </si>
  <si>
    <t>wrong value date</t>
  </si>
  <si>
    <t xml:space="preserve">Field 70 - description </t>
  </si>
  <si>
    <t xml:space="preserve">wrong benefi. Acc/debit account </t>
  </si>
  <si>
    <t>field 58/56</t>
  </si>
  <si>
    <t>field 57a</t>
  </si>
  <si>
    <t xml:space="preserve">wrong amount </t>
  </si>
  <si>
    <t>wrong rate</t>
  </si>
  <si>
    <t xml:space="preserve">fax agreement </t>
  </si>
  <si>
    <t xml:space="preserve">missing repair charges </t>
  </si>
  <si>
    <t>Total number of Errors :</t>
  </si>
  <si>
    <t xml:space="preserve">PTS BULK </t>
  </si>
  <si>
    <t xml:space="preserve">number of errors </t>
  </si>
  <si>
    <t>Domestic c. payment (wrong acc.numb)</t>
  </si>
  <si>
    <t>wrong input MT103</t>
  </si>
  <si>
    <t>wrong currency of acc. N</t>
  </si>
  <si>
    <t>signature check</t>
  </si>
  <si>
    <t>wrong field 50k</t>
  </si>
  <si>
    <t>wrong field 59</t>
  </si>
  <si>
    <t xml:space="preserve">wrong debit acc. Value </t>
  </si>
  <si>
    <t xml:space="preserve">wrong c.account value </t>
  </si>
  <si>
    <t>DISPO-NAK(wrong charges amount)</t>
  </si>
  <si>
    <t>wrong amount (return payment)</t>
  </si>
  <si>
    <t>field 70 - remitance info.</t>
  </si>
  <si>
    <t>BBP</t>
  </si>
  <si>
    <t>SEPA</t>
  </si>
  <si>
    <t>TRSY</t>
  </si>
  <si>
    <t xml:space="preserve">Rates </t>
  </si>
  <si>
    <t>Dispo</t>
  </si>
  <si>
    <t>MT210</t>
  </si>
  <si>
    <t xml:space="preserve">Telemos </t>
  </si>
  <si>
    <t xml:space="preserve">Messages </t>
  </si>
  <si>
    <t xml:space="preserve">Odmietnuta inkasa </t>
  </si>
  <si>
    <t xml:space="preserve">Open Items </t>
  </si>
  <si>
    <t xml:space="preserve">Late processed </t>
  </si>
  <si>
    <t>wrong debit value</t>
  </si>
  <si>
    <t xml:space="preserve">Total Error </t>
  </si>
  <si>
    <t xml:space="preserve">Total Tasks </t>
  </si>
  <si>
    <t xml:space="preserve">callback/ signature / disposal </t>
  </si>
  <si>
    <t xml:space="preserve">wrong debit acc.charges </t>
  </si>
  <si>
    <t xml:space="preserve">N.successful tasks </t>
  </si>
  <si>
    <t xml:space="preserve">Percentage of successful task </t>
  </si>
  <si>
    <t xml:space="preserve">Error percentage </t>
  </si>
  <si>
    <t>DDP</t>
  </si>
  <si>
    <t>DPR</t>
  </si>
  <si>
    <t>DCA</t>
  </si>
  <si>
    <t xml:space="preserve">too late </t>
  </si>
  <si>
    <t xml:space="preserve">accounting </t>
  </si>
  <si>
    <t>Wrong processing</t>
  </si>
  <si>
    <t xml:space="preserve">wrong with charges </t>
  </si>
  <si>
    <t xml:space="preserve">not processed </t>
  </si>
  <si>
    <t xml:space="preserve">late processing </t>
  </si>
  <si>
    <t>DP</t>
  </si>
  <si>
    <t xml:space="preserve">wrong constant symbol </t>
  </si>
  <si>
    <t>wrong ref. number</t>
  </si>
  <si>
    <t>MT103</t>
  </si>
  <si>
    <t>not processed (because of COT, knowledge, missed..)</t>
  </si>
  <si>
    <t xml:space="preserve">Processing (routing/late processing/charges) </t>
  </si>
  <si>
    <t>PTS Edit - Input</t>
  </si>
  <si>
    <t xml:space="preserve">Date </t>
  </si>
  <si>
    <t xml:space="preserve">Reference / acc.number </t>
  </si>
  <si>
    <t>Currency</t>
  </si>
  <si>
    <t>Amount</t>
  </si>
  <si>
    <t>Maker</t>
  </si>
  <si>
    <t>Minute</t>
  </si>
  <si>
    <t>Checker</t>
  </si>
  <si>
    <t>20/6/2024</t>
  </si>
  <si>
    <t>CZK</t>
  </si>
  <si>
    <t>500.000,00 </t>
  </si>
  <si>
    <t xml:space="preserve">Michal </t>
  </si>
  <si>
    <t xml:space="preserve">Prague </t>
  </si>
  <si>
    <t>F016200XXXXAXXX0001000001</t>
  </si>
  <si>
    <t>EUR</t>
  </si>
  <si>
    <t>183.330,00 </t>
  </si>
  <si>
    <t>PRA48168650</t>
  </si>
  <si>
    <t>27.082,45 </t>
  </si>
  <si>
    <t>PRA48168651</t>
  </si>
  <si>
    <t>2.261,28 </t>
  </si>
  <si>
    <t>74,00</t>
  </si>
  <si>
    <t>2.579.500,00</t>
  </si>
  <si>
    <t>26,00</t>
  </si>
  <si>
    <t>86.000,00</t>
  </si>
  <si>
    <t>ICFSCT240619113214TDE1CZ43000526195</t>
  </si>
  <si>
    <t>46.346,56</t>
  </si>
  <si>
    <t>ICFSCT240619113214TDE1CZ43000526192</t>
  </si>
  <si>
    <t>48.745,63</t>
  </si>
  <si>
    <t>19/6/2024</t>
  </si>
  <si>
    <t>420,00</t>
  </si>
  <si>
    <t>08"47</t>
  </si>
  <si>
    <t>2.803.200,00</t>
  </si>
  <si>
    <t>41.000,00</t>
  </si>
  <si>
    <t>44.544,84 </t>
  </si>
  <si>
    <t>M00241946164</t>
  </si>
  <si>
    <t>5.000,00 </t>
  </si>
  <si>
    <t>44544,84</t>
  </si>
  <si>
    <t>18/6/2024</t>
  </si>
  <si>
    <t>3.909.700,00</t>
  </si>
  <si>
    <t>3,00</t>
  </si>
  <si>
    <t>17/6/2024</t>
  </si>
  <si>
    <t>31,00</t>
  </si>
  <si>
    <t>8.985.600,00</t>
  </si>
  <si>
    <t>45,00</t>
  </si>
  <si>
    <t>32.800,00</t>
  </si>
  <si>
    <t>USD</t>
  </si>
  <si>
    <t>610651,60</t>
  </si>
  <si>
    <t>679173,00</t>
  </si>
  <si>
    <t>PR00001344952</t>
  </si>
  <si>
    <t>16.863,00 </t>
  </si>
  <si>
    <t>11.348,50 </t>
  </si>
  <si>
    <t>14/6/2024</t>
  </si>
  <si>
    <t>1.315,00 </t>
  </si>
  <si>
    <t>RFBNX47FG8K</t>
  </si>
  <si>
    <t>339,00 </t>
  </si>
  <si>
    <t>PR00000187650</t>
  </si>
  <si>
    <t>290,00 </t>
  </si>
  <si>
    <t>50.000,00 </t>
  </si>
  <si>
    <t>214.849,46</t>
  </si>
  <si>
    <t>3.534,00 </t>
  </si>
  <si>
    <t>15.511,47 </t>
  </si>
  <si>
    <t>PRA48137676</t>
  </si>
  <si>
    <t>400.000,00</t>
  </si>
  <si>
    <t>385,00 </t>
  </si>
  <si>
    <t>1063080/02</t>
  </si>
  <si>
    <t>587494,87</t>
  </si>
  <si>
    <t>13/6/2024</t>
  </si>
  <si>
    <t>1.501.605,14 </t>
  </si>
  <si>
    <t>6.795,00 </t>
  </si>
  <si>
    <t>6.532,00 </t>
  </si>
  <si>
    <t>2.556,00 </t>
  </si>
  <si>
    <t>1.500,00 </t>
  </si>
  <si>
    <t>I00239279663</t>
  </si>
  <si>
    <t>384,00 </t>
  </si>
  <si>
    <t>350,00 </t>
  </si>
  <si>
    <t>100.000,00 </t>
  </si>
  <si>
    <t>F016200XXXXAXXX0000000001</t>
  </si>
  <si>
    <t>20.850,00</t>
  </si>
  <si>
    <t>PR00000375758</t>
  </si>
  <si>
    <t>2.400,00 </t>
  </si>
  <si>
    <t>1602000CH4A9F</t>
  </si>
  <si>
    <t>219,00 </t>
  </si>
  <si>
    <t>16020005WATKG</t>
  </si>
  <si>
    <t>21.054,00 </t>
  </si>
  <si>
    <t>3.500,00 </t>
  </si>
  <si>
    <t>1649742742/1XXXX</t>
  </si>
  <si>
    <t>47.117,35</t>
  </si>
  <si>
    <t>4.300,00 </t>
  </si>
  <si>
    <t>35.000,00</t>
  </si>
  <si>
    <t>PRA48082838</t>
  </si>
  <si>
    <t>1.000.000,00</t>
  </si>
  <si>
    <t>5.200,00 </t>
  </si>
  <si>
    <t>4.000.000,00 </t>
  </si>
  <si>
    <t>B240612JX7WHJ</t>
  </si>
  <si>
    <t>1.337,00 </t>
  </si>
  <si>
    <t>201,00 </t>
  </si>
  <si>
    <t>PR00000450051</t>
  </si>
  <si>
    <t>1.276,00 </t>
  </si>
  <si>
    <t>_CFD-AC0FBC33</t>
  </si>
  <si>
    <t>126.821,72 </t>
  </si>
  <si>
    <t>F016200XXXXAXXX0000000002</t>
  </si>
  <si>
    <t>4.982,88 </t>
  </si>
  <si>
    <t>F016200XXXXAXXX0000000008</t>
  </si>
  <si>
    <t>10.620,27 </t>
  </si>
  <si>
    <t>PRA47902536</t>
  </si>
  <si>
    <t>2.521,18 </t>
  </si>
  <si>
    <t>3.892.000,00</t>
  </si>
  <si>
    <t>72.600,00</t>
  </si>
  <si>
    <t>39,00</t>
  </si>
  <si>
    <t>6.279,07</t>
  </si>
  <si>
    <t>2.381.600,00</t>
  </si>
  <si>
    <t>19,00</t>
  </si>
  <si>
    <t>83.000,00</t>
  </si>
  <si>
    <t>61,00</t>
  </si>
  <si>
    <t>50.000,00</t>
  </si>
  <si>
    <t>9568,03</t>
  </si>
  <si>
    <t>54000,00</t>
  </si>
  <si>
    <t>746,00</t>
  </si>
  <si>
    <t>65,00</t>
  </si>
  <si>
    <t>2.836.000,00</t>
  </si>
  <si>
    <t>9,00</t>
  </si>
  <si>
    <t>137,04</t>
  </si>
  <si>
    <t>133103933800EUR</t>
  </si>
  <si>
    <t>19.165,33</t>
  </si>
  <si>
    <t>20.424,74</t>
  </si>
  <si>
    <t>czk</t>
  </si>
  <si>
    <t>67,00</t>
  </si>
  <si>
    <t>4.206.800,00</t>
  </si>
  <si>
    <t>37,00</t>
  </si>
  <si>
    <t>10.000,00</t>
  </si>
  <si>
    <t>AUD</t>
  </si>
  <si>
    <t>CAD</t>
  </si>
  <si>
    <t>CHF</t>
  </si>
  <si>
    <t>DKK</t>
  </si>
  <si>
    <t>GBP</t>
  </si>
  <si>
    <t>HKD</t>
  </si>
  <si>
    <t>HUF</t>
  </si>
  <si>
    <t>JPY</t>
  </si>
  <si>
    <t>NOK</t>
  </si>
  <si>
    <t>PLN</t>
  </si>
  <si>
    <t>RON</t>
  </si>
  <si>
    <t>SEK</t>
  </si>
  <si>
    <t>SGD</t>
  </si>
  <si>
    <t>TRY</t>
  </si>
  <si>
    <t>ZAR</t>
  </si>
  <si>
    <t>107.000,00</t>
  </si>
  <si>
    <t>13,00</t>
  </si>
  <si>
    <t>9.116.100,00</t>
  </si>
  <si>
    <t>71,00</t>
  </si>
  <si>
    <t>total volume</t>
  </si>
  <si>
    <t xml:space="preserve">Description </t>
  </si>
  <si>
    <t>PTS BULK</t>
  </si>
  <si>
    <t>Rates</t>
  </si>
  <si>
    <t>TELEMOS</t>
  </si>
  <si>
    <t>Messages</t>
  </si>
  <si>
    <t>Odmietnuta inkasa</t>
  </si>
  <si>
    <t>Open Items</t>
  </si>
  <si>
    <t>Late processed</t>
  </si>
  <si>
    <t xml:space="preserve">callback / signature / disposal </t>
  </si>
  <si>
    <t>Main Error</t>
  </si>
  <si>
    <t>20.6.2024</t>
  </si>
  <si>
    <t>PTS CUR</t>
  </si>
  <si>
    <t>Date example.(01.3.2024)</t>
  </si>
  <si>
    <t>lack of knowledge</t>
  </si>
  <si>
    <t>---</t>
  </si>
  <si>
    <t>wrong input MT103/MT202</t>
  </si>
  <si>
    <t>21/6/2024</t>
  </si>
  <si>
    <t>96A7E53393D7088FC5148127E45E8E70</t>
  </si>
  <si>
    <t>62.626,48 </t>
  </si>
  <si>
    <t>21/6/2025</t>
  </si>
  <si>
    <t>21/6/2026</t>
  </si>
  <si>
    <t>21/6/2027</t>
  </si>
  <si>
    <t>17.931.034,48</t>
  </si>
  <si>
    <t>4.448.600,00</t>
  </si>
  <si>
    <t>56.259,00</t>
  </si>
  <si>
    <t xml:space="preserve">PTS CURR TOTAL </t>
  </si>
  <si>
    <t xml:space="preserve">PTS BULK TOTAL </t>
  </si>
  <si>
    <t xml:space="preserve">TOTAL PTS BULK </t>
  </si>
  <si>
    <t>30.000,-</t>
  </si>
  <si>
    <t>Plus task/volume</t>
  </si>
  <si>
    <t>Total number of errors</t>
  </si>
  <si>
    <t>Total tasks PTS CURR</t>
  </si>
  <si>
    <t>Total tasks PTS BULK</t>
  </si>
  <si>
    <t>1331063080/02</t>
  </si>
  <si>
    <t>56702,51</t>
  </si>
  <si>
    <t>TOTAL PTS CURR TASKS</t>
  </si>
  <si>
    <t xml:space="preserve">compare </t>
  </si>
  <si>
    <t>17.6.2024</t>
  </si>
  <si>
    <t>18.6.2024</t>
  </si>
  <si>
    <t>19.6.2024</t>
  </si>
  <si>
    <t>21.6.2024</t>
  </si>
  <si>
    <t xml:space="preserve">Total daily volume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</si>
</sst>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3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4"/>
      <color rgb="FF9C57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9"/>
      <color rgb="FF000000"/>
      <name val="Arial"/>
      <family val="2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8FBF9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43" fontId="7" fillId="0" borderId="0" applyFont="0" applyFill="0" applyBorder="0" applyAlignment="0" applyProtection="0"/>
    <xf numFmtId="0" fontId="8" fillId="6" borderId="0" applyNumberFormat="0" applyBorder="0" applyAlignment="0" applyProtection="0"/>
  </cellStyleXfs>
  <cellXfs count="40">
    <xf numFmtId="0" fontId="0" fillId="0" borderId="0" xfId="0"/>
    <xf numFmtId="0" fontId="2" fillId="3" borderId="0" xfId="2"/>
    <xf numFmtId="0" fontId="4" fillId="5" borderId="0" xfId="0" applyFont="1" applyFill="1"/>
    <xf numFmtId="0" fontId="4" fillId="0" borderId="0" xfId="0" applyFont="1"/>
    <xf numFmtId="0" fontId="5" fillId="5" borderId="0" xfId="0" applyFont="1" applyFill="1"/>
    <xf numFmtId="0" fontId="5" fillId="0" borderId="0" xfId="0" applyFont="1"/>
    <xf numFmtId="0" fontId="6" fillId="3" borderId="0" xfId="2" applyFont="1"/>
    <xf numFmtId="0" fontId="1" fillId="2" borderId="0" xfId="1"/>
    <xf numFmtId="0" fontId="3" fillId="4" borderId="1" xfId="3"/>
    <xf numFmtId="0" fontId="9" fillId="0" borderId="2" xfId="0" applyFont="1" applyBorder="1" applyAlignment="1">
      <alignment horizontal="left" vertical="top"/>
    </xf>
    <xf numFmtId="44" fontId="9" fillId="0" borderId="2" xfId="0" applyNumberFormat="1" applyFont="1" applyBorder="1" applyAlignment="1">
      <alignment horizontal="left" vertical="top"/>
    </xf>
    <xf numFmtId="14" fontId="10" fillId="5" borderId="3" xfId="0" applyNumberFormat="1" applyFont="1" applyFill="1" applyBorder="1" applyAlignment="1">
      <alignment horizontal="left" vertical="top"/>
    </xf>
    <xf numFmtId="44" fontId="10" fillId="5" borderId="4" xfId="0" applyNumberFormat="1" applyFont="1" applyFill="1" applyBorder="1" applyAlignment="1">
      <alignment horizontal="left" vertical="top"/>
    </xf>
    <xf numFmtId="0" fontId="10" fillId="5" borderId="4" xfId="0" applyFont="1" applyFill="1" applyBorder="1" applyAlignment="1">
      <alignment horizontal="left" vertical="top"/>
    </xf>
    <xf numFmtId="43" fontId="10" fillId="5" borderId="4" xfId="4" applyFont="1" applyFill="1" applyBorder="1" applyAlignment="1">
      <alignment horizontal="left" vertical="top"/>
    </xf>
    <xf numFmtId="0" fontId="10" fillId="5" borderId="5" xfId="0" applyFont="1" applyFill="1" applyBorder="1" applyAlignment="1">
      <alignment horizontal="left" vertical="top"/>
    </xf>
    <xf numFmtId="0" fontId="10" fillId="5" borderId="3" xfId="0" applyFont="1" applyFill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11" fillId="0" borderId="0" xfId="0" applyFont="1"/>
    <xf numFmtId="20" fontId="9" fillId="0" borderId="0" xfId="0" applyNumberFormat="1" applyFont="1" applyAlignment="1">
      <alignment horizontal="left" vertical="top"/>
    </xf>
    <xf numFmtId="44" fontId="9" fillId="0" borderId="0" xfId="0" applyNumberFormat="1" applyFont="1" applyAlignment="1">
      <alignment horizontal="left" vertical="top"/>
    </xf>
    <xf numFmtId="3" fontId="9" fillId="0" borderId="0" xfId="0" applyNumberFormat="1" applyFont="1" applyAlignment="1">
      <alignment horizontal="left" vertical="top"/>
    </xf>
    <xf numFmtId="14" fontId="10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left" vertical="top"/>
    </xf>
    <xf numFmtId="20" fontId="10" fillId="0" borderId="0" xfId="0" applyNumberFormat="1" applyFont="1" applyAlignment="1">
      <alignment horizontal="left" vertical="top"/>
    </xf>
    <xf numFmtId="43" fontId="10" fillId="0" borderId="0" xfId="4" applyFont="1" applyFill="1" applyBorder="1" applyAlignment="1">
      <alignment horizontal="left" vertical="top"/>
    </xf>
    <xf numFmtId="14" fontId="9" fillId="0" borderId="0" xfId="0" applyNumberFormat="1" applyFont="1" applyAlignment="1">
      <alignment horizontal="left" vertical="top"/>
    </xf>
    <xf numFmtId="0" fontId="11" fillId="7" borderId="0" xfId="0" applyFont="1" applyFill="1" applyAlignment="1">
      <alignment horizontal="left" vertical="top" wrapText="1"/>
    </xf>
    <xf numFmtId="4" fontId="9" fillId="0" borderId="0" xfId="0" applyNumberFormat="1" applyFont="1" applyAlignment="1">
      <alignment horizontal="left" vertical="top"/>
    </xf>
    <xf numFmtId="44" fontId="10" fillId="0" borderId="0" xfId="0" applyNumberFormat="1" applyFont="1" applyAlignment="1">
      <alignment horizontal="left" vertical="top"/>
    </xf>
    <xf numFmtId="0" fontId="10" fillId="5" borderId="6" xfId="0" applyFont="1" applyFill="1" applyBorder="1" applyAlignment="1">
      <alignment horizontal="left" vertical="top"/>
    </xf>
    <xf numFmtId="14" fontId="0" fillId="0" borderId="0" xfId="0" applyNumberFormat="1"/>
    <xf numFmtId="0" fontId="8" fillId="6" borderId="0" xfId="5"/>
    <xf numFmtId="0" fontId="5" fillId="0" borderId="0" xfId="0" quotePrefix="1" applyFont="1"/>
    <xf numFmtId="0" fontId="4" fillId="0" borderId="0" xfId="0" quotePrefix="1" applyFont="1"/>
    <xf numFmtId="0" fontId="9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10" fillId="5" borderId="0" xfId="0" applyFont="1" applyFill="1" applyBorder="1" applyAlignment="1">
      <alignment horizontal="right" vertical="top"/>
    </xf>
    <xf numFmtId="0" fontId="0" fillId="0" borderId="7" xfId="0" applyBorder="1"/>
    <xf numFmtId="0" fontId="0" fillId="0" borderId="0" xfId="0" applyFill="1" applyBorder="1" applyAlignment="1">
      <alignment horizontal="right"/>
    </xf>
  </cellXfs>
  <cellStyles count="6">
    <cellStyle name="Bad" xfId="5" builtinId="27"/>
    <cellStyle name="Calculation" xfId="3" builtinId="22"/>
    <cellStyle name="Comma" xfId="4" builtinId="3"/>
    <cellStyle name="Good" xfId="1" builtinId="26"/>
    <cellStyle name="Neutral" xfId="2" builtinId="28"/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PTS CURR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417186952448383E-2"/>
          <c:y val="0.14444455179298907"/>
          <c:w val="0.56998176317878524"/>
          <c:h val="0.85555544820701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606-4EBC-B0AC-1CC7307EA9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606-4EBC-B0AC-1CC7307EA9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606-4EBC-B0AC-1CC7307EA9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606-4EBC-B0AC-1CC7307EA91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606-4EBC-B0AC-1CC7307EA91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606-4EBC-B0AC-1CC7307EA91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606-4EBC-B0AC-1CC7307EA91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606-4EBC-B0AC-1CC7307EA91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606-4EBC-B0AC-1CC7307EA91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606-4EBC-B0AC-1CC7307EA91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606-4EBC-B0AC-1CC7307EA91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606-4EBC-B0AC-1CC7307EA91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2606-4EBC-B0AC-1CC7307EA91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2606-4EBC-B0AC-1CC7307EA91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2606-4EBC-B0AC-1CC7307EA91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606-4EBC-B0AC-1CC7307EA91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3FCF018-4553-4F1B-9262-89790BF621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606-4EBC-B0AC-1CC7307EA91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D7CC6F8-F83A-40CC-B2AB-6316DDFA66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606-4EBC-B0AC-1CC7307EA91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959B993-5A57-4CE5-AC10-F888B2CD5C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606-4EBC-B0AC-1CC7307EA91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73A72B1-E245-49D1-BFA4-F307575A34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606-4EBC-B0AC-1CC7307EA91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206F3DD-53A7-475A-BE67-52B42A7E93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606-4EBC-B0AC-1CC7307EA91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81D2F4D-C735-4EB0-B367-DDB2BAE642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606-4EBC-B0AC-1CC7307EA91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FFD4382-B876-4D02-BD4D-5C5E866085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606-4EBC-B0AC-1CC7307EA91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BD87E5F-E62E-4866-A405-B6B144D9BD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606-4EBC-B0AC-1CC7307EA91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A7A65DD-8B95-4165-9F89-C42024F993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606-4EBC-B0AC-1CC7307EA91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4EF941F-5365-4B5F-85C8-8AE9BA67B8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606-4EBC-B0AC-1CC7307EA91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2D5C14C-1586-4B08-AEF1-CB86C5DAD9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606-4EBC-B0AC-1CC7307EA91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2BF5C53-0D23-4DE1-98CD-05B99FFF84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606-4EBC-B0AC-1CC7307EA91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B6BA564-04FB-41B3-928E-5529E3AAF1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606-4EBC-B0AC-1CC7307EA91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0E90E0C-2CD6-49AA-AE33-873AF72F17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606-4EBC-B0AC-1CC7307EA91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2EB779E-B2A0-4E3F-B371-FD3C5890A6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606-4EBC-B0AC-1CC7307EA91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3D39CA4-4C82-4FB8-A7F4-7B6A0FC91A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606-4EBC-B0AC-1CC7307EA919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'17.6.2024'!$A$2:$A$17</c:f>
              <c:strCache>
                <c:ptCount val="15"/>
                <c:pt idx="0">
                  <c:v>Processing (routing/late processing/charges) </c:v>
                </c:pt>
                <c:pt idx="1">
                  <c:v>wrong debit value</c:v>
                </c:pt>
                <c:pt idx="2">
                  <c:v>wrong credit value</c:v>
                </c:pt>
                <c:pt idx="3">
                  <c:v>wrong value date</c:v>
                </c:pt>
                <c:pt idx="4">
                  <c:v>Field 70 - description </c:v>
                </c:pt>
                <c:pt idx="5">
                  <c:v>wrong benefi. Acc/debit account </c:v>
                </c:pt>
                <c:pt idx="6">
                  <c:v>field 58/56</c:v>
                </c:pt>
                <c:pt idx="7">
                  <c:v>field 57a</c:v>
                </c:pt>
                <c:pt idx="8">
                  <c:v>wrong amount </c:v>
                </c:pt>
                <c:pt idx="9">
                  <c:v>wrong rate</c:v>
                </c:pt>
                <c:pt idx="10">
                  <c:v>fax agreement </c:v>
                </c:pt>
                <c:pt idx="11">
                  <c:v>missing repair charges </c:v>
                </c:pt>
                <c:pt idx="12">
                  <c:v>wrong debit acc.charges </c:v>
                </c:pt>
                <c:pt idx="13">
                  <c:v>not processed </c:v>
                </c:pt>
                <c:pt idx="14">
                  <c:v>late processing </c:v>
                </c:pt>
              </c:strCache>
            </c:strRef>
          </c:cat>
          <c:val>
            <c:numRef>
              <c:f>'17.6.2024'!$B$2:$B$17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'17.6.2024'!$B$2:$B$17</c15:f>
                <c15:dlblRangeCach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0-2606-4EBC-B0AC-1CC7307EA91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3DD-423B-BB41-36740C08B7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3DD-423B-BB41-36740C08B7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3DD-423B-BB41-36740C08B7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3DD-423B-BB41-36740C08B7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3DD-423B-BB41-36740C08B7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3DD-423B-BB41-36740C08B7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3DD-423B-BB41-36740C08B7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3DD-423B-BB41-36740C08B7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3DD-423B-BB41-36740C08B7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3DD-423B-BB41-36740C08B76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3DD-423B-BB41-36740C08B76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53DD-423B-BB41-36740C08B76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53DD-423B-BB41-36740C08B76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53DD-423B-BB41-36740C08B76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53DD-423B-BB41-36740C08B76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53DD-423B-BB41-36740C08B76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53DD-423B-BB41-36740C08B76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53DD-423B-BB41-36740C08B76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53DD-423B-BB41-36740C08B76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53DD-423B-BB41-36740C08B761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53DD-423B-BB41-36740C08B761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53DD-423B-BB41-36740C08B761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53DD-423B-BB41-36740C08B761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53DD-423B-BB41-36740C08B761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53DD-423B-BB41-36740C08B761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'19.6.2024'!$A$32:$A$56</c:f>
              <c:strCache>
                <c:ptCount val="25"/>
                <c:pt idx="0">
                  <c:v>Wrong processing</c:v>
                </c:pt>
                <c:pt idx="1">
                  <c:v>Domestic c. payment (wrong acc.numb)</c:v>
                </c:pt>
                <c:pt idx="2">
                  <c:v>wrong input MT103/MT202</c:v>
                </c:pt>
                <c:pt idx="3">
                  <c:v>wrong ref. number</c:v>
                </c:pt>
                <c:pt idx="4">
                  <c:v>wrong currency of acc. N</c:v>
                </c:pt>
                <c:pt idx="5">
                  <c:v>signature check</c:v>
                </c:pt>
                <c:pt idx="6">
                  <c:v>wrong field 50k</c:v>
                </c:pt>
                <c:pt idx="7">
                  <c:v>wrong field 59</c:v>
                </c:pt>
                <c:pt idx="8">
                  <c:v>wrong debit acc. Value </c:v>
                </c:pt>
                <c:pt idx="9">
                  <c:v>wrong c.account value </c:v>
                </c:pt>
                <c:pt idx="10">
                  <c:v>wrong constant symbol </c:v>
                </c:pt>
                <c:pt idx="11">
                  <c:v>DISPO-NAK(wrong charges amount)</c:v>
                </c:pt>
                <c:pt idx="12">
                  <c:v>wrong amount (return payment)</c:v>
                </c:pt>
                <c:pt idx="13">
                  <c:v>field 70 - remitance info.</c:v>
                </c:pt>
                <c:pt idx="14">
                  <c:v>BBP</c:v>
                </c:pt>
                <c:pt idx="15">
                  <c:v>SEPA</c:v>
                </c:pt>
                <c:pt idx="16">
                  <c:v>TRSY</c:v>
                </c:pt>
                <c:pt idx="17">
                  <c:v>DDP</c:v>
                </c:pt>
                <c:pt idx="18">
                  <c:v>DPR</c:v>
                </c:pt>
                <c:pt idx="19">
                  <c:v>DCA</c:v>
                </c:pt>
                <c:pt idx="20">
                  <c:v>too late </c:v>
                </c:pt>
                <c:pt idx="21">
                  <c:v>accounting </c:v>
                </c:pt>
                <c:pt idx="22">
                  <c:v>wrong with charges </c:v>
                </c:pt>
                <c:pt idx="23">
                  <c:v>not processed (because of COT, knowledge, missed..)</c:v>
                </c:pt>
                <c:pt idx="24">
                  <c:v>DP</c:v>
                </c:pt>
              </c:strCache>
            </c:strRef>
          </c:cat>
          <c:val>
            <c:numRef>
              <c:f>'19.6.2024'!$B$32:$B$56</c:f>
              <c:numCache>
                <c:formatCode>General</c:formatCode>
                <c:ptCount val="25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3DD-423B-BB41-36740C08B76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211301919952114"/>
          <c:y val="8.4656084656084662E-3"/>
          <c:w val="0.33802261709595205"/>
          <c:h val="0.9851851851851851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main tasks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856-4702-A2DC-8932373759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856-4702-A2DC-8932373759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856-4702-A2DC-8932373759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856-4702-A2DC-8932373759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856-4702-A2DC-89323737597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856-4702-A2DC-89323737597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2856-4702-A2DC-89323737597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2856-4702-A2DC-89323737597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2856-4702-A2DC-89323737597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2856-4702-A2DC-89323737597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2856-4702-A2DC-89323737597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2856-4702-A2DC-89323737597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F83F7CA-629E-4432-A1DF-EC1D76485AC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86B78B8-05BF-4139-BC3F-31B06F9E4DA4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856-4702-A2DC-89323737597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38E1881-9B18-4817-A83F-F0894C9DA68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EB9DF22-EDD3-4617-B550-E390E18C0A76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856-4702-A2DC-89323737597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75235B3-AF0D-4714-853F-4FE29C6C5F9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2CE5058-59CA-4FBC-BEAC-CE8A6848DC8B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856-4702-A2DC-89323737597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040F15B-A4F9-423C-962B-68FBB43173E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FB8FA26-82F1-40BB-8A70-5356A632EDC1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856-4702-A2DC-89323737597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FE5FCAC-17E4-4B8E-A0FF-B417763F3C7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F24BB74-FFE8-4367-87EB-1C898ADD4F5B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856-4702-A2DC-89323737597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A232515-60E5-4BC0-8EA3-FF52816310D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BD35EEF-787F-4899-B254-4B8479B8E302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856-4702-A2DC-89323737597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8E513CA-8328-4867-97FA-EFC55B2B991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1A269D4-5D06-4963-A8F4-426BEAA89862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856-4702-A2DC-89323737597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DDAC2C8-40B1-4836-9DD9-6D686B8A9E1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B6F8066-0E34-49B6-BCD1-00F65A36D213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856-4702-A2DC-89323737597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7237A6C-44F5-43A9-A6D6-C9B117458E2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318E4DF-A80E-428E-9E0B-75DDF55F86A4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856-4702-A2DC-89323737597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23BB417-DD0A-4436-BEC3-B8E52697E8F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E07D90C-5B21-45CB-A1FB-2A7CEF7C5A38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856-4702-A2DC-89323737597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181CEDB-AEEE-4AE8-B5BB-4DCD13B8BF5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CE7AF62-66A1-4760-A7E5-95BC8F873D1B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856-4702-A2DC-89323737597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C587D39-1168-4F07-8A44-7D3AD232857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38EFD57-1826-48C8-825A-8FF10CB2ECD2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856-4702-A2DC-8932373759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'19.6.2024'!$A$61:$A$71</c:f>
              <c:strCache>
                <c:ptCount val="11"/>
                <c:pt idx="0">
                  <c:v>PTS BULK </c:v>
                </c:pt>
                <c:pt idx="1">
                  <c:v>PTS CURR</c:v>
                </c:pt>
                <c:pt idx="2">
                  <c:v>Rates </c:v>
                </c:pt>
                <c:pt idx="3">
                  <c:v>Dispo</c:v>
                </c:pt>
                <c:pt idx="4">
                  <c:v>MT103</c:v>
                </c:pt>
                <c:pt idx="5">
                  <c:v>MT210</c:v>
                </c:pt>
                <c:pt idx="6">
                  <c:v>Telemos </c:v>
                </c:pt>
                <c:pt idx="7">
                  <c:v>Messages </c:v>
                </c:pt>
                <c:pt idx="8">
                  <c:v>Odmietnuta inkasa </c:v>
                </c:pt>
                <c:pt idx="9">
                  <c:v>Open Items </c:v>
                </c:pt>
                <c:pt idx="10">
                  <c:v>Late processed </c:v>
                </c:pt>
              </c:strCache>
            </c:strRef>
          </c:cat>
          <c:val>
            <c:numRef>
              <c:f>'19.6.2024'!$B$61:$B$72</c:f>
              <c:numCache>
                <c:formatCode>General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'19.6.2024'!$B$61:$B$72</c15:f>
                <c15:dlblRangeCache>
                  <c:ptCount val="12"/>
                  <c:pt idx="0">
                    <c:v>5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1</c:v>
                  </c:pt>
                  <c:pt idx="11">
                    <c:v>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2856-4702-A2DC-8932373759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Error vs tasks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'19.6.2024'!$B$74:$B$75</c:f>
              <c:strCache>
                <c:ptCount val="2"/>
                <c:pt idx="0">
                  <c:v>Total Error </c:v>
                </c:pt>
                <c:pt idx="1">
                  <c:v>Total Tasks </c:v>
                </c:pt>
              </c:strCache>
            </c:strRef>
          </c:cat>
          <c:val>
            <c:numRef>
              <c:f>'19.6.2024'!$D$74:$D$75</c:f>
              <c:numCache>
                <c:formatCode>General</c:formatCode>
                <c:ptCount val="2"/>
                <c:pt idx="0">
                  <c:v>6</c:v>
                </c:pt>
                <c:pt idx="1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D-4A73-93BD-B99E61A1BB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07768623"/>
        <c:axId val="407775343"/>
      </c:barChart>
      <c:catAx>
        <c:axId val="40776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75343"/>
        <c:crosses val="autoZero"/>
        <c:auto val="1"/>
        <c:lblAlgn val="ctr"/>
        <c:lblOffset val="100"/>
        <c:noMultiLvlLbl val="0"/>
      </c:catAx>
      <c:valAx>
        <c:axId val="407775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68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PTS CURR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417186952448383E-2"/>
          <c:y val="0.14444455179298907"/>
          <c:w val="0.56998176317878524"/>
          <c:h val="0.85555544820701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D13-43DE-931F-583442BA29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D13-43DE-931F-583442BA29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D13-43DE-931F-583442BA29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D13-43DE-931F-583442BA299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D13-43DE-931F-583442BA299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D13-43DE-931F-583442BA299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D13-43DE-931F-583442BA299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D13-43DE-931F-583442BA299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D13-43DE-931F-583442BA299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D13-43DE-931F-583442BA299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D13-43DE-931F-583442BA299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5D13-43DE-931F-583442BA299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5D13-43DE-931F-583442BA299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5D13-43DE-931F-583442BA299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5D13-43DE-931F-583442BA299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5D13-43DE-931F-583442BA299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D23780A-75D8-482F-9EFB-5B943493DE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D13-43DE-931F-583442BA299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49FE0C3-9225-4042-9CA9-86521B15AA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D13-43DE-931F-583442BA299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833CEAB-AA70-4B11-B453-0FA4EA8B4C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D13-43DE-931F-583442BA299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39686E4-16D5-4834-B50B-7BB7985041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D13-43DE-931F-583442BA299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908035E-5C54-4840-B5E4-AB7A931C98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D13-43DE-931F-583442BA299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8DE826B-13B2-4F93-AD8C-DBFD1C0E74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D13-43DE-931F-583442BA299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3008492-8055-4546-89A9-0D52348491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D13-43DE-931F-583442BA299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AE84DBA-9CA7-4235-9E4C-2085901EDB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D13-43DE-931F-583442BA299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F5602A8-B7A1-4F89-8711-9F80815007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D13-43DE-931F-583442BA299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53AB4F1-DFB0-45B7-AD1B-188D7EB170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D13-43DE-931F-583442BA299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0DA9DBB-5FFA-4594-9776-E64C45EDD0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D13-43DE-931F-583442BA299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93BEAC3-EBF7-4436-B1F4-A5D7150059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D13-43DE-931F-583442BA299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B73EB18-44C6-4E84-BE51-0B53D2F511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D13-43DE-931F-583442BA299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AB28B8F-8634-4141-8496-EABC23841D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D13-43DE-931F-583442BA299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C587EC2-B291-4C16-9BEC-8256D1FDF5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5D13-43DE-931F-583442BA299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E02AF90-EF9E-46B0-B388-34E98C9392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5D13-43DE-931F-583442BA299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'20.6.2024'!$A$2:$A$17</c:f>
              <c:strCache>
                <c:ptCount val="15"/>
                <c:pt idx="0">
                  <c:v>Processing (routing/late processing/charges) </c:v>
                </c:pt>
                <c:pt idx="1">
                  <c:v>wrong debit value</c:v>
                </c:pt>
                <c:pt idx="2">
                  <c:v>wrong credit value</c:v>
                </c:pt>
                <c:pt idx="3">
                  <c:v>wrong value date</c:v>
                </c:pt>
                <c:pt idx="4">
                  <c:v>Field 70 - description </c:v>
                </c:pt>
                <c:pt idx="5">
                  <c:v>wrong benefi. Acc/debit account </c:v>
                </c:pt>
                <c:pt idx="6">
                  <c:v>field 58/56</c:v>
                </c:pt>
                <c:pt idx="7">
                  <c:v>field 57a</c:v>
                </c:pt>
                <c:pt idx="8">
                  <c:v>wrong amount </c:v>
                </c:pt>
                <c:pt idx="9">
                  <c:v>wrong rate</c:v>
                </c:pt>
                <c:pt idx="10">
                  <c:v>fax agreement </c:v>
                </c:pt>
                <c:pt idx="11">
                  <c:v>missing repair charges </c:v>
                </c:pt>
                <c:pt idx="12">
                  <c:v>wrong debit acc.charges </c:v>
                </c:pt>
                <c:pt idx="13">
                  <c:v>not processed </c:v>
                </c:pt>
                <c:pt idx="14">
                  <c:v>late processing </c:v>
                </c:pt>
              </c:strCache>
            </c:strRef>
          </c:cat>
          <c:val>
            <c:numRef>
              <c:f>'20.6.2024'!$B$2:$B$17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'20.6.2024'!$B$2:$B$17</c15:f>
                <c15:dlblRangeCach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0-5D13-43DE-931F-583442BA299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PTS BULK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D8-4657-AB95-AE17A8EF8B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D8-4657-AB95-AE17A8EF8B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D8-4657-AB95-AE17A8EF8B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2D8-4657-AB95-AE17A8EF8B4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2D8-4657-AB95-AE17A8EF8B4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2D8-4657-AB95-AE17A8EF8B4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2D8-4657-AB95-AE17A8EF8B4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2D8-4657-AB95-AE17A8EF8B4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2D8-4657-AB95-AE17A8EF8B4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2D8-4657-AB95-AE17A8EF8B4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2D8-4657-AB95-AE17A8EF8B4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2D8-4657-AB95-AE17A8EF8B4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2D8-4657-AB95-AE17A8EF8B4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2D8-4657-AB95-AE17A8EF8B4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2D8-4657-AB95-AE17A8EF8B4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2D8-4657-AB95-AE17A8EF8B4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2D8-4657-AB95-AE17A8EF8B4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A2D8-4657-AB95-AE17A8EF8B4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A2D8-4657-AB95-AE17A8EF8B4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A2D8-4657-AB95-AE17A8EF8B4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A2D8-4657-AB95-AE17A8EF8B4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A2D8-4657-AB95-AE17A8EF8B4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A2D8-4657-AB95-AE17A8EF8B4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A2D8-4657-AB95-AE17A8EF8B4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A2D8-4657-AB95-AE17A8EF8B4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'20.6.2024'!$A$32:$A$56</c:f>
              <c:strCache>
                <c:ptCount val="25"/>
                <c:pt idx="0">
                  <c:v>Wrong processing</c:v>
                </c:pt>
                <c:pt idx="1">
                  <c:v>Domestic c. payment (wrong acc.numb)</c:v>
                </c:pt>
                <c:pt idx="2">
                  <c:v>wrong input MT103/MT202</c:v>
                </c:pt>
                <c:pt idx="3">
                  <c:v>wrong ref. number</c:v>
                </c:pt>
                <c:pt idx="4">
                  <c:v>wrong currency of acc. N</c:v>
                </c:pt>
                <c:pt idx="5">
                  <c:v>signature check</c:v>
                </c:pt>
                <c:pt idx="6">
                  <c:v>wrong field 50k</c:v>
                </c:pt>
                <c:pt idx="7">
                  <c:v>wrong field 59</c:v>
                </c:pt>
                <c:pt idx="8">
                  <c:v>wrong debit acc. Value </c:v>
                </c:pt>
                <c:pt idx="9">
                  <c:v>wrong c.account value </c:v>
                </c:pt>
                <c:pt idx="10">
                  <c:v>wrong constant symbol </c:v>
                </c:pt>
                <c:pt idx="11">
                  <c:v>DISPO-NAK(wrong charges amount)</c:v>
                </c:pt>
                <c:pt idx="12">
                  <c:v>wrong amount (return payment)</c:v>
                </c:pt>
                <c:pt idx="13">
                  <c:v>field 70 - remitance info.</c:v>
                </c:pt>
                <c:pt idx="14">
                  <c:v>BBP</c:v>
                </c:pt>
                <c:pt idx="15">
                  <c:v>SEPA</c:v>
                </c:pt>
                <c:pt idx="16">
                  <c:v>TRSY</c:v>
                </c:pt>
                <c:pt idx="17">
                  <c:v>DDP</c:v>
                </c:pt>
                <c:pt idx="18">
                  <c:v>DPR</c:v>
                </c:pt>
                <c:pt idx="19">
                  <c:v>DCA</c:v>
                </c:pt>
                <c:pt idx="20">
                  <c:v>too late </c:v>
                </c:pt>
                <c:pt idx="21">
                  <c:v>accounting </c:v>
                </c:pt>
                <c:pt idx="22">
                  <c:v>wrong with charges </c:v>
                </c:pt>
                <c:pt idx="23">
                  <c:v>not processed (because of COT, knowledge, missed..)</c:v>
                </c:pt>
                <c:pt idx="24">
                  <c:v>DP</c:v>
                </c:pt>
              </c:strCache>
            </c:strRef>
          </c:cat>
          <c:val>
            <c:numRef>
              <c:f>'20.6.2024'!$B$32:$B$56</c:f>
              <c:numCache>
                <c:formatCode>General</c:formatCode>
                <c:ptCount val="25"/>
                <c:pt idx="0">
                  <c:v>5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2D8-4657-AB95-AE17A8EF8B4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211301919952114"/>
          <c:y val="8.4656084656084662E-3"/>
          <c:w val="0.33802261709595205"/>
          <c:h val="0.9851851851851851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main tasks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0F3-4EFD-960E-0C7B9D5D6B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0F3-4EFD-960E-0C7B9D5D6B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0F3-4EFD-960E-0C7B9D5D6BD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0F3-4EFD-960E-0C7B9D5D6BD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0F3-4EFD-960E-0C7B9D5D6BD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0F3-4EFD-960E-0C7B9D5D6BD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0F3-4EFD-960E-0C7B9D5D6BD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80F3-4EFD-960E-0C7B9D5D6BD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80F3-4EFD-960E-0C7B9D5D6BD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80F3-4EFD-960E-0C7B9D5D6BD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80F3-4EFD-960E-0C7B9D5D6BD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80F3-4EFD-960E-0C7B9D5D6BD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9435D8D-5291-48E9-B5B7-1C91C9E90F7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7EFD967-D40E-4BD6-A6FB-F4F417C641F9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F3-4EFD-960E-0C7B9D5D6BD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4688AA9-0995-409E-8021-F39023C9FF4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97F5055-B1E1-44F0-817E-BEAFA17E3441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0F3-4EFD-960E-0C7B9D5D6BD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F3F5ACE-38E6-42D6-8902-2CB5D4EAFDD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AC60B1B-D79E-4C83-8C5D-EEA3694F6801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0F3-4EFD-960E-0C7B9D5D6BD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4196405-20C4-4B82-A7B4-E714AD16200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AEB7121-0C55-4BA2-940B-F5E6C60B2C1C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0F3-4EFD-960E-0C7B9D5D6BD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7B93F9E-10B2-4C55-9FDA-7467300FA30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54B5E9A-420F-40B2-97A0-A71BFB75D904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0F3-4EFD-960E-0C7B9D5D6BD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692095A-704B-4BF6-BBD3-4E6E23C67C7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B3F0998-BF73-4B09-BC65-C6950641C256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0F3-4EFD-960E-0C7B9D5D6BD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41E1B67-8485-4C30-BC15-D2564016819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DD3DA80-EB2A-4645-A660-6927BCE73777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0F3-4EFD-960E-0C7B9D5D6BD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03BE41B-2BB3-48AE-ABEE-D6890734C26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6EB4912-153B-468C-AD2F-A9046D3FFAC3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0F3-4EFD-960E-0C7B9D5D6BD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38C2E78-04A5-47E5-922B-0156535B04A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E75E9E7-77B7-4A18-89EF-4D1B1002D99E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0F3-4EFD-960E-0C7B9D5D6BD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7C218A9-A9C1-405F-BE85-8B82F9AFBEE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5E52A62-D344-4290-B3C0-BA9C9AF9957D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0F3-4EFD-960E-0C7B9D5D6BD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5746110-7940-4528-B0D3-FDD2C20E22F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0F2049C-1F3C-4307-B493-CC89922D0351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0F3-4EFD-960E-0C7B9D5D6BD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5459518-7A9E-423B-88E4-A7C9E287CC6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0D17BCA-0352-4BCE-A6C6-26F10E8531BC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0F3-4EFD-960E-0C7B9D5D6B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'20.6.2024'!$A$61:$A$71</c:f>
              <c:strCache>
                <c:ptCount val="11"/>
                <c:pt idx="0">
                  <c:v>PTS BULK </c:v>
                </c:pt>
                <c:pt idx="1">
                  <c:v>PTS CURR</c:v>
                </c:pt>
                <c:pt idx="2">
                  <c:v>Rates </c:v>
                </c:pt>
                <c:pt idx="3">
                  <c:v>Dispo</c:v>
                </c:pt>
                <c:pt idx="4">
                  <c:v>MT103</c:v>
                </c:pt>
                <c:pt idx="5">
                  <c:v>MT210</c:v>
                </c:pt>
                <c:pt idx="6">
                  <c:v>Telemos </c:v>
                </c:pt>
                <c:pt idx="7">
                  <c:v>Messages </c:v>
                </c:pt>
                <c:pt idx="8">
                  <c:v>Odmietnuta inkasa </c:v>
                </c:pt>
                <c:pt idx="9">
                  <c:v>Open Items </c:v>
                </c:pt>
                <c:pt idx="10">
                  <c:v>Late processed </c:v>
                </c:pt>
              </c:strCache>
            </c:strRef>
          </c:cat>
          <c:val>
            <c:numRef>
              <c:f>'20.6.2024'!$B$61:$B$72</c:f>
              <c:numCache>
                <c:formatCode>General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'20.6.2024'!$B$61:$B$72</c15:f>
                <c15:dlblRangeCache>
                  <c:ptCount val="12"/>
                  <c:pt idx="0">
                    <c:v>5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1</c:v>
                  </c:pt>
                  <c:pt idx="11">
                    <c:v>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80F3-4EFD-960E-0C7B9D5D6B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Error vs tasks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'20.6.2024'!$B$74:$B$75</c:f>
              <c:strCache>
                <c:ptCount val="2"/>
                <c:pt idx="0">
                  <c:v>Total Error </c:v>
                </c:pt>
                <c:pt idx="1">
                  <c:v>Total Tasks </c:v>
                </c:pt>
              </c:strCache>
            </c:strRef>
          </c:cat>
          <c:val>
            <c:numRef>
              <c:f>'20.6.2024'!$D$74:$D$75</c:f>
              <c:numCache>
                <c:formatCode>General</c:formatCode>
                <c:ptCount val="2"/>
                <c:pt idx="0">
                  <c:v>6</c:v>
                </c:pt>
                <c:pt idx="1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6-479A-BBAC-8E4E189276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07768623"/>
        <c:axId val="407775343"/>
      </c:barChart>
      <c:catAx>
        <c:axId val="40776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75343"/>
        <c:crosses val="autoZero"/>
        <c:auto val="1"/>
        <c:lblAlgn val="ctr"/>
        <c:lblOffset val="100"/>
        <c:noMultiLvlLbl val="0"/>
      </c:catAx>
      <c:valAx>
        <c:axId val="407775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68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PTS CURR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417186952448383E-2"/>
          <c:y val="0.14444455179298907"/>
          <c:w val="0.56998176317878524"/>
          <c:h val="0.85555544820701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BFA-4560-9651-EF0E0B37DF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BFA-4560-9651-EF0E0B37DF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BFA-4560-9651-EF0E0B37DF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BFA-4560-9651-EF0E0B37DF5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BFA-4560-9651-EF0E0B37DF5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BFA-4560-9651-EF0E0B37DF5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BFA-4560-9651-EF0E0B37DF5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BFA-4560-9651-EF0E0B37DF5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BFA-4560-9651-EF0E0B37DF5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BFA-4560-9651-EF0E0B37DF5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BFA-4560-9651-EF0E0B37DF5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BFA-4560-9651-EF0E0B37DF5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2BFA-4560-9651-EF0E0B37DF5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2BFA-4560-9651-EF0E0B37DF5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2BFA-4560-9651-EF0E0B37DF5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BFA-4560-9651-EF0E0B37DF5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944B5B5-5220-4E5C-91EA-677373ADAA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BFA-4560-9651-EF0E0B37DF5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B535A3E-A78C-43C5-8F17-A5B739B7D0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BFA-4560-9651-EF0E0B37DF5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BAA7B5F-3777-41F5-AB24-2FB9193EF5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BFA-4560-9651-EF0E0B37DF5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3B37C09-111A-4FA3-9C88-A243931B96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BFA-4560-9651-EF0E0B37DF5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6C05E19-01F9-4B8C-A17C-91E6CD3159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BFA-4560-9651-EF0E0B37DF5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02C1A38-DE98-4ED5-8D0F-1E8CCB620F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BFA-4560-9651-EF0E0B37DF5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C188AB3-0D28-4A38-8ED5-D196EDF5FA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BFA-4560-9651-EF0E0B37DF5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5D3C157-FB75-4199-94D7-8A6D9D8E11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BFA-4560-9651-EF0E0B37DF5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562C6D2-9A32-46F1-ABDA-DDA8789816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BFA-4560-9651-EF0E0B37DF5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ACFCFA6-4272-46A0-8B1C-02BFA11C05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BFA-4560-9651-EF0E0B37DF5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FD851AD-9DE6-4B88-9DD4-A0204A2EED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BFA-4560-9651-EF0E0B37DF5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5F7767B-FAE9-44BD-A446-5AD687DC98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BFA-4560-9651-EF0E0B37DF5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98E3CB3-8ECF-4803-873B-0A9125F3DD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BFA-4560-9651-EF0E0B37DF5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2DBC194-8C85-465E-BFA3-D343FF1952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BFA-4560-9651-EF0E0B37DF5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7188AFE-C3FF-4BA9-B9AE-A1A1EA67EA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BFA-4560-9651-EF0E0B37DF5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D4E3404-0684-423F-A780-EF8C16CF0B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BFA-4560-9651-EF0E0B37DF5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'20.6.2024'!$A$2:$A$17</c:f>
              <c:strCache>
                <c:ptCount val="15"/>
                <c:pt idx="0">
                  <c:v>Processing (routing/late processing/charges) </c:v>
                </c:pt>
                <c:pt idx="1">
                  <c:v>wrong debit value</c:v>
                </c:pt>
                <c:pt idx="2">
                  <c:v>wrong credit value</c:v>
                </c:pt>
                <c:pt idx="3">
                  <c:v>wrong value date</c:v>
                </c:pt>
                <c:pt idx="4">
                  <c:v>Field 70 - description </c:v>
                </c:pt>
                <c:pt idx="5">
                  <c:v>wrong benefi. Acc/debit account </c:v>
                </c:pt>
                <c:pt idx="6">
                  <c:v>field 58/56</c:v>
                </c:pt>
                <c:pt idx="7">
                  <c:v>field 57a</c:v>
                </c:pt>
                <c:pt idx="8">
                  <c:v>wrong amount </c:v>
                </c:pt>
                <c:pt idx="9">
                  <c:v>wrong rate</c:v>
                </c:pt>
                <c:pt idx="10">
                  <c:v>fax agreement </c:v>
                </c:pt>
                <c:pt idx="11">
                  <c:v>missing repair charges </c:v>
                </c:pt>
                <c:pt idx="12">
                  <c:v>wrong debit acc.charges </c:v>
                </c:pt>
                <c:pt idx="13">
                  <c:v>not processed </c:v>
                </c:pt>
                <c:pt idx="14">
                  <c:v>late processing </c:v>
                </c:pt>
              </c:strCache>
            </c:strRef>
          </c:cat>
          <c:val>
            <c:numRef>
              <c:f>'20.6.2024'!$B$2:$B$17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'20.6.2024'!$B$2:$B$17</c15:f>
                <c15:dlblRangeCach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0-2BFA-4560-9651-EF0E0B37DF5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main tasks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B1F-485E-95BE-592B29E287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B1F-485E-95BE-592B29E287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B1F-485E-95BE-592B29E287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B1F-485E-95BE-592B29E287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B1F-485E-95BE-592B29E287D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B1F-485E-95BE-592B29E287D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6B1F-485E-95BE-592B29E287D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6B1F-485E-95BE-592B29E287D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6B1F-485E-95BE-592B29E287D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6B1F-485E-95BE-592B29E287D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6B1F-485E-95BE-592B29E287D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6B1F-485E-95BE-592B29E287D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170E630-75C1-4198-BFCA-D8C454F4EBD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DA354DB-B57B-4BD1-86B9-8610EE613C81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B1F-485E-95BE-592B29E287D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288187F-42AE-4AA1-8223-D3415EE10C4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A0C3BB7-6181-4D8B-92C4-19BFB8C85014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B1F-485E-95BE-592B29E287D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B4FCEFD-6C5E-4F6A-BC14-D9A43573672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C79D3DA-CF51-4992-8744-E62631F0DC2F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B1F-485E-95BE-592B29E287D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767E978-EA1D-49FA-8089-5B5B15F94C1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D4CA2B8-633D-482C-ABE3-BDE600AE9CBD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B1F-485E-95BE-592B29E287D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CC7A75F-E22C-4CBC-B59E-A337F138551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C54D553-7440-4749-B1F7-EC88A58EE18E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B1F-485E-95BE-592B29E287D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B5FAE5A-DD83-4171-92CD-3695E0E2E67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37D9683-A22A-453C-AB38-6AEF4F9E20E5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B1F-485E-95BE-592B29E287D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76619BC-DC38-4BC2-961E-3FC549550EC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92D0DF5-70E1-43AF-8055-08BFF17395B5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B1F-485E-95BE-592B29E287D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77239C5-9F73-4649-A27E-D788F582064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1E65DB4-1359-432B-A575-8F39DAA0B8AC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B1F-485E-95BE-592B29E287D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7FD03A5-63E5-476A-80CA-04E3459307D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C67D539-42B1-4440-8C06-2C0A4DB31E6F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B1F-485E-95BE-592B29E287D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29AA172-5F49-4E19-AA39-D1D400C0D43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2F2619C-CE18-417C-AC3E-0BE87A01AAB2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B1F-485E-95BE-592B29E287D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9F27E29-D843-4BE7-9565-A9E3CF93E8D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B4EB21B-670B-42BE-9ED1-12013412B237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B1F-485E-95BE-592B29E287D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6C47C61-204C-48BC-8A61-783949F3138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6BA94F5-F0C7-49C7-BEDA-1270F0F4BE0B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B1F-485E-95BE-592B29E287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'20.6.2024'!$A$61:$A$71</c:f>
              <c:strCache>
                <c:ptCount val="11"/>
                <c:pt idx="0">
                  <c:v>PTS BULK </c:v>
                </c:pt>
                <c:pt idx="1">
                  <c:v>PTS CURR</c:v>
                </c:pt>
                <c:pt idx="2">
                  <c:v>Rates </c:v>
                </c:pt>
                <c:pt idx="3">
                  <c:v>Dispo</c:v>
                </c:pt>
                <c:pt idx="4">
                  <c:v>MT103</c:v>
                </c:pt>
                <c:pt idx="5">
                  <c:v>MT210</c:v>
                </c:pt>
                <c:pt idx="6">
                  <c:v>Telemos </c:v>
                </c:pt>
                <c:pt idx="7">
                  <c:v>Messages </c:v>
                </c:pt>
                <c:pt idx="8">
                  <c:v>Odmietnuta inkasa </c:v>
                </c:pt>
                <c:pt idx="9">
                  <c:v>Open Items </c:v>
                </c:pt>
                <c:pt idx="10">
                  <c:v>Late processed </c:v>
                </c:pt>
              </c:strCache>
            </c:strRef>
          </c:cat>
          <c:val>
            <c:numRef>
              <c:f>'20.6.2024'!$B$61:$B$72</c:f>
              <c:numCache>
                <c:formatCode>General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'20.6.2024'!$B$61:$B$72</c15:f>
                <c15:dlblRangeCache>
                  <c:ptCount val="12"/>
                  <c:pt idx="0">
                    <c:v>5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1</c:v>
                  </c:pt>
                  <c:pt idx="11">
                    <c:v>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6B1F-485E-95BE-592B29E287D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Error vs tasks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'20.6.2024'!$B$74:$B$75</c:f>
              <c:strCache>
                <c:ptCount val="2"/>
                <c:pt idx="0">
                  <c:v>Total Error </c:v>
                </c:pt>
                <c:pt idx="1">
                  <c:v>Total Tasks </c:v>
                </c:pt>
              </c:strCache>
            </c:strRef>
          </c:cat>
          <c:val>
            <c:numRef>
              <c:f>'20.6.2024'!$D$74:$D$75</c:f>
              <c:numCache>
                <c:formatCode>General</c:formatCode>
                <c:ptCount val="2"/>
                <c:pt idx="0">
                  <c:v>6</c:v>
                </c:pt>
                <c:pt idx="1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7-4CFD-8C3C-A848896672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07768623"/>
        <c:axId val="407775343"/>
      </c:barChart>
      <c:catAx>
        <c:axId val="40776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75343"/>
        <c:crosses val="autoZero"/>
        <c:auto val="1"/>
        <c:lblAlgn val="ctr"/>
        <c:lblOffset val="100"/>
        <c:noMultiLvlLbl val="0"/>
      </c:catAx>
      <c:valAx>
        <c:axId val="407775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68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9A6-446E-AC1E-D6B0EA1051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9A6-446E-AC1E-D6B0EA1051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9A6-446E-AC1E-D6B0EA1051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9A6-446E-AC1E-D6B0EA1051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9A6-446E-AC1E-D6B0EA10517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9A6-446E-AC1E-D6B0EA10517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9A6-446E-AC1E-D6B0EA10517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9A6-446E-AC1E-D6B0EA10517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9A6-446E-AC1E-D6B0EA10517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9A6-446E-AC1E-D6B0EA10517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9A6-446E-AC1E-D6B0EA10517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9A6-446E-AC1E-D6B0EA10517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9A6-446E-AC1E-D6B0EA10517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89A6-446E-AC1E-D6B0EA10517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89A6-446E-AC1E-D6B0EA10517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89A6-446E-AC1E-D6B0EA10517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89A6-446E-AC1E-D6B0EA10517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89A6-446E-AC1E-D6B0EA10517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89A6-446E-AC1E-D6B0EA10517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89A6-446E-AC1E-D6B0EA10517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89A6-446E-AC1E-D6B0EA10517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89A6-446E-AC1E-D6B0EA10517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89A6-446E-AC1E-D6B0EA105172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89A6-446E-AC1E-D6B0EA10517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89A6-446E-AC1E-D6B0EA10517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'17.6.2024'!$A$32:$A$56</c:f>
              <c:strCache>
                <c:ptCount val="25"/>
                <c:pt idx="0">
                  <c:v>Wrong processing</c:v>
                </c:pt>
                <c:pt idx="1">
                  <c:v>Domestic c. payment (wrong acc.numb)</c:v>
                </c:pt>
                <c:pt idx="2">
                  <c:v>wrong input MT103/MT202</c:v>
                </c:pt>
                <c:pt idx="3">
                  <c:v>wrong ref. number</c:v>
                </c:pt>
                <c:pt idx="4">
                  <c:v>wrong currency of acc. N</c:v>
                </c:pt>
                <c:pt idx="5">
                  <c:v>signature check</c:v>
                </c:pt>
                <c:pt idx="6">
                  <c:v>wrong field 50k</c:v>
                </c:pt>
                <c:pt idx="7">
                  <c:v>wrong field 59</c:v>
                </c:pt>
                <c:pt idx="8">
                  <c:v>wrong debit acc. Value </c:v>
                </c:pt>
                <c:pt idx="9">
                  <c:v>wrong c.account value </c:v>
                </c:pt>
                <c:pt idx="10">
                  <c:v>wrong constant symbol </c:v>
                </c:pt>
                <c:pt idx="11">
                  <c:v>DISPO-NAK(wrong charges amount)</c:v>
                </c:pt>
                <c:pt idx="12">
                  <c:v>wrong amount (return payment)</c:v>
                </c:pt>
                <c:pt idx="13">
                  <c:v>field 70 - remitance info.</c:v>
                </c:pt>
                <c:pt idx="14">
                  <c:v>BBP</c:v>
                </c:pt>
                <c:pt idx="15">
                  <c:v>SEPA</c:v>
                </c:pt>
                <c:pt idx="16">
                  <c:v>TRSY</c:v>
                </c:pt>
                <c:pt idx="17">
                  <c:v>DDP</c:v>
                </c:pt>
                <c:pt idx="18">
                  <c:v>DPR</c:v>
                </c:pt>
                <c:pt idx="19">
                  <c:v>DCA</c:v>
                </c:pt>
                <c:pt idx="20">
                  <c:v>too late </c:v>
                </c:pt>
                <c:pt idx="21">
                  <c:v>accounting </c:v>
                </c:pt>
                <c:pt idx="22">
                  <c:v>wrong with charges </c:v>
                </c:pt>
                <c:pt idx="23">
                  <c:v>not processed (because of COT, knowledge, missed..)</c:v>
                </c:pt>
                <c:pt idx="24">
                  <c:v>DP</c:v>
                </c:pt>
              </c:strCache>
            </c:strRef>
          </c:cat>
          <c:val>
            <c:numRef>
              <c:f>'17.6.2024'!$B$32:$B$56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9A6-446E-AC1E-D6B0EA10517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211301919952114"/>
          <c:y val="8.4656084656084662E-3"/>
          <c:w val="0.33802261709595205"/>
          <c:h val="0.9851851851851851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PTS BULK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8C6-4CA4-B1CF-6AB2F703F9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8C6-4CA4-B1CF-6AB2F703F9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8C6-4CA4-B1CF-6AB2F703F9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8C6-4CA4-B1CF-6AB2F703F9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28C6-4CA4-B1CF-6AB2F703F94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8C6-4CA4-B1CF-6AB2F703F94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28C6-4CA4-B1CF-6AB2F703F94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8C6-4CA4-B1CF-6AB2F703F94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28C6-4CA4-B1CF-6AB2F703F94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8C6-4CA4-B1CF-6AB2F703F94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28C6-4CA4-B1CF-6AB2F703F94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8C6-4CA4-B1CF-6AB2F703F94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28C6-4CA4-B1CF-6AB2F703F94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8C6-4CA4-B1CF-6AB2F703F94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28C6-4CA4-B1CF-6AB2F703F94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8C6-4CA4-B1CF-6AB2F703F94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28C6-4CA4-B1CF-6AB2F703F94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8C6-4CA4-B1CF-6AB2F703F94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28C6-4CA4-B1CF-6AB2F703F94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8C6-4CA4-B1CF-6AB2F703F94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28C6-4CA4-B1CF-6AB2F703F94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8C6-4CA4-B1CF-6AB2F703F94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28C6-4CA4-B1CF-6AB2F703F94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8C6-4CA4-B1CF-6AB2F703F94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94F32B9-3EED-42EA-910D-9972399690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8C6-4CA4-B1CF-6AB2F703F94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BD488BC-7C71-4A09-892B-13D6597F06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8C6-4CA4-B1CF-6AB2F703F94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B6786A1-3351-4E62-A51C-F961F1D266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8C6-4CA4-B1CF-6AB2F703F94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0C4038F-84E7-4C72-9703-8D541629EA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8C6-4CA4-B1CF-6AB2F703F94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9DDC825-F298-4515-B0AC-08EC437287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8C6-4CA4-B1CF-6AB2F703F94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27ACEF9-CF15-4FA0-9FEF-6A485E2626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8C6-4CA4-B1CF-6AB2F703F94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49B860E-0817-48B8-B374-9BA7024932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8C6-4CA4-B1CF-6AB2F703F94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37A8B82-759F-4CA1-AAD0-6CF36EDC06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8C6-4CA4-B1CF-6AB2F703F94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68F1DC1-8022-49BA-9748-30742CA002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8C6-4CA4-B1CF-6AB2F703F94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2585F90-281E-4DA3-8681-A6C762AA4E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8C6-4CA4-B1CF-6AB2F703F94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ABE2E24-2C17-46B5-9D4D-990591EA87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8C6-4CA4-B1CF-6AB2F703F94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B0499BB-9B8A-479B-9BFC-6947E623AC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8C6-4CA4-B1CF-6AB2F703F94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D51DFD1-A3F2-4C2E-A3C9-86D9FA93D2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8C6-4CA4-B1CF-6AB2F703F94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900F946-C4C1-4DB0-B6F4-92A5EC0E93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8C6-4CA4-B1CF-6AB2F703F94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DD1E686-5061-4B71-96F1-89197F21FF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8C6-4CA4-B1CF-6AB2F703F94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EF619C3-B52E-4385-8ACD-5632039D04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8C6-4CA4-B1CF-6AB2F703F94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3FB40FE-4F92-4453-BDE0-12A042E89A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8C6-4CA4-B1CF-6AB2F703F94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A1525F9-D57F-45BC-82C0-81EB107D9C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8C6-4CA4-B1CF-6AB2F703F94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E3E542D-D66D-4A24-8281-AABBAC5180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8C6-4CA4-B1CF-6AB2F703F94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0D6AE4F-28B9-42CC-BC52-9B5F22872B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8C6-4CA4-B1CF-6AB2F703F94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8A16B5D-7321-4EA5-846C-46ABC8FC06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8C6-4CA4-B1CF-6AB2F703F947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40204EE-B475-47ED-B9E1-D090EBF85C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8C6-4CA4-B1CF-6AB2F703F947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6EC7B94-5B2C-46A3-B861-D397DC2601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8C6-4CA4-B1CF-6AB2F703F947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0C3EFAD8-5717-495F-825B-04CCF374EF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8C6-4CA4-B1CF-6AB2F703F94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'21.6.2024'!$A$32:$A$55</c:f>
              <c:strCache>
                <c:ptCount val="24"/>
                <c:pt idx="0">
                  <c:v>Wrong processing</c:v>
                </c:pt>
                <c:pt idx="1">
                  <c:v>Domestic c. payment (wrong acc.numb)</c:v>
                </c:pt>
                <c:pt idx="2">
                  <c:v>wrong input MT103/MT202</c:v>
                </c:pt>
                <c:pt idx="3">
                  <c:v>wrong ref. number</c:v>
                </c:pt>
                <c:pt idx="4">
                  <c:v>wrong currency of acc. N</c:v>
                </c:pt>
                <c:pt idx="5">
                  <c:v>signature check</c:v>
                </c:pt>
                <c:pt idx="6">
                  <c:v>wrong field 50k</c:v>
                </c:pt>
                <c:pt idx="7">
                  <c:v>wrong field 59</c:v>
                </c:pt>
                <c:pt idx="8">
                  <c:v>wrong debit acc. Value </c:v>
                </c:pt>
                <c:pt idx="9">
                  <c:v>wrong c.account value </c:v>
                </c:pt>
                <c:pt idx="10">
                  <c:v>wrong constant symbol </c:v>
                </c:pt>
                <c:pt idx="11">
                  <c:v>DISPO-NAK(wrong charges amount)</c:v>
                </c:pt>
                <c:pt idx="12">
                  <c:v>wrong amount (return payment)</c:v>
                </c:pt>
                <c:pt idx="13">
                  <c:v>field 70 - remitance info.</c:v>
                </c:pt>
                <c:pt idx="14">
                  <c:v>BBP</c:v>
                </c:pt>
                <c:pt idx="15">
                  <c:v>SEPA</c:v>
                </c:pt>
                <c:pt idx="16">
                  <c:v>TRSY</c:v>
                </c:pt>
                <c:pt idx="17">
                  <c:v>DDP</c:v>
                </c:pt>
                <c:pt idx="18">
                  <c:v>DPR</c:v>
                </c:pt>
                <c:pt idx="19">
                  <c:v>DCA</c:v>
                </c:pt>
                <c:pt idx="20">
                  <c:v>too late </c:v>
                </c:pt>
                <c:pt idx="21">
                  <c:v>accounting </c:v>
                </c:pt>
                <c:pt idx="22">
                  <c:v>wrong with charges </c:v>
                </c:pt>
                <c:pt idx="23">
                  <c:v>not processed (because of COT, knowledge, missed..)</c:v>
                </c:pt>
              </c:strCache>
            </c:strRef>
          </c:cat>
          <c:val>
            <c:numRef>
              <c:f>'21.6.2024'!$B$32:$B$55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'21.6.2024'!$B$32:$B$56</c15:f>
                <c15:dlblRangeCache>
                  <c:ptCount val="25"/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8C6-4CA4-B1CF-6AB2F703F94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21222435029546"/>
          <c:y val="1.5333482250888859E-2"/>
          <c:w val="0.33915141290182482"/>
          <c:h val="0.9787301055453174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'Tracing Errors'!$B$4</c:f>
              <c:strCache>
                <c:ptCount val="1"/>
                <c:pt idx="0">
                  <c:v>not processed (because of COT, knowledge, missed..)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'Tracing Errors'!$C$3:$G$3</c:f>
              <c:strCache>
                <c:ptCount val="5"/>
                <c:pt idx="0">
                  <c:v>17.6.2024</c:v>
                </c:pt>
                <c:pt idx="1">
                  <c:v>18.6.2024</c:v>
                </c:pt>
                <c:pt idx="2">
                  <c:v>19.6.2024</c:v>
                </c:pt>
                <c:pt idx="3">
                  <c:v>20.6.2024</c:v>
                </c:pt>
                <c:pt idx="4">
                  <c:v>21.6.2024</c:v>
                </c:pt>
              </c:strCache>
            </c:strRef>
          </c:cat>
          <c:val>
            <c:numRef>
              <c:f>'Tracing Errors'!$C$4:$G$4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6-4FBC-856E-0A1940083F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97003424"/>
        <c:axId val="597003904"/>
      </c:lineChart>
      <c:catAx>
        <c:axId val="59700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03904"/>
        <c:crosses val="autoZero"/>
        <c:auto val="1"/>
        <c:lblAlgn val="ctr"/>
        <c:lblOffset val="100"/>
        <c:noMultiLvlLbl val="0"/>
      </c:catAx>
      <c:valAx>
        <c:axId val="597003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0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main tasks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5CE-472F-BDEB-653BC27628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5CE-472F-BDEB-653BC27628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5CE-472F-BDEB-653BC27628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5CE-472F-BDEB-653BC27628E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5CE-472F-BDEB-653BC27628E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5CE-472F-BDEB-653BC27628E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5CE-472F-BDEB-653BC27628E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5CE-472F-BDEB-653BC27628E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5CE-472F-BDEB-653BC27628E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5CE-472F-BDEB-653BC27628E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C5CE-472F-BDEB-653BC27628E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C5CE-472F-BDEB-653BC27628E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63F6AB3-03A8-4F41-A39F-830E172F5A8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223D723-DB7D-4A5B-99C7-B41DAE6D7330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5CE-472F-BDEB-653BC27628E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0C53B93-8CE6-4565-BC0C-843509D2E53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D3A0F0E-7976-4BEB-A1AF-561FD37C0F4B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5CE-472F-BDEB-653BC27628E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15A585F-D317-4E3B-9606-70C7366265B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E9A2327-F65B-42F2-8812-7B614106B066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5CE-472F-BDEB-653BC27628E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6A751F8-56C5-457F-B187-6F5996CDE62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AE4B2BF-6EA4-4852-BA42-AD112A7A375C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5CE-472F-BDEB-653BC27628E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DDCD53B-4F41-42AC-BD0E-5FADF0F2176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BF4E9A2-D9DE-4E2E-8CF2-C51A1B07653A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5CE-472F-BDEB-653BC27628E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B9D8D75-2AB7-4E67-82D1-0A9B432ADED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16E370F-E85A-4F25-A4D0-9615BD74103A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5CE-472F-BDEB-653BC27628E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95740E9-1A7C-43BE-81CA-AF3CAB6065A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586CA7B-358F-489C-94C2-3E66978A14A3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5CE-472F-BDEB-653BC27628E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4F0296B-A248-46F9-BA22-1AD97F20EAF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223D69C-1456-4BC8-9E76-D26439754FB6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5CE-472F-BDEB-653BC27628E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3DE57D3-6F28-4D18-8023-461E1F0861A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975B635-E1BD-481A-B292-FC739FF9A869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5CE-472F-BDEB-653BC27628E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E7676BF-ED4B-4934-A1F0-F843B4DBED5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4FBDB0D-D737-4A00-9203-C0797F145B2D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5CE-472F-BDEB-653BC27628E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2A3975A-F1B9-4D3E-8145-6B2CF6E2A01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1529DAD-AE2C-41F8-A9A9-3D0D905C05FF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5CE-472F-BDEB-653BC27628E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4C5FD3D-8427-43CA-A1A7-FB7CC5E54BF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0D29DD7-7538-4B2D-A1CA-3021C5088B7C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5CE-472F-BDEB-653BC27628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'17.6.2024'!$A$61:$A$71</c:f>
              <c:strCache>
                <c:ptCount val="11"/>
                <c:pt idx="0">
                  <c:v>PTS BULK </c:v>
                </c:pt>
                <c:pt idx="1">
                  <c:v>PTS CURR</c:v>
                </c:pt>
                <c:pt idx="2">
                  <c:v>Rates </c:v>
                </c:pt>
                <c:pt idx="3">
                  <c:v>Dispo</c:v>
                </c:pt>
                <c:pt idx="4">
                  <c:v>MT103</c:v>
                </c:pt>
                <c:pt idx="5">
                  <c:v>MT210</c:v>
                </c:pt>
                <c:pt idx="6">
                  <c:v>Telemos </c:v>
                </c:pt>
                <c:pt idx="7">
                  <c:v>Messages </c:v>
                </c:pt>
                <c:pt idx="8">
                  <c:v>Odmietnuta inkasa </c:v>
                </c:pt>
                <c:pt idx="9">
                  <c:v>Open Items </c:v>
                </c:pt>
                <c:pt idx="10">
                  <c:v>Late processed </c:v>
                </c:pt>
              </c:strCache>
            </c:strRef>
          </c:cat>
          <c:val>
            <c:numRef>
              <c:f>'17.6.2024'!$B$61:$B$72</c:f>
              <c:numCache>
                <c:formatCode>General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'17.6.2024'!$B$61:$B$72</c15:f>
                <c15:dlblRangeCache>
                  <c:ptCount val="12"/>
                  <c:pt idx="0">
                    <c:v>5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1</c:v>
                  </c:pt>
                  <c:pt idx="11">
                    <c:v>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C5CE-472F-BDEB-653BC27628E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Error vs tasks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'17.6.2024'!$B$74:$B$75</c:f>
              <c:strCache>
                <c:ptCount val="2"/>
                <c:pt idx="0">
                  <c:v>Total Error </c:v>
                </c:pt>
                <c:pt idx="1">
                  <c:v>Total Tasks </c:v>
                </c:pt>
              </c:strCache>
            </c:strRef>
          </c:cat>
          <c:val>
            <c:numRef>
              <c:f>'17.6.2024'!$D$74:$D$75</c:f>
              <c:numCache>
                <c:formatCode>General</c:formatCode>
                <c:ptCount val="2"/>
                <c:pt idx="0">
                  <c:v>6</c:v>
                </c:pt>
                <c:pt idx="1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2-4EF3-899A-00DC3FA8F9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07768623"/>
        <c:axId val="407775343"/>
      </c:barChart>
      <c:catAx>
        <c:axId val="40776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75343"/>
        <c:crosses val="autoZero"/>
        <c:auto val="1"/>
        <c:lblAlgn val="ctr"/>
        <c:lblOffset val="100"/>
        <c:noMultiLvlLbl val="0"/>
      </c:catAx>
      <c:valAx>
        <c:axId val="407775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68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PTS CURR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417186952448383E-2"/>
          <c:y val="0.14444455179298907"/>
          <c:w val="0.56998176317878524"/>
          <c:h val="0.85555544820701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C09-4004-964C-D7F0CB727D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C09-4004-964C-D7F0CB727D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C09-4004-964C-D7F0CB727DD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C09-4004-964C-D7F0CB727DD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C09-4004-964C-D7F0CB727DD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C09-4004-964C-D7F0CB727DD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C09-4004-964C-D7F0CB727DD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C09-4004-964C-D7F0CB727DD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C09-4004-964C-D7F0CB727DD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C09-4004-964C-D7F0CB727DD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C09-4004-964C-D7F0CB727DD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C09-4004-964C-D7F0CB727DD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C09-4004-964C-D7F0CB727DD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2C1-43BA-9FFA-8AB80BCC4BD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2C1-43BA-9FFA-8AB80BCC4BD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06A8-4219-929D-3A72BB8D5A2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D63F635-FDB9-4690-B9A5-C95CAF254E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C09-4004-964C-D7F0CB727DD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168D2EC-07ED-4E53-9716-C5AF660D0C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C09-4004-964C-D7F0CB727DD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F9514B1-4E90-4DB6-95A4-13FF96FF2F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C09-4004-964C-D7F0CB727DD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05AFED0-3DFC-48A1-B267-4593E0FDE1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C09-4004-964C-D7F0CB727DD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70DB4E-CA6E-4CCB-9730-DD4E5F1A4F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C09-4004-964C-D7F0CB727DD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C856E3F-A519-426B-AD67-AB73DDA945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C09-4004-964C-D7F0CB727DD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CD9FBDE-CA7F-4620-8B56-7359B33765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C09-4004-964C-D7F0CB727DD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74E91E0-B154-4774-808B-BE5E8F7A1E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C09-4004-964C-D7F0CB727DD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6411AA9-AB00-4F69-910C-0184E8E666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C09-4004-964C-D7F0CB727DD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B03F1C7-5F5F-4A38-AEBB-9577D6304E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C09-4004-964C-D7F0CB727DD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020630C-BDCF-40C1-8B93-877A5FBCDE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C09-4004-964C-D7F0CB727DD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A5EFB1D-6DCA-4A8F-8C66-83D704611F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C09-4004-964C-D7F0CB727DD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7E1EEC1-A506-4B17-B1E5-166A6CDA2B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C09-4004-964C-D7F0CB727DD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02ED47A-03EE-4F8E-BEC5-EE2C896299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2C1-43BA-9FFA-8AB80BCC4BD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5377E6C-6BFA-4181-B7A8-548CE7668E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A2C1-43BA-9FFA-8AB80BCC4BD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11B7C6E-8930-4252-A73A-C1250A7C1B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6A8-4219-929D-3A72BB8D5A2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'18.6.2024'!$A$2:$A$17</c:f>
              <c:strCache>
                <c:ptCount val="15"/>
                <c:pt idx="0">
                  <c:v>Processing (routing/late processing/charges) </c:v>
                </c:pt>
                <c:pt idx="1">
                  <c:v>wrong debit value</c:v>
                </c:pt>
                <c:pt idx="2">
                  <c:v>wrong credit value</c:v>
                </c:pt>
                <c:pt idx="3">
                  <c:v>wrong value date</c:v>
                </c:pt>
                <c:pt idx="4">
                  <c:v>Field 70 - description </c:v>
                </c:pt>
                <c:pt idx="5">
                  <c:v>wrong benefi. Acc/debit account </c:v>
                </c:pt>
                <c:pt idx="6">
                  <c:v>field 58/56</c:v>
                </c:pt>
                <c:pt idx="7">
                  <c:v>field 57a</c:v>
                </c:pt>
                <c:pt idx="8">
                  <c:v>wrong amount </c:v>
                </c:pt>
                <c:pt idx="9">
                  <c:v>wrong rate</c:v>
                </c:pt>
                <c:pt idx="10">
                  <c:v>fax agreement </c:v>
                </c:pt>
                <c:pt idx="11">
                  <c:v>missing repair charges </c:v>
                </c:pt>
                <c:pt idx="12">
                  <c:v>wrong debit acc.charges </c:v>
                </c:pt>
                <c:pt idx="13">
                  <c:v>not processed </c:v>
                </c:pt>
                <c:pt idx="14">
                  <c:v>late processing </c:v>
                </c:pt>
              </c:strCache>
            </c:strRef>
          </c:cat>
          <c:val>
            <c:numRef>
              <c:f>'18.6.2024'!$B$2:$B$17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'18.6.2024'!$B$2:$B$17</c15:f>
                <c15:dlblRangeCach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F1F-4727-A0DA-845915A0A23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7DA-461B-9297-BB18A384B6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7DA-461B-9297-BB18A384B6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7DA-461B-9297-BB18A384B6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7DA-461B-9297-BB18A384B65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7DA-461B-9297-BB18A384B65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7DA-461B-9297-BB18A384B65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7DA-461B-9297-BB18A384B65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7DA-461B-9297-BB18A384B65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7DA-461B-9297-BB18A384B65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7DA-461B-9297-BB18A384B65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7DA-461B-9297-BB18A384B65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7DA-461B-9297-BB18A384B65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7DA-461B-9297-BB18A384B65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87DA-461B-9297-BB18A384B65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87DA-461B-9297-BB18A384B65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87DA-461B-9297-BB18A384B65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87DA-461B-9297-BB18A384B65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7EC3-4F57-8831-060FA47D989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7EC3-4F57-8831-060FA47D989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7EC3-4F57-8831-060FA47D989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7EC3-4F57-8831-060FA47D989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7EC3-4F57-8831-060FA47D989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7EC3-4F57-8831-060FA47D989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7EC3-4F57-8831-060FA47D9896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7EC3-4F57-8831-060FA47D9896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'18.6.2024'!$A$32:$A$56</c:f>
              <c:strCache>
                <c:ptCount val="25"/>
                <c:pt idx="0">
                  <c:v>Wrong processing</c:v>
                </c:pt>
                <c:pt idx="1">
                  <c:v>Domestic c. payment (wrong acc.numb)</c:v>
                </c:pt>
                <c:pt idx="2">
                  <c:v>wrong input MT103/MT202</c:v>
                </c:pt>
                <c:pt idx="3">
                  <c:v>wrong ref. number</c:v>
                </c:pt>
                <c:pt idx="4">
                  <c:v>wrong currency of acc. N</c:v>
                </c:pt>
                <c:pt idx="5">
                  <c:v>signature check</c:v>
                </c:pt>
                <c:pt idx="6">
                  <c:v>wrong field 50k</c:v>
                </c:pt>
                <c:pt idx="7">
                  <c:v>wrong field 59</c:v>
                </c:pt>
                <c:pt idx="8">
                  <c:v>wrong debit acc. Value </c:v>
                </c:pt>
                <c:pt idx="9">
                  <c:v>wrong c.account value </c:v>
                </c:pt>
                <c:pt idx="10">
                  <c:v>wrong constant symbol </c:v>
                </c:pt>
                <c:pt idx="11">
                  <c:v>DISPO-NAK(wrong charges amount)</c:v>
                </c:pt>
                <c:pt idx="12">
                  <c:v>wrong amount (return payment)</c:v>
                </c:pt>
                <c:pt idx="13">
                  <c:v>field 70 - remitance info.</c:v>
                </c:pt>
                <c:pt idx="14">
                  <c:v>BBP</c:v>
                </c:pt>
                <c:pt idx="15">
                  <c:v>SEPA</c:v>
                </c:pt>
                <c:pt idx="16">
                  <c:v>TRSY</c:v>
                </c:pt>
                <c:pt idx="17">
                  <c:v>DDP</c:v>
                </c:pt>
                <c:pt idx="18">
                  <c:v>DPR</c:v>
                </c:pt>
                <c:pt idx="19">
                  <c:v>DCA</c:v>
                </c:pt>
                <c:pt idx="20">
                  <c:v>too late </c:v>
                </c:pt>
                <c:pt idx="21">
                  <c:v>accounting </c:v>
                </c:pt>
                <c:pt idx="22">
                  <c:v>wrong with charges </c:v>
                </c:pt>
                <c:pt idx="23">
                  <c:v>not processed (because of COT, knowledge, missed..)</c:v>
                </c:pt>
                <c:pt idx="24">
                  <c:v>DP</c:v>
                </c:pt>
              </c:strCache>
            </c:strRef>
          </c:cat>
          <c:val>
            <c:numRef>
              <c:f>'18.6.2024'!$B$32:$B$56</c:f>
              <c:numCache>
                <c:formatCode>General</c:formatCode>
                <c:ptCount val="25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A-462E-803D-6565F2688B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211301919952114"/>
          <c:y val="8.4656084656084662E-3"/>
          <c:w val="0.33802261709595205"/>
          <c:h val="0.9851851851851851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main tasks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1AA-48DF-8AAD-2C6F5441D1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1AA-48DF-8AAD-2C6F5441D1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1AA-48DF-8AAD-2C6F5441D1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1AA-48DF-8AAD-2C6F5441D12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1AA-48DF-8AAD-2C6F5441D12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1AA-48DF-8AAD-2C6F5441D12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1AA-48DF-8AAD-2C6F5441D12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1AA-48DF-8AAD-2C6F5441D12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1AA-48DF-8AAD-2C6F5441D12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1AA-48DF-8AAD-2C6F5441D12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C677-45E9-B2C8-0B37B39600A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CC9C-41AD-B59A-5EBAE0BF2DE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C4150F2-BCCD-4A4A-A758-2F29FCF9DDF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221C823-240C-4CBA-BE37-C18BEE68A902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1AA-48DF-8AAD-2C6F5441D1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BE22177-4759-4451-B619-E299BD1E43F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A0AE6EF-E642-462D-9BF9-620230E30603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1AA-48DF-8AAD-2C6F5441D1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E93086F-A7C9-43DC-888E-924AB5A6594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DEC2EE3-38F5-4042-8E51-460DDF70AEBF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1AA-48DF-8AAD-2C6F5441D1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4BEA719-6258-491E-9D18-16A48DF5B4E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31F3053-6CF2-44DA-9A94-67ED4E68A8F3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1AA-48DF-8AAD-2C6F5441D1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7E9ABA3-DF73-4748-A097-2E176C2B42F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F0DEC6A-9B30-4134-89A2-3ADDFB52B1CA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1AA-48DF-8AAD-2C6F5441D12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85056AD-AACF-4E49-925B-EF4241B1235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4D97BE7-7D27-4B26-98EF-9191493EC44E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1AA-48DF-8AAD-2C6F5441D12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038C046-B38E-4C9A-AC7C-F2A546231C7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3A6CD62-CFEC-4E68-9416-AC5B15C167C2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1AA-48DF-8AAD-2C6F5441D12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C0B4BF4-2C7F-49BF-A35B-16D4F755F4D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C930EC8-2399-4B1D-8F0A-D9B0B8B4CA6D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1AA-48DF-8AAD-2C6F5441D12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DE8268F-5BED-4B15-994E-B77A58BBF2D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0F3075A-7AC7-4833-B7A4-80D4559330C0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1AA-48DF-8AAD-2C6F5441D12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DC60E68-A23B-4132-B674-1054D561895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F98FDC6-6085-457B-9E66-1BF6048A211E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1AA-48DF-8AAD-2C6F5441D12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A7317DB-FC66-4457-B460-15EA45D0A8C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C97FB09-4BDD-474F-9A3A-DCC46DB8C5DC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677-45E9-B2C8-0B37B39600A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D8A1F3C-842D-4DE6-8229-51690F14370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3B5BF1E-B7D3-41C3-87B0-3D626AEF1E07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C9C-41AD-B59A-5EBAE0BF2D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'18.6.2024'!$A$61:$A$71</c:f>
              <c:strCache>
                <c:ptCount val="11"/>
                <c:pt idx="0">
                  <c:v>PTS BULK </c:v>
                </c:pt>
                <c:pt idx="1">
                  <c:v>PTS CURR</c:v>
                </c:pt>
                <c:pt idx="2">
                  <c:v>Rates </c:v>
                </c:pt>
                <c:pt idx="3">
                  <c:v>Dispo</c:v>
                </c:pt>
                <c:pt idx="4">
                  <c:v>MT103</c:v>
                </c:pt>
                <c:pt idx="5">
                  <c:v>MT210</c:v>
                </c:pt>
                <c:pt idx="6">
                  <c:v>Telemos </c:v>
                </c:pt>
                <c:pt idx="7">
                  <c:v>Messages </c:v>
                </c:pt>
                <c:pt idx="8">
                  <c:v>Odmietnuta inkasa </c:v>
                </c:pt>
                <c:pt idx="9">
                  <c:v>Open Items </c:v>
                </c:pt>
                <c:pt idx="10">
                  <c:v>Late processed </c:v>
                </c:pt>
              </c:strCache>
            </c:strRef>
          </c:cat>
          <c:val>
            <c:numRef>
              <c:f>'18.6.2024'!$B$61:$B$72</c:f>
              <c:numCache>
                <c:formatCode>General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'18.6.2024'!$B$61:$B$72</c15:f>
                <c15:dlblRangeCache>
                  <c:ptCount val="12"/>
                  <c:pt idx="0">
                    <c:v>5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1</c:v>
                  </c:pt>
                  <c:pt idx="11">
                    <c:v>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C7D-4085-AE2B-5A2A6061D03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Error vs tasks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'18.6.2024'!$B$74:$B$75</c:f>
              <c:strCache>
                <c:ptCount val="2"/>
                <c:pt idx="0">
                  <c:v>Total Error </c:v>
                </c:pt>
                <c:pt idx="1">
                  <c:v>Total Tasks </c:v>
                </c:pt>
              </c:strCache>
            </c:strRef>
          </c:cat>
          <c:val>
            <c:numRef>
              <c:f>'18.6.2024'!$D$74:$D$75</c:f>
              <c:numCache>
                <c:formatCode>General</c:formatCode>
                <c:ptCount val="2"/>
                <c:pt idx="0">
                  <c:v>6</c:v>
                </c:pt>
                <c:pt idx="1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2-42C3-AB5F-E69FD36BBA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07768623"/>
        <c:axId val="407775343"/>
      </c:barChart>
      <c:catAx>
        <c:axId val="40776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75343"/>
        <c:crosses val="autoZero"/>
        <c:auto val="1"/>
        <c:lblAlgn val="ctr"/>
        <c:lblOffset val="100"/>
        <c:noMultiLvlLbl val="0"/>
      </c:catAx>
      <c:valAx>
        <c:axId val="407775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68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PTS CURR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417186952448383E-2"/>
          <c:y val="0.14444455179298907"/>
          <c:w val="0.56998176317878524"/>
          <c:h val="0.85555544820701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F7C-4494-8DA1-2689DD94E7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F7C-4494-8DA1-2689DD94E7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F7C-4494-8DA1-2689DD94E7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F7C-4494-8DA1-2689DD94E7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F7C-4494-8DA1-2689DD94E7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F7C-4494-8DA1-2689DD94E79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F7C-4494-8DA1-2689DD94E79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F7C-4494-8DA1-2689DD94E79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F7C-4494-8DA1-2689DD94E79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F7C-4494-8DA1-2689DD94E79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F7C-4494-8DA1-2689DD94E79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6F7C-4494-8DA1-2689DD94E79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6F7C-4494-8DA1-2689DD94E79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6F7C-4494-8DA1-2689DD94E79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6F7C-4494-8DA1-2689DD94E79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6F7C-4494-8DA1-2689DD94E79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61B99FA-51AE-49A3-BAA9-D7B7B2F3B1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F7C-4494-8DA1-2689DD94E79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34EA6F4-72C8-4C5F-A41D-F001B5BBD6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F7C-4494-8DA1-2689DD94E79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18DF197-22C3-4972-8D60-90E2045777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F7C-4494-8DA1-2689DD94E79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239E4E6-159A-421D-B56F-1CB94C44FB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F7C-4494-8DA1-2689DD94E79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473BF0B-241B-48DB-93B1-7485E37626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F7C-4494-8DA1-2689DD94E79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CAE34F7-8983-46A4-AD9E-56E58E15D5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F7C-4494-8DA1-2689DD94E79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ECF3281-E029-4D43-83BA-557DBC223D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F7C-4494-8DA1-2689DD94E79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70FBFE6-57E7-462B-8AD3-432E42C7FA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F7C-4494-8DA1-2689DD94E79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62D6B78-36D9-43EA-A885-9A8C971E6D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F7C-4494-8DA1-2689DD94E79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9B6DED2-ABA3-474C-AE4F-E6F32F2921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F7C-4494-8DA1-2689DD94E79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EBCFD79-0C71-4673-8E0D-7C912D8D96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F7C-4494-8DA1-2689DD94E79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110E494-55E8-4349-B523-FE1989966E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F7C-4494-8DA1-2689DD94E79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167BB00-EB07-4527-A526-0F21072864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6F7C-4494-8DA1-2689DD94E79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EC7FC0F-1075-4224-9F68-65973352BC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6F7C-4494-8DA1-2689DD94E79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F9710D2-4BDB-4004-B77B-2AAEF4E012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6F7C-4494-8DA1-2689DD94E79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107FCC1-8622-4E8C-84D2-AC21D6D3F8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6F7C-4494-8DA1-2689DD94E79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'19.6.2024'!$A$2:$A$17</c:f>
              <c:strCache>
                <c:ptCount val="15"/>
                <c:pt idx="0">
                  <c:v>Processing (routing/late processing/charges) </c:v>
                </c:pt>
                <c:pt idx="1">
                  <c:v>wrong debit value</c:v>
                </c:pt>
                <c:pt idx="2">
                  <c:v>wrong credit value</c:v>
                </c:pt>
                <c:pt idx="3">
                  <c:v>wrong value date</c:v>
                </c:pt>
                <c:pt idx="4">
                  <c:v>Field 70 - description </c:v>
                </c:pt>
                <c:pt idx="5">
                  <c:v>wrong benefi. Acc/debit account </c:v>
                </c:pt>
                <c:pt idx="6">
                  <c:v>field 58/56</c:v>
                </c:pt>
                <c:pt idx="7">
                  <c:v>field 57a</c:v>
                </c:pt>
                <c:pt idx="8">
                  <c:v>wrong amount </c:v>
                </c:pt>
                <c:pt idx="9">
                  <c:v>wrong rate</c:v>
                </c:pt>
                <c:pt idx="10">
                  <c:v>fax agreement </c:v>
                </c:pt>
                <c:pt idx="11">
                  <c:v>missing repair charges </c:v>
                </c:pt>
                <c:pt idx="12">
                  <c:v>wrong debit acc.charges </c:v>
                </c:pt>
                <c:pt idx="13">
                  <c:v>not processed </c:v>
                </c:pt>
                <c:pt idx="14">
                  <c:v>late processing </c:v>
                </c:pt>
              </c:strCache>
            </c:strRef>
          </c:cat>
          <c:val>
            <c:numRef>
              <c:f>'19.6.2024'!$B$2:$B$17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'19.6.2024'!$B$2:$B$17</c15:f>
                <c15:dlblRangeCach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0-6F7C-4494-8DA1-2689DD94E79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1638300</xdr:colOff>
      <xdr:row>1</xdr:row>
      <xdr:rowOff>133350</xdr:rowOff>
    </xdr:from>
    <xdr:to>
      <xdr:col>16</xdr:col>
      <xdr:colOff>28575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C53CD8-E365-4D76-846D-CCB1CB564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361950</xdr:colOff>
      <xdr:row>29</xdr:row>
      <xdr:rowOff>123825</xdr:rowOff>
    </xdr:from>
    <xdr:to>
      <xdr:col>16</xdr:col>
      <xdr:colOff>542926</xdr:colOff>
      <xdr:row>56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A22197-C779-4C3A-8E98-B4234FAB1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514350</xdr:colOff>
      <xdr:row>59</xdr:row>
      <xdr:rowOff>161924</xdr:rowOff>
    </xdr:from>
    <xdr:to>
      <xdr:col>16</xdr:col>
      <xdr:colOff>0</xdr:colOff>
      <xdr:row>91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22D5A1-4441-4A2F-AA7E-7386C9C12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4495799</xdr:colOff>
      <xdr:row>80</xdr:row>
      <xdr:rowOff>171449</xdr:rowOff>
    </xdr:from>
    <xdr:to>
      <xdr:col>3</xdr:col>
      <xdr:colOff>1714499</xdr:colOff>
      <xdr:row>101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6988F4-D9DF-4A54-A639-4849111F7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1638300</xdr:colOff>
      <xdr:row>1</xdr:row>
      <xdr:rowOff>133350</xdr:rowOff>
    </xdr:from>
    <xdr:to>
      <xdr:col>16</xdr:col>
      <xdr:colOff>28575</xdr:colOff>
      <xdr:row>23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B5A40F-1B40-5718-6F1F-4F6DC7D58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361950</xdr:colOff>
      <xdr:row>29</xdr:row>
      <xdr:rowOff>123825</xdr:rowOff>
    </xdr:from>
    <xdr:to>
      <xdr:col>16</xdr:col>
      <xdr:colOff>542926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58585C-09C3-2989-B89E-21C546FE2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514350</xdr:colOff>
      <xdr:row>59</xdr:row>
      <xdr:rowOff>161924</xdr:rowOff>
    </xdr:from>
    <xdr:to>
      <xdr:col>16</xdr:col>
      <xdr:colOff>0</xdr:colOff>
      <xdr:row>91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04490-4614-F1A8-9AFC-622E449CB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4495799</xdr:colOff>
      <xdr:row>80</xdr:row>
      <xdr:rowOff>171449</xdr:rowOff>
    </xdr:from>
    <xdr:to>
      <xdr:col>3</xdr:col>
      <xdr:colOff>1714499</xdr:colOff>
      <xdr:row>101</xdr:row>
      <xdr:rowOff>19049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DED317-D42A-6D0A-CC0F-DF7CE66EA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1638300</xdr:colOff>
      <xdr:row>1</xdr:row>
      <xdr:rowOff>133350</xdr:rowOff>
    </xdr:from>
    <xdr:to>
      <xdr:col>16</xdr:col>
      <xdr:colOff>28575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684E4E-4B08-4CBC-B79E-38EE40CDD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361950</xdr:colOff>
      <xdr:row>29</xdr:row>
      <xdr:rowOff>123825</xdr:rowOff>
    </xdr:from>
    <xdr:to>
      <xdr:col>16</xdr:col>
      <xdr:colOff>542926</xdr:colOff>
      <xdr:row>56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EB02FF-1C39-4F10-BCEF-FF3806394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514350</xdr:colOff>
      <xdr:row>59</xdr:row>
      <xdr:rowOff>161924</xdr:rowOff>
    </xdr:from>
    <xdr:to>
      <xdr:col>16</xdr:col>
      <xdr:colOff>0</xdr:colOff>
      <xdr:row>91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AA86EB-332E-418E-85D0-53D039820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4495799</xdr:colOff>
      <xdr:row>80</xdr:row>
      <xdr:rowOff>171449</xdr:rowOff>
    </xdr:from>
    <xdr:to>
      <xdr:col>3</xdr:col>
      <xdr:colOff>1714499</xdr:colOff>
      <xdr:row>101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38D6CB-D6F2-442E-8FA8-BDF8DD5A4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1638300</xdr:colOff>
      <xdr:row>1</xdr:row>
      <xdr:rowOff>133350</xdr:rowOff>
    </xdr:from>
    <xdr:to>
      <xdr:col>16</xdr:col>
      <xdr:colOff>28575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5204B5-EE12-4469-83E3-21CF7F6AB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1724025</xdr:colOff>
      <xdr:row>31</xdr:row>
      <xdr:rowOff>38100</xdr:rowOff>
    </xdr:from>
    <xdr:to>
      <xdr:col>15</xdr:col>
      <xdr:colOff>171451</xdr:colOff>
      <xdr:row>57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751B2B-7306-4FA4-A8C6-459F4EBC8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514350</xdr:colOff>
      <xdr:row>59</xdr:row>
      <xdr:rowOff>161924</xdr:rowOff>
    </xdr:from>
    <xdr:to>
      <xdr:col>16</xdr:col>
      <xdr:colOff>0</xdr:colOff>
      <xdr:row>91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8155B0-26DB-4C42-9D35-4D935E3B5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4495799</xdr:colOff>
      <xdr:row>80</xdr:row>
      <xdr:rowOff>171449</xdr:rowOff>
    </xdr:from>
    <xdr:to>
      <xdr:col>3</xdr:col>
      <xdr:colOff>1714499</xdr:colOff>
      <xdr:row>101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63DE5B-B564-417A-B5CA-01FADDFB9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1638300</xdr:colOff>
      <xdr:row>1</xdr:row>
      <xdr:rowOff>133350</xdr:rowOff>
    </xdr:from>
    <xdr:to>
      <xdr:col>16</xdr:col>
      <xdr:colOff>28575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094A7B-9323-444E-9AAB-CD442D630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59</xdr:row>
      <xdr:rowOff>161924</xdr:rowOff>
    </xdr:from>
    <xdr:to>
      <xdr:col>16</xdr:col>
      <xdr:colOff>0</xdr:colOff>
      <xdr:row>91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8BF047-5214-4B1A-9F2D-73E627644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4495799</xdr:colOff>
      <xdr:row>80</xdr:row>
      <xdr:rowOff>171449</xdr:rowOff>
    </xdr:from>
    <xdr:to>
      <xdr:col>3</xdr:col>
      <xdr:colOff>1714499</xdr:colOff>
      <xdr:row>101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182913-393E-46BC-8CCC-BE7C2E556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23811</xdr:colOff>
      <xdr:row>31</xdr:row>
      <xdr:rowOff>47625</xdr:rowOff>
    </xdr:from>
    <xdr:to>
      <xdr:col>11</xdr:col>
      <xdr:colOff>657224</xdr:colOff>
      <xdr:row>54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12CF89-733E-CA5B-6FB2-4CB2E4C6E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</xdr:colOff>
      <xdr:row>1</xdr:row>
      <xdr:rowOff>180974</xdr:rowOff>
    </xdr:from>
    <xdr:to>
      <xdr:col>15</xdr:col>
      <xdr:colOff>257175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D48677-E087-6139-273D-C0C3CEA8F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1EADC-80F1-40FC-B213-4128C3A3E702}">
  <dimension ref="A1:E79"/>
  <sheetViews>
    <sheetView topLeftCell="A36" workbookViewId="0">
      <selection activeCell="A29" sqref="A29"/>
    </sheetView>
  </sheetViews>
  <sheetFormatPr defaultRowHeight="14.25"/>
  <cols>
    <col min="1" max="1" width="60.625" customWidth="1"/>
    <col min="2" max="2" width="31" customWidth="1"/>
    <col min="3" max="3" width="25.375" customWidth="1"/>
    <col min="4" max="4" width="22.75" customWidth="1"/>
  </cols>
  <sheetData>
    <row r="1" spans="1:5" ht="20.25">
      <c r="A1" s="4" t="s">
        <v>0</v>
      </c>
      <c r="B1" s="7" t="s">
        <v>13</v>
      </c>
      <c r="C1" s="7" t="s">
        <v>240</v>
      </c>
      <c r="D1" s="8" t="s">
        <v>11</v>
      </c>
      <c r="E1">
        <f>SUM(B2:B14)</f>
        <v>0</v>
      </c>
    </row>
    <row r="2" spans="1:5" ht="20.25">
      <c r="A2" s="5" t="s">
        <v>58</v>
      </c>
      <c r="B2" s="5">
        <v>0</v>
      </c>
      <c r="C2" s="5"/>
    </row>
    <row r="3" spans="1:5" ht="20.25">
      <c r="A3" s="5" t="s">
        <v>36</v>
      </c>
      <c r="B3" s="5">
        <v>0</v>
      </c>
      <c r="C3" s="5"/>
    </row>
    <row r="4" spans="1:5" ht="20.25">
      <c r="A4" s="5" t="s">
        <v>1</v>
      </c>
      <c r="B4" s="5">
        <v>0</v>
      </c>
      <c r="C4" s="5"/>
    </row>
    <row r="5" spans="1:5" ht="20.25">
      <c r="A5" s="5" t="s">
        <v>2</v>
      </c>
      <c r="B5" s="5">
        <v>0</v>
      </c>
      <c r="C5" s="5"/>
    </row>
    <row r="6" spans="1:5" ht="20.25">
      <c r="A6" s="5" t="s">
        <v>3</v>
      </c>
      <c r="B6" s="5">
        <v>0</v>
      </c>
      <c r="C6" s="5"/>
    </row>
    <row r="7" spans="1:5" ht="20.25">
      <c r="A7" s="5" t="s">
        <v>4</v>
      </c>
      <c r="B7" s="5">
        <v>0</v>
      </c>
      <c r="C7" s="5"/>
    </row>
    <row r="8" spans="1:5" ht="20.25">
      <c r="A8" s="5" t="s">
        <v>5</v>
      </c>
      <c r="B8" s="5">
        <v>0</v>
      </c>
      <c r="C8" s="5"/>
    </row>
    <row r="9" spans="1:5" ht="20.25">
      <c r="A9" s="5" t="s">
        <v>6</v>
      </c>
      <c r="B9" s="5">
        <v>0</v>
      </c>
      <c r="C9" s="5"/>
    </row>
    <row r="10" spans="1:5" ht="20.25">
      <c r="A10" s="5" t="s">
        <v>7</v>
      </c>
      <c r="B10" s="5">
        <v>0</v>
      </c>
      <c r="C10" s="5"/>
    </row>
    <row r="11" spans="1:5" ht="20.25">
      <c r="A11" s="5" t="s">
        <v>8</v>
      </c>
      <c r="B11" s="5">
        <v>0</v>
      </c>
      <c r="C11" s="5"/>
    </row>
    <row r="12" spans="1:5" ht="20.25">
      <c r="A12" s="5" t="s">
        <v>9</v>
      </c>
      <c r="B12" s="5">
        <v>0</v>
      </c>
      <c r="C12" s="5"/>
    </row>
    <row r="13" spans="1:5" ht="20.25">
      <c r="A13" s="5" t="s">
        <v>10</v>
      </c>
      <c r="B13" s="5">
        <v>0</v>
      </c>
      <c r="C13" s="5"/>
    </row>
    <row r="14" spans="1:5" ht="20.25">
      <c r="A14" s="5" t="s">
        <v>40</v>
      </c>
      <c r="B14" s="5">
        <v>0</v>
      </c>
      <c r="C14" s="5"/>
    </row>
    <row r="15" spans="1:5" ht="20.25">
      <c r="A15" s="5" t="s">
        <v>51</v>
      </c>
      <c r="B15" s="5">
        <v>0</v>
      </c>
      <c r="C15" s="5"/>
    </row>
    <row r="16" spans="1:5" ht="20.25">
      <c r="A16" s="5" t="s">
        <v>52</v>
      </c>
      <c r="B16" s="5">
        <v>0</v>
      </c>
      <c r="C16" s="5"/>
    </row>
    <row r="17" spans="1:5" ht="20.25">
      <c r="B17" s="5">
        <v>0</v>
      </c>
      <c r="C17" s="5"/>
    </row>
    <row r="18" spans="1:5" ht="20.25">
      <c r="A18" s="5" t="s">
        <v>244</v>
      </c>
      <c r="B18">
        <f>volume!J2</f>
        <v>11</v>
      </c>
    </row>
    <row r="29" spans="1:5">
      <c r="A29" t="s">
        <v>246</v>
      </c>
    </row>
    <row r="31" spans="1:5" ht="18">
      <c r="A31" s="2" t="s">
        <v>12</v>
      </c>
      <c r="B31" s="3"/>
      <c r="C31" s="3" t="s">
        <v>241</v>
      </c>
      <c r="D31" t="s">
        <v>239</v>
      </c>
      <c r="E31">
        <f>SUM(B32:B56)</f>
        <v>3</v>
      </c>
    </row>
    <row r="32" spans="1:5" ht="18">
      <c r="A32" s="3" t="s">
        <v>49</v>
      </c>
      <c r="B32" s="3">
        <v>1</v>
      </c>
      <c r="C32" s="3"/>
    </row>
    <row r="33" spans="1:3" ht="18">
      <c r="A33" s="3" t="s">
        <v>14</v>
      </c>
      <c r="B33" s="3">
        <v>0</v>
      </c>
      <c r="C33" s="3"/>
    </row>
    <row r="34" spans="1:3" ht="18">
      <c r="A34" s="3" t="s">
        <v>224</v>
      </c>
      <c r="B34" s="3">
        <v>1</v>
      </c>
      <c r="C34" s="3">
        <v>1</v>
      </c>
    </row>
    <row r="35" spans="1:3" ht="18">
      <c r="A35" s="3" t="s">
        <v>55</v>
      </c>
      <c r="B35" s="3">
        <v>0</v>
      </c>
      <c r="C35" s="3"/>
    </row>
    <row r="36" spans="1:3" ht="18">
      <c r="A36" s="3" t="s">
        <v>16</v>
      </c>
      <c r="B36" s="3">
        <v>0</v>
      </c>
      <c r="C36" s="3"/>
    </row>
    <row r="37" spans="1:3" ht="18">
      <c r="A37" s="3" t="s">
        <v>17</v>
      </c>
      <c r="B37" s="3">
        <v>0</v>
      </c>
      <c r="C37" s="3"/>
    </row>
    <row r="38" spans="1:3" ht="18">
      <c r="A38" s="3" t="s">
        <v>18</v>
      </c>
      <c r="B38" s="3">
        <v>0</v>
      </c>
      <c r="C38" s="3"/>
    </row>
    <row r="39" spans="1:3" ht="18">
      <c r="A39" s="3" t="s">
        <v>19</v>
      </c>
      <c r="B39" s="3">
        <v>0</v>
      </c>
      <c r="C39" s="3"/>
    </row>
    <row r="40" spans="1:3" ht="18">
      <c r="A40" s="3" t="s">
        <v>20</v>
      </c>
      <c r="B40" s="3">
        <v>0</v>
      </c>
      <c r="C40" s="3"/>
    </row>
    <row r="41" spans="1:3" ht="18">
      <c r="A41" s="3" t="s">
        <v>21</v>
      </c>
      <c r="B41" s="3">
        <v>0</v>
      </c>
      <c r="C41" s="3"/>
    </row>
    <row r="42" spans="1:3" ht="18">
      <c r="A42" s="3" t="s">
        <v>54</v>
      </c>
      <c r="B42" s="3">
        <v>0</v>
      </c>
      <c r="C42" s="3"/>
    </row>
    <row r="43" spans="1:3" ht="18">
      <c r="A43" s="3" t="s">
        <v>22</v>
      </c>
      <c r="B43" s="3">
        <v>0</v>
      </c>
      <c r="C43" s="3"/>
    </row>
    <row r="44" spans="1:3" ht="18">
      <c r="A44" s="3" t="s">
        <v>23</v>
      </c>
      <c r="B44" s="3">
        <v>0</v>
      </c>
      <c r="C44" s="3"/>
    </row>
    <row r="45" spans="1:3" ht="18">
      <c r="A45" s="3" t="s">
        <v>24</v>
      </c>
      <c r="B45">
        <v>0</v>
      </c>
    </row>
    <row r="46" spans="1:3" ht="18">
      <c r="A46" s="3" t="s">
        <v>25</v>
      </c>
      <c r="B46" s="3">
        <v>0</v>
      </c>
      <c r="C46" s="3"/>
    </row>
    <row r="47" spans="1:3" ht="18">
      <c r="A47" s="3" t="s">
        <v>26</v>
      </c>
      <c r="B47" s="3">
        <v>0</v>
      </c>
      <c r="C47" s="3"/>
    </row>
    <row r="48" spans="1:3" ht="18">
      <c r="A48" s="3" t="s">
        <v>27</v>
      </c>
      <c r="B48" s="3">
        <v>0</v>
      </c>
      <c r="C48" s="3"/>
    </row>
    <row r="49" spans="1:3" ht="18">
      <c r="A49" s="6" t="s">
        <v>44</v>
      </c>
      <c r="B49" s="3">
        <v>0</v>
      </c>
      <c r="C49" s="3"/>
    </row>
    <row r="50" spans="1:3" ht="18">
      <c r="A50" s="3" t="s">
        <v>45</v>
      </c>
      <c r="B50" s="3">
        <v>0</v>
      </c>
      <c r="C50" s="3"/>
    </row>
    <row r="51" spans="1:3" ht="18">
      <c r="A51" s="3" t="s">
        <v>46</v>
      </c>
      <c r="B51" s="3">
        <v>0</v>
      </c>
      <c r="C51" s="3"/>
    </row>
    <row r="52" spans="1:3" ht="18">
      <c r="A52" s="3" t="s">
        <v>47</v>
      </c>
      <c r="B52" s="3">
        <v>0</v>
      </c>
      <c r="C52" s="3"/>
    </row>
    <row r="53" spans="1:3" ht="18">
      <c r="A53" s="3" t="s">
        <v>48</v>
      </c>
      <c r="B53" s="3">
        <v>0</v>
      </c>
      <c r="C53" s="3"/>
    </row>
    <row r="54" spans="1:3" ht="18">
      <c r="A54" s="3" t="s">
        <v>50</v>
      </c>
      <c r="B54" s="3">
        <v>0</v>
      </c>
      <c r="C54" s="3"/>
    </row>
    <row r="55" spans="1:3" ht="18">
      <c r="A55" s="3" t="s">
        <v>57</v>
      </c>
      <c r="B55" s="3">
        <v>1</v>
      </c>
      <c r="C55" s="3">
        <v>15</v>
      </c>
    </row>
    <row r="56" spans="1:3" ht="18">
      <c r="A56" s="3" t="s">
        <v>53</v>
      </c>
      <c r="B56" s="3">
        <v>0</v>
      </c>
      <c r="C56" s="3"/>
    </row>
    <row r="58" spans="1:3" ht="18">
      <c r="A58" s="3" t="s">
        <v>236</v>
      </c>
      <c r="B58">
        <f>volume!K2</f>
        <v>5</v>
      </c>
    </row>
    <row r="61" spans="1:3">
      <c r="A61" s="1" t="s">
        <v>12</v>
      </c>
      <c r="B61">
        <v>5</v>
      </c>
    </row>
    <row r="62" spans="1:3">
      <c r="A62" s="1" t="s">
        <v>0</v>
      </c>
      <c r="B62">
        <v>0</v>
      </c>
    </row>
    <row r="63" spans="1:3">
      <c r="A63" s="1" t="s">
        <v>28</v>
      </c>
      <c r="B63">
        <v>0</v>
      </c>
    </row>
    <row r="64" spans="1:3">
      <c r="A64" s="1" t="s">
        <v>29</v>
      </c>
      <c r="B64">
        <v>0</v>
      </c>
    </row>
    <row r="65" spans="1:4">
      <c r="A65" s="1" t="s">
        <v>56</v>
      </c>
      <c r="B65">
        <v>0</v>
      </c>
    </row>
    <row r="66" spans="1:4">
      <c r="A66" s="1" t="s">
        <v>30</v>
      </c>
      <c r="B66">
        <v>0</v>
      </c>
    </row>
    <row r="67" spans="1:4">
      <c r="A67" s="1" t="s">
        <v>31</v>
      </c>
      <c r="B67">
        <v>0</v>
      </c>
    </row>
    <row r="68" spans="1:4">
      <c r="A68" s="1" t="s">
        <v>32</v>
      </c>
      <c r="B68">
        <v>0</v>
      </c>
    </row>
    <row r="69" spans="1:4">
      <c r="A69" s="1" t="s">
        <v>33</v>
      </c>
      <c r="B69">
        <v>0</v>
      </c>
    </row>
    <row r="70" spans="1:4">
      <c r="A70" s="1" t="s">
        <v>34</v>
      </c>
      <c r="B70">
        <v>0</v>
      </c>
    </row>
    <row r="71" spans="1:4">
      <c r="A71" s="1" t="s">
        <v>35</v>
      </c>
      <c r="B71">
        <v>1</v>
      </c>
    </row>
    <row r="72" spans="1:4">
      <c r="A72" s="1" t="s">
        <v>39</v>
      </c>
      <c r="B72">
        <v>0</v>
      </c>
    </row>
    <row r="73" spans="1:4">
      <c r="B73">
        <f>SUM(B61:B72)</f>
        <v>6</v>
      </c>
    </row>
    <row r="74" spans="1:4">
      <c r="B74" t="s">
        <v>37</v>
      </c>
      <c r="D74">
        <f>SUM(B61:B72)</f>
        <v>6</v>
      </c>
    </row>
    <row r="75" spans="1:4">
      <c r="B75" t="s">
        <v>38</v>
      </c>
      <c r="D75">
        <f>47+volume!O2</f>
        <v>191</v>
      </c>
    </row>
    <row r="77" spans="1:4">
      <c r="B77" t="s">
        <v>41</v>
      </c>
      <c r="D77">
        <f>D75-D74</f>
        <v>185</v>
      </c>
    </row>
    <row r="78" spans="1:4">
      <c r="B78" t="s">
        <v>42</v>
      </c>
      <c r="D78">
        <f>(D77/D75)*100</f>
        <v>96.858638743455501</v>
      </c>
    </row>
    <row r="79" spans="1:4">
      <c r="B79" t="s">
        <v>43</v>
      </c>
      <c r="D79">
        <f>(D74/D75)*100</f>
        <v>3.1413612565445024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C04C4-16EB-4D52-98C2-0DFB6662800A}">
  <dimension ref="A1:E79"/>
  <sheetViews>
    <sheetView topLeftCell="A52" workbookViewId="0">
      <selection activeCell="A28" sqref="A28"/>
    </sheetView>
  </sheetViews>
  <sheetFormatPr defaultRowHeight="14.25"/>
  <cols>
    <col min="1" max="1" width="60.625" customWidth="1"/>
    <col min="2" max="2" width="31" customWidth="1"/>
    <col min="3" max="3" width="25.375" customWidth="1"/>
    <col min="4" max="4" width="22.75" customWidth="1"/>
  </cols>
  <sheetData>
    <row r="1" spans="1:5" ht="20.25">
      <c r="A1" s="4" t="s">
        <v>0</v>
      </c>
      <c r="B1" s="7" t="s">
        <v>13</v>
      </c>
      <c r="C1" s="7" t="s">
        <v>240</v>
      </c>
      <c r="D1" s="8" t="s">
        <v>11</v>
      </c>
      <c r="E1">
        <f>SUM(B2:B14)</f>
        <v>0</v>
      </c>
    </row>
    <row r="2" spans="1:5" ht="20.25">
      <c r="A2" s="5" t="s">
        <v>58</v>
      </c>
      <c r="B2" s="5">
        <v>0</v>
      </c>
      <c r="C2" s="5"/>
    </row>
    <row r="3" spans="1:5" ht="20.25">
      <c r="A3" s="5" t="s">
        <v>36</v>
      </c>
      <c r="B3" s="5">
        <v>0</v>
      </c>
      <c r="C3" s="5"/>
    </row>
    <row r="4" spans="1:5" ht="20.25">
      <c r="A4" s="5" t="s">
        <v>1</v>
      </c>
      <c r="B4" s="5">
        <v>0</v>
      </c>
      <c r="C4" s="5"/>
    </row>
    <row r="5" spans="1:5" ht="20.25">
      <c r="A5" s="5" t="s">
        <v>2</v>
      </c>
      <c r="B5" s="5">
        <v>0</v>
      </c>
      <c r="C5" s="5"/>
    </row>
    <row r="6" spans="1:5" ht="20.25">
      <c r="A6" s="5" t="s">
        <v>3</v>
      </c>
      <c r="B6" s="5">
        <v>0</v>
      </c>
      <c r="C6" s="5"/>
    </row>
    <row r="7" spans="1:5" ht="20.25">
      <c r="A7" s="5" t="s">
        <v>4</v>
      </c>
      <c r="B7" s="5">
        <v>0</v>
      </c>
      <c r="C7" s="5"/>
    </row>
    <row r="8" spans="1:5" ht="20.25">
      <c r="A8" s="5" t="s">
        <v>5</v>
      </c>
      <c r="B8" s="5">
        <v>0</v>
      </c>
      <c r="C8" s="5"/>
    </row>
    <row r="9" spans="1:5" ht="20.25">
      <c r="A9" s="5" t="s">
        <v>6</v>
      </c>
      <c r="B9" s="5">
        <v>0</v>
      </c>
      <c r="C9" s="5"/>
    </row>
    <row r="10" spans="1:5" ht="20.25">
      <c r="A10" s="5" t="s">
        <v>7</v>
      </c>
      <c r="B10" s="5">
        <v>0</v>
      </c>
      <c r="C10" s="5"/>
    </row>
    <row r="11" spans="1:5" ht="20.25">
      <c r="A11" s="5" t="s">
        <v>8</v>
      </c>
      <c r="B11" s="5">
        <v>0</v>
      </c>
      <c r="C11" s="5"/>
    </row>
    <row r="12" spans="1:5" ht="20.25">
      <c r="A12" s="5" t="s">
        <v>9</v>
      </c>
      <c r="B12" s="5">
        <v>0</v>
      </c>
      <c r="C12" s="5"/>
    </row>
    <row r="13" spans="1:5" ht="20.25">
      <c r="A13" s="5" t="s">
        <v>10</v>
      </c>
      <c r="B13" s="5">
        <v>0</v>
      </c>
      <c r="C13" s="5"/>
    </row>
    <row r="14" spans="1:5" ht="20.25">
      <c r="A14" s="5" t="s">
        <v>40</v>
      </c>
      <c r="B14" s="5">
        <v>0</v>
      </c>
      <c r="C14" s="5"/>
    </row>
    <row r="15" spans="1:5" ht="20.25">
      <c r="A15" s="5" t="s">
        <v>51</v>
      </c>
      <c r="B15" s="5">
        <v>0</v>
      </c>
      <c r="C15" s="5"/>
    </row>
    <row r="16" spans="1:5" ht="20.25">
      <c r="A16" s="5" t="s">
        <v>52</v>
      </c>
      <c r="B16" s="5">
        <v>0</v>
      </c>
      <c r="C16" s="5"/>
    </row>
    <row r="17" spans="1:5" ht="20.25">
      <c r="B17" s="5">
        <v>0</v>
      </c>
      <c r="C17" s="5"/>
    </row>
    <row r="18" spans="1:5" ht="20.25">
      <c r="A18" s="5" t="s">
        <v>244</v>
      </c>
      <c r="B18">
        <f>volume!J2</f>
        <v>11</v>
      </c>
    </row>
    <row r="28" spans="1:5">
      <c r="A28" t="s">
        <v>247</v>
      </c>
    </row>
    <row r="31" spans="1:5" ht="18">
      <c r="A31" s="2" t="s">
        <v>12</v>
      </c>
      <c r="B31" s="3"/>
      <c r="C31" s="3" t="s">
        <v>241</v>
      </c>
      <c r="D31" t="s">
        <v>239</v>
      </c>
      <c r="E31">
        <f>SUM(B32:B56)</f>
        <v>6</v>
      </c>
    </row>
    <row r="32" spans="1:5" ht="18">
      <c r="A32" s="3" t="s">
        <v>49</v>
      </c>
      <c r="B32" s="3">
        <v>3</v>
      </c>
      <c r="C32" s="3"/>
    </row>
    <row r="33" spans="1:3" ht="18">
      <c r="A33" s="3" t="s">
        <v>14</v>
      </c>
      <c r="B33" s="3">
        <v>0</v>
      </c>
      <c r="C33" s="3"/>
    </row>
    <row r="34" spans="1:3" ht="18">
      <c r="A34" s="3" t="s">
        <v>224</v>
      </c>
      <c r="B34" s="3">
        <v>1</v>
      </c>
      <c r="C34" s="3">
        <v>1</v>
      </c>
    </row>
    <row r="35" spans="1:3" ht="18">
      <c r="A35" s="3" t="s">
        <v>55</v>
      </c>
      <c r="B35" s="3">
        <v>0</v>
      </c>
      <c r="C35" s="3"/>
    </row>
    <row r="36" spans="1:3" ht="18">
      <c r="A36" s="3" t="s">
        <v>16</v>
      </c>
      <c r="B36" s="3">
        <v>0</v>
      </c>
      <c r="C36" s="3"/>
    </row>
    <row r="37" spans="1:3" ht="18">
      <c r="A37" s="3" t="s">
        <v>17</v>
      </c>
      <c r="B37" s="3">
        <v>0</v>
      </c>
      <c r="C37" s="3"/>
    </row>
    <row r="38" spans="1:3" ht="18">
      <c r="A38" s="3" t="s">
        <v>18</v>
      </c>
      <c r="B38" s="3">
        <v>0</v>
      </c>
      <c r="C38" s="3"/>
    </row>
    <row r="39" spans="1:3" ht="18">
      <c r="A39" s="3" t="s">
        <v>19</v>
      </c>
      <c r="B39" s="3">
        <v>0</v>
      </c>
      <c r="C39" s="3"/>
    </row>
    <row r="40" spans="1:3" ht="18">
      <c r="A40" s="3" t="s">
        <v>20</v>
      </c>
      <c r="B40" s="3">
        <v>0</v>
      </c>
      <c r="C40" s="3"/>
    </row>
    <row r="41" spans="1:3" ht="18">
      <c r="A41" s="3" t="s">
        <v>21</v>
      </c>
      <c r="B41" s="3">
        <v>0</v>
      </c>
      <c r="C41" s="3"/>
    </row>
    <row r="42" spans="1:3" ht="18">
      <c r="A42" s="3" t="s">
        <v>54</v>
      </c>
      <c r="B42" s="3">
        <v>0</v>
      </c>
      <c r="C42" s="3"/>
    </row>
    <row r="43" spans="1:3" ht="18">
      <c r="A43" s="3" t="s">
        <v>22</v>
      </c>
      <c r="B43" s="3">
        <v>0</v>
      </c>
      <c r="C43" s="3"/>
    </row>
    <row r="44" spans="1:3" ht="18">
      <c r="A44" s="3" t="s">
        <v>23</v>
      </c>
      <c r="B44" s="3">
        <v>0</v>
      </c>
      <c r="C44" s="3"/>
    </row>
    <row r="45" spans="1:3" ht="18">
      <c r="A45" s="3" t="s">
        <v>24</v>
      </c>
      <c r="B45">
        <v>0</v>
      </c>
    </row>
    <row r="46" spans="1:3" ht="18">
      <c r="A46" s="3" t="s">
        <v>25</v>
      </c>
      <c r="B46" s="3">
        <v>0</v>
      </c>
      <c r="C46" s="3"/>
    </row>
    <row r="47" spans="1:3" ht="18">
      <c r="A47" s="3" t="s">
        <v>26</v>
      </c>
      <c r="B47" s="3">
        <v>0</v>
      </c>
      <c r="C47" s="3"/>
    </row>
    <row r="48" spans="1:3" ht="18">
      <c r="A48" s="3" t="s">
        <v>27</v>
      </c>
      <c r="B48" s="3">
        <v>0</v>
      </c>
      <c r="C48" s="3"/>
    </row>
    <row r="49" spans="1:3" ht="18">
      <c r="A49" s="6" t="s">
        <v>44</v>
      </c>
      <c r="B49" s="3">
        <v>0</v>
      </c>
      <c r="C49" s="3"/>
    </row>
    <row r="50" spans="1:3" ht="18">
      <c r="A50" s="3" t="s">
        <v>45</v>
      </c>
      <c r="B50" s="3">
        <v>0</v>
      </c>
      <c r="C50" s="3"/>
    </row>
    <row r="51" spans="1:3" ht="18">
      <c r="A51" s="3" t="s">
        <v>46</v>
      </c>
      <c r="B51" s="3">
        <v>0</v>
      </c>
      <c r="C51" s="3"/>
    </row>
    <row r="52" spans="1:3" ht="18">
      <c r="A52" s="3" t="s">
        <v>47</v>
      </c>
      <c r="B52" s="3">
        <v>0</v>
      </c>
      <c r="C52" s="3"/>
    </row>
    <row r="53" spans="1:3" ht="18">
      <c r="A53" s="3" t="s">
        <v>48</v>
      </c>
      <c r="B53" s="3">
        <v>0</v>
      </c>
      <c r="C53" s="3"/>
    </row>
    <row r="54" spans="1:3" ht="18">
      <c r="A54" s="3" t="s">
        <v>50</v>
      </c>
      <c r="B54" s="3">
        <v>0</v>
      </c>
      <c r="C54" s="3"/>
    </row>
    <row r="55" spans="1:3" ht="18">
      <c r="A55" s="3" t="s">
        <v>57</v>
      </c>
      <c r="B55" s="3">
        <v>2</v>
      </c>
      <c r="C55" s="3">
        <v>15</v>
      </c>
    </row>
    <row r="56" spans="1:3" ht="18">
      <c r="A56" s="3" t="s">
        <v>53</v>
      </c>
      <c r="B56" s="3">
        <v>0</v>
      </c>
      <c r="C56" s="3"/>
    </row>
    <row r="58" spans="1:3" ht="18">
      <c r="A58" s="3" t="s">
        <v>236</v>
      </c>
      <c r="B58">
        <f>volume!K2</f>
        <v>5</v>
      </c>
    </row>
    <row r="61" spans="1:3">
      <c r="A61" s="1" t="s">
        <v>12</v>
      </c>
      <c r="B61">
        <v>5</v>
      </c>
    </row>
    <row r="62" spans="1:3">
      <c r="A62" s="1" t="s">
        <v>0</v>
      </c>
      <c r="B62">
        <v>0</v>
      </c>
    </row>
    <row r="63" spans="1:3">
      <c r="A63" s="1" t="s">
        <v>28</v>
      </c>
      <c r="B63">
        <v>0</v>
      </c>
    </row>
    <row r="64" spans="1:3">
      <c r="A64" s="1" t="s">
        <v>29</v>
      </c>
      <c r="B64">
        <v>0</v>
      </c>
    </row>
    <row r="65" spans="1:4">
      <c r="A65" s="1" t="s">
        <v>56</v>
      </c>
      <c r="B65">
        <v>0</v>
      </c>
    </row>
    <row r="66" spans="1:4">
      <c r="A66" s="1" t="s">
        <v>30</v>
      </c>
      <c r="B66">
        <v>0</v>
      </c>
    </row>
    <row r="67" spans="1:4">
      <c r="A67" s="1" t="s">
        <v>31</v>
      </c>
      <c r="B67">
        <v>0</v>
      </c>
    </row>
    <row r="68" spans="1:4">
      <c r="A68" s="1" t="s">
        <v>32</v>
      </c>
      <c r="B68">
        <v>0</v>
      </c>
    </row>
    <row r="69" spans="1:4">
      <c r="A69" s="1" t="s">
        <v>33</v>
      </c>
      <c r="B69">
        <v>0</v>
      </c>
    </row>
    <row r="70" spans="1:4">
      <c r="A70" s="1" t="s">
        <v>34</v>
      </c>
      <c r="B70">
        <v>0</v>
      </c>
    </row>
    <row r="71" spans="1:4">
      <c r="A71" s="1" t="s">
        <v>35</v>
      </c>
      <c r="B71">
        <v>1</v>
      </c>
    </row>
    <row r="72" spans="1:4">
      <c r="A72" s="1" t="s">
        <v>39</v>
      </c>
      <c r="B72">
        <v>0</v>
      </c>
    </row>
    <row r="73" spans="1:4">
      <c r="B73">
        <f>SUM(B61:B72)</f>
        <v>6</v>
      </c>
    </row>
    <row r="74" spans="1:4">
      <c r="B74" t="s">
        <v>37</v>
      </c>
      <c r="D74">
        <f>SUM(B61:B72)</f>
        <v>6</v>
      </c>
    </row>
    <row r="75" spans="1:4">
      <c r="B75" t="s">
        <v>38</v>
      </c>
      <c r="D75">
        <f>47+volume!O2</f>
        <v>191</v>
      </c>
    </row>
    <row r="77" spans="1:4">
      <c r="B77" t="s">
        <v>41</v>
      </c>
      <c r="D77">
        <f>D75-D74</f>
        <v>185</v>
      </c>
    </row>
    <row r="78" spans="1:4">
      <c r="B78" t="s">
        <v>42</v>
      </c>
      <c r="D78">
        <f>(D77/D75)*100</f>
        <v>96.858638743455501</v>
      </c>
    </row>
    <row r="79" spans="1:4">
      <c r="B79" t="s">
        <v>43</v>
      </c>
      <c r="D79">
        <f>(D74/D75)*100</f>
        <v>3.1413612565445024</v>
      </c>
    </row>
  </sheetData>
  <phoneticPr fontId="1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0875C-CFF5-4B43-A1D6-00E84B71D5F8}">
  <dimension ref="A1:E79"/>
  <sheetViews>
    <sheetView topLeftCell="A62" workbookViewId="0">
      <selection activeCell="A27" sqref="A27"/>
    </sheetView>
  </sheetViews>
  <sheetFormatPr defaultRowHeight="14.25"/>
  <cols>
    <col min="1" max="1" width="60.625" customWidth="1"/>
    <col min="2" max="2" width="31" customWidth="1"/>
    <col min="3" max="3" width="25.375" customWidth="1"/>
    <col min="4" max="4" width="22.75" customWidth="1"/>
  </cols>
  <sheetData>
    <row r="1" spans="1:5" ht="20.25">
      <c r="A1" s="4" t="s">
        <v>0</v>
      </c>
      <c r="B1" s="7" t="s">
        <v>13</v>
      </c>
      <c r="C1" s="7" t="s">
        <v>240</v>
      </c>
      <c r="D1" s="8" t="s">
        <v>11</v>
      </c>
      <c r="E1">
        <f>SUM(B2:B14)</f>
        <v>0</v>
      </c>
    </row>
    <row r="2" spans="1:5" ht="20.25">
      <c r="A2" s="5" t="s">
        <v>58</v>
      </c>
      <c r="B2" s="5">
        <v>0</v>
      </c>
      <c r="C2" s="5"/>
    </row>
    <row r="3" spans="1:5" ht="20.25">
      <c r="A3" s="5" t="s">
        <v>36</v>
      </c>
      <c r="B3" s="5">
        <v>0</v>
      </c>
      <c r="C3" s="5"/>
    </row>
    <row r="4" spans="1:5" ht="20.25">
      <c r="A4" s="5" t="s">
        <v>1</v>
      </c>
      <c r="B4" s="5">
        <v>0</v>
      </c>
      <c r="C4" s="5"/>
    </row>
    <row r="5" spans="1:5" ht="20.25">
      <c r="A5" s="5" t="s">
        <v>2</v>
      </c>
      <c r="B5" s="5">
        <v>0</v>
      </c>
      <c r="C5" s="5"/>
    </row>
    <row r="6" spans="1:5" ht="20.25">
      <c r="A6" s="5" t="s">
        <v>3</v>
      </c>
      <c r="B6" s="5">
        <v>0</v>
      </c>
      <c r="C6" s="5"/>
    </row>
    <row r="7" spans="1:5" ht="20.25">
      <c r="A7" s="5" t="s">
        <v>4</v>
      </c>
      <c r="B7" s="5">
        <v>0</v>
      </c>
      <c r="C7" s="5"/>
    </row>
    <row r="8" spans="1:5" ht="20.25">
      <c r="A8" s="5" t="s">
        <v>5</v>
      </c>
      <c r="B8" s="5">
        <v>0</v>
      </c>
      <c r="C8" s="5"/>
    </row>
    <row r="9" spans="1:5" ht="20.25">
      <c r="A9" s="5" t="s">
        <v>6</v>
      </c>
      <c r="B9" s="5">
        <v>0</v>
      </c>
      <c r="C9" s="5"/>
    </row>
    <row r="10" spans="1:5" ht="20.25">
      <c r="A10" s="5" t="s">
        <v>7</v>
      </c>
      <c r="B10" s="5">
        <v>0</v>
      </c>
      <c r="C10" s="5"/>
    </row>
    <row r="11" spans="1:5" ht="20.25">
      <c r="A11" s="5" t="s">
        <v>8</v>
      </c>
      <c r="B11" s="5">
        <v>0</v>
      </c>
      <c r="C11" s="5"/>
    </row>
    <row r="12" spans="1:5" ht="20.25">
      <c r="A12" s="5" t="s">
        <v>9</v>
      </c>
      <c r="B12" s="5">
        <v>0</v>
      </c>
      <c r="C12" s="5"/>
    </row>
    <row r="13" spans="1:5" ht="20.25">
      <c r="A13" s="5" t="s">
        <v>10</v>
      </c>
      <c r="B13" s="5">
        <v>0</v>
      </c>
      <c r="C13" s="5"/>
    </row>
    <row r="14" spans="1:5" ht="20.25">
      <c r="A14" s="5" t="s">
        <v>40</v>
      </c>
      <c r="B14" s="5">
        <v>0</v>
      </c>
      <c r="C14" s="5"/>
    </row>
    <row r="15" spans="1:5" ht="20.25">
      <c r="A15" s="5" t="s">
        <v>51</v>
      </c>
      <c r="B15" s="5">
        <v>0</v>
      </c>
      <c r="C15" s="5"/>
    </row>
    <row r="16" spans="1:5" ht="20.25">
      <c r="A16" s="5" t="s">
        <v>52</v>
      </c>
      <c r="B16" s="5">
        <v>0</v>
      </c>
      <c r="C16" s="5"/>
    </row>
    <row r="17" spans="1:5" ht="20.25">
      <c r="B17" s="5">
        <v>0</v>
      </c>
      <c r="C17" s="5"/>
    </row>
    <row r="18" spans="1:5" ht="20.25">
      <c r="A18" s="5" t="s">
        <v>244</v>
      </c>
      <c r="B18">
        <f>volume!J2</f>
        <v>11</v>
      </c>
    </row>
    <row r="27" spans="1:5">
      <c r="A27" t="s">
        <v>248</v>
      </c>
    </row>
    <row r="31" spans="1:5" ht="18">
      <c r="A31" s="2" t="s">
        <v>12</v>
      </c>
      <c r="B31" s="3"/>
      <c r="C31" s="3" t="s">
        <v>241</v>
      </c>
      <c r="D31" t="s">
        <v>239</v>
      </c>
      <c r="E31">
        <f>SUM(B32:B56)</f>
        <v>8</v>
      </c>
    </row>
    <row r="32" spans="1:5" ht="18">
      <c r="A32" s="3" t="s">
        <v>49</v>
      </c>
      <c r="B32" s="3">
        <v>4</v>
      </c>
      <c r="C32" s="3"/>
    </row>
    <row r="33" spans="1:3" ht="18">
      <c r="A33" s="3" t="s">
        <v>14</v>
      </c>
      <c r="B33" s="3">
        <v>0</v>
      </c>
      <c r="C33" s="3"/>
    </row>
    <row r="34" spans="1:3" ht="18">
      <c r="A34" s="3" t="s">
        <v>224</v>
      </c>
      <c r="B34" s="3">
        <v>1</v>
      </c>
      <c r="C34" s="3">
        <v>1</v>
      </c>
    </row>
    <row r="35" spans="1:3" ht="18">
      <c r="A35" s="3" t="s">
        <v>55</v>
      </c>
      <c r="B35" s="3">
        <v>0</v>
      </c>
      <c r="C35" s="3"/>
    </row>
    <row r="36" spans="1:3" ht="18">
      <c r="A36" s="3" t="s">
        <v>16</v>
      </c>
      <c r="B36" s="3">
        <v>0</v>
      </c>
      <c r="C36" s="3"/>
    </row>
    <row r="37" spans="1:3" ht="18">
      <c r="A37" s="3" t="s">
        <v>17</v>
      </c>
      <c r="B37" s="3">
        <v>0</v>
      </c>
      <c r="C37" s="3"/>
    </row>
    <row r="38" spans="1:3" ht="18">
      <c r="A38" s="3" t="s">
        <v>18</v>
      </c>
      <c r="B38" s="3">
        <v>0</v>
      </c>
      <c r="C38" s="3"/>
    </row>
    <row r="39" spans="1:3" ht="18">
      <c r="A39" s="3" t="s">
        <v>19</v>
      </c>
      <c r="B39" s="3">
        <v>0</v>
      </c>
      <c r="C39" s="3"/>
    </row>
    <row r="40" spans="1:3" ht="18">
      <c r="A40" s="3" t="s">
        <v>20</v>
      </c>
      <c r="B40" s="3">
        <v>0</v>
      </c>
      <c r="C40" s="3"/>
    </row>
    <row r="41" spans="1:3" ht="18">
      <c r="A41" s="3" t="s">
        <v>21</v>
      </c>
      <c r="B41" s="3">
        <v>0</v>
      </c>
      <c r="C41" s="3"/>
    </row>
    <row r="42" spans="1:3" ht="18">
      <c r="A42" s="3" t="s">
        <v>54</v>
      </c>
      <c r="B42" s="3">
        <v>0</v>
      </c>
      <c r="C42" s="3"/>
    </row>
    <row r="43" spans="1:3" ht="18">
      <c r="A43" s="3" t="s">
        <v>22</v>
      </c>
      <c r="B43" s="3">
        <v>0</v>
      </c>
      <c r="C43" s="3"/>
    </row>
    <row r="44" spans="1:3" ht="18">
      <c r="A44" s="3" t="s">
        <v>23</v>
      </c>
      <c r="B44" s="3">
        <v>0</v>
      </c>
      <c r="C44" s="3"/>
    </row>
    <row r="45" spans="1:3" ht="18">
      <c r="A45" s="3" t="s">
        <v>24</v>
      </c>
      <c r="B45">
        <v>0</v>
      </c>
    </row>
    <row r="46" spans="1:3" ht="18">
      <c r="A46" s="3" t="s">
        <v>25</v>
      </c>
      <c r="B46" s="3">
        <v>0</v>
      </c>
      <c r="C46" s="3"/>
    </row>
    <row r="47" spans="1:3" ht="18">
      <c r="A47" s="3" t="s">
        <v>26</v>
      </c>
      <c r="B47" s="3">
        <v>0</v>
      </c>
      <c r="C47" s="3"/>
    </row>
    <row r="48" spans="1:3" ht="18">
      <c r="A48" s="3" t="s">
        <v>27</v>
      </c>
      <c r="B48" s="3">
        <v>0</v>
      </c>
      <c r="C48" s="3"/>
    </row>
    <row r="49" spans="1:3" ht="18">
      <c r="A49" s="6" t="s">
        <v>44</v>
      </c>
      <c r="B49" s="3">
        <v>0</v>
      </c>
      <c r="C49" s="3"/>
    </row>
    <row r="50" spans="1:3" ht="18">
      <c r="A50" s="3" t="s">
        <v>45</v>
      </c>
      <c r="B50" s="3">
        <v>0</v>
      </c>
      <c r="C50" s="3"/>
    </row>
    <row r="51" spans="1:3" ht="18">
      <c r="A51" s="3" t="s">
        <v>46</v>
      </c>
      <c r="B51" s="3">
        <v>0</v>
      </c>
      <c r="C51" s="3"/>
    </row>
    <row r="52" spans="1:3" ht="18">
      <c r="A52" s="3" t="s">
        <v>47</v>
      </c>
      <c r="B52" s="3">
        <v>0</v>
      </c>
      <c r="C52" s="3"/>
    </row>
    <row r="53" spans="1:3" ht="18">
      <c r="A53" s="3" t="s">
        <v>48</v>
      </c>
      <c r="B53" s="3">
        <v>0</v>
      </c>
      <c r="C53" s="3"/>
    </row>
    <row r="54" spans="1:3" ht="18">
      <c r="A54" s="3" t="s">
        <v>50</v>
      </c>
      <c r="B54" s="3">
        <v>0</v>
      </c>
      <c r="C54" s="3"/>
    </row>
    <row r="55" spans="1:3" ht="18">
      <c r="A55" s="3" t="s">
        <v>57</v>
      </c>
      <c r="B55" s="3">
        <v>3</v>
      </c>
      <c r="C55" s="3">
        <v>15</v>
      </c>
    </row>
    <row r="56" spans="1:3" ht="18">
      <c r="A56" s="3" t="s">
        <v>53</v>
      </c>
      <c r="B56" s="3">
        <v>0</v>
      </c>
      <c r="C56" s="3"/>
    </row>
    <row r="58" spans="1:3" ht="18">
      <c r="A58" s="3" t="s">
        <v>236</v>
      </c>
      <c r="B58">
        <f>volume!K2</f>
        <v>5</v>
      </c>
    </row>
    <row r="61" spans="1:3">
      <c r="A61" s="1" t="s">
        <v>12</v>
      </c>
      <c r="B61">
        <v>5</v>
      </c>
    </row>
    <row r="62" spans="1:3">
      <c r="A62" s="1" t="s">
        <v>0</v>
      </c>
      <c r="B62">
        <v>0</v>
      </c>
    </row>
    <row r="63" spans="1:3">
      <c r="A63" s="1" t="s">
        <v>28</v>
      </c>
      <c r="B63">
        <v>0</v>
      </c>
    </row>
    <row r="64" spans="1:3">
      <c r="A64" s="1" t="s">
        <v>29</v>
      </c>
      <c r="B64">
        <v>0</v>
      </c>
    </row>
    <row r="65" spans="1:4">
      <c r="A65" s="1" t="s">
        <v>56</v>
      </c>
      <c r="B65">
        <v>0</v>
      </c>
    </row>
    <row r="66" spans="1:4">
      <c r="A66" s="1" t="s">
        <v>30</v>
      </c>
      <c r="B66">
        <v>0</v>
      </c>
    </row>
    <row r="67" spans="1:4">
      <c r="A67" s="1" t="s">
        <v>31</v>
      </c>
      <c r="B67">
        <v>0</v>
      </c>
    </row>
    <row r="68" spans="1:4">
      <c r="A68" s="1" t="s">
        <v>32</v>
      </c>
      <c r="B68">
        <v>0</v>
      </c>
    </row>
    <row r="69" spans="1:4">
      <c r="A69" s="1" t="s">
        <v>33</v>
      </c>
      <c r="B69">
        <v>0</v>
      </c>
    </row>
    <row r="70" spans="1:4">
      <c r="A70" s="1" t="s">
        <v>34</v>
      </c>
      <c r="B70">
        <v>0</v>
      </c>
    </row>
    <row r="71" spans="1:4">
      <c r="A71" s="1" t="s">
        <v>35</v>
      </c>
      <c r="B71">
        <v>1</v>
      </c>
    </row>
    <row r="72" spans="1:4">
      <c r="A72" s="1" t="s">
        <v>39</v>
      </c>
      <c r="B72">
        <v>0</v>
      </c>
    </row>
    <row r="73" spans="1:4">
      <c r="B73">
        <f>SUM(B61:B72)</f>
        <v>6</v>
      </c>
    </row>
    <row r="74" spans="1:4">
      <c r="B74" t="s">
        <v>37</v>
      </c>
      <c r="D74">
        <f>SUM(B61:B72)</f>
        <v>6</v>
      </c>
    </row>
    <row r="75" spans="1:4">
      <c r="B75" t="s">
        <v>38</v>
      </c>
      <c r="D75">
        <f>47+volume!O2</f>
        <v>191</v>
      </c>
    </row>
    <row r="77" spans="1:4">
      <c r="B77" t="s">
        <v>41</v>
      </c>
      <c r="D77">
        <f>D75-D74</f>
        <v>185</v>
      </c>
    </row>
    <row r="78" spans="1:4">
      <c r="B78" t="s">
        <v>42</v>
      </c>
      <c r="D78">
        <f>(D77/D75)*100</f>
        <v>96.858638743455501</v>
      </c>
    </row>
    <row r="79" spans="1:4">
      <c r="B79" t="s">
        <v>43</v>
      </c>
      <c r="D79">
        <f>(D74/D75)*100</f>
        <v>3.1413612565445024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38BB-F926-43F3-8D1B-612749F0E9DF}">
  <dimension ref="A1:E79"/>
  <sheetViews>
    <sheetView topLeftCell="A29" workbookViewId="0">
      <selection activeCell="A55" sqref="A1:XFD1048576"/>
    </sheetView>
  </sheetViews>
  <sheetFormatPr defaultRowHeight="14.25"/>
  <cols>
    <col min="1" max="1" width="60.625" customWidth="1"/>
    <col min="2" max="2" width="31" customWidth="1"/>
    <col min="3" max="3" width="25.375" customWidth="1"/>
    <col min="4" max="4" width="22.75" customWidth="1"/>
  </cols>
  <sheetData>
    <row r="1" spans="1:5" ht="20.25">
      <c r="A1" s="4" t="s">
        <v>0</v>
      </c>
      <c r="B1" s="7" t="s">
        <v>13</v>
      </c>
      <c r="C1" s="7" t="s">
        <v>240</v>
      </c>
      <c r="D1" s="8" t="s">
        <v>11</v>
      </c>
      <c r="E1">
        <f>SUM(B2:B14)</f>
        <v>0</v>
      </c>
    </row>
    <row r="2" spans="1:5" ht="20.25">
      <c r="A2" s="5" t="s">
        <v>58</v>
      </c>
      <c r="B2" s="5">
        <v>0</v>
      </c>
      <c r="C2" s="5"/>
    </row>
    <row r="3" spans="1:5" ht="20.25">
      <c r="A3" s="5" t="s">
        <v>36</v>
      </c>
      <c r="B3" s="5">
        <v>0</v>
      </c>
      <c r="C3" s="5"/>
    </row>
    <row r="4" spans="1:5" ht="20.25">
      <c r="A4" s="5" t="s">
        <v>1</v>
      </c>
      <c r="B4" s="5">
        <v>0</v>
      </c>
      <c r="C4" s="5"/>
    </row>
    <row r="5" spans="1:5" ht="20.25">
      <c r="A5" s="5" t="s">
        <v>2</v>
      </c>
      <c r="B5" s="5">
        <v>0</v>
      </c>
      <c r="C5" s="5"/>
    </row>
    <row r="6" spans="1:5" ht="20.25">
      <c r="A6" s="5" t="s">
        <v>3</v>
      </c>
      <c r="B6" s="5">
        <v>0</v>
      </c>
      <c r="C6" s="5"/>
    </row>
    <row r="7" spans="1:5" ht="20.25">
      <c r="A7" s="5" t="s">
        <v>4</v>
      </c>
      <c r="B7" s="5">
        <v>0</v>
      </c>
      <c r="C7" s="5"/>
    </row>
    <row r="8" spans="1:5" ht="20.25">
      <c r="A8" s="5" t="s">
        <v>5</v>
      </c>
      <c r="B8" s="5">
        <v>0</v>
      </c>
      <c r="C8" s="5"/>
    </row>
    <row r="9" spans="1:5" ht="20.25">
      <c r="A9" s="5" t="s">
        <v>6</v>
      </c>
      <c r="B9" s="5">
        <v>0</v>
      </c>
      <c r="C9" s="5"/>
    </row>
    <row r="10" spans="1:5" ht="20.25">
      <c r="A10" s="5" t="s">
        <v>7</v>
      </c>
      <c r="B10" s="5">
        <v>0</v>
      </c>
      <c r="C10" s="5"/>
    </row>
    <row r="11" spans="1:5" ht="20.25">
      <c r="A11" s="5" t="s">
        <v>8</v>
      </c>
      <c r="B11" s="5">
        <v>0</v>
      </c>
      <c r="C11" s="5"/>
    </row>
    <row r="12" spans="1:5" ht="20.25">
      <c r="A12" s="5" t="s">
        <v>9</v>
      </c>
      <c r="B12" s="5">
        <v>0</v>
      </c>
      <c r="C12" s="5"/>
    </row>
    <row r="13" spans="1:5" ht="20.25">
      <c r="A13" s="5" t="s">
        <v>10</v>
      </c>
      <c r="B13" s="5">
        <v>0</v>
      </c>
      <c r="C13" s="5"/>
    </row>
    <row r="14" spans="1:5" ht="20.25">
      <c r="A14" s="5" t="s">
        <v>40</v>
      </c>
      <c r="B14" s="5">
        <v>0</v>
      </c>
      <c r="C14" s="5"/>
    </row>
    <row r="15" spans="1:5" ht="20.25">
      <c r="A15" s="5" t="s">
        <v>51</v>
      </c>
      <c r="B15" s="5">
        <v>0</v>
      </c>
      <c r="C15" s="5"/>
    </row>
    <row r="16" spans="1:5" ht="20.25">
      <c r="A16" s="5" t="s">
        <v>52</v>
      </c>
      <c r="B16" s="5">
        <v>0</v>
      </c>
      <c r="C16" s="5"/>
    </row>
    <row r="17" spans="1:5" ht="20.25">
      <c r="B17" s="5">
        <v>0</v>
      </c>
      <c r="C17" s="5"/>
    </row>
    <row r="18" spans="1:5" ht="20.25">
      <c r="A18" s="5" t="s">
        <v>244</v>
      </c>
      <c r="B18">
        <f>volume!J2</f>
        <v>11</v>
      </c>
    </row>
    <row r="29" spans="1:5">
      <c r="A29" t="s">
        <v>219</v>
      </c>
    </row>
    <row r="31" spans="1:5" ht="18">
      <c r="A31" s="2" t="s">
        <v>12</v>
      </c>
      <c r="B31" s="3"/>
      <c r="C31" s="3" t="s">
        <v>241</v>
      </c>
      <c r="D31" t="s">
        <v>239</v>
      </c>
      <c r="E31">
        <f>SUM(B32:B56)</f>
        <v>13</v>
      </c>
    </row>
    <row r="32" spans="1:5" ht="18">
      <c r="A32" s="3" t="s">
        <v>49</v>
      </c>
      <c r="B32" s="3">
        <v>5</v>
      </c>
      <c r="C32" s="3"/>
    </row>
    <row r="33" spans="1:3" ht="18">
      <c r="A33" s="3" t="s">
        <v>14</v>
      </c>
      <c r="B33" s="3">
        <v>0</v>
      </c>
      <c r="C33" s="3"/>
    </row>
    <row r="34" spans="1:3" ht="18">
      <c r="A34" s="3" t="s">
        <v>224</v>
      </c>
      <c r="B34" s="3">
        <v>1</v>
      </c>
      <c r="C34" s="3">
        <v>1</v>
      </c>
    </row>
    <row r="35" spans="1:3" ht="18">
      <c r="A35" s="3" t="s">
        <v>55</v>
      </c>
      <c r="B35" s="3">
        <v>0</v>
      </c>
      <c r="C35" s="3"/>
    </row>
    <row r="36" spans="1:3" ht="18">
      <c r="A36" s="3" t="s">
        <v>16</v>
      </c>
      <c r="B36" s="3">
        <v>0</v>
      </c>
      <c r="C36" s="3"/>
    </row>
    <row r="37" spans="1:3" ht="18">
      <c r="A37" s="3" t="s">
        <v>17</v>
      </c>
      <c r="B37" s="3">
        <v>0</v>
      </c>
      <c r="C37" s="3"/>
    </row>
    <row r="38" spans="1:3" ht="18">
      <c r="A38" s="3" t="s">
        <v>18</v>
      </c>
      <c r="B38" s="3">
        <v>0</v>
      </c>
      <c r="C38" s="3"/>
    </row>
    <row r="39" spans="1:3" ht="18">
      <c r="A39" s="3" t="s">
        <v>19</v>
      </c>
      <c r="B39" s="3">
        <v>0</v>
      </c>
      <c r="C39" s="3"/>
    </row>
    <row r="40" spans="1:3" ht="18">
      <c r="A40" s="3" t="s">
        <v>20</v>
      </c>
      <c r="B40" s="3">
        <v>0</v>
      </c>
      <c r="C40" s="3"/>
    </row>
    <row r="41" spans="1:3" ht="18">
      <c r="A41" s="3" t="s">
        <v>21</v>
      </c>
      <c r="B41" s="3">
        <v>0</v>
      </c>
      <c r="C41" s="3"/>
    </row>
    <row r="42" spans="1:3" ht="18">
      <c r="A42" s="3" t="s">
        <v>54</v>
      </c>
      <c r="B42" s="3">
        <v>0</v>
      </c>
      <c r="C42" s="3"/>
    </row>
    <row r="43" spans="1:3" ht="18">
      <c r="A43" s="3" t="s">
        <v>22</v>
      </c>
      <c r="B43" s="3">
        <v>0</v>
      </c>
      <c r="C43" s="3"/>
    </row>
    <row r="44" spans="1:3" ht="18">
      <c r="A44" s="3" t="s">
        <v>23</v>
      </c>
      <c r="B44" s="3">
        <v>0</v>
      </c>
      <c r="C44" s="3"/>
    </row>
    <row r="45" spans="1:3" ht="18">
      <c r="A45" s="3" t="s">
        <v>24</v>
      </c>
      <c r="B45">
        <v>0</v>
      </c>
    </row>
    <row r="46" spans="1:3" ht="18">
      <c r="A46" s="3" t="s">
        <v>25</v>
      </c>
      <c r="B46" s="3">
        <v>0</v>
      </c>
      <c r="C46" s="3"/>
    </row>
    <row r="47" spans="1:3" ht="18">
      <c r="A47" s="3" t="s">
        <v>26</v>
      </c>
      <c r="B47" s="3">
        <v>0</v>
      </c>
      <c r="C47" s="3"/>
    </row>
    <row r="48" spans="1:3" ht="18">
      <c r="A48" s="3" t="s">
        <v>27</v>
      </c>
      <c r="B48" s="3">
        <v>0</v>
      </c>
      <c r="C48" s="3"/>
    </row>
    <row r="49" spans="1:3" ht="18">
      <c r="A49" s="6" t="s">
        <v>44</v>
      </c>
      <c r="B49" s="3">
        <v>0</v>
      </c>
      <c r="C49" s="3"/>
    </row>
    <row r="50" spans="1:3" ht="18">
      <c r="A50" s="3" t="s">
        <v>45</v>
      </c>
      <c r="B50" s="3">
        <v>0</v>
      </c>
      <c r="C50" s="3"/>
    </row>
    <row r="51" spans="1:3" ht="18">
      <c r="A51" s="3" t="s">
        <v>46</v>
      </c>
      <c r="B51" s="3">
        <v>0</v>
      </c>
      <c r="C51" s="3"/>
    </row>
    <row r="52" spans="1:3" ht="18">
      <c r="A52" s="3" t="s">
        <v>47</v>
      </c>
      <c r="B52" s="3">
        <v>0</v>
      </c>
      <c r="C52" s="3"/>
    </row>
    <row r="53" spans="1:3" ht="18">
      <c r="A53" s="3" t="s">
        <v>48</v>
      </c>
      <c r="B53" s="3">
        <v>0</v>
      </c>
      <c r="C53" s="3"/>
    </row>
    <row r="54" spans="1:3" ht="18">
      <c r="A54" s="3" t="s">
        <v>50</v>
      </c>
      <c r="B54" s="3">
        <v>0</v>
      </c>
      <c r="C54" s="3"/>
    </row>
    <row r="55" spans="1:3" ht="18">
      <c r="A55" s="3" t="s">
        <v>57</v>
      </c>
      <c r="B55" s="3">
        <v>7</v>
      </c>
      <c r="C55" s="3">
        <v>15</v>
      </c>
    </row>
    <row r="56" spans="1:3" ht="18">
      <c r="A56" s="3" t="s">
        <v>53</v>
      </c>
      <c r="B56" s="3">
        <v>0</v>
      </c>
      <c r="C56" s="3"/>
    </row>
    <row r="58" spans="1:3" ht="18">
      <c r="A58" s="3" t="s">
        <v>236</v>
      </c>
      <c r="B58">
        <f>volume!K2</f>
        <v>5</v>
      </c>
    </row>
    <row r="61" spans="1:3">
      <c r="A61" s="1" t="s">
        <v>12</v>
      </c>
      <c r="B61">
        <v>5</v>
      </c>
    </row>
    <row r="62" spans="1:3">
      <c r="A62" s="1" t="s">
        <v>0</v>
      </c>
      <c r="B62">
        <v>0</v>
      </c>
    </row>
    <row r="63" spans="1:3">
      <c r="A63" s="1" t="s">
        <v>28</v>
      </c>
      <c r="B63">
        <v>0</v>
      </c>
    </row>
    <row r="64" spans="1:3">
      <c r="A64" s="1" t="s">
        <v>29</v>
      </c>
      <c r="B64">
        <v>0</v>
      </c>
    </row>
    <row r="65" spans="1:4">
      <c r="A65" s="1" t="s">
        <v>56</v>
      </c>
      <c r="B65">
        <v>0</v>
      </c>
    </row>
    <row r="66" spans="1:4">
      <c r="A66" s="1" t="s">
        <v>30</v>
      </c>
      <c r="B66">
        <v>0</v>
      </c>
    </row>
    <row r="67" spans="1:4">
      <c r="A67" s="1" t="s">
        <v>31</v>
      </c>
      <c r="B67">
        <v>0</v>
      </c>
    </row>
    <row r="68" spans="1:4">
      <c r="A68" s="1" t="s">
        <v>32</v>
      </c>
      <c r="B68">
        <v>0</v>
      </c>
    </row>
    <row r="69" spans="1:4">
      <c r="A69" s="1" t="s">
        <v>33</v>
      </c>
      <c r="B69">
        <v>0</v>
      </c>
    </row>
    <row r="70" spans="1:4">
      <c r="A70" s="1" t="s">
        <v>34</v>
      </c>
      <c r="B70">
        <v>0</v>
      </c>
    </row>
    <row r="71" spans="1:4">
      <c r="A71" s="1" t="s">
        <v>35</v>
      </c>
      <c r="B71">
        <v>1</v>
      </c>
    </row>
    <row r="72" spans="1:4">
      <c r="A72" s="1" t="s">
        <v>39</v>
      </c>
      <c r="B72">
        <v>0</v>
      </c>
    </row>
    <row r="73" spans="1:4">
      <c r="B73">
        <f>SUM(B61:B72)</f>
        <v>6</v>
      </c>
    </row>
    <row r="74" spans="1:4">
      <c r="B74" t="s">
        <v>37</v>
      </c>
      <c r="D74">
        <f>SUM(B61:B72)</f>
        <v>6</v>
      </c>
    </row>
    <row r="75" spans="1:4">
      <c r="B75" t="s">
        <v>38</v>
      </c>
      <c r="D75">
        <f>47+volume!O2</f>
        <v>191</v>
      </c>
    </row>
    <row r="77" spans="1:4">
      <c r="B77" t="s">
        <v>41</v>
      </c>
      <c r="D77">
        <f>D75-D74</f>
        <v>185</v>
      </c>
    </row>
    <row r="78" spans="1:4">
      <c r="B78" t="s">
        <v>42</v>
      </c>
      <c r="D78">
        <f>(D77/D75)*100</f>
        <v>96.858638743455501</v>
      </c>
    </row>
    <row r="79" spans="1:4">
      <c r="B79" t="s">
        <v>43</v>
      </c>
      <c r="D79">
        <f>(D74/D75)*100</f>
        <v>3.1413612565445024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73210-D93E-4343-B65B-86C3ACE4F5AF}">
  <dimension ref="A1:E79"/>
  <sheetViews>
    <sheetView topLeftCell="A29" workbookViewId="0">
      <selection activeCell="C39" sqref="C39"/>
    </sheetView>
  </sheetViews>
  <sheetFormatPr defaultRowHeight="14.25"/>
  <cols>
    <col min="1" max="1" width="60.625" customWidth="1"/>
    <col min="2" max="2" width="31" customWidth="1"/>
    <col min="3" max="3" width="25.375" customWidth="1"/>
    <col min="4" max="4" width="22.75" customWidth="1"/>
  </cols>
  <sheetData>
    <row r="1" spans="1:5" ht="20.25">
      <c r="A1" s="4" t="s">
        <v>0</v>
      </c>
      <c r="B1" s="7" t="s">
        <v>13</v>
      </c>
      <c r="C1" s="7" t="s">
        <v>240</v>
      </c>
      <c r="D1" s="8" t="s">
        <v>11</v>
      </c>
      <c r="E1">
        <f>SUM(B2:B14)</f>
        <v>0</v>
      </c>
    </row>
    <row r="2" spans="1:5" ht="20.25">
      <c r="A2" s="5" t="s">
        <v>58</v>
      </c>
      <c r="B2" s="5">
        <v>0</v>
      </c>
      <c r="C2" s="5"/>
    </row>
    <row r="3" spans="1:5" ht="20.25">
      <c r="A3" s="5" t="s">
        <v>36</v>
      </c>
      <c r="B3" s="5">
        <v>0</v>
      </c>
      <c r="C3" s="5"/>
    </row>
    <row r="4" spans="1:5" ht="20.25">
      <c r="A4" s="5" t="s">
        <v>1</v>
      </c>
      <c r="B4" s="5">
        <v>0</v>
      </c>
      <c r="C4" s="5"/>
    </row>
    <row r="5" spans="1:5" ht="20.25">
      <c r="A5" s="5" t="s">
        <v>2</v>
      </c>
      <c r="B5" s="5">
        <v>0</v>
      </c>
      <c r="C5" s="5"/>
    </row>
    <row r="6" spans="1:5" ht="20.25">
      <c r="A6" s="5" t="s">
        <v>3</v>
      </c>
      <c r="B6" s="5">
        <v>0</v>
      </c>
      <c r="C6" s="5"/>
    </row>
    <row r="7" spans="1:5" ht="20.25">
      <c r="A7" s="5" t="s">
        <v>4</v>
      </c>
      <c r="B7" s="5">
        <v>0</v>
      </c>
      <c r="C7" s="5"/>
    </row>
    <row r="8" spans="1:5" ht="20.25">
      <c r="A8" s="5" t="s">
        <v>5</v>
      </c>
      <c r="B8" s="5">
        <v>0</v>
      </c>
      <c r="C8" s="5"/>
    </row>
    <row r="9" spans="1:5" ht="20.25">
      <c r="A9" s="5" t="s">
        <v>6</v>
      </c>
      <c r="B9" s="5">
        <v>0</v>
      </c>
      <c r="C9" s="5"/>
    </row>
    <row r="10" spans="1:5" ht="20.25">
      <c r="A10" s="5" t="s">
        <v>7</v>
      </c>
      <c r="B10" s="5">
        <v>0</v>
      </c>
      <c r="C10" s="5"/>
    </row>
    <row r="11" spans="1:5" ht="20.25">
      <c r="A11" s="5" t="s">
        <v>8</v>
      </c>
      <c r="B11" s="5">
        <v>0</v>
      </c>
      <c r="C11" s="5"/>
    </row>
    <row r="12" spans="1:5" ht="20.25">
      <c r="A12" s="5" t="s">
        <v>9</v>
      </c>
      <c r="B12" s="5">
        <v>0</v>
      </c>
      <c r="C12" s="5"/>
    </row>
    <row r="13" spans="1:5" ht="20.25">
      <c r="A13" s="5" t="s">
        <v>10</v>
      </c>
      <c r="B13" s="5">
        <v>0</v>
      </c>
      <c r="C13" s="5"/>
    </row>
    <row r="14" spans="1:5" ht="20.25">
      <c r="A14" s="5" t="s">
        <v>40</v>
      </c>
      <c r="B14" s="5">
        <v>0</v>
      </c>
      <c r="C14" s="5"/>
    </row>
    <row r="15" spans="1:5" ht="20.25">
      <c r="A15" s="5" t="s">
        <v>51</v>
      </c>
      <c r="B15" s="5">
        <v>0</v>
      </c>
      <c r="C15" s="5"/>
    </row>
    <row r="16" spans="1:5" ht="20.25">
      <c r="A16" s="5" t="s">
        <v>52</v>
      </c>
      <c r="B16" s="5">
        <v>0</v>
      </c>
      <c r="C16" s="5"/>
    </row>
    <row r="17" spans="1:5" ht="20.25">
      <c r="B17" s="5">
        <v>0</v>
      </c>
      <c r="C17" s="5"/>
    </row>
    <row r="18" spans="1:5" ht="20.25">
      <c r="A18" s="5" t="s">
        <v>244</v>
      </c>
      <c r="B18">
        <f>volume!J2</f>
        <v>11</v>
      </c>
    </row>
    <row r="29" spans="1:5">
      <c r="A29" t="s">
        <v>249</v>
      </c>
    </row>
    <row r="31" spans="1:5" ht="18">
      <c r="A31" s="2" t="s">
        <v>12</v>
      </c>
      <c r="B31" s="3"/>
      <c r="C31" s="3" t="s">
        <v>241</v>
      </c>
      <c r="D31" t="s">
        <v>239</v>
      </c>
      <c r="E31">
        <f>SUM(B32:B56)</f>
        <v>1</v>
      </c>
    </row>
    <row r="32" spans="1:5" ht="18">
      <c r="A32" s="3" t="s">
        <v>49</v>
      </c>
      <c r="B32" s="3">
        <v>0</v>
      </c>
      <c r="C32" s="3"/>
    </row>
    <row r="33" spans="1:3" ht="18">
      <c r="A33" s="3" t="s">
        <v>14</v>
      </c>
      <c r="B33" s="3">
        <v>0</v>
      </c>
      <c r="C33" s="3"/>
    </row>
    <row r="34" spans="1:3" ht="18">
      <c r="A34" s="3" t="s">
        <v>224</v>
      </c>
      <c r="B34" s="3">
        <v>1</v>
      </c>
      <c r="C34" s="3">
        <v>1</v>
      </c>
    </row>
    <row r="35" spans="1:3" ht="18">
      <c r="A35" s="3" t="s">
        <v>55</v>
      </c>
      <c r="B35" s="3">
        <v>0</v>
      </c>
      <c r="C35" s="3"/>
    </row>
    <row r="36" spans="1:3" ht="18">
      <c r="A36" s="3" t="s">
        <v>16</v>
      </c>
      <c r="B36" s="3">
        <v>0</v>
      </c>
      <c r="C36" s="3"/>
    </row>
    <row r="37" spans="1:3" ht="18">
      <c r="A37" s="3" t="s">
        <v>17</v>
      </c>
      <c r="B37" s="3">
        <v>0</v>
      </c>
      <c r="C37" s="3"/>
    </row>
    <row r="38" spans="1:3" ht="18">
      <c r="A38" s="3" t="s">
        <v>18</v>
      </c>
      <c r="B38" s="3">
        <v>0</v>
      </c>
      <c r="C38" s="3"/>
    </row>
    <row r="39" spans="1:3" ht="18">
      <c r="A39" s="3" t="s">
        <v>19</v>
      </c>
      <c r="B39" s="3">
        <v>0</v>
      </c>
      <c r="C39" s="3"/>
    </row>
    <row r="40" spans="1:3" ht="18">
      <c r="A40" s="3" t="s">
        <v>20</v>
      </c>
      <c r="B40" s="3">
        <v>0</v>
      </c>
      <c r="C40" s="3"/>
    </row>
    <row r="41" spans="1:3" ht="18">
      <c r="A41" s="3" t="s">
        <v>21</v>
      </c>
      <c r="B41" s="3">
        <v>0</v>
      </c>
      <c r="C41" s="3"/>
    </row>
    <row r="42" spans="1:3" ht="18">
      <c r="A42" s="3" t="s">
        <v>54</v>
      </c>
      <c r="B42" s="3">
        <v>0</v>
      </c>
      <c r="C42" s="3"/>
    </row>
    <row r="43" spans="1:3" ht="18">
      <c r="A43" s="3" t="s">
        <v>22</v>
      </c>
      <c r="B43" s="3">
        <v>0</v>
      </c>
      <c r="C43" s="3"/>
    </row>
    <row r="44" spans="1:3" ht="18">
      <c r="A44" s="3" t="s">
        <v>23</v>
      </c>
      <c r="B44" s="3">
        <v>0</v>
      </c>
      <c r="C44" s="3"/>
    </row>
    <row r="45" spans="1:3" ht="18">
      <c r="A45" s="3" t="s">
        <v>24</v>
      </c>
      <c r="B45">
        <v>0</v>
      </c>
    </row>
    <row r="46" spans="1:3" ht="18">
      <c r="A46" s="3" t="s">
        <v>25</v>
      </c>
      <c r="B46" s="3">
        <v>0</v>
      </c>
      <c r="C46" s="3"/>
    </row>
    <row r="47" spans="1:3" ht="18">
      <c r="A47" s="3" t="s">
        <v>26</v>
      </c>
      <c r="B47" s="3">
        <v>0</v>
      </c>
      <c r="C47" s="3"/>
    </row>
    <row r="48" spans="1:3" ht="18">
      <c r="A48" s="3" t="s">
        <v>27</v>
      </c>
      <c r="B48" s="3">
        <v>0</v>
      </c>
      <c r="C48" s="3"/>
    </row>
    <row r="49" spans="1:3" ht="18">
      <c r="A49" s="6" t="s">
        <v>44</v>
      </c>
      <c r="B49" s="3">
        <v>0</v>
      </c>
      <c r="C49" s="3"/>
    </row>
    <row r="50" spans="1:3" ht="18">
      <c r="A50" s="3" t="s">
        <v>45</v>
      </c>
      <c r="B50" s="3">
        <v>0</v>
      </c>
      <c r="C50" s="3"/>
    </row>
    <row r="51" spans="1:3" ht="18">
      <c r="A51" s="3" t="s">
        <v>46</v>
      </c>
      <c r="B51" s="3">
        <v>0</v>
      </c>
      <c r="C51" s="3"/>
    </row>
    <row r="52" spans="1:3" ht="18">
      <c r="A52" s="3" t="s">
        <v>47</v>
      </c>
      <c r="B52" s="3">
        <v>0</v>
      </c>
      <c r="C52" s="3"/>
    </row>
    <row r="53" spans="1:3" ht="18">
      <c r="A53" s="3" t="s">
        <v>48</v>
      </c>
      <c r="B53" s="3">
        <v>0</v>
      </c>
      <c r="C53" s="3"/>
    </row>
    <row r="54" spans="1:3" ht="18">
      <c r="A54" s="3" t="s">
        <v>50</v>
      </c>
      <c r="B54" s="3">
        <v>0</v>
      </c>
      <c r="C54" s="3"/>
    </row>
    <row r="55" spans="1:3" ht="18">
      <c r="A55" s="3" t="s">
        <v>57</v>
      </c>
      <c r="B55" s="3">
        <v>0</v>
      </c>
      <c r="C55" s="3">
        <v>0</v>
      </c>
    </row>
    <row r="56" spans="1:3" ht="18">
      <c r="A56" s="3" t="s">
        <v>53</v>
      </c>
      <c r="B56" s="3">
        <v>0</v>
      </c>
      <c r="C56" s="3"/>
    </row>
    <row r="58" spans="1:3" ht="18">
      <c r="A58" s="3" t="s">
        <v>236</v>
      </c>
      <c r="B58">
        <f>volume!K2</f>
        <v>5</v>
      </c>
    </row>
    <row r="61" spans="1:3">
      <c r="A61" s="1" t="s">
        <v>12</v>
      </c>
      <c r="B61">
        <v>5</v>
      </c>
    </row>
    <row r="62" spans="1:3">
      <c r="A62" s="1" t="s">
        <v>0</v>
      </c>
      <c r="B62">
        <v>0</v>
      </c>
    </row>
    <row r="63" spans="1:3">
      <c r="A63" s="1" t="s">
        <v>28</v>
      </c>
      <c r="B63">
        <v>0</v>
      </c>
    </row>
    <row r="64" spans="1:3">
      <c r="A64" s="1" t="s">
        <v>29</v>
      </c>
      <c r="B64">
        <v>0</v>
      </c>
    </row>
    <row r="65" spans="1:4">
      <c r="A65" s="1" t="s">
        <v>56</v>
      </c>
      <c r="B65">
        <v>0</v>
      </c>
    </row>
    <row r="66" spans="1:4">
      <c r="A66" s="1" t="s">
        <v>30</v>
      </c>
      <c r="B66">
        <v>0</v>
      </c>
    </row>
    <row r="67" spans="1:4">
      <c r="A67" s="1" t="s">
        <v>31</v>
      </c>
      <c r="B67">
        <v>0</v>
      </c>
    </row>
    <row r="68" spans="1:4">
      <c r="A68" s="1" t="s">
        <v>32</v>
      </c>
      <c r="B68">
        <v>0</v>
      </c>
    </row>
    <row r="69" spans="1:4">
      <c r="A69" s="1" t="s">
        <v>33</v>
      </c>
      <c r="B69">
        <v>0</v>
      </c>
    </row>
    <row r="70" spans="1:4">
      <c r="A70" s="1" t="s">
        <v>34</v>
      </c>
      <c r="B70">
        <v>0</v>
      </c>
    </row>
    <row r="71" spans="1:4">
      <c r="A71" s="1" t="s">
        <v>35</v>
      </c>
      <c r="B71">
        <v>1</v>
      </c>
    </row>
    <row r="72" spans="1:4">
      <c r="A72" s="1" t="s">
        <v>39</v>
      </c>
      <c r="B72">
        <v>0</v>
      </c>
    </row>
    <row r="73" spans="1:4">
      <c r="B73">
        <f>SUM(B61:B72)</f>
        <v>6</v>
      </c>
    </row>
    <row r="74" spans="1:4">
      <c r="B74" t="s">
        <v>37</v>
      </c>
      <c r="D74">
        <f>SUM(B61:B72)</f>
        <v>6</v>
      </c>
    </row>
    <row r="75" spans="1:4">
      <c r="B75" t="s">
        <v>38</v>
      </c>
      <c r="D75">
        <f>47+volume!O2</f>
        <v>191</v>
      </c>
    </row>
    <row r="77" spans="1:4">
      <c r="B77" t="s">
        <v>41</v>
      </c>
      <c r="D77">
        <f>D75-D74</f>
        <v>185</v>
      </c>
    </row>
    <row r="78" spans="1:4">
      <c r="B78" t="s">
        <v>42</v>
      </c>
      <c r="D78">
        <f>(D77/D75)*100</f>
        <v>96.858638743455501</v>
      </c>
    </row>
    <row r="79" spans="1:4">
      <c r="B79" t="s">
        <v>43</v>
      </c>
      <c r="D79">
        <f>(D74/D75)*100</f>
        <v>3.1413612565445024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C0A23-63C5-4AE7-A4DC-E5F80DEB917C}">
  <dimension ref="A1:O149"/>
  <sheetViews>
    <sheetView tabSelected="1" workbookViewId="0">
      <selection activeCell="M3" sqref="M3"/>
    </sheetView>
  </sheetViews>
  <sheetFormatPr defaultRowHeight="14.25"/>
  <cols>
    <col min="2" max="2" width="26.875" customWidth="1"/>
    <col min="9" max="9" width="16.625" style="36" customWidth="1"/>
    <col min="10" max="10" width="19.5" style="36" customWidth="1"/>
    <col min="11" max="11" width="16.25" style="36" customWidth="1"/>
    <col min="12" max="13" width="16.25" customWidth="1"/>
    <col min="14" max="14" width="12.375" customWidth="1"/>
  </cols>
  <sheetData>
    <row r="1" spans="1:15" ht="15.75" thickBot="1">
      <c r="A1" s="9" t="s">
        <v>59</v>
      </c>
      <c r="B1" s="10"/>
      <c r="C1" s="9"/>
      <c r="D1" s="9"/>
      <c r="E1" s="9"/>
      <c r="F1" s="9"/>
      <c r="G1" s="9"/>
      <c r="H1" s="9"/>
      <c r="J1" s="37" t="s">
        <v>234</v>
      </c>
      <c r="K1" s="36" t="s">
        <v>235</v>
      </c>
    </row>
    <row r="2" spans="1:15" ht="15.75" thickBot="1">
      <c r="A2" s="11" t="s">
        <v>60</v>
      </c>
      <c r="B2" s="12" t="s">
        <v>61</v>
      </c>
      <c r="C2" s="13" t="s">
        <v>62</v>
      </c>
      <c r="D2" s="14" t="s">
        <v>63</v>
      </c>
      <c r="E2" s="15" t="s">
        <v>64</v>
      </c>
      <c r="F2" s="13" t="s">
        <v>65</v>
      </c>
      <c r="G2" s="13" t="s">
        <v>66</v>
      </c>
      <c r="H2" s="16" t="s">
        <v>65</v>
      </c>
      <c r="I2" s="36" t="s">
        <v>238</v>
      </c>
      <c r="J2" s="36">
        <f>SUM(J3:J145)</f>
        <v>11</v>
      </c>
      <c r="K2" s="36">
        <f>SUM(K3:K149)</f>
        <v>5</v>
      </c>
      <c r="L2" s="39" t="s">
        <v>250</v>
      </c>
      <c r="M2" s="39">
        <f>SUM(I3:I18)</f>
        <v>16</v>
      </c>
      <c r="N2" s="30" t="s">
        <v>208</v>
      </c>
      <c r="O2">
        <f>SUM(I3:I606)</f>
        <v>144</v>
      </c>
    </row>
    <row r="3" spans="1:15" ht="15">
      <c r="A3" s="17" t="s">
        <v>225</v>
      </c>
      <c r="B3" s="18" t="s">
        <v>226</v>
      </c>
      <c r="C3" s="17" t="s">
        <v>73</v>
      </c>
      <c r="D3" s="18" t="s">
        <v>227</v>
      </c>
      <c r="E3" s="17" t="s">
        <v>70</v>
      </c>
      <c r="F3" s="17">
        <v>1</v>
      </c>
      <c r="G3" s="17" t="s">
        <v>71</v>
      </c>
      <c r="H3" s="19">
        <v>0.33888888888888891</v>
      </c>
      <c r="I3" s="36">
        <v>1</v>
      </c>
      <c r="J3" s="35"/>
      <c r="K3" s="35">
        <v>1</v>
      </c>
    </row>
    <row r="4" spans="1:15" ht="15">
      <c r="A4" s="17" t="s">
        <v>228</v>
      </c>
      <c r="B4" s="18" t="s">
        <v>77</v>
      </c>
      <c r="C4" s="17" t="s">
        <v>68</v>
      </c>
      <c r="D4" s="18" t="s">
        <v>78</v>
      </c>
      <c r="E4" s="17" t="s">
        <v>70</v>
      </c>
      <c r="F4" s="17">
        <v>1</v>
      </c>
      <c r="G4" s="17" t="s">
        <v>71</v>
      </c>
      <c r="H4" s="19">
        <v>0.33958333333333335</v>
      </c>
      <c r="I4" s="36">
        <v>1</v>
      </c>
      <c r="J4" s="35"/>
      <c r="K4" s="35">
        <v>1</v>
      </c>
    </row>
    <row r="5" spans="1:15" ht="15">
      <c r="A5" s="17" t="s">
        <v>229</v>
      </c>
      <c r="B5" s="18" t="s">
        <v>75</v>
      </c>
      <c r="C5" s="17" t="s">
        <v>68</v>
      </c>
      <c r="D5" s="18" t="s">
        <v>76</v>
      </c>
      <c r="E5" s="17" t="s">
        <v>70</v>
      </c>
      <c r="F5" s="17">
        <v>1</v>
      </c>
      <c r="G5" s="17" t="s">
        <v>71</v>
      </c>
      <c r="H5" s="19">
        <v>0.34027777777777801</v>
      </c>
      <c r="I5" s="36">
        <v>1</v>
      </c>
      <c r="K5" s="36">
        <v>1</v>
      </c>
    </row>
    <row r="6" spans="1:15" ht="15">
      <c r="A6" s="17" t="s">
        <v>230</v>
      </c>
      <c r="B6" s="20">
        <v>133106874100</v>
      </c>
      <c r="C6" s="17" t="s">
        <v>73</v>
      </c>
      <c r="D6" s="17" t="s">
        <v>231</v>
      </c>
      <c r="E6" s="17" t="s">
        <v>70</v>
      </c>
      <c r="F6" s="17">
        <v>5</v>
      </c>
      <c r="G6" s="17" t="s">
        <v>71</v>
      </c>
      <c r="H6" s="19">
        <v>0.3611111111111111</v>
      </c>
      <c r="I6" s="36">
        <v>1</v>
      </c>
      <c r="J6" s="35">
        <v>1</v>
      </c>
    </row>
    <row r="7" spans="1:15" ht="15">
      <c r="A7" s="17" t="s">
        <v>230</v>
      </c>
      <c r="B7" s="20">
        <v>1331206572</v>
      </c>
      <c r="C7" s="17" t="s">
        <v>68</v>
      </c>
      <c r="D7" s="17" t="s">
        <v>232</v>
      </c>
      <c r="E7" s="17" t="s">
        <v>70</v>
      </c>
      <c r="F7" s="17">
        <v>2</v>
      </c>
      <c r="G7" s="17" t="s">
        <v>71</v>
      </c>
      <c r="H7" s="19">
        <v>0.39791666666666697</v>
      </c>
      <c r="I7" s="36">
        <v>1</v>
      </c>
      <c r="J7" s="35">
        <v>1</v>
      </c>
    </row>
    <row r="8" spans="1:15" ht="15">
      <c r="A8" s="17" t="s">
        <v>230</v>
      </c>
      <c r="B8" s="20">
        <v>1331206572</v>
      </c>
      <c r="C8" s="17" t="s">
        <v>68</v>
      </c>
      <c r="D8" s="17" t="s">
        <v>232</v>
      </c>
      <c r="E8" s="17" t="s">
        <v>70</v>
      </c>
      <c r="F8" s="17">
        <v>2</v>
      </c>
      <c r="G8" s="17" t="s">
        <v>71</v>
      </c>
      <c r="H8" s="19">
        <v>0.39930555555555602</v>
      </c>
      <c r="I8" s="36">
        <v>1</v>
      </c>
      <c r="J8" s="35">
        <v>1</v>
      </c>
    </row>
    <row r="9" spans="1:15" ht="15">
      <c r="A9" s="17" t="s">
        <v>230</v>
      </c>
      <c r="B9" s="20">
        <v>1331206572</v>
      </c>
      <c r="C9" s="17" t="s">
        <v>68</v>
      </c>
      <c r="D9" s="17">
        <v>16</v>
      </c>
      <c r="E9" s="17" t="s">
        <v>70</v>
      </c>
      <c r="F9" s="17">
        <v>2</v>
      </c>
      <c r="G9" s="17" t="s">
        <v>71</v>
      </c>
      <c r="H9" s="19">
        <v>0.40069444444444402</v>
      </c>
      <c r="I9" s="36">
        <v>1</v>
      </c>
      <c r="J9" s="35">
        <v>1</v>
      </c>
    </row>
    <row r="10" spans="1:15" ht="15">
      <c r="A10" s="17" t="s">
        <v>230</v>
      </c>
      <c r="B10" s="20">
        <v>1331206572</v>
      </c>
      <c r="C10" s="17" t="s">
        <v>68</v>
      </c>
      <c r="D10" s="17">
        <v>75</v>
      </c>
      <c r="E10" s="17" t="s">
        <v>70</v>
      </c>
      <c r="F10" s="17">
        <v>2</v>
      </c>
      <c r="G10" s="17" t="s">
        <v>71</v>
      </c>
      <c r="H10" s="19">
        <v>0.40208333333333335</v>
      </c>
      <c r="I10" s="36">
        <v>1</v>
      </c>
      <c r="J10" s="35">
        <v>1</v>
      </c>
    </row>
    <row r="11" spans="1:15" ht="15">
      <c r="A11" s="17" t="s">
        <v>230</v>
      </c>
      <c r="B11" s="20">
        <v>1331206572</v>
      </c>
      <c r="C11" s="17" t="s">
        <v>68</v>
      </c>
      <c r="D11" s="17" t="s">
        <v>233</v>
      </c>
      <c r="E11" s="17" t="s">
        <v>70</v>
      </c>
      <c r="F11" s="17">
        <v>2</v>
      </c>
      <c r="G11" s="17" t="s">
        <v>71</v>
      </c>
      <c r="H11" s="19">
        <v>0.40347222222222223</v>
      </c>
      <c r="I11" s="36">
        <v>1</v>
      </c>
      <c r="J11" s="35">
        <v>1</v>
      </c>
    </row>
    <row r="12" spans="1:15" ht="15">
      <c r="A12" s="17" t="s">
        <v>230</v>
      </c>
      <c r="B12" s="20">
        <v>13324300503003</v>
      </c>
      <c r="C12" s="17" t="s">
        <v>68</v>
      </c>
      <c r="D12" s="17" t="s">
        <v>237</v>
      </c>
      <c r="E12" s="17" t="s">
        <v>70</v>
      </c>
      <c r="F12" s="17">
        <v>2</v>
      </c>
      <c r="G12" s="17" t="s">
        <v>71</v>
      </c>
      <c r="H12" s="19">
        <v>0.5</v>
      </c>
      <c r="I12" s="36">
        <v>1</v>
      </c>
      <c r="J12" s="36">
        <v>1</v>
      </c>
    </row>
    <row r="13" spans="1:15" ht="15">
      <c r="A13" s="17" t="s">
        <v>230</v>
      </c>
      <c r="B13" s="20">
        <v>13324300503003</v>
      </c>
      <c r="C13" s="17" t="s">
        <v>68</v>
      </c>
      <c r="D13" s="17">
        <v>25</v>
      </c>
      <c r="E13" s="17" t="s">
        <v>70</v>
      </c>
      <c r="F13" s="17">
        <v>2</v>
      </c>
      <c r="G13" s="17" t="s">
        <v>71</v>
      </c>
      <c r="H13" s="19">
        <v>0.50208333333333333</v>
      </c>
      <c r="I13" s="35">
        <v>1</v>
      </c>
      <c r="J13" s="36">
        <v>1</v>
      </c>
    </row>
    <row r="14" spans="1:15" ht="15">
      <c r="A14" s="17" t="s">
        <v>230</v>
      </c>
      <c r="B14" s="20" t="s">
        <v>242</v>
      </c>
      <c r="C14" s="17" t="s">
        <v>68</v>
      </c>
      <c r="D14" s="17" t="s">
        <v>243</v>
      </c>
      <c r="E14" s="17" t="s">
        <v>70</v>
      </c>
      <c r="F14" s="17">
        <v>2</v>
      </c>
      <c r="G14" s="17" t="s">
        <v>71</v>
      </c>
      <c r="H14" s="19">
        <v>8.8888888888888892E-2</v>
      </c>
      <c r="I14" s="35">
        <v>1</v>
      </c>
      <c r="J14" s="36">
        <v>1</v>
      </c>
    </row>
    <row r="15" spans="1:15" ht="15">
      <c r="A15" s="17" t="s">
        <v>230</v>
      </c>
      <c r="B15" s="20">
        <v>13324300503003</v>
      </c>
      <c r="C15" s="17" t="s">
        <v>68</v>
      </c>
      <c r="D15" s="17">
        <v>25000</v>
      </c>
      <c r="E15" s="17" t="s">
        <v>70</v>
      </c>
      <c r="F15" s="17">
        <v>5</v>
      </c>
      <c r="G15" s="17" t="s">
        <v>71</v>
      </c>
      <c r="H15" s="19">
        <v>0.125</v>
      </c>
      <c r="I15" s="35">
        <v>1</v>
      </c>
      <c r="J15" s="36">
        <v>1</v>
      </c>
    </row>
    <row r="16" spans="1:15" ht="15">
      <c r="A16" s="17" t="s">
        <v>230</v>
      </c>
      <c r="B16" s="20">
        <v>13324300503003</v>
      </c>
      <c r="C16" s="17" t="s">
        <v>68</v>
      </c>
      <c r="D16" s="17">
        <v>30000</v>
      </c>
      <c r="E16" s="17" t="s">
        <v>70</v>
      </c>
      <c r="F16" s="17">
        <v>5</v>
      </c>
      <c r="G16" s="17" t="s">
        <v>71</v>
      </c>
      <c r="H16" s="19">
        <v>0.13194444444444445</v>
      </c>
      <c r="I16" s="35">
        <v>1</v>
      </c>
      <c r="J16" s="36">
        <v>1</v>
      </c>
    </row>
    <row r="17" spans="1:11" ht="15">
      <c r="A17" s="17" t="s">
        <v>230</v>
      </c>
      <c r="B17" s="20">
        <v>13324300503003</v>
      </c>
      <c r="C17" s="17" t="s">
        <v>68</v>
      </c>
      <c r="D17" s="17">
        <v>25000</v>
      </c>
      <c r="E17" s="17" t="s">
        <v>70</v>
      </c>
      <c r="F17" s="17">
        <v>5</v>
      </c>
      <c r="G17" s="17" t="s">
        <v>71</v>
      </c>
      <c r="H17" s="19">
        <v>0.13333333333333333</v>
      </c>
      <c r="I17" s="35">
        <v>1</v>
      </c>
      <c r="K17" s="36">
        <v>1</v>
      </c>
    </row>
    <row r="18" spans="1:11" ht="15">
      <c r="A18" s="17" t="s">
        <v>230</v>
      </c>
      <c r="B18" s="20">
        <v>13324300503003</v>
      </c>
      <c r="C18" s="17" t="s">
        <v>68</v>
      </c>
      <c r="D18" s="17">
        <v>30000</v>
      </c>
      <c r="E18" s="17" t="s">
        <v>70</v>
      </c>
      <c r="F18" s="17">
        <v>5</v>
      </c>
      <c r="G18" s="17" t="s">
        <v>71</v>
      </c>
      <c r="H18" s="19">
        <v>0.13680555555555557</v>
      </c>
      <c r="I18" s="35">
        <v>1</v>
      </c>
      <c r="K18" s="36">
        <v>1</v>
      </c>
    </row>
    <row r="19" spans="1:11" ht="15">
      <c r="A19" s="17"/>
      <c r="B19" s="20"/>
      <c r="C19" s="17"/>
      <c r="D19" s="17"/>
      <c r="E19" s="17"/>
      <c r="F19" s="17"/>
      <c r="G19" s="17"/>
      <c r="H19" s="19"/>
    </row>
    <row r="20" spans="1:11" ht="15">
      <c r="A20" s="17"/>
      <c r="B20" s="20"/>
      <c r="C20" s="17"/>
      <c r="D20" s="17"/>
      <c r="E20" s="17"/>
      <c r="F20" s="17"/>
      <c r="G20" s="17"/>
      <c r="H20" s="19"/>
    </row>
    <row r="21" spans="1:11" ht="15">
      <c r="A21" s="17"/>
      <c r="B21" s="20"/>
      <c r="C21" s="17"/>
      <c r="D21" s="17"/>
      <c r="E21" s="17"/>
      <c r="F21" s="17"/>
      <c r="G21" s="17"/>
      <c r="H21" s="19"/>
    </row>
    <row r="22" spans="1:11" ht="15">
      <c r="A22" s="17" t="s">
        <v>67</v>
      </c>
      <c r="B22" s="18">
        <v>82421033</v>
      </c>
      <c r="C22" s="18" t="s">
        <v>68</v>
      </c>
      <c r="D22" s="18" t="s">
        <v>69</v>
      </c>
      <c r="E22" s="17" t="s">
        <v>70</v>
      </c>
      <c r="F22" s="17">
        <v>1</v>
      </c>
      <c r="G22" s="17" t="s">
        <v>71</v>
      </c>
      <c r="H22" s="19">
        <v>0.33333333333333331</v>
      </c>
      <c r="I22" s="36">
        <v>1</v>
      </c>
    </row>
    <row r="23" spans="1:11" ht="15">
      <c r="A23" s="17" t="s">
        <v>67</v>
      </c>
      <c r="B23" s="18" t="s">
        <v>72</v>
      </c>
      <c r="C23" s="18" t="s">
        <v>73</v>
      </c>
      <c r="D23" s="18" t="s">
        <v>74</v>
      </c>
      <c r="E23" s="17" t="s">
        <v>70</v>
      </c>
      <c r="F23" s="17">
        <v>1</v>
      </c>
      <c r="G23" s="17" t="s">
        <v>71</v>
      </c>
      <c r="H23" s="19">
        <v>0.33402777777777776</v>
      </c>
      <c r="I23" s="36">
        <v>1</v>
      </c>
    </row>
    <row r="24" spans="1:11" ht="15">
      <c r="A24" s="17" t="s">
        <v>67</v>
      </c>
      <c r="B24" s="18" t="s">
        <v>75</v>
      </c>
      <c r="C24" s="17" t="s">
        <v>68</v>
      </c>
      <c r="D24" s="18" t="s">
        <v>76</v>
      </c>
      <c r="E24" s="17" t="s">
        <v>70</v>
      </c>
      <c r="F24" s="17">
        <v>1</v>
      </c>
      <c r="G24" s="17" t="s">
        <v>71</v>
      </c>
      <c r="H24" s="19">
        <v>0.33472222222222198</v>
      </c>
      <c r="I24" s="36">
        <v>1</v>
      </c>
    </row>
    <row r="25" spans="1:11" ht="15">
      <c r="A25" s="17" t="s">
        <v>67</v>
      </c>
      <c r="B25" s="18" t="s">
        <v>77</v>
      </c>
      <c r="C25" s="18" t="s">
        <v>68</v>
      </c>
      <c r="D25" s="18" t="s">
        <v>78</v>
      </c>
      <c r="E25" s="17" t="s">
        <v>70</v>
      </c>
      <c r="F25" s="17">
        <v>1</v>
      </c>
      <c r="G25" s="17" t="s">
        <v>71</v>
      </c>
      <c r="H25" s="19">
        <v>0.33541666666666697</v>
      </c>
      <c r="I25" s="36">
        <v>1</v>
      </c>
    </row>
    <row r="26" spans="1:11" ht="15">
      <c r="A26" s="17" t="s">
        <v>67</v>
      </c>
      <c r="B26" s="20">
        <v>1331206572</v>
      </c>
      <c r="C26" s="18" t="s">
        <v>68</v>
      </c>
      <c r="D26" s="17" t="s">
        <v>79</v>
      </c>
      <c r="E26" s="17" t="s">
        <v>70</v>
      </c>
      <c r="F26" s="17">
        <v>1</v>
      </c>
      <c r="G26" s="17" t="s">
        <v>71</v>
      </c>
      <c r="H26" s="19">
        <v>0.44444444444444442</v>
      </c>
      <c r="I26" s="36">
        <v>1</v>
      </c>
    </row>
    <row r="27" spans="1:11" ht="15">
      <c r="A27" s="17" t="s">
        <v>67</v>
      </c>
      <c r="B27" s="20">
        <v>1331206572</v>
      </c>
      <c r="C27" s="18" t="s">
        <v>68</v>
      </c>
      <c r="D27" s="17" t="s">
        <v>80</v>
      </c>
      <c r="E27" s="17" t="s">
        <v>70</v>
      </c>
      <c r="F27" s="17">
        <v>1</v>
      </c>
      <c r="G27" s="17" t="s">
        <v>71</v>
      </c>
      <c r="H27" s="19">
        <v>0.44513888888888886</v>
      </c>
      <c r="I27" s="36">
        <v>1</v>
      </c>
    </row>
    <row r="28" spans="1:11" ht="15">
      <c r="A28" s="17" t="s">
        <v>67</v>
      </c>
      <c r="B28" s="20">
        <v>1331206572</v>
      </c>
      <c r="C28" s="18" t="s">
        <v>68</v>
      </c>
      <c r="D28" s="17" t="s">
        <v>80</v>
      </c>
      <c r="E28" s="17" t="s">
        <v>70</v>
      </c>
      <c r="F28" s="17">
        <v>1</v>
      </c>
      <c r="G28" s="17" t="s">
        <v>71</v>
      </c>
      <c r="H28" s="19">
        <v>0.44583333333333303</v>
      </c>
      <c r="I28" s="36">
        <v>1</v>
      </c>
    </row>
    <row r="29" spans="1:11" ht="15">
      <c r="A29" s="17" t="s">
        <v>67</v>
      </c>
      <c r="B29" s="20">
        <v>1331206572</v>
      </c>
      <c r="C29" s="18" t="s">
        <v>68</v>
      </c>
      <c r="D29" s="17" t="s">
        <v>81</v>
      </c>
      <c r="E29" s="17" t="s">
        <v>70</v>
      </c>
      <c r="F29" s="17">
        <v>1</v>
      </c>
      <c r="G29" s="17" t="s">
        <v>71</v>
      </c>
      <c r="H29" s="19">
        <v>0.44652777777777802</v>
      </c>
      <c r="I29" s="36">
        <v>1</v>
      </c>
    </row>
    <row r="30" spans="1:11" ht="15">
      <c r="A30" s="17" t="s">
        <v>67</v>
      </c>
      <c r="B30" s="20">
        <v>1331206572</v>
      </c>
      <c r="C30" s="18" t="s">
        <v>68</v>
      </c>
      <c r="D30" s="17" t="s">
        <v>82</v>
      </c>
      <c r="E30" s="17" t="s">
        <v>70</v>
      </c>
      <c r="F30" s="17">
        <v>1</v>
      </c>
      <c r="G30" s="17" t="s">
        <v>71</v>
      </c>
      <c r="H30" s="19">
        <v>0.44722222222222202</v>
      </c>
      <c r="I30" s="36">
        <v>1</v>
      </c>
    </row>
    <row r="31" spans="1:11" ht="15">
      <c r="A31" s="17" t="s">
        <v>67</v>
      </c>
      <c r="B31" s="18" t="s">
        <v>83</v>
      </c>
      <c r="C31" s="17" t="s">
        <v>73</v>
      </c>
      <c r="D31" s="17" t="s">
        <v>84</v>
      </c>
      <c r="E31" s="17" t="s">
        <v>70</v>
      </c>
      <c r="F31" s="17">
        <v>3</v>
      </c>
      <c r="G31" s="17" t="s">
        <v>71</v>
      </c>
      <c r="H31" s="19">
        <v>0.51388888888888884</v>
      </c>
      <c r="I31" s="36">
        <v>1</v>
      </c>
    </row>
    <row r="32" spans="1:11" ht="15">
      <c r="A32" s="17" t="s">
        <v>67</v>
      </c>
      <c r="B32" s="18" t="s">
        <v>85</v>
      </c>
      <c r="C32" s="17" t="s">
        <v>73</v>
      </c>
      <c r="D32" s="17" t="s">
        <v>86</v>
      </c>
      <c r="E32" s="17" t="s">
        <v>70</v>
      </c>
      <c r="F32" s="17">
        <v>3</v>
      </c>
      <c r="G32" s="17" t="s">
        <v>71</v>
      </c>
      <c r="H32" s="19">
        <v>0.51597222222222228</v>
      </c>
      <c r="I32" s="36">
        <v>1</v>
      </c>
    </row>
    <row r="33" spans="1:9" ht="15">
      <c r="A33" s="17" t="s">
        <v>87</v>
      </c>
      <c r="B33" s="20">
        <v>133105316400</v>
      </c>
      <c r="C33" s="17" t="s">
        <v>73</v>
      </c>
      <c r="D33" s="17" t="s">
        <v>88</v>
      </c>
      <c r="E33" s="17" t="s">
        <v>70</v>
      </c>
      <c r="F33" s="17">
        <v>3</v>
      </c>
      <c r="G33" s="17" t="s">
        <v>71</v>
      </c>
      <c r="H33" s="17" t="s">
        <v>89</v>
      </c>
      <c r="I33" s="36">
        <v>1</v>
      </c>
    </row>
    <row r="34" spans="1:9" ht="15">
      <c r="A34" s="17" t="s">
        <v>87</v>
      </c>
      <c r="B34" s="20">
        <v>1331206572</v>
      </c>
      <c r="C34" s="17" t="s">
        <v>68</v>
      </c>
      <c r="D34" s="17" t="s">
        <v>90</v>
      </c>
      <c r="E34" s="17" t="s">
        <v>70</v>
      </c>
      <c r="F34" s="17">
        <v>1</v>
      </c>
      <c r="G34" s="17" t="s">
        <v>71</v>
      </c>
      <c r="H34" s="19">
        <v>0.40902777777777777</v>
      </c>
      <c r="I34" s="36">
        <v>1</v>
      </c>
    </row>
    <row r="35" spans="1:9" ht="15">
      <c r="A35" s="17" t="s">
        <v>87</v>
      </c>
      <c r="B35" s="20">
        <v>1331206572</v>
      </c>
      <c r="C35" s="17" t="s">
        <v>68</v>
      </c>
      <c r="D35" s="17" t="s">
        <v>90</v>
      </c>
      <c r="E35" s="17" t="s">
        <v>70</v>
      </c>
      <c r="F35" s="17">
        <v>1</v>
      </c>
      <c r="G35" s="17" t="s">
        <v>71</v>
      </c>
      <c r="H35" s="19">
        <v>0.40972222222222221</v>
      </c>
      <c r="I35" s="36">
        <v>1</v>
      </c>
    </row>
    <row r="36" spans="1:9" ht="15">
      <c r="A36" s="17" t="s">
        <v>87</v>
      </c>
      <c r="B36" s="20">
        <v>1331206572</v>
      </c>
      <c r="C36" s="17" t="s">
        <v>68</v>
      </c>
      <c r="D36" s="17">
        <v>29</v>
      </c>
      <c r="E36" s="17" t="s">
        <v>70</v>
      </c>
      <c r="F36" s="17">
        <v>1</v>
      </c>
      <c r="G36" s="17" t="s">
        <v>71</v>
      </c>
      <c r="H36" s="19">
        <v>0.41041666666666698</v>
      </c>
      <c r="I36" s="36">
        <v>1</v>
      </c>
    </row>
    <row r="37" spans="1:9" ht="15">
      <c r="A37" s="17" t="s">
        <v>87</v>
      </c>
      <c r="B37" s="20">
        <v>1331206572</v>
      </c>
      <c r="C37" s="17" t="s">
        <v>68</v>
      </c>
      <c r="D37" s="17" t="s">
        <v>91</v>
      </c>
      <c r="E37" s="17" t="s">
        <v>70</v>
      </c>
      <c r="F37" s="17">
        <v>1</v>
      </c>
      <c r="G37" s="17" t="s">
        <v>71</v>
      </c>
      <c r="H37" s="19">
        <v>0.41111111111111098</v>
      </c>
      <c r="I37" s="36">
        <v>1</v>
      </c>
    </row>
    <row r="38" spans="1:9" ht="15">
      <c r="A38" s="17" t="s">
        <v>87</v>
      </c>
      <c r="B38" s="20">
        <v>5299328</v>
      </c>
      <c r="C38" s="17" t="s">
        <v>73</v>
      </c>
      <c r="D38" s="18" t="s">
        <v>92</v>
      </c>
      <c r="E38" s="17" t="s">
        <v>70</v>
      </c>
      <c r="F38" s="17">
        <v>3</v>
      </c>
      <c r="G38" s="17" t="s">
        <v>71</v>
      </c>
      <c r="H38" s="19">
        <v>6.7361111111111108E-2</v>
      </c>
      <c r="I38" s="36">
        <v>1</v>
      </c>
    </row>
    <row r="39" spans="1:9" ht="15">
      <c r="A39" s="17" t="s">
        <v>87</v>
      </c>
      <c r="B39" s="20" t="s">
        <v>93</v>
      </c>
      <c r="C39" s="18" t="s">
        <v>68</v>
      </c>
      <c r="D39" s="18" t="s">
        <v>94</v>
      </c>
      <c r="E39" s="17" t="s">
        <v>70</v>
      </c>
      <c r="F39" s="17">
        <v>1</v>
      </c>
      <c r="G39" s="17" t="s">
        <v>71</v>
      </c>
      <c r="H39" s="19">
        <v>7.9861111111111105E-2</v>
      </c>
      <c r="I39" s="36">
        <v>1</v>
      </c>
    </row>
    <row r="40" spans="1:9" ht="15">
      <c r="A40" s="17" t="s">
        <v>87</v>
      </c>
      <c r="B40" s="20">
        <v>5299328</v>
      </c>
      <c r="C40" s="17" t="s">
        <v>73</v>
      </c>
      <c r="D40" s="17" t="s">
        <v>95</v>
      </c>
      <c r="E40" s="17" t="s">
        <v>70</v>
      </c>
      <c r="F40" s="17">
        <v>2</v>
      </c>
      <c r="G40" s="17" t="s">
        <v>71</v>
      </c>
      <c r="H40" s="19">
        <v>8.4027777777777785E-2</v>
      </c>
      <c r="I40" s="36">
        <v>1</v>
      </c>
    </row>
    <row r="41" spans="1:9" ht="15">
      <c r="A41" s="17" t="s">
        <v>96</v>
      </c>
      <c r="B41" s="20">
        <v>1331206572</v>
      </c>
      <c r="C41" s="17" t="s">
        <v>68</v>
      </c>
      <c r="D41" s="17" t="s">
        <v>97</v>
      </c>
      <c r="E41" s="17" t="s">
        <v>70</v>
      </c>
      <c r="F41" s="17">
        <v>1</v>
      </c>
      <c r="G41" s="17" t="s">
        <v>71</v>
      </c>
      <c r="H41" s="19">
        <v>0.40625</v>
      </c>
      <c r="I41" s="36">
        <v>1</v>
      </c>
    </row>
    <row r="42" spans="1:9" ht="15">
      <c r="A42" s="17" t="s">
        <v>96</v>
      </c>
      <c r="B42" s="20">
        <v>1331206572</v>
      </c>
      <c r="C42" s="17" t="s">
        <v>68</v>
      </c>
      <c r="D42" s="17" t="s">
        <v>97</v>
      </c>
      <c r="E42" s="17" t="s">
        <v>70</v>
      </c>
      <c r="F42" s="17">
        <v>1</v>
      </c>
      <c r="G42" s="17" t="s">
        <v>71</v>
      </c>
      <c r="H42" s="19">
        <v>0.40694444444444444</v>
      </c>
      <c r="I42" s="36">
        <v>1</v>
      </c>
    </row>
    <row r="43" spans="1:9" ht="15">
      <c r="A43" s="17" t="s">
        <v>96</v>
      </c>
      <c r="B43" s="20">
        <v>1331206572</v>
      </c>
      <c r="C43" s="17" t="s">
        <v>68</v>
      </c>
      <c r="D43" s="17" t="s">
        <v>98</v>
      </c>
      <c r="E43" s="17" t="s">
        <v>70</v>
      </c>
      <c r="F43" s="17">
        <v>1</v>
      </c>
      <c r="G43" s="17" t="s">
        <v>71</v>
      </c>
      <c r="H43" s="19">
        <v>0.40763888888888899</v>
      </c>
      <c r="I43" s="36">
        <v>1</v>
      </c>
    </row>
    <row r="44" spans="1:9" ht="15">
      <c r="A44" s="17" t="s">
        <v>96</v>
      </c>
      <c r="B44" s="20">
        <v>1331206572</v>
      </c>
      <c r="C44" s="17" t="s">
        <v>68</v>
      </c>
      <c r="D44" s="17" t="s">
        <v>98</v>
      </c>
      <c r="E44" s="17" t="s">
        <v>70</v>
      </c>
      <c r="F44" s="17">
        <v>1</v>
      </c>
      <c r="G44" s="17" t="s">
        <v>71</v>
      </c>
      <c r="H44" s="19">
        <v>0.40833333333333299</v>
      </c>
      <c r="I44" s="36">
        <v>1</v>
      </c>
    </row>
    <row r="45" spans="1:9" ht="15">
      <c r="A45" s="17" t="s">
        <v>96</v>
      </c>
      <c r="B45" s="20">
        <v>13313999976</v>
      </c>
      <c r="C45" s="17" t="s">
        <v>68</v>
      </c>
      <c r="D45" s="21">
        <v>32870</v>
      </c>
      <c r="E45" s="17" t="s">
        <v>70</v>
      </c>
      <c r="F45" s="17">
        <v>3</v>
      </c>
      <c r="G45" s="17" t="s">
        <v>71</v>
      </c>
      <c r="H45" s="19">
        <v>0.48194444444444445</v>
      </c>
      <c r="I45" s="36">
        <v>1</v>
      </c>
    </row>
    <row r="46" spans="1:9" ht="15">
      <c r="A46" s="17" t="s">
        <v>99</v>
      </c>
      <c r="B46" s="20">
        <v>1331206572</v>
      </c>
      <c r="C46" s="17" t="s">
        <v>68</v>
      </c>
      <c r="D46" s="17" t="s">
        <v>100</v>
      </c>
      <c r="E46" s="17" t="s">
        <v>70</v>
      </c>
      <c r="F46" s="17">
        <v>1</v>
      </c>
      <c r="G46" s="17" t="s">
        <v>71</v>
      </c>
      <c r="H46" s="19">
        <v>0.40972222222222199</v>
      </c>
      <c r="I46" s="36">
        <v>1</v>
      </c>
    </row>
    <row r="47" spans="1:9" ht="15">
      <c r="A47" s="17" t="s">
        <v>99</v>
      </c>
      <c r="B47" s="20">
        <v>1331206572</v>
      </c>
      <c r="C47" s="17" t="s">
        <v>68</v>
      </c>
      <c r="D47" s="17" t="s">
        <v>101</v>
      </c>
      <c r="E47" s="17" t="s">
        <v>70</v>
      </c>
      <c r="F47" s="17">
        <v>1</v>
      </c>
      <c r="G47" s="17" t="s">
        <v>71</v>
      </c>
      <c r="H47" s="19">
        <v>0.41041666666666698</v>
      </c>
      <c r="I47" s="36">
        <v>1</v>
      </c>
    </row>
    <row r="48" spans="1:9" ht="15">
      <c r="A48" s="17" t="s">
        <v>99</v>
      </c>
      <c r="B48" s="20">
        <v>1331206572</v>
      </c>
      <c r="C48" s="17" t="s">
        <v>68</v>
      </c>
      <c r="D48" s="17" t="s">
        <v>101</v>
      </c>
      <c r="E48" s="17" t="s">
        <v>70</v>
      </c>
      <c r="F48" s="17">
        <v>1</v>
      </c>
      <c r="G48" s="17" t="s">
        <v>71</v>
      </c>
      <c r="H48" s="19">
        <v>0.41111111111111098</v>
      </c>
      <c r="I48" s="36">
        <v>1</v>
      </c>
    </row>
    <row r="49" spans="1:9" ht="15">
      <c r="A49" s="17" t="s">
        <v>99</v>
      </c>
      <c r="B49" s="20">
        <v>1331206572</v>
      </c>
      <c r="C49" s="17" t="s">
        <v>68</v>
      </c>
      <c r="D49" s="17" t="s">
        <v>102</v>
      </c>
      <c r="E49" s="17" t="s">
        <v>70</v>
      </c>
      <c r="F49" s="17">
        <v>1</v>
      </c>
      <c r="G49" s="17" t="s">
        <v>71</v>
      </c>
      <c r="H49" s="19">
        <v>0.41180555555555554</v>
      </c>
      <c r="I49" s="36">
        <v>1</v>
      </c>
    </row>
    <row r="50" spans="1:9" ht="15">
      <c r="A50" s="17" t="s">
        <v>99</v>
      </c>
      <c r="B50" s="20">
        <v>1331206572</v>
      </c>
      <c r="C50" s="17" t="s">
        <v>68</v>
      </c>
      <c r="D50" s="17" t="s">
        <v>103</v>
      </c>
      <c r="E50" s="17" t="s">
        <v>70</v>
      </c>
      <c r="F50" s="17">
        <v>1</v>
      </c>
      <c r="G50" s="17" t="s">
        <v>71</v>
      </c>
      <c r="H50" s="19">
        <v>0.41249999999999998</v>
      </c>
      <c r="I50" s="36">
        <v>1</v>
      </c>
    </row>
    <row r="51" spans="1:9" ht="15">
      <c r="A51" s="17" t="s">
        <v>99</v>
      </c>
      <c r="B51" s="20">
        <v>133106308001</v>
      </c>
      <c r="C51" s="17" t="s">
        <v>104</v>
      </c>
      <c r="D51" s="17" t="s">
        <v>105</v>
      </c>
      <c r="E51" s="17" t="s">
        <v>70</v>
      </c>
      <c r="F51" s="17">
        <v>2</v>
      </c>
      <c r="G51" s="17" t="s">
        <v>71</v>
      </c>
      <c r="H51" s="19">
        <v>0.46805555555555556</v>
      </c>
      <c r="I51" s="36">
        <v>1</v>
      </c>
    </row>
    <row r="52" spans="1:9" ht="15">
      <c r="A52" s="17" t="s">
        <v>99</v>
      </c>
      <c r="B52" s="20">
        <v>133106308001</v>
      </c>
      <c r="C52" s="17" t="s">
        <v>68</v>
      </c>
      <c r="D52" s="17" t="s">
        <v>106</v>
      </c>
      <c r="E52" s="17" t="s">
        <v>70</v>
      </c>
      <c r="F52" s="17">
        <v>2</v>
      </c>
      <c r="G52" s="17" t="s">
        <v>71</v>
      </c>
      <c r="H52" s="19">
        <v>0.47916666666666669</v>
      </c>
      <c r="I52" s="36">
        <v>1</v>
      </c>
    </row>
    <row r="53" spans="1:9" ht="15">
      <c r="A53" s="17" t="s">
        <v>99</v>
      </c>
      <c r="B53" s="18" t="s">
        <v>107</v>
      </c>
      <c r="C53" s="17" t="s">
        <v>68</v>
      </c>
      <c r="D53" s="18" t="s">
        <v>108</v>
      </c>
      <c r="E53" s="17" t="s">
        <v>70</v>
      </c>
      <c r="F53" s="17">
        <v>1</v>
      </c>
      <c r="G53" s="17" t="s">
        <v>71</v>
      </c>
      <c r="H53" s="19">
        <v>0.12708333333333333</v>
      </c>
      <c r="I53" s="36">
        <v>1</v>
      </c>
    </row>
    <row r="54" spans="1:9" ht="15">
      <c r="A54" s="17" t="s">
        <v>99</v>
      </c>
      <c r="B54" s="20"/>
      <c r="C54" s="17" t="s">
        <v>68</v>
      </c>
      <c r="D54" s="18" t="s">
        <v>109</v>
      </c>
      <c r="E54" s="17" t="s">
        <v>70</v>
      </c>
      <c r="F54" s="17">
        <v>1</v>
      </c>
      <c r="G54" s="17" t="s">
        <v>71</v>
      </c>
      <c r="H54" s="19">
        <v>0.12777777777777777</v>
      </c>
      <c r="I54" s="36">
        <v>1</v>
      </c>
    </row>
    <row r="55" spans="1:9" ht="15">
      <c r="A55" s="22" t="s">
        <v>110</v>
      </c>
      <c r="B55" s="18">
        <v>230455562</v>
      </c>
      <c r="C55" s="18" t="s">
        <v>68</v>
      </c>
      <c r="D55" s="18" t="s">
        <v>111</v>
      </c>
      <c r="E55" s="23" t="s">
        <v>70</v>
      </c>
      <c r="F55" s="23">
        <v>1</v>
      </c>
      <c r="G55" s="23" t="s">
        <v>71</v>
      </c>
      <c r="H55" s="24">
        <v>0.33541666666666664</v>
      </c>
      <c r="I55" s="36">
        <v>1</v>
      </c>
    </row>
    <row r="56" spans="1:9" ht="15">
      <c r="A56" s="22" t="s">
        <v>110</v>
      </c>
      <c r="B56" s="18" t="s">
        <v>112</v>
      </c>
      <c r="C56" s="18" t="s">
        <v>68</v>
      </c>
      <c r="D56" s="18" t="s">
        <v>113</v>
      </c>
      <c r="E56" s="23" t="s">
        <v>70</v>
      </c>
      <c r="F56" s="23">
        <v>1</v>
      </c>
      <c r="G56" s="23" t="s">
        <v>71</v>
      </c>
      <c r="H56" s="24">
        <v>0.33611111111111114</v>
      </c>
      <c r="I56" s="36">
        <v>1</v>
      </c>
    </row>
    <row r="57" spans="1:9" ht="15">
      <c r="A57" s="22" t="s">
        <v>110</v>
      </c>
      <c r="B57" s="18" t="s">
        <v>114</v>
      </c>
      <c r="C57" s="18" t="s">
        <v>68</v>
      </c>
      <c r="D57" s="18" t="s">
        <v>115</v>
      </c>
      <c r="E57" s="23" t="s">
        <v>70</v>
      </c>
      <c r="F57" s="23">
        <v>1</v>
      </c>
      <c r="G57" s="23" t="s">
        <v>71</v>
      </c>
      <c r="H57" s="24">
        <v>0.33680555555555602</v>
      </c>
      <c r="I57" s="36">
        <v>1</v>
      </c>
    </row>
    <row r="58" spans="1:9" ht="15">
      <c r="A58" s="22" t="s">
        <v>110</v>
      </c>
      <c r="B58" s="18">
        <v>82282202</v>
      </c>
      <c r="C58" s="23" t="s">
        <v>73</v>
      </c>
      <c r="D58" s="18" t="s">
        <v>116</v>
      </c>
      <c r="E58" s="23" t="s">
        <v>70</v>
      </c>
      <c r="F58" s="23">
        <v>2</v>
      </c>
      <c r="G58" s="23" t="s">
        <v>71</v>
      </c>
      <c r="H58" s="24">
        <v>0.34861111111111109</v>
      </c>
      <c r="I58" s="36">
        <v>1</v>
      </c>
    </row>
    <row r="59" spans="1:9" ht="15">
      <c r="A59" s="22" t="s">
        <v>110</v>
      </c>
      <c r="B59" s="18">
        <v>30871978</v>
      </c>
      <c r="C59" s="23" t="s">
        <v>73</v>
      </c>
      <c r="D59" s="25" t="s">
        <v>117</v>
      </c>
      <c r="E59" s="23" t="s">
        <v>70</v>
      </c>
      <c r="F59" s="23">
        <v>2</v>
      </c>
      <c r="G59" s="23" t="s">
        <v>71</v>
      </c>
      <c r="H59" s="24">
        <v>0.35</v>
      </c>
      <c r="I59" s="36">
        <v>1</v>
      </c>
    </row>
    <row r="60" spans="1:9" ht="15">
      <c r="A60" s="22" t="s">
        <v>110</v>
      </c>
      <c r="B60" s="18">
        <v>3082540767</v>
      </c>
      <c r="C60" s="17" t="s">
        <v>68</v>
      </c>
      <c r="D60" s="18" t="s">
        <v>118</v>
      </c>
      <c r="E60" s="23" t="s">
        <v>70</v>
      </c>
      <c r="F60" s="17">
        <v>1</v>
      </c>
      <c r="G60" s="23" t="s">
        <v>71</v>
      </c>
      <c r="H60" s="19">
        <v>0.37013888888888891</v>
      </c>
      <c r="I60" s="36">
        <v>1</v>
      </c>
    </row>
    <row r="61" spans="1:9" ht="15">
      <c r="A61" s="22" t="s">
        <v>110</v>
      </c>
      <c r="B61" s="18">
        <v>236911012</v>
      </c>
      <c r="C61" s="17" t="s">
        <v>68</v>
      </c>
      <c r="D61" s="18" t="s">
        <v>119</v>
      </c>
      <c r="E61" s="23" t="s">
        <v>70</v>
      </c>
      <c r="F61" s="17">
        <v>1</v>
      </c>
      <c r="G61" s="23" t="s">
        <v>71</v>
      </c>
      <c r="H61" s="19">
        <v>0.41597222222222224</v>
      </c>
      <c r="I61" s="36">
        <v>1</v>
      </c>
    </row>
    <row r="62" spans="1:9" ht="15">
      <c r="A62" s="22" t="s">
        <v>110</v>
      </c>
      <c r="B62" s="18" t="s">
        <v>120</v>
      </c>
      <c r="C62" s="17" t="s">
        <v>73</v>
      </c>
      <c r="D62" s="17" t="s">
        <v>121</v>
      </c>
      <c r="E62" s="23" t="s">
        <v>70</v>
      </c>
      <c r="F62" s="17">
        <v>2</v>
      </c>
      <c r="G62" s="23" t="s">
        <v>71</v>
      </c>
      <c r="H62" s="19">
        <v>7.0833333333333331E-2</v>
      </c>
      <c r="I62" s="36">
        <v>1</v>
      </c>
    </row>
    <row r="63" spans="1:9" ht="15">
      <c r="A63" s="22" t="s">
        <v>110</v>
      </c>
      <c r="B63" s="18">
        <v>602000988931</v>
      </c>
      <c r="C63" s="17" t="s">
        <v>68</v>
      </c>
      <c r="D63" s="18" t="s">
        <v>122</v>
      </c>
      <c r="E63" s="23" t="s">
        <v>70</v>
      </c>
      <c r="F63" s="17">
        <v>1</v>
      </c>
      <c r="G63" s="23" t="s">
        <v>71</v>
      </c>
      <c r="H63" s="19">
        <v>0.10625</v>
      </c>
      <c r="I63" s="36">
        <v>1</v>
      </c>
    </row>
    <row r="64" spans="1:9" ht="15">
      <c r="A64" s="22" t="s">
        <v>110</v>
      </c>
      <c r="B64" s="20" t="s">
        <v>123</v>
      </c>
      <c r="C64" s="17" t="s">
        <v>68</v>
      </c>
      <c r="D64" s="17" t="s">
        <v>124</v>
      </c>
      <c r="E64" s="23" t="s">
        <v>70</v>
      </c>
      <c r="F64" s="17">
        <v>3</v>
      </c>
      <c r="G64" s="23" t="s">
        <v>71</v>
      </c>
      <c r="H64" s="19">
        <v>0.10972222222222222</v>
      </c>
      <c r="I64" s="36">
        <v>1</v>
      </c>
    </row>
    <row r="65" spans="1:9" ht="15">
      <c r="A65" s="17" t="s">
        <v>125</v>
      </c>
      <c r="B65" s="18">
        <v>1001491420</v>
      </c>
      <c r="C65" s="17" t="s">
        <v>68</v>
      </c>
      <c r="D65" s="18" t="s">
        <v>126</v>
      </c>
      <c r="E65" s="17" t="s">
        <v>70</v>
      </c>
      <c r="F65" s="17">
        <v>1</v>
      </c>
      <c r="G65" s="17" t="s">
        <v>71</v>
      </c>
      <c r="H65" s="19">
        <v>0.33541666666666664</v>
      </c>
      <c r="I65" s="36">
        <v>1</v>
      </c>
    </row>
    <row r="66" spans="1:9" ht="15">
      <c r="A66" s="17" t="s">
        <v>125</v>
      </c>
      <c r="B66" s="18">
        <v>978956052</v>
      </c>
      <c r="C66" s="17" t="s">
        <v>68</v>
      </c>
      <c r="D66" s="18" t="s">
        <v>127</v>
      </c>
      <c r="E66" s="17" t="s">
        <v>70</v>
      </c>
      <c r="F66" s="17">
        <v>1</v>
      </c>
      <c r="G66" s="17" t="s">
        <v>71</v>
      </c>
      <c r="H66" s="19">
        <v>0.33611111111111114</v>
      </c>
      <c r="I66" s="36">
        <v>1</v>
      </c>
    </row>
    <row r="67" spans="1:9" ht="15">
      <c r="A67" s="17" t="s">
        <v>125</v>
      </c>
      <c r="B67" s="18">
        <v>223935690</v>
      </c>
      <c r="C67" s="17" t="s">
        <v>68</v>
      </c>
      <c r="D67" s="18" t="s">
        <v>128</v>
      </c>
      <c r="E67" s="17" t="s">
        <v>70</v>
      </c>
      <c r="F67" s="17">
        <v>1</v>
      </c>
      <c r="G67" s="17" t="s">
        <v>71</v>
      </c>
      <c r="H67" s="19">
        <v>0.33680555555555602</v>
      </c>
      <c r="I67" s="36">
        <v>1</v>
      </c>
    </row>
    <row r="68" spans="1:9" ht="15">
      <c r="A68" s="17" t="s">
        <v>125</v>
      </c>
      <c r="B68" s="18">
        <v>602014106211</v>
      </c>
      <c r="C68" s="17" t="s">
        <v>68</v>
      </c>
      <c r="D68" s="18" t="s">
        <v>129</v>
      </c>
      <c r="E68" s="17" t="s">
        <v>70</v>
      </c>
      <c r="F68" s="17">
        <v>1</v>
      </c>
      <c r="G68" s="17" t="s">
        <v>71</v>
      </c>
      <c r="H68" s="19">
        <v>0.33750000000000002</v>
      </c>
      <c r="I68" s="36">
        <v>1</v>
      </c>
    </row>
    <row r="69" spans="1:9" ht="15">
      <c r="A69" s="17" t="s">
        <v>125</v>
      </c>
      <c r="B69" s="18">
        <v>35916012188</v>
      </c>
      <c r="C69" s="17" t="s">
        <v>68</v>
      </c>
      <c r="D69" s="18" t="s">
        <v>130</v>
      </c>
      <c r="E69" s="17" t="s">
        <v>70</v>
      </c>
      <c r="F69" s="17">
        <v>1</v>
      </c>
      <c r="G69" s="17" t="s">
        <v>71</v>
      </c>
      <c r="H69" s="19">
        <v>0.33819444444444502</v>
      </c>
      <c r="I69" s="36">
        <v>1</v>
      </c>
    </row>
    <row r="70" spans="1:9" ht="15">
      <c r="A70" s="17" t="s">
        <v>125</v>
      </c>
      <c r="B70" s="18" t="s">
        <v>131</v>
      </c>
      <c r="C70" s="17" t="s">
        <v>68</v>
      </c>
      <c r="D70" s="18" t="s">
        <v>132</v>
      </c>
      <c r="E70" s="17" t="s">
        <v>70</v>
      </c>
      <c r="F70" s="17">
        <v>1</v>
      </c>
      <c r="G70" s="17" t="s">
        <v>71</v>
      </c>
      <c r="H70" s="19">
        <v>0.33888888888888902</v>
      </c>
      <c r="I70" s="36">
        <v>1</v>
      </c>
    </row>
    <row r="71" spans="1:9" ht="15">
      <c r="A71" s="17" t="s">
        <v>125</v>
      </c>
      <c r="B71" s="18">
        <v>224256408</v>
      </c>
      <c r="C71" s="17" t="s">
        <v>68</v>
      </c>
      <c r="D71" s="18" t="s">
        <v>133</v>
      </c>
      <c r="E71" s="17" t="s">
        <v>70</v>
      </c>
      <c r="F71" s="17">
        <v>1</v>
      </c>
      <c r="G71" s="17" t="s">
        <v>71</v>
      </c>
      <c r="H71" s="19">
        <v>0.33958333333333401</v>
      </c>
      <c r="I71" s="36">
        <v>1</v>
      </c>
    </row>
    <row r="72" spans="1:9" ht="15">
      <c r="A72" s="17" t="s">
        <v>125</v>
      </c>
      <c r="B72" s="18">
        <v>3081710831</v>
      </c>
      <c r="C72" s="17" t="s">
        <v>68</v>
      </c>
      <c r="D72" s="18" t="s">
        <v>134</v>
      </c>
      <c r="E72" s="17" t="s">
        <v>70</v>
      </c>
      <c r="F72" s="17">
        <v>1</v>
      </c>
      <c r="G72" s="17" t="s">
        <v>71</v>
      </c>
      <c r="H72" s="19">
        <v>0.12222222222222222</v>
      </c>
      <c r="I72" s="36">
        <v>1</v>
      </c>
    </row>
    <row r="73" spans="1:9" ht="15">
      <c r="A73" s="17" t="s">
        <v>125</v>
      </c>
      <c r="B73" s="18">
        <v>3081704740</v>
      </c>
      <c r="C73" s="17" t="s">
        <v>68</v>
      </c>
      <c r="D73" s="18" t="s">
        <v>134</v>
      </c>
      <c r="E73" s="17" t="s">
        <v>70</v>
      </c>
      <c r="F73" s="17">
        <v>1</v>
      </c>
      <c r="G73" s="17" t="s">
        <v>71</v>
      </c>
      <c r="H73" s="19">
        <v>0.12291666666666666</v>
      </c>
      <c r="I73" s="36">
        <v>1</v>
      </c>
    </row>
    <row r="74" spans="1:9" ht="15">
      <c r="A74" s="17" t="s">
        <v>125</v>
      </c>
      <c r="B74" s="20">
        <v>3081711908</v>
      </c>
      <c r="C74" s="17" t="s">
        <v>68</v>
      </c>
      <c r="D74" s="18" t="s">
        <v>134</v>
      </c>
      <c r="E74" s="17" t="s">
        <v>70</v>
      </c>
      <c r="F74" s="17">
        <v>1</v>
      </c>
      <c r="G74" s="17" t="s">
        <v>71</v>
      </c>
      <c r="H74" s="19">
        <v>0.12361111111111112</v>
      </c>
      <c r="I74" s="36">
        <v>1</v>
      </c>
    </row>
    <row r="75" spans="1:9" ht="15">
      <c r="A75" s="26">
        <v>45632</v>
      </c>
      <c r="B75" s="18" t="s">
        <v>135</v>
      </c>
      <c r="C75" s="18" t="s">
        <v>73</v>
      </c>
      <c r="D75" s="18" t="s">
        <v>136</v>
      </c>
      <c r="E75" s="17" t="s">
        <v>70</v>
      </c>
      <c r="F75" s="17">
        <v>1</v>
      </c>
      <c r="G75" s="17" t="s">
        <v>71</v>
      </c>
      <c r="H75" s="19">
        <v>0.34027777777777779</v>
      </c>
      <c r="I75" s="36">
        <v>1</v>
      </c>
    </row>
    <row r="76" spans="1:9" ht="15">
      <c r="A76" s="26">
        <v>45632</v>
      </c>
      <c r="B76" s="18" t="s">
        <v>137</v>
      </c>
      <c r="C76" s="17" t="s">
        <v>68</v>
      </c>
      <c r="D76" s="18" t="s">
        <v>138</v>
      </c>
      <c r="E76" s="17" t="s">
        <v>70</v>
      </c>
      <c r="F76" s="17">
        <v>1</v>
      </c>
      <c r="G76" s="17" t="s">
        <v>71</v>
      </c>
      <c r="H76" s="19">
        <v>0.34791666666666665</v>
      </c>
      <c r="I76" s="36">
        <v>1</v>
      </c>
    </row>
    <row r="77" spans="1:9" ht="15">
      <c r="A77" s="26">
        <v>45632</v>
      </c>
      <c r="B77" s="18" t="s">
        <v>139</v>
      </c>
      <c r="C77" s="17" t="s">
        <v>68</v>
      </c>
      <c r="D77" s="18" t="s">
        <v>140</v>
      </c>
      <c r="E77" s="17" t="s">
        <v>70</v>
      </c>
      <c r="F77" s="17">
        <v>1</v>
      </c>
      <c r="G77" s="17" t="s">
        <v>71</v>
      </c>
      <c r="H77" s="19">
        <v>0.34861111111111109</v>
      </c>
      <c r="I77" s="36">
        <v>1</v>
      </c>
    </row>
    <row r="78" spans="1:9" ht="15">
      <c r="A78" s="26">
        <v>45632</v>
      </c>
      <c r="B78" s="18" t="s">
        <v>141</v>
      </c>
      <c r="C78" s="17" t="s">
        <v>68</v>
      </c>
      <c r="D78" s="18" t="s">
        <v>142</v>
      </c>
      <c r="E78" s="17" t="s">
        <v>70</v>
      </c>
      <c r="F78" s="17">
        <v>1</v>
      </c>
      <c r="G78" s="17" t="s">
        <v>71</v>
      </c>
      <c r="H78" s="19">
        <v>0.34930555555555554</v>
      </c>
      <c r="I78" s="36">
        <v>1</v>
      </c>
    </row>
    <row r="79" spans="1:9" ht="15">
      <c r="A79" s="26">
        <v>45632</v>
      </c>
      <c r="B79" s="18">
        <v>602031906991</v>
      </c>
      <c r="C79" s="17" t="s">
        <v>68</v>
      </c>
      <c r="D79" s="18" t="s">
        <v>143</v>
      </c>
      <c r="E79" s="17" t="s">
        <v>70</v>
      </c>
      <c r="F79" s="17">
        <v>1</v>
      </c>
      <c r="G79" s="17" t="s">
        <v>71</v>
      </c>
      <c r="H79" s="19">
        <v>0.38194444444444442</v>
      </c>
      <c r="I79" s="36">
        <v>1</v>
      </c>
    </row>
    <row r="80" spans="1:9" ht="15">
      <c r="A80" s="26">
        <v>45632</v>
      </c>
      <c r="B80" s="27" t="s">
        <v>144</v>
      </c>
      <c r="C80" s="17" t="s">
        <v>73</v>
      </c>
      <c r="D80" s="17" t="s">
        <v>145</v>
      </c>
      <c r="E80" s="17" t="s">
        <v>70</v>
      </c>
      <c r="F80" s="17">
        <v>3</v>
      </c>
      <c r="G80" s="17" t="s">
        <v>71</v>
      </c>
      <c r="H80" s="19">
        <v>0.40277777777777779</v>
      </c>
      <c r="I80" s="36">
        <v>1</v>
      </c>
    </row>
    <row r="81" spans="1:9" ht="15">
      <c r="A81" s="26">
        <v>45632</v>
      </c>
      <c r="B81" s="18">
        <v>602016406711</v>
      </c>
      <c r="C81" s="17" t="s">
        <v>68</v>
      </c>
      <c r="D81" s="18" t="s">
        <v>146</v>
      </c>
      <c r="E81" s="17" t="s">
        <v>70</v>
      </c>
      <c r="F81" s="17">
        <v>1</v>
      </c>
      <c r="G81" s="17" t="s">
        <v>71</v>
      </c>
      <c r="H81" s="19">
        <v>0.45694444444444443</v>
      </c>
      <c r="I81" s="36">
        <v>1</v>
      </c>
    </row>
    <row r="82" spans="1:9" ht="15">
      <c r="A82" s="26">
        <v>45632</v>
      </c>
      <c r="B82" s="18">
        <v>82275054</v>
      </c>
      <c r="C82" s="17" t="s">
        <v>73</v>
      </c>
      <c r="D82" s="17" t="s">
        <v>147</v>
      </c>
      <c r="E82" s="17" t="s">
        <v>70</v>
      </c>
      <c r="F82" s="17">
        <v>2</v>
      </c>
      <c r="G82" s="17" t="s">
        <v>71</v>
      </c>
      <c r="H82" s="19">
        <v>0.5</v>
      </c>
      <c r="I82" s="36">
        <v>1</v>
      </c>
    </row>
    <row r="83" spans="1:9" ht="15">
      <c r="A83" s="26">
        <v>45632</v>
      </c>
      <c r="B83" s="18" t="s">
        <v>148</v>
      </c>
      <c r="C83" s="17" t="s">
        <v>73</v>
      </c>
      <c r="D83" s="17" t="s">
        <v>149</v>
      </c>
      <c r="E83" s="17" t="s">
        <v>70</v>
      </c>
      <c r="F83" s="17">
        <v>2</v>
      </c>
      <c r="G83" s="17" t="s">
        <v>71</v>
      </c>
      <c r="H83" s="19">
        <v>0.50486111111111109</v>
      </c>
      <c r="I83" s="36">
        <v>1</v>
      </c>
    </row>
    <row r="84" spans="1:9" ht="15">
      <c r="A84" s="26">
        <v>45632</v>
      </c>
      <c r="B84" s="18">
        <v>602031194591</v>
      </c>
      <c r="C84" s="18" t="s">
        <v>68</v>
      </c>
      <c r="D84" s="18" t="s">
        <v>150</v>
      </c>
      <c r="E84" s="17" t="s">
        <v>70</v>
      </c>
      <c r="F84" s="17">
        <v>1</v>
      </c>
      <c r="G84" s="17" t="s">
        <v>71</v>
      </c>
      <c r="H84" s="19">
        <v>5.1388888888888887E-2</v>
      </c>
      <c r="I84" s="36">
        <v>1</v>
      </c>
    </row>
    <row r="85" spans="1:9" ht="15">
      <c r="A85" s="26">
        <v>45632</v>
      </c>
      <c r="B85" s="18">
        <v>82280546</v>
      </c>
      <c r="C85" s="18" t="s">
        <v>68</v>
      </c>
      <c r="D85" s="18" t="s">
        <v>151</v>
      </c>
      <c r="E85" s="17" t="s">
        <v>70</v>
      </c>
      <c r="F85" s="17">
        <v>3</v>
      </c>
      <c r="G85" s="17" t="s">
        <v>71</v>
      </c>
      <c r="H85" s="19">
        <v>5.9722222222222225E-2</v>
      </c>
      <c r="I85" s="36">
        <v>1</v>
      </c>
    </row>
    <row r="86" spans="1:9" ht="15">
      <c r="A86" s="26">
        <v>45632</v>
      </c>
      <c r="B86" s="18" t="s">
        <v>152</v>
      </c>
      <c r="C86" s="18" t="s">
        <v>68</v>
      </c>
      <c r="D86" s="18" t="s">
        <v>153</v>
      </c>
      <c r="E86" s="17" t="s">
        <v>70</v>
      </c>
      <c r="F86" s="17">
        <v>1</v>
      </c>
      <c r="G86" s="17" t="s">
        <v>71</v>
      </c>
      <c r="H86" s="19">
        <v>9.6527777777777782E-2</v>
      </c>
      <c r="I86" s="36">
        <v>1</v>
      </c>
    </row>
    <row r="87" spans="1:9" ht="15">
      <c r="A87" s="26">
        <v>45632</v>
      </c>
      <c r="B87" s="18">
        <v>7004582039707</v>
      </c>
      <c r="C87" s="18" t="s">
        <v>68</v>
      </c>
      <c r="D87" s="18" t="s">
        <v>154</v>
      </c>
      <c r="E87" s="17" t="s">
        <v>70</v>
      </c>
      <c r="F87" s="17">
        <v>1</v>
      </c>
      <c r="G87" s="17" t="s">
        <v>71</v>
      </c>
      <c r="H87" s="19">
        <v>9.6527777777777782E-2</v>
      </c>
      <c r="I87" s="36">
        <v>1</v>
      </c>
    </row>
    <row r="88" spans="1:9" ht="15">
      <c r="A88" s="26">
        <v>45632</v>
      </c>
      <c r="B88" s="18" t="s">
        <v>155</v>
      </c>
      <c r="C88" s="18" t="s">
        <v>68</v>
      </c>
      <c r="D88" s="18" t="s">
        <v>156</v>
      </c>
      <c r="E88" s="17" t="s">
        <v>70</v>
      </c>
      <c r="F88" s="17">
        <v>1</v>
      </c>
      <c r="G88" s="17" t="s">
        <v>71</v>
      </c>
      <c r="H88" s="19">
        <v>0.16250000000000001</v>
      </c>
      <c r="I88" s="36">
        <v>1</v>
      </c>
    </row>
    <row r="89" spans="1:9" ht="15">
      <c r="A89" s="26">
        <v>45479</v>
      </c>
      <c r="B89" s="27" t="s">
        <v>157</v>
      </c>
      <c r="C89" s="17" t="s">
        <v>68</v>
      </c>
      <c r="D89" s="18" t="s">
        <v>158</v>
      </c>
      <c r="E89" s="17" t="s">
        <v>70</v>
      </c>
      <c r="F89" s="17">
        <v>1</v>
      </c>
      <c r="G89" s="17" t="s">
        <v>71</v>
      </c>
      <c r="H89" s="19">
        <v>0.33611111111111114</v>
      </c>
      <c r="I89" s="36">
        <v>1</v>
      </c>
    </row>
    <row r="90" spans="1:9" ht="15">
      <c r="A90" s="26">
        <v>45479</v>
      </c>
      <c r="B90" s="18" t="s">
        <v>159</v>
      </c>
      <c r="C90" s="17" t="s">
        <v>68</v>
      </c>
      <c r="D90" s="18" t="s">
        <v>160</v>
      </c>
      <c r="E90" s="17" t="s">
        <v>70</v>
      </c>
      <c r="F90" s="17">
        <v>1</v>
      </c>
      <c r="G90" s="17" t="s">
        <v>71</v>
      </c>
      <c r="H90" s="19">
        <v>0.33680555555555558</v>
      </c>
      <c r="I90" s="36">
        <v>1</v>
      </c>
    </row>
    <row r="91" spans="1:9" ht="15">
      <c r="A91" s="26">
        <v>45479</v>
      </c>
      <c r="B91" s="18" t="s">
        <v>161</v>
      </c>
      <c r="C91" s="17" t="s">
        <v>73</v>
      </c>
      <c r="D91" s="18" t="s">
        <v>162</v>
      </c>
      <c r="E91" s="17" t="s">
        <v>70</v>
      </c>
      <c r="F91" s="17">
        <v>1</v>
      </c>
      <c r="G91" s="17" t="s">
        <v>71</v>
      </c>
      <c r="H91" s="19">
        <v>0.33750000000000002</v>
      </c>
      <c r="I91" s="36">
        <v>1</v>
      </c>
    </row>
    <row r="92" spans="1:9" ht="15">
      <c r="A92" s="26">
        <v>45479</v>
      </c>
      <c r="B92" s="18" t="s">
        <v>163</v>
      </c>
      <c r="C92" s="18" t="s">
        <v>68</v>
      </c>
      <c r="D92" s="18" t="s">
        <v>164</v>
      </c>
      <c r="E92" s="17" t="s">
        <v>70</v>
      </c>
      <c r="F92" s="17">
        <v>1</v>
      </c>
      <c r="G92" s="17" t="s">
        <v>71</v>
      </c>
      <c r="H92" s="19">
        <v>0.33819444444444446</v>
      </c>
      <c r="I92" s="36">
        <v>1</v>
      </c>
    </row>
    <row r="93" spans="1:9" ht="15">
      <c r="A93" s="26">
        <v>45479</v>
      </c>
      <c r="B93" s="20">
        <v>1331206572</v>
      </c>
      <c r="C93" s="18" t="s">
        <v>68</v>
      </c>
      <c r="D93" s="17" t="s">
        <v>165</v>
      </c>
      <c r="E93" s="17" t="s">
        <v>70</v>
      </c>
      <c r="F93" s="17">
        <v>1</v>
      </c>
      <c r="G93" s="17" t="s">
        <v>71</v>
      </c>
      <c r="H93" s="19">
        <v>0.4826388888888889</v>
      </c>
      <c r="I93" s="36">
        <v>1</v>
      </c>
    </row>
    <row r="94" spans="1:9" ht="15">
      <c r="A94" s="26">
        <v>45479</v>
      </c>
      <c r="B94" s="20">
        <v>1331206572</v>
      </c>
      <c r="C94" s="18" t="s">
        <v>68</v>
      </c>
      <c r="D94" s="17" t="s">
        <v>165</v>
      </c>
      <c r="E94" s="17" t="s">
        <v>70</v>
      </c>
      <c r="F94" s="17">
        <v>1</v>
      </c>
      <c r="G94" s="17" t="s">
        <v>71</v>
      </c>
      <c r="H94" s="19">
        <v>0.48333333333333334</v>
      </c>
      <c r="I94" s="36">
        <v>1</v>
      </c>
    </row>
    <row r="95" spans="1:9" ht="15">
      <c r="A95" s="26">
        <v>45479</v>
      </c>
      <c r="B95" s="20">
        <v>1331206572</v>
      </c>
      <c r="C95" s="18" t="s">
        <v>68</v>
      </c>
      <c r="D95" s="17" t="s">
        <v>166</v>
      </c>
      <c r="E95" s="17" t="s">
        <v>70</v>
      </c>
      <c r="F95" s="17">
        <v>1</v>
      </c>
      <c r="G95" s="17" t="s">
        <v>71</v>
      </c>
      <c r="H95" s="19">
        <v>0.48402777777777778</v>
      </c>
      <c r="I95" s="36">
        <v>1</v>
      </c>
    </row>
    <row r="96" spans="1:9" ht="15">
      <c r="A96" s="26">
        <v>45479</v>
      </c>
      <c r="B96" s="20">
        <v>1331206572</v>
      </c>
      <c r="C96" s="18" t="s">
        <v>68</v>
      </c>
      <c r="D96" s="17" t="s">
        <v>167</v>
      </c>
      <c r="E96" s="17" t="s">
        <v>70</v>
      </c>
      <c r="F96" s="17">
        <v>1</v>
      </c>
      <c r="G96" s="17" t="s">
        <v>71</v>
      </c>
      <c r="H96" s="19">
        <v>0.48472222222222222</v>
      </c>
      <c r="I96" s="36">
        <v>1</v>
      </c>
    </row>
    <row r="97" spans="1:9" ht="15">
      <c r="A97" s="26">
        <v>45449</v>
      </c>
      <c r="B97" s="18" t="s">
        <v>159</v>
      </c>
      <c r="C97" s="18" t="s">
        <v>73</v>
      </c>
      <c r="D97" s="18" t="s">
        <v>160</v>
      </c>
      <c r="E97" s="17" t="s">
        <v>70</v>
      </c>
      <c r="F97" s="17">
        <v>1</v>
      </c>
      <c r="G97" s="17" t="s">
        <v>71</v>
      </c>
      <c r="H97" s="19">
        <v>0.3347222222222222</v>
      </c>
      <c r="I97" s="36">
        <v>1</v>
      </c>
    </row>
    <row r="98" spans="1:9" ht="15">
      <c r="A98" s="26">
        <v>45449</v>
      </c>
      <c r="B98" s="18" t="s">
        <v>161</v>
      </c>
      <c r="C98" s="18" t="s">
        <v>73</v>
      </c>
      <c r="D98" s="18" t="s">
        <v>162</v>
      </c>
      <c r="E98" s="17" t="s">
        <v>70</v>
      </c>
      <c r="F98" s="17">
        <v>1</v>
      </c>
      <c r="G98" s="17" t="s">
        <v>71</v>
      </c>
      <c r="H98" s="19">
        <v>0.33541666666666664</v>
      </c>
      <c r="I98" s="36">
        <v>1</v>
      </c>
    </row>
    <row r="99" spans="1:9" ht="15">
      <c r="A99" s="26">
        <v>45449</v>
      </c>
      <c r="B99" s="18" t="s">
        <v>163</v>
      </c>
      <c r="C99" s="17" t="s">
        <v>68</v>
      </c>
      <c r="D99" s="18" t="s">
        <v>164</v>
      </c>
      <c r="E99" s="17" t="s">
        <v>70</v>
      </c>
      <c r="F99" s="17">
        <v>1</v>
      </c>
      <c r="G99" s="17" t="s">
        <v>71</v>
      </c>
      <c r="H99" s="19">
        <v>0.33611111111111114</v>
      </c>
      <c r="I99" s="36">
        <v>1</v>
      </c>
    </row>
    <row r="100" spans="1:9" ht="15">
      <c r="A100" s="26">
        <v>45449</v>
      </c>
      <c r="B100" s="20">
        <v>13310630807</v>
      </c>
      <c r="C100" s="17" t="s">
        <v>68</v>
      </c>
      <c r="D100" s="17" t="s">
        <v>168</v>
      </c>
      <c r="E100" s="17" t="s">
        <v>70</v>
      </c>
      <c r="F100" s="17">
        <v>4</v>
      </c>
      <c r="G100" s="17" t="s">
        <v>71</v>
      </c>
      <c r="H100" s="19">
        <v>0.36458333333333331</v>
      </c>
      <c r="I100" s="36">
        <v>1</v>
      </c>
    </row>
    <row r="101" spans="1:9" ht="15">
      <c r="A101" s="26">
        <v>45449</v>
      </c>
      <c r="B101" s="20">
        <v>133139999700</v>
      </c>
      <c r="C101" s="17" t="s">
        <v>68</v>
      </c>
      <c r="D101" s="17">
        <v>6900</v>
      </c>
      <c r="E101" s="17" t="s">
        <v>70</v>
      </c>
      <c r="F101" s="17">
        <v>4</v>
      </c>
      <c r="G101" s="17" t="s">
        <v>71</v>
      </c>
      <c r="H101" s="19">
        <v>0.4375</v>
      </c>
      <c r="I101" s="36">
        <v>1</v>
      </c>
    </row>
    <row r="102" spans="1:9" ht="15">
      <c r="A102" s="26">
        <v>45449</v>
      </c>
      <c r="B102" s="20">
        <v>1331206572</v>
      </c>
      <c r="C102" s="17" t="s">
        <v>68</v>
      </c>
      <c r="D102" s="17" t="s">
        <v>169</v>
      </c>
      <c r="E102" s="17" t="s">
        <v>70</v>
      </c>
      <c r="F102" s="17">
        <v>2</v>
      </c>
      <c r="G102" s="17" t="s">
        <v>71</v>
      </c>
      <c r="H102" s="19">
        <v>0.46736111111111101</v>
      </c>
      <c r="I102" s="36">
        <v>1</v>
      </c>
    </row>
    <row r="103" spans="1:9" ht="15">
      <c r="A103" s="26">
        <v>45449</v>
      </c>
      <c r="B103" s="20">
        <v>1331206572</v>
      </c>
      <c r="C103" s="17" t="s">
        <v>68</v>
      </c>
      <c r="D103" s="17" t="s">
        <v>169</v>
      </c>
      <c r="E103" s="17" t="s">
        <v>70</v>
      </c>
      <c r="F103" s="17">
        <v>2</v>
      </c>
      <c r="G103" s="17" t="s">
        <v>71</v>
      </c>
      <c r="H103" s="19">
        <v>0.46875</v>
      </c>
      <c r="I103" s="36">
        <v>1</v>
      </c>
    </row>
    <row r="104" spans="1:9" ht="15">
      <c r="A104" s="26">
        <v>45449</v>
      </c>
      <c r="B104" s="20">
        <v>1331206572</v>
      </c>
      <c r="C104" s="17" t="s">
        <v>68</v>
      </c>
      <c r="D104" s="17" t="s">
        <v>170</v>
      </c>
      <c r="E104" s="17" t="s">
        <v>70</v>
      </c>
      <c r="F104" s="17">
        <v>2</v>
      </c>
      <c r="G104" s="17" t="s">
        <v>71</v>
      </c>
      <c r="H104" s="19">
        <v>0.47013888888888899</v>
      </c>
      <c r="I104" s="36">
        <v>1</v>
      </c>
    </row>
    <row r="105" spans="1:9" ht="15">
      <c r="A105" s="26">
        <v>45449</v>
      </c>
      <c r="B105" s="20">
        <v>1331206572</v>
      </c>
      <c r="C105" s="17" t="s">
        <v>68</v>
      </c>
      <c r="D105" s="17" t="s">
        <v>171</v>
      </c>
      <c r="E105" s="17" t="s">
        <v>70</v>
      </c>
      <c r="F105" s="17">
        <v>2</v>
      </c>
      <c r="G105" s="17" t="s">
        <v>71</v>
      </c>
      <c r="H105" s="19">
        <v>0.47152777777777777</v>
      </c>
      <c r="I105" s="36">
        <v>1</v>
      </c>
    </row>
    <row r="106" spans="1:9" ht="15">
      <c r="A106" s="26">
        <v>45449</v>
      </c>
      <c r="B106" s="20">
        <v>1331206572</v>
      </c>
      <c r="C106" s="17" t="s">
        <v>68</v>
      </c>
      <c r="D106" s="17" t="s">
        <v>172</v>
      </c>
      <c r="E106" s="17" t="s">
        <v>70</v>
      </c>
      <c r="F106" s="17">
        <v>2</v>
      </c>
      <c r="G106" s="17" t="s">
        <v>71</v>
      </c>
      <c r="H106" s="19">
        <v>0.47291666666666665</v>
      </c>
      <c r="I106" s="36">
        <v>1</v>
      </c>
    </row>
    <row r="107" spans="1:9" ht="15">
      <c r="A107" s="26">
        <v>45449</v>
      </c>
      <c r="B107" s="20">
        <v>133104307401</v>
      </c>
      <c r="C107" s="17" t="s">
        <v>104</v>
      </c>
      <c r="D107" s="17" t="s">
        <v>173</v>
      </c>
      <c r="E107" s="17" t="s">
        <v>70</v>
      </c>
      <c r="F107" s="17">
        <v>2</v>
      </c>
      <c r="G107" s="17" t="s">
        <v>71</v>
      </c>
      <c r="H107" s="19">
        <v>0.11041666666666666</v>
      </c>
      <c r="I107" s="36">
        <v>1</v>
      </c>
    </row>
    <row r="108" spans="1:9" ht="15">
      <c r="A108" s="26">
        <v>45449</v>
      </c>
      <c r="B108" s="20">
        <v>133106308002</v>
      </c>
      <c r="C108" s="17" t="s">
        <v>68</v>
      </c>
      <c r="D108" s="17" t="s">
        <v>174</v>
      </c>
      <c r="E108" s="17" t="s">
        <v>70</v>
      </c>
      <c r="F108" s="17">
        <v>2</v>
      </c>
      <c r="G108" s="17" t="s">
        <v>71</v>
      </c>
      <c r="H108" s="19">
        <v>0.125</v>
      </c>
      <c r="I108" s="36">
        <v>1</v>
      </c>
    </row>
    <row r="109" spans="1:9" ht="15">
      <c r="A109" s="26">
        <v>45449</v>
      </c>
      <c r="B109" s="20">
        <v>133104307401</v>
      </c>
      <c r="C109" s="17" t="s">
        <v>104</v>
      </c>
      <c r="D109" s="17" t="s">
        <v>175</v>
      </c>
      <c r="E109" s="17" t="s">
        <v>70</v>
      </c>
      <c r="F109" s="17">
        <v>2</v>
      </c>
      <c r="G109" s="17" t="s">
        <v>71</v>
      </c>
      <c r="H109" s="19">
        <v>0.13125000000000001</v>
      </c>
      <c r="I109" s="36">
        <v>1</v>
      </c>
    </row>
    <row r="110" spans="1:9" ht="15">
      <c r="A110" s="17"/>
      <c r="B110" s="20"/>
      <c r="C110" s="17"/>
      <c r="D110" s="17"/>
      <c r="E110" s="17" t="s">
        <v>70</v>
      </c>
      <c r="F110" s="17"/>
      <c r="G110" s="17" t="s">
        <v>71</v>
      </c>
      <c r="H110" s="17"/>
      <c r="I110" s="36">
        <v>1</v>
      </c>
    </row>
    <row r="111" spans="1:9" ht="15">
      <c r="A111" s="26">
        <v>45418</v>
      </c>
      <c r="B111" s="18" t="s">
        <v>161</v>
      </c>
      <c r="C111" s="18" t="s">
        <v>73</v>
      </c>
      <c r="D111" s="18" t="s">
        <v>162</v>
      </c>
      <c r="E111" s="17" t="s">
        <v>70</v>
      </c>
      <c r="F111" s="17">
        <v>1</v>
      </c>
      <c r="G111" s="17" t="s">
        <v>71</v>
      </c>
      <c r="H111" s="19">
        <v>0.33541666666666664</v>
      </c>
      <c r="I111" s="36">
        <v>1</v>
      </c>
    </row>
    <row r="112" spans="1:9" ht="15">
      <c r="A112" s="26">
        <v>45418</v>
      </c>
      <c r="B112" s="20">
        <v>133105316400</v>
      </c>
      <c r="C112" s="18" t="s">
        <v>73</v>
      </c>
      <c r="D112" s="17" t="s">
        <v>176</v>
      </c>
      <c r="E112" s="17" t="s">
        <v>70</v>
      </c>
      <c r="F112" s="17">
        <v>3</v>
      </c>
      <c r="G112" s="17" t="s">
        <v>71</v>
      </c>
      <c r="H112" s="19">
        <v>0.3659722222222222</v>
      </c>
      <c r="I112" s="36">
        <v>1</v>
      </c>
    </row>
    <row r="113" spans="1:9" ht="15">
      <c r="A113" s="26">
        <v>45418</v>
      </c>
      <c r="B113" s="20">
        <v>1331206572</v>
      </c>
      <c r="C113" s="17" t="s">
        <v>68</v>
      </c>
      <c r="D113" s="17" t="s">
        <v>173</v>
      </c>
      <c r="E113" s="17" t="s">
        <v>70</v>
      </c>
      <c r="F113" s="17">
        <v>2</v>
      </c>
      <c r="G113" s="17" t="s">
        <v>71</v>
      </c>
      <c r="H113" s="19">
        <v>0.38333333333333303</v>
      </c>
      <c r="I113" s="36">
        <v>1</v>
      </c>
    </row>
    <row r="114" spans="1:9" ht="15">
      <c r="A114" s="26">
        <v>45418</v>
      </c>
      <c r="B114" s="20">
        <v>1331206572</v>
      </c>
      <c r="C114" s="17" t="s">
        <v>68</v>
      </c>
      <c r="D114" s="17" t="s">
        <v>177</v>
      </c>
      <c r="E114" s="17" t="s">
        <v>70</v>
      </c>
      <c r="F114" s="17">
        <v>2</v>
      </c>
      <c r="G114" s="17" t="s">
        <v>71</v>
      </c>
      <c r="H114" s="19">
        <v>0.38472222222222202</v>
      </c>
      <c r="I114" s="36">
        <v>1</v>
      </c>
    </row>
    <row r="115" spans="1:9" ht="15">
      <c r="A115" s="26">
        <v>45418</v>
      </c>
      <c r="B115" s="20">
        <v>1331206572</v>
      </c>
      <c r="C115" s="17" t="s">
        <v>68</v>
      </c>
      <c r="D115" s="17" t="s">
        <v>178</v>
      </c>
      <c r="E115" s="17" t="s">
        <v>70</v>
      </c>
      <c r="F115" s="17">
        <v>2</v>
      </c>
      <c r="G115" s="17" t="s">
        <v>71</v>
      </c>
      <c r="H115" s="19">
        <v>0.38611111111111102</v>
      </c>
      <c r="I115" s="36">
        <v>1</v>
      </c>
    </row>
    <row r="116" spans="1:9" ht="15">
      <c r="A116" s="26">
        <v>45418</v>
      </c>
      <c r="B116" s="20">
        <v>1331206572</v>
      </c>
      <c r="C116" s="17" t="s">
        <v>68</v>
      </c>
      <c r="D116" s="17" t="s">
        <v>178</v>
      </c>
      <c r="E116" s="17" t="s">
        <v>70</v>
      </c>
      <c r="F116" s="17">
        <v>2</v>
      </c>
      <c r="G116" s="17" t="s">
        <v>71</v>
      </c>
      <c r="H116" s="19">
        <v>0.38750000000000001</v>
      </c>
      <c r="I116" s="36">
        <v>1</v>
      </c>
    </row>
    <row r="117" spans="1:9" ht="15">
      <c r="A117" s="26">
        <v>45418</v>
      </c>
      <c r="B117" s="20">
        <v>1331206572</v>
      </c>
      <c r="C117" s="17" t="s">
        <v>68</v>
      </c>
      <c r="D117" s="17" t="s">
        <v>179</v>
      </c>
      <c r="E117" s="17" t="s">
        <v>70</v>
      </c>
      <c r="F117" s="17">
        <v>2</v>
      </c>
      <c r="G117" s="17" t="s">
        <v>71</v>
      </c>
      <c r="H117" s="19">
        <v>0.3888888888888889</v>
      </c>
      <c r="I117" s="36">
        <v>1</v>
      </c>
    </row>
    <row r="118" spans="1:9" ht="15">
      <c r="A118" s="26">
        <v>45418</v>
      </c>
      <c r="B118" s="20">
        <v>133939999570</v>
      </c>
      <c r="C118" s="17" t="s">
        <v>68</v>
      </c>
      <c r="D118" s="17" t="s">
        <v>180</v>
      </c>
      <c r="E118" s="17" t="s">
        <v>70</v>
      </c>
      <c r="F118" s="17">
        <v>2</v>
      </c>
      <c r="G118" s="17" t="s">
        <v>71</v>
      </c>
      <c r="H118" s="19">
        <v>0.1388888888888889</v>
      </c>
      <c r="I118" s="36">
        <v>1</v>
      </c>
    </row>
    <row r="119" spans="1:9" ht="15">
      <c r="A119" s="26">
        <v>45388</v>
      </c>
      <c r="B119" s="20" t="s">
        <v>181</v>
      </c>
      <c r="C119" s="17" t="s">
        <v>73</v>
      </c>
      <c r="D119" s="17" t="s">
        <v>182</v>
      </c>
      <c r="E119" s="17" t="s">
        <v>70</v>
      </c>
      <c r="F119" s="17">
        <v>5</v>
      </c>
      <c r="G119" s="17" t="s">
        <v>71</v>
      </c>
      <c r="H119" s="19">
        <v>0.375</v>
      </c>
      <c r="I119" s="36">
        <v>1</v>
      </c>
    </row>
    <row r="120" spans="1:9" ht="15">
      <c r="A120" s="26">
        <v>45388</v>
      </c>
      <c r="B120" s="20" t="s">
        <v>181</v>
      </c>
      <c r="C120" s="17" t="s">
        <v>73</v>
      </c>
      <c r="D120" s="17" t="s">
        <v>183</v>
      </c>
      <c r="E120" s="17" t="s">
        <v>70</v>
      </c>
      <c r="F120" s="17">
        <v>5</v>
      </c>
      <c r="G120" s="17" t="s">
        <v>71</v>
      </c>
      <c r="H120" s="19">
        <v>0.37847222222222221</v>
      </c>
      <c r="I120" s="36">
        <v>1</v>
      </c>
    </row>
    <row r="121" spans="1:9" ht="15">
      <c r="A121" s="26">
        <v>45388</v>
      </c>
      <c r="B121" s="20">
        <v>1206572</v>
      </c>
      <c r="C121" s="17" t="s">
        <v>184</v>
      </c>
      <c r="D121" s="17" t="s">
        <v>185</v>
      </c>
      <c r="E121" s="17" t="s">
        <v>70</v>
      </c>
      <c r="F121" s="17">
        <v>1</v>
      </c>
      <c r="G121" s="17" t="s">
        <v>71</v>
      </c>
      <c r="H121" s="19">
        <v>0.45833333333333331</v>
      </c>
      <c r="I121" s="36">
        <v>1</v>
      </c>
    </row>
    <row r="122" spans="1:9" ht="15">
      <c r="A122" s="26">
        <v>45388</v>
      </c>
      <c r="B122" s="20">
        <v>1206572</v>
      </c>
      <c r="C122" s="17" t="s">
        <v>184</v>
      </c>
      <c r="D122" s="17" t="s">
        <v>186</v>
      </c>
      <c r="E122" s="17" t="s">
        <v>70</v>
      </c>
      <c r="F122" s="17">
        <v>1</v>
      </c>
      <c r="G122" s="17" t="s">
        <v>71</v>
      </c>
      <c r="H122" s="19">
        <v>0.45902777777777776</v>
      </c>
      <c r="I122" s="36">
        <v>1</v>
      </c>
    </row>
    <row r="123" spans="1:9" ht="15">
      <c r="A123" s="26">
        <v>45388</v>
      </c>
      <c r="B123" s="20">
        <v>1206572</v>
      </c>
      <c r="C123" s="17" t="s">
        <v>184</v>
      </c>
      <c r="D123" s="17" t="s">
        <v>186</v>
      </c>
      <c r="E123" s="17" t="s">
        <v>70</v>
      </c>
      <c r="F123" s="17">
        <v>1</v>
      </c>
      <c r="G123" s="17" t="s">
        <v>71</v>
      </c>
      <c r="H123" s="19">
        <v>0.45972222222222198</v>
      </c>
      <c r="I123" s="36">
        <v>1</v>
      </c>
    </row>
    <row r="124" spans="1:9" ht="15">
      <c r="A124" s="26">
        <v>45388</v>
      </c>
      <c r="B124" s="20">
        <v>1206572</v>
      </c>
      <c r="C124" s="17" t="s">
        <v>184</v>
      </c>
      <c r="D124" s="17" t="s">
        <v>187</v>
      </c>
      <c r="E124" s="17" t="s">
        <v>70</v>
      </c>
      <c r="F124" s="17">
        <v>1</v>
      </c>
      <c r="G124" s="17" t="s">
        <v>71</v>
      </c>
      <c r="H124" s="19">
        <v>0.46041666666666697</v>
      </c>
      <c r="I124" s="36">
        <v>1</v>
      </c>
    </row>
    <row r="125" spans="1:9" ht="15">
      <c r="A125" s="26">
        <v>45388</v>
      </c>
      <c r="B125" s="20">
        <v>133939995700</v>
      </c>
      <c r="C125" s="17" t="s">
        <v>184</v>
      </c>
      <c r="D125" s="17" t="s">
        <v>188</v>
      </c>
      <c r="E125" s="17" t="s">
        <v>70</v>
      </c>
      <c r="F125" s="17">
        <v>5</v>
      </c>
      <c r="G125" s="17" t="s">
        <v>71</v>
      </c>
      <c r="H125" s="19">
        <v>4.1666666666666664E-2</v>
      </c>
      <c r="I125" s="36">
        <v>1</v>
      </c>
    </row>
    <row r="126" spans="1:9" ht="15">
      <c r="A126" s="26">
        <v>45388</v>
      </c>
      <c r="B126" s="20">
        <v>133939995700</v>
      </c>
      <c r="C126" s="17" t="s">
        <v>184</v>
      </c>
      <c r="D126" s="17" t="s">
        <v>188</v>
      </c>
      <c r="E126" s="17" t="s">
        <v>70</v>
      </c>
      <c r="F126" s="17">
        <v>5</v>
      </c>
      <c r="G126" s="17" t="s">
        <v>71</v>
      </c>
      <c r="H126" s="19">
        <v>4.5138888888888888E-2</v>
      </c>
      <c r="I126" s="36">
        <v>1</v>
      </c>
    </row>
    <row r="127" spans="1:9" ht="15">
      <c r="A127" s="26">
        <v>45357</v>
      </c>
      <c r="B127" s="20">
        <v>13341004001000</v>
      </c>
      <c r="C127" s="17" t="s">
        <v>189</v>
      </c>
      <c r="D127" s="17">
        <v>5.59</v>
      </c>
      <c r="E127" s="17" t="s">
        <v>70</v>
      </c>
      <c r="F127" s="17">
        <v>3</v>
      </c>
      <c r="G127" s="17" t="s">
        <v>71</v>
      </c>
      <c r="H127" s="19">
        <v>0.43611111111111101</v>
      </c>
      <c r="I127" s="36">
        <v>1</v>
      </c>
    </row>
    <row r="128" spans="1:9" ht="15">
      <c r="A128" s="26">
        <v>45357</v>
      </c>
      <c r="B128" s="20">
        <v>133940400500</v>
      </c>
      <c r="C128" s="17" t="s">
        <v>190</v>
      </c>
      <c r="D128" s="17">
        <v>1.2</v>
      </c>
      <c r="E128" s="17" t="s">
        <v>70</v>
      </c>
      <c r="F128" s="17">
        <v>3</v>
      </c>
      <c r="G128" s="17" t="s">
        <v>71</v>
      </c>
      <c r="H128" s="19">
        <v>0.438194444444444</v>
      </c>
      <c r="I128" s="36">
        <v>1</v>
      </c>
    </row>
    <row r="129" spans="1:9" ht="15">
      <c r="A129" s="26">
        <v>45357</v>
      </c>
      <c r="B129" s="20">
        <v>133940400500</v>
      </c>
      <c r="C129" s="17" t="s">
        <v>191</v>
      </c>
      <c r="D129" s="17">
        <v>579.57000000000005</v>
      </c>
      <c r="E129" s="17" t="s">
        <v>70</v>
      </c>
      <c r="F129" s="17">
        <v>3</v>
      </c>
      <c r="G129" s="17" t="s">
        <v>71</v>
      </c>
      <c r="H129" s="19">
        <v>0.44027777777777799</v>
      </c>
      <c r="I129" s="36">
        <v>1</v>
      </c>
    </row>
    <row r="130" spans="1:9" ht="15">
      <c r="A130" s="26">
        <v>45357</v>
      </c>
      <c r="B130" s="20">
        <v>13346106103000</v>
      </c>
      <c r="C130" s="17" t="s">
        <v>68</v>
      </c>
      <c r="D130" s="17">
        <v>10</v>
      </c>
      <c r="E130" s="17" t="s">
        <v>70</v>
      </c>
      <c r="F130" s="17">
        <v>3</v>
      </c>
      <c r="G130" s="17" t="s">
        <v>71</v>
      </c>
      <c r="H130" s="19">
        <v>0.44236111111111098</v>
      </c>
      <c r="I130" s="36">
        <v>1</v>
      </c>
    </row>
    <row r="131" spans="1:9" ht="15">
      <c r="A131" s="26">
        <v>45357</v>
      </c>
      <c r="B131" s="20">
        <v>13341004001000</v>
      </c>
      <c r="C131" s="17" t="s">
        <v>192</v>
      </c>
      <c r="D131" s="17">
        <v>527.29</v>
      </c>
      <c r="E131" s="17" t="s">
        <v>70</v>
      </c>
      <c r="F131" s="17">
        <v>3</v>
      </c>
      <c r="G131" s="17" t="s">
        <v>71</v>
      </c>
      <c r="H131" s="19">
        <v>0.44444444444444497</v>
      </c>
      <c r="I131" s="36">
        <v>1</v>
      </c>
    </row>
    <row r="132" spans="1:9" ht="15">
      <c r="A132" s="26">
        <v>45357</v>
      </c>
      <c r="B132" s="20">
        <v>133940400500</v>
      </c>
      <c r="C132" s="17" t="s">
        <v>73</v>
      </c>
      <c r="D132" s="17">
        <v>118.33</v>
      </c>
      <c r="E132" s="17" t="s">
        <v>70</v>
      </c>
      <c r="F132" s="17">
        <v>3</v>
      </c>
      <c r="G132" s="17" t="s">
        <v>71</v>
      </c>
      <c r="H132" s="19">
        <v>0.44652777777777802</v>
      </c>
      <c r="I132" s="36">
        <v>1</v>
      </c>
    </row>
    <row r="133" spans="1:9" ht="15">
      <c r="A133" s="26">
        <v>45357</v>
      </c>
      <c r="B133" s="20">
        <v>133940400500</v>
      </c>
      <c r="C133" s="17" t="s">
        <v>193</v>
      </c>
      <c r="D133" s="28">
        <v>19678.3</v>
      </c>
      <c r="E133" s="17" t="s">
        <v>70</v>
      </c>
      <c r="F133" s="17">
        <v>3</v>
      </c>
      <c r="G133" s="17" t="s">
        <v>71</v>
      </c>
      <c r="H133" s="19">
        <v>0.44861111111111102</v>
      </c>
      <c r="I133" s="36">
        <v>1</v>
      </c>
    </row>
    <row r="134" spans="1:9" ht="15">
      <c r="A134" s="26">
        <v>45357</v>
      </c>
      <c r="B134" s="20">
        <v>13341004001000</v>
      </c>
      <c r="C134" s="17" t="s">
        <v>194</v>
      </c>
      <c r="D134" s="17">
        <v>8.2200000000000006</v>
      </c>
      <c r="E134" s="17" t="s">
        <v>70</v>
      </c>
      <c r="F134" s="17">
        <v>3</v>
      </c>
      <c r="G134" s="17" t="s">
        <v>71</v>
      </c>
      <c r="H134" s="19">
        <v>0.45069444444444401</v>
      </c>
      <c r="I134" s="36">
        <v>1</v>
      </c>
    </row>
    <row r="135" spans="1:9" ht="15">
      <c r="A135" s="26">
        <v>45357</v>
      </c>
      <c r="B135" s="20">
        <v>133940400501</v>
      </c>
      <c r="C135" s="17" t="s">
        <v>195</v>
      </c>
      <c r="D135" s="28">
        <v>317235</v>
      </c>
      <c r="E135" s="17" t="s">
        <v>70</v>
      </c>
      <c r="F135" s="17">
        <v>3</v>
      </c>
      <c r="G135" s="17" t="s">
        <v>71</v>
      </c>
      <c r="H135" s="19">
        <v>0.452777777777778</v>
      </c>
      <c r="I135" s="36">
        <v>1</v>
      </c>
    </row>
    <row r="136" spans="1:9" ht="15">
      <c r="A136" s="26">
        <v>45357</v>
      </c>
      <c r="B136" s="20">
        <v>133940400501</v>
      </c>
      <c r="C136" s="17" t="s">
        <v>196</v>
      </c>
      <c r="D136" s="28">
        <v>12332</v>
      </c>
      <c r="E136" s="17" t="s">
        <v>70</v>
      </c>
      <c r="F136" s="17">
        <v>3</v>
      </c>
      <c r="G136" s="17" t="s">
        <v>71</v>
      </c>
      <c r="H136" s="19">
        <v>0.4548611111111111</v>
      </c>
      <c r="I136" s="36">
        <v>1</v>
      </c>
    </row>
    <row r="137" spans="1:9" ht="15">
      <c r="A137" s="26">
        <v>45357</v>
      </c>
      <c r="B137" s="20">
        <v>133940400501</v>
      </c>
      <c r="C137" s="17" t="s">
        <v>197</v>
      </c>
      <c r="D137" s="17">
        <v>290.81</v>
      </c>
      <c r="E137" s="17" t="s">
        <v>70</v>
      </c>
      <c r="F137" s="17">
        <v>3</v>
      </c>
      <c r="G137" s="17" t="s">
        <v>71</v>
      </c>
      <c r="H137" s="19">
        <v>0.45694444444444443</v>
      </c>
      <c r="I137" s="36">
        <v>1</v>
      </c>
    </row>
    <row r="138" spans="1:9" ht="15">
      <c r="A138" s="26">
        <v>45357</v>
      </c>
      <c r="B138" s="29">
        <v>133940400501</v>
      </c>
      <c r="C138" s="23" t="s">
        <v>198</v>
      </c>
      <c r="D138" s="25">
        <v>2935.65</v>
      </c>
      <c r="E138" s="17" t="s">
        <v>70</v>
      </c>
      <c r="F138" s="17">
        <v>3</v>
      </c>
      <c r="G138" s="17" t="s">
        <v>71</v>
      </c>
      <c r="H138" s="19">
        <v>0.45902777777777798</v>
      </c>
      <c r="I138" s="36">
        <v>1</v>
      </c>
    </row>
    <row r="139" spans="1:9" ht="15">
      <c r="A139" s="26">
        <v>45357</v>
      </c>
      <c r="B139" s="29">
        <v>133940400500</v>
      </c>
      <c r="C139" s="23" t="s">
        <v>199</v>
      </c>
      <c r="D139" s="25">
        <v>3808.78</v>
      </c>
      <c r="E139" s="17" t="s">
        <v>70</v>
      </c>
      <c r="F139" s="17">
        <v>3</v>
      </c>
      <c r="G139" s="17" t="s">
        <v>71</v>
      </c>
      <c r="H139" s="19">
        <v>0.46111111111111103</v>
      </c>
      <c r="I139" s="36">
        <v>1</v>
      </c>
    </row>
    <row r="140" spans="1:9" ht="15">
      <c r="A140" s="26">
        <v>45357</v>
      </c>
      <c r="B140" s="29">
        <v>133940400500</v>
      </c>
      <c r="C140" s="23" t="s">
        <v>200</v>
      </c>
      <c r="D140" s="25">
        <v>888.25</v>
      </c>
      <c r="E140" s="17" t="s">
        <v>70</v>
      </c>
      <c r="F140" s="17">
        <v>3</v>
      </c>
      <c r="G140" s="17" t="s">
        <v>71</v>
      </c>
      <c r="H140" s="19">
        <v>0.46319444444444402</v>
      </c>
      <c r="I140" s="36">
        <v>1</v>
      </c>
    </row>
    <row r="141" spans="1:9" ht="15">
      <c r="A141" s="26">
        <v>45357</v>
      </c>
      <c r="B141" s="29">
        <v>133940400500</v>
      </c>
      <c r="C141" s="23" t="s">
        <v>201</v>
      </c>
      <c r="D141" s="25">
        <v>198.34</v>
      </c>
      <c r="E141" s="17" t="s">
        <v>70</v>
      </c>
      <c r="F141" s="17">
        <v>3</v>
      </c>
      <c r="G141" s="17" t="s">
        <v>71</v>
      </c>
      <c r="H141" s="19">
        <v>0.46527777777777701</v>
      </c>
      <c r="I141" s="36">
        <v>1</v>
      </c>
    </row>
    <row r="142" spans="1:9" ht="15">
      <c r="A142" s="26">
        <v>45357</v>
      </c>
      <c r="B142" s="29">
        <v>133940400501</v>
      </c>
      <c r="C142" s="23" t="s">
        <v>202</v>
      </c>
      <c r="D142" s="25">
        <v>172151.4</v>
      </c>
      <c r="E142" s="17" t="s">
        <v>70</v>
      </c>
      <c r="F142" s="17">
        <v>3</v>
      </c>
      <c r="G142" s="17" t="s">
        <v>71</v>
      </c>
      <c r="H142" s="19">
        <v>0.46736111111111001</v>
      </c>
      <c r="I142" s="36">
        <v>1</v>
      </c>
    </row>
    <row r="143" spans="1:9" ht="15">
      <c r="A143" s="26">
        <v>45357</v>
      </c>
      <c r="B143" s="29">
        <v>133940400500</v>
      </c>
      <c r="C143" s="23" t="s">
        <v>104</v>
      </c>
      <c r="D143" s="25">
        <v>7661.46</v>
      </c>
      <c r="E143" s="17" t="s">
        <v>70</v>
      </c>
      <c r="F143" s="17">
        <v>3</v>
      </c>
      <c r="G143" s="17" t="s">
        <v>71</v>
      </c>
      <c r="H143" s="19">
        <v>0.469444444444443</v>
      </c>
      <c r="I143" s="36">
        <v>1</v>
      </c>
    </row>
    <row r="144" spans="1:9" ht="15">
      <c r="A144" s="26">
        <v>45357</v>
      </c>
      <c r="B144" s="29">
        <v>13341004001000</v>
      </c>
      <c r="C144" s="23" t="s">
        <v>203</v>
      </c>
      <c r="D144" s="25">
        <v>11734.33</v>
      </c>
      <c r="E144" s="17" t="s">
        <v>70</v>
      </c>
      <c r="F144" s="17">
        <v>3</v>
      </c>
      <c r="G144" s="17" t="s">
        <v>71</v>
      </c>
      <c r="H144" s="19">
        <v>0.47152777777777599</v>
      </c>
      <c r="I144" s="36">
        <v>1</v>
      </c>
    </row>
    <row r="145" spans="1:9" ht="15">
      <c r="A145" s="26">
        <v>45357</v>
      </c>
      <c r="B145" s="29">
        <v>1206572</v>
      </c>
      <c r="C145" s="23" t="s">
        <v>68</v>
      </c>
      <c r="D145" s="25" t="s">
        <v>204</v>
      </c>
      <c r="E145" s="17" t="s">
        <v>70</v>
      </c>
      <c r="F145" s="17">
        <v>1</v>
      </c>
      <c r="G145" s="17" t="s">
        <v>71</v>
      </c>
      <c r="H145" s="19">
        <v>0.47291666666666698</v>
      </c>
      <c r="I145" s="36">
        <v>1</v>
      </c>
    </row>
    <row r="146" spans="1:9" ht="15">
      <c r="A146" s="26">
        <v>45357</v>
      </c>
      <c r="B146" s="29">
        <v>1206572</v>
      </c>
      <c r="C146" s="23" t="s">
        <v>68</v>
      </c>
      <c r="D146" s="25" t="s">
        <v>205</v>
      </c>
      <c r="E146" s="17" t="s">
        <v>70</v>
      </c>
      <c r="F146" s="17">
        <v>1</v>
      </c>
      <c r="G146" s="17" t="s">
        <v>71</v>
      </c>
      <c r="H146" s="19">
        <v>0.47361111111111098</v>
      </c>
      <c r="I146" s="36">
        <v>1</v>
      </c>
    </row>
    <row r="147" spans="1:9" ht="15">
      <c r="A147" s="26">
        <v>45357</v>
      </c>
      <c r="B147" s="29">
        <v>1206572</v>
      </c>
      <c r="C147" s="23" t="s">
        <v>68</v>
      </c>
      <c r="D147" s="25" t="s">
        <v>206</v>
      </c>
      <c r="E147" s="17" t="s">
        <v>70</v>
      </c>
      <c r="F147" s="17">
        <v>1</v>
      </c>
      <c r="G147" s="17" t="s">
        <v>71</v>
      </c>
      <c r="H147" s="19">
        <v>0.47430555555555598</v>
      </c>
      <c r="I147" s="36">
        <v>1</v>
      </c>
    </row>
    <row r="148" spans="1:9" ht="15">
      <c r="A148" s="26">
        <v>45357</v>
      </c>
      <c r="B148" s="29">
        <v>1206572</v>
      </c>
      <c r="C148" s="23" t="s">
        <v>68</v>
      </c>
      <c r="D148" s="25" t="s">
        <v>206</v>
      </c>
      <c r="E148" s="17" t="s">
        <v>70</v>
      </c>
      <c r="F148" s="17">
        <v>1</v>
      </c>
      <c r="G148" s="17" t="s">
        <v>71</v>
      </c>
      <c r="H148" s="19">
        <v>0.47499999999999998</v>
      </c>
      <c r="I148" s="36">
        <v>1</v>
      </c>
    </row>
    <row r="149" spans="1:9" ht="15">
      <c r="A149" s="26">
        <v>45357</v>
      </c>
      <c r="B149" s="29">
        <v>1206572</v>
      </c>
      <c r="C149" s="23" t="s">
        <v>68</v>
      </c>
      <c r="D149" s="17" t="s">
        <v>207</v>
      </c>
      <c r="E149" s="17" t="s">
        <v>70</v>
      </c>
      <c r="F149" s="17">
        <v>1</v>
      </c>
      <c r="G149" s="17" t="s">
        <v>71</v>
      </c>
      <c r="H149" s="19">
        <v>0.47569444444444442</v>
      </c>
      <c r="I149" s="36">
        <v>1</v>
      </c>
    </row>
  </sheetData>
  <conditionalFormatting sqref="G55:H59 G60:G64 G2:H2 N2 J1">
    <cfRule type="expression" dxfId="0" priority="1">
      <formula>KELLY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C2B40-34A1-41C9-91AB-90527D572760}">
  <dimension ref="B1:R60"/>
  <sheetViews>
    <sheetView workbookViewId="0">
      <selection activeCell="B5" sqref="B5"/>
    </sheetView>
  </sheetViews>
  <sheetFormatPr defaultRowHeight="14.25"/>
  <cols>
    <col min="2" max="2" width="24.125" style="31" customWidth="1"/>
    <col min="3" max="3" width="20.25" customWidth="1"/>
    <col min="4" max="4" width="22.75" customWidth="1"/>
    <col min="5" max="5" width="27.625" customWidth="1"/>
    <col min="6" max="6" width="18" customWidth="1"/>
    <col min="7" max="7" width="14.75" customWidth="1"/>
    <col min="8" max="8" width="12.25" customWidth="1"/>
    <col min="9" max="9" width="18.625" customWidth="1"/>
    <col min="10" max="10" width="46" customWidth="1"/>
    <col min="11" max="11" width="55.25" customWidth="1"/>
    <col min="12" max="12" width="27.75" customWidth="1"/>
  </cols>
  <sheetData>
    <row r="1" spans="2:6" ht="15">
      <c r="B1" s="1" t="s">
        <v>221</v>
      </c>
      <c r="C1" s="1" t="s">
        <v>218</v>
      </c>
      <c r="D1" s="32" t="s">
        <v>220</v>
      </c>
      <c r="E1" s="32" t="s">
        <v>210</v>
      </c>
      <c r="F1" s="8" t="s">
        <v>209</v>
      </c>
    </row>
    <row r="2" spans="2:6">
      <c r="B2" s="31" t="s">
        <v>219</v>
      </c>
      <c r="C2" t="s">
        <v>213</v>
      </c>
      <c r="D2" t="s">
        <v>6</v>
      </c>
      <c r="E2" t="s">
        <v>54</v>
      </c>
      <c r="F2" t="s">
        <v>222</v>
      </c>
    </row>
    <row r="18" spans="6:6">
      <c r="F18" s="31"/>
    </row>
    <row r="19" spans="6:6">
      <c r="F19" s="31"/>
    </row>
    <row r="34" spans="10:18">
      <c r="J34" t="s">
        <v>210</v>
      </c>
      <c r="K34" t="s">
        <v>0</v>
      </c>
      <c r="L34" t="s">
        <v>211</v>
      </c>
      <c r="M34" t="s">
        <v>212</v>
      </c>
      <c r="N34" t="s">
        <v>213</v>
      </c>
      <c r="O34" t="s">
        <v>214</v>
      </c>
      <c r="P34" t="s">
        <v>215</v>
      </c>
      <c r="Q34" t="s">
        <v>216</v>
      </c>
      <c r="R34" t="s">
        <v>217</v>
      </c>
    </row>
    <row r="35" spans="10:18" ht="20.25">
      <c r="J35" s="3" t="s">
        <v>49</v>
      </c>
      <c r="K35" s="5" t="s">
        <v>58</v>
      </c>
    </row>
    <row r="36" spans="10:18" ht="20.25">
      <c r="J36" s="3" t="s">
        <v>14</v>
      </c>
      <c r="K36" s="5" t="s">
        <v>36</v>
      </c>
    </row>
    <row r="37" spans="10:18" ht="20.25">
      <c r="J37" s="3" t="s">
        <v>15</v>
      </c>
      <c r="K37" s="5" t="s">
        <v>1</v>
      </c>
    </row>
    <row r="38" spans="10:18" ht="20.25">
      <c r="J38" s="3" t="s">
        <v>55</v>
      </c>
      <c r="K38" s="5" t="s">
        <v>2</v>
      </c>
    </row>
    <row r="39" spans="10:18" ht="20.25">
      <c r="J39" s="3" t="s">
        <v>16</v>
      </c>
      <c r="K39" s="5" t="s">
        <v>3</v>
      </c>
    </row>
    <row r="40" spans="10:18" ht="20.25">
      <c r="J40" s="3" t="s">
        <v>17</v>
      </c>
      <c r="K40" s="5" t="s">
        <v>4</v>
      </c>
    </row>
    <row r="41" spans="10:18" ht="20.25">
      <c r="J41" s="3" t="s">
        <v>18</v>
      </c>
      <c r="K41" s="5" t="s">
        <v>5</v>
      </c>
    </row>
    <row r="42" spans="10:18" ht="20.25">
      <c r="J42" s="3" t="s">
        <v>19</v>
      </c>
      <c r="K42" s="5" t="s">
        <v>6</v>
      </c>
    </row>
    <row r="43" spans="10:18" ht="20.25">
      <c r="J43" s="3" t="s">
        <v>20</v>
      </c>
      <c r="K43" s="5" t="s">
        <v>7</v>
      </c>
    </row>
    <row r="44" spans="10:18" ht="20.25">
      <c r="J44" s="3" t="s">
        <v>21</v>
      </c>
      <c r="K44" s="5" t="s">
        <v>8</v>
      </c>
    </row>
    <row r="45" spans="10:18" ht="20.25">
      <c r="J45" s="3" t="s">
        <v>54</v>
      </c>
      <c r="K45" s="5" t="s">
        <v>9</v>
      </c>
    </row>
    <row r="46" spans="10:18" ht="20.25">
      <c r="J46" s="3" t="s">
        <v>22</v>
      </c>
      <c r="K46" s="5" t="s">
        <v>10</v>
      </c>
    </row>
    <row r="47" spans="10:18" ht="20.25">
      <c r="J47" s="3" t="s">
        <v>23</v>
      </c>
      <c r="K47" s="5" t="s">
        <v>40</v>
      </c>
    </row>
    <row r="48" spans="10:18" ht="20.25">
      <c r="J48" s="3" t="s">
        <v>24</v>
      </c>
      <c r="K48" s="5" t="s">
        <v>51</v>
      </c>
    </row>
    <row r="49" spans="10:11" ht="20.25">
      <c r="J49" s="3" t="s">
        <v>25</v>
      </c>
      <c r="K49" s="5" t="s">
        <v>52</v>
      </c>
    </row>
    <row r="50" spans="10:11" ht="20.25">
      <c r="J50" s="3" t="s">
        <v>26</v>
      </c>
      <c r="K50" s="33" t="s">
        <v>223</v>
      </c>
    </row>
    <row r="51" spans="10:11" ht="18">
      <c r="J51" s="3" t="s">
        <v>27</v>
      </c>
    </row>
    <row r="52" spans="10:11" ht="18">
      <c r="J52" s="6" t="s">
        <v>44</v>
      </c>
    </row>
    <row r="53" spans="10:11" ht="18">
      <c r="J53" s="3" t="s">
        <v>45</v>
      </c>
    </row>
    <row r="54" spans="10:11" ht="18">
      <c r="J54" s="3" t="s">
        <v>46</v>
      </c>
    </row>
    <row r="55" spans="10:11" ht="18">
      <c r="J55" s="3" t="s">
        <v>47</v>
      </c>
    </row>
    <row r="56" spans="10:11" ht="18">
      <c r="J56" s="3" t="s">
        <v>48</v>
      </c>
    </row>
    <row r="57" spans="10:11" ht="18">
      <c r="J57" s="3" t="s">
        <v>50</v>
      </c>
    </row>
    <row r="58" spans="10:11" ht="18">
      <c r="J58" s="3" t="s">
        <v>57</v>
      </c>
    </row>
    <row r="59" spans="10:11" ht="18">
      <c r="J59" s="3" t="s">
        <v>53</v>
      </c>
    </row>
    <row r="60" spans="10:11" ht="18">
      <c r="J60" s="34" t="s">
        <v>223</v>
      </c>
    </row>
  </sheetData>
  <scenarios current="0" show="0">
    <scenario name="pts bulk action" locked="1" count="1" user="Uhrinek, Michal" comment="Created by Uhrinek, Michal on 6/20/2024">
      <inputCells r="G2" val="PTS BULK"/>
    </scenario>
  </scenarios>
  <dataConsolidate/>
  <dataValidations count="3">
    <dataValidation type="list" allowBlank="1" showInputMessage="1" showErrorMessage="1" sqref="C2" xr:uid="{5863089B-1AF8-49B2-BFF1-D31CD656C111}">
      <formula1>$J$34:$R$34</formula1>
    </dataValidation>
    <dataValidation type="list" showInputMessage="1" showErrorMessage="1" sqref="D2" xr:uid="{5E222A05-E34E-4148-B9D0-94742398183B}">
      <formula1>$K$35:$K$50</formula1>
    </dataValidation>
    <dataValidation type="list" allowBlank="1" showInputMessage="1" showErrorMessage="1" sqref="E2" xr:uid="{4BFD6479-1EED-433E-9DF8-DC5461C14345}">
      <formula1>$J$36:$J$60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FFA25-B9FD-4EEF-AA7D-F53FB4482D73}">
  <dimension ref="A1:G21"/>
  <sheetViews>
    <sheetView workbookViewId="0">
      <selection activeCell="G4" sqref="G4"/>
    </sheetView>
  </sheetViews>
  <sheetFormatPr defaultRowHeight="14.25"/>
  <cols>
    <col min="2" max="2" width="60" customWidth="1"/>
  </cols>
  <sheetData>
    <row r="1" spans="1:7">
      <c r="A1" t="s">
        <v>245</v>
      </c>
    </row>
    <row r="3" spans="1:7" ht="18">
      <c r="B3" s="2" t="s">
        <v>12</v>
      </c>
      <c r="C3" s="38" t="str">
        <f>'17.6.2024'!A29</f>
        <v>17.6.2024</v>
      </c>
      <c r="D3" s="38" t="str">
        <f>'18.6.2024'!A28</f>
        <v>18.6.2024</v>
      </c>
      <c r="E3" s="38" t="str">
        <f>'19.6.2024'!A27</f>
        <v>19.6.2024</v>
      </c>
      <c r="F3" s="38" t="str">
        <f>'20.6.2024'!A29</f>
        <v>20.6.2024</v>
      </c>
      <c r="G3" s="38" t="str">
        <f>'21.6.2024'!A29</f>
        <v>21.6.2024</v>
      </c>
    </row>
    <row r="4" spans="1:7" ht="18">
      <c r="B4" s="3" t="s">
        <v>57</v>
      </c>
      <c r="C4" s="38">
        <f>'17.6.2024'!B55</f>
        <v>1</v>
      </c>
      <c r="D4" s="38">
        <f>'20.6.2024'!B55</f>
        <v>7</v>
      </c>
      <c r="E4" s="38">
        <f>'19.6.2024'!B55</f>
        <v>3</v>
      </c>
      <c r="F4" s="38">
        <f>'18.6.2024'!B55</f>
        <v>2</v>
      </c>
      <c r="G4" s="38">
        <f>'17.6.2024'!B55</f>
        <v>1</v>
      </c>
    </row>
    <row r="21" spans="2:2" ht="18">
      <c r="B21" s="3"/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e4bc684-102f-461d-a6dc-b1e58752f380}" enabled="1" method="Standard" siteId="{2d75a51b-29e5-45d5-a5c5-5aa979cb6a2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17.6.2024</vt:lpstr>
      <vt:lpstr>18.6.2024</vt:lpstr>
      <vt:lpstr>19.6.2024</vt:lpstr>
      <vt:lpstr>20.6.2024</vt:lpstr>
      <vt:lpstr>21.6.2024</vt:lpstr>
      <vt:lpstr>volume</vt:lpstr>
      <vt:lpstr>Errors</vt:lpstr>
      <vt:lpstr>Tracing Errors</vt:lpstr>
    </vt:vector>
  </TitlesOfParts>
  <Company>Commerzbank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Uhrinek, Michal</dc:creator>
  <cp:lastModifiedBy>Uhrinek, Michal</cp:lastModifiedBy>
  <dcterms:created xsi:type="dcterms:W3CDTF">2024-06-18T13:10:29Z</dcterms:created>
  <dcterms:modified xsi:type="dcterms:W3CDTF">2024-06-21T14:20:16Z</dcterms:modified>
</cp:coreProperties>
</file>