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2UHRI\Desktop\"/>
    </mc:Choice>
  </mc:AlternateContent>
  <xr:revisionPtr revIDLastSave="0" documentId="13_ncr:1_{194292CF-1CBD-4D98-A943-2D091E7D9250}" xr6:coauthVersionLast="47" xr6:coauthVersionMax="47" xr10:uidLastSave="{00000000-0000-0000-0000-000000000000}"/>
  <bookViews>
    <workbookView xWindow="-120" yWindow="-120" windowWidth="29040" windowHeight="15840" activeTab="2" xr2:uid="{02E1D1B7-A4C4-4C68-BA4F-2109450314DA}"/>
  </bookViews>
  <sheets>
    <sheet name="Main Stats" sheetId="1" r:id="rId1"/>
    <sheet name="volume" sheetId="2" r:id="rId2"/>
    <sheet name="Err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C75" i="1" s="1"/>
  <c r="B61" i="1"/>
  <c r="C74" i="1" s="1"/>
  <c r="D31" i="1"/>
  <c r="D1" i="1"/>
  <c r="C79" i="1" l="1"/>
  <c r="B73" i="1"/>
  <c r="C77" i="1" l="1"/>
  <c r="C78" i="1" s="1"/>
</calcChain>
</file>

<file path=xl/sharedStrings.xml><?xml version="1.0" encoding="utf-8"?>
<sst xmlns="http://schemas.openxmlformats.org/spreadsheetml/2006/main" count="706" uniqueCount="225">
  <si>
    <t>PTS CURR</t>
  </si>
  <si>
    <t>wrong credit value</t>
  </si>
  <si>
    <t>wrong value date</t>
  </si>
  <si>
    <t xml:space="preserve">Field 70 - description </t>
  </si>
  <si>
    <t xml:space="preserve">wrong benefi. Acc/debit account </t>
  </si>
  <si>
    <t>field 58/56</t>
  </si>
  <si>
    <t>field 57a</t>
  </si>
  <si>
    <t xml:space="preserve">wrong amount </t>
  </si>
  <si>
    <t>wrong rate</t>
  </si>
  <si>
    <t xml:space="preserve">fax agreement </t>
  </si>
  <si>
    <t xml:space="preserve">missing repair charges </t>
  </si>
  <si>
    <t>Total number of Errors :</t>
  </si>
  <si>
    <t xml:space="preserve">PTS BULK </t>
  </si>
  <si>
    <t xml:space="preserve">number of errors </t>
  </si>
  <si>
    <t>Domestic c. payment (wrong acc.numb)</t>
  </si>
  <si>
    <t>wrong input MT103</t>
  </si>
  <si>
    <t>wrong currency of acc. N</t>
  </si>
  <si>
    <t>signature check</t>
  </si>
  <si>
    <t>wrong field 50k</t>
  </si>
  <si>
    <t>wrong field 59</t>
  </si>
  <si>
    <t xml:space="preserve">wrong debit acc. Value </t>
  </si>
  <si>
    <t xml:space="preserve">wrong c.account value </t>
  </si>
  <si>
    <t>DISPO-NAK(wrong charges amount)</t>
  </si>
  <si>
    <t>wrong amount (return payment)</t>
  </si>
  <si>
    <t>field 70 - remitance info.</t>
  </si>
  <si>
    <t>BBP</t>
  </si>
  <si>
    <t>SEPA</t>
  </si>
  <si>
    <t>TRSY</t>
  </si>
  <si>
    <t xml:space="preserve">Rates </t>
  </si>
  <si>
    <t>Dispo</t>
  </si>
  <si>
    <t>MT210</t>
  </si>
  <si>
    <t xml:space="preserve">Telemos </t>
  </si>
  <si>
    <t xml:space="preserve">Messages </t>
  </si>
  <si>
    <t xml:space="preserve">Odmietnuta inkasa </t>
  </si>
  <si>
    <t xml:space="preserve">Open Items </t>
  </si>
  <si>
    <t xml:space="preserve">Late processed </t>
  </si>
  <si>
    <t>wrong debit value</t>
  </si>
  <si>
    <t xml:space="preserve">Total number of errors </t>
  </si>
  <si>
    <t xml:space="preserve">Total Error </t>
  </si>
  <si>
    <t xml:space="preserve">Total Tasks </t>
  </si>
  <si>
    <t xml:space="preserve">callback/ signature / disposal </t>
  </si>
  <si>
    <t xml:space="preserve">wrong debit acc.charges </t>
  </si>
  <si>
    <t xml:space="preserve">N.successful tasks </t>
  </si>
  <si>
    <t xml:space="preserve">Percentage of successful task </t>
  </si>
  <si>
    <t xml:space="preserve">Error percentage </t>
  </si>
  <si>
    <t>DDP</t>
  </si>
  <si>
    <t>DPR</t>
  </si>
  <si>
    <t>DCA</t>
  </si>
  <si>
    <t xml:space="preserve">too late </t>
  </si>
  <si>
    <t xml:space="preserve">accounting </t>
  </si>
  <si>
    <t>Wrong processing</t>
  </si>
  <si>
    <t xml:space="preserve">wrong with charges </t>
  </si>
  <si>
    <t xml:space="preserve">not processed </t>
  </si>
  <si>
    <t xml:space="preserve">late processing </t>
  </si>
  <si>
    <t>DP</t>
  </si>
  <si>
    <t xml:space="preserve">wrong constant symbol </t>
  </si>
  <si>
    <t>wrong ref. number</t>
  </si>
  <si>
    <t>MT103</t>
  </si>
  <si>
    <t>not processed (because of COT, knowledge, missed..)</t>
  </si>
  <si>
    <t xml:space="preserve">Processing (routing/late processing/charges) </t>
  </si>
  <si>
    <t>PTS Edit - Input</t>
  </si>
  <si>
    <t xml:space="preserve">Date </t>
  </si>
  <si>
    <t xml:space="preserve">Reference / acc.number </t>
  </si>
  <si>
    <t>Currency</t>
  </si>
  <si>
    <t>Amount</t>
  </si>
  <si>
    <t>Maker</t>
  </si>
  <si>
    <t>Minute</t>
  </si>
  <si>
    <t>Checker</t>
  </si>
  <si>
    <t>20/6/2024</t>
  </si>
  <si>
    <t>CZK</t>
  </si>
  <si>
    <t>500.000,00 </t>
  </si>
  <si>
    <t xml:space="preserve">Michal </t>
  </si>
  <si>
    <t xml:space="preserve">Prague </t>
  </si>
  <si>
    <t>F016200XXXXAXXX0001000001</t>
  </si>
  <si>
    <t>EUR</t>
  </si>
  <si>
    <t>183.330,00 </t>
  </si>
  <si>
    <t>PRA48168650</t>
  </si>
  <si>
    <t>27.082,45 </t>
  </si>
  <si>
    <t>PRA48168651</t>
  </si>
  <si>
    <t>2.261,28 </t>
  </si>
  <si>
    <t>74,00</t>
  </si>
  <si>
    <t>2.579.500,00</t>
  </si>
  <si>
    <t>26,00</t>
  </si>
  <si>
    <t>86.000,00</t>
  </si>
  <si>
    <t>ICFSCT240619113214TDE1CZ43000526195</t>
  </si>
  <si>
    <t>46.346,56</t>
  </si>
  <si>
    <t>ICFSCT240619113214TDE1CZ43000526192</t>
  </si>
  <si>
    <t>48.745,63</t>
  </si>
  <si>
    <t>19/6/2024</t>
  </si>
  <si>
    <t>420,00</t>
  </si>
  <si>
    <t>08"47</t>
  </si>
  <si>
    <t>2.803.200,00</t>
  </si>
  <si>
    <t>41.000,00</t>
  </si>
  <si>
    <t>44.544,84 </t>
  </si>
  <si>
    <t>M00241946164</t>
  </si>
  <si>
    <t>5.000,00 </t>
  </si>
  <si>
    <t>44544,84</t>
  </si>
  <si>
    <t>18/6/2024</t>
  </si>
  <si>
    <t>3.909.700,00</t>
  </si>
  <si>
    <t>3,00</t>
  </si>
  <si>
    <t>17/6/2024</t>
  </si>
  <si>
    <t>31,00</t>
  </si>
  <si>
    <t>8.985.600,00</t>
  </si>
  <si>
    <t>45,00</t>
  </si>
  <si>
    <t>32.800,00</t>
  </si>
  <si>
    <t>USD</t>
  </si>
  <si>
    <t>610651,60</t>
  </si>
  <si>
    <t>679173,00</t>
  </si>
  <si>
    <t>PR00001344952</t>
  </si>
  <si>
    <t>16.863,00 </t>
  </si>
  <si>
    <t>11.348,50 </t>
  </si>
  <si>
    <t>14/6/2024</t>
  </si>
  <si>
    <t>1.315,00 </t>
  </si>
  <si>
    <t>RFBNX47FG8K</t>
  </si>
  <si>
    <t>339,00 </t>
  </si>
  <si>
    <t>PR00000187650</t>
  </si>
  <si>
    <t>290,00 </t>
  </si>
  <si>
    <t>50.000,00 </t>
  </si>
  <si>
    <t>214.849,46</t>
  </si>
  <si>
    <t>3.534,00 </t>
  </si>
  <si>
    <t>15.511,47 </t>
  </si>
  <si>
    <t>PRA48137676</t>
  </si>
  <si>
    <t>400.000,00</t>
  </si>
  <si>
    <t>385,00 </t>
  </si>
  <si>
    <t>1063080/02</t>
  </si>
  <si>
    <t>587494,87</t>
  </si>
  <si>
    <t>13/6/2024</t>
  </si>
  <si>
    <t>1.501.605,14 </t>
  </si>
  <si>
    <t>6.795,00 </t>
  </si>
  <si>
    <t>6.532,00 </t>
  </si>
  <si>
    <t>2.556,00 </t>
  </si>
  <si>
    <t>1.500,00 </t>
  </si>
  <si>
    <t>I00239279663</t>
  </si>
  <si>
    <t>384,00 </t>
  </si>
  <si>
    <t>350,00 </t>
  </si>
  <si>
    <t>100.000,00 </t>
  </si>
  <si>
    <t>F016200XXXXAXXX0000000001</t>
  </si>
  <si>
    <t>20.850,00</t>
  </si>
  <si>
    <t>PR00000375758</t>
  </si>
  <si>
    <t>2.400,00 </t>
  </si>
  <si>
    <t>1602000CH4A9F</t>
  </si>
  <si>
    <t>219,00 </t>
  </si>
  <si>
    <t>16020005WATKG</t>
  </si>
  <si>
    <t>21.054,00 </t>
  </si>
  <si>
    <t>3.500,00 </t>
  </si>
  <si>
    <t>1649742742/1XXXX</t>
  </si>
  <si>
    <t>47.117,35</t>
  </si>
  <si>
    <t>4.300,00 </t>
  </si>
  <si>
    <t>35.000,00</t>
  </si>
  <si>
    <t>PRA48082838</t>
  </si>
  <si>
    <t>1.000.000,00</t>
  </si>
  <si>
    <t>5.200,00 </t>
  </si>
  <si>
    <t>4.000.000,00 </t>
  </si>
  <si>
    <t>B240612JX7WHJ</t>
  </si>
  <si>
    <t>1.337,00 </t>
  </si>
  <si>
    <t>201,00 </t>
  </si>
  <si>
    <t>PR00000450051</t>
  </si>
  <si>
    <t>1.276,00 </t>
  </si>
  <si>
    <t>_CFD-AC0FBC33</t>
  </si>
  <si>
    <t>126.821,72 </t>
  </si>
  <si>
    <t>F016200XXXXAXXX0000000002</t>
  </si>
  <si>
    <t>4.982,88 </t>
  </si>
  <si>
    <t>F016200XXXXAXXX0000000008</t>
  </si>
  <si>
    <t>10.620,27 </t>
  </si>
  <si>
    <t>PRA47902536</t>
  </si>
  <si>
    <t>2.521,18 </t>
  </si>
  <si>
    <t>3.892.000,00</t>
  </si>
  <si>
    <t>72.600,00</t>
  </si>
  <si>
    <t>39,00</t>
  </si>
  <si>
    <t>6.279,07</t>
  </si>
  <si>
    <t>2.381.600,00</t>
  </si>
  <si>
    <t>19,00</t>
  </si>
  <si>
    <t>83.000,00</t>
  </si>
  <si>
    <t>61,00</t>
  </si>
  <si>
    <t>50.000,00</t>
  </si>
  <si>
    <t>9568,03</t>
  </si>
  <si>
    <t>54000,00</t>
  </si>
  <si>
    <t>746,00</t>
  </si>
  <si>
    <t>65,00</t>
  </si>
  <si>
    <t>2.836.000,00</t>
  </si>
  <si>
    <t>9,00</t>
  </si>
  <si>
    <t>137,04</t>
  </si>
  <si>
    <t>133103933800EUR</t>
  </si>
  <si>
    <t>19.165,33</t>
  </si>
  <si>
    <t>20.424,74</t>
  </si>
  <si>
    <t>czk</t>
  </si>
  <si>
    <t>67,00</t>
  </si>
  <si>
    <t>4.206.800,00</t>
  </si>
  <si>
    <t>37,00</t>
  </si>
  <si>
    <t>10.000,00</t>
  </si>
  <si>
    <t>AUD</t>
  </si>
  <si>
    <t>CAD</t>
  </si>
  <si>
    <t>CHF</t>
  </si>
  <si>
    <t>DKK</t>
  </si>
  <si>
    <t>GBP</t>
  </si>
  <si>
    <t>HKD</t>
  </si>
  <si>
    <t>HUF</t>
  </si>
  <si>
    <t>JPY</t>
  </si>
  <si>
    <t>NOK</t>
  </si>
  <si>
    <t>PLN</t>
  </si>
  <si>
    <t>RON</t>
  </si>
  <si>
    <t>SEK</t>
  </si>
  <si>
    <t>SGD</t>
  </si>
  <si>
    <t>TRY</t>
  </si>
  <si>
    <t>ZAR</t>
  </si>
  <si>
    <t>107.000,00</t>
  </si>
  <si>
    <t>13,00</t>
  </si>
  <si>
    <t>9.116.100,00</t>
  </si>
  <si>
    <t>71,00</t>
  </si>
  <si>
    <t>total volume</t>
  </si>
  <si>
    <t xml:space="preserve">Description </t>
  </si>
  <si>
    <t>PTS BULK</t>
  </si>
  <si>
    <t>Rates</t>
  </si>
  <si>
    <t>TELEMOS</t>
  </si>
  <si>
    <t>Messages</t>
  </si>
  <si>
    <t>Odmietnuta inkasa</t>
  </si>
  <si>
    <t>Open Items</t>
  </si>
  <si>
    <t>Late processed</t>
  </si>
  <si>
    <t xml:space="preserve">callback / signature / disposal </t>
  </si>
  <si>
    <t>Main Error</t>
  </si>
  <si>
    <t>20.6.2024</t>
  </si>
  <si>
    <t>PTS CUR</t>
  </si>
  <si>
    <t>Date example.(01.3.2024)</t>
  </si>
  <si>
    <t>lack of knowledge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</si>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</sst>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8FBF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35">
    <xf numFmtId="0" fontId="0" fillId="0" borderId="0" xfId="0"/>
    <xf numFmtId="0" fontId="2" fillId="3" borderId="0" xfId="2"/>
    <xf numFmtId="0" fontId="4" fillId="5" borderId="0" xfId="0" applyFont="1" applyFill="1"/>
    <xf numFmtId="0" fontId="4" fillId="0" borderId="0" xfId="0" applyFont="1"/>
    <xf numFmtId="0" fontId="5" fillId="5" borderId="0" xfId="0" applyFont="1" applyFill="1"/>
    <xf numFmtId="0" fontId="5" fillId="0" borderId="0" xfId="0" applyFont="1"/>
    <xf numFmtId="0" fontId="6" fillId="3" borderId="0" xfId="2" applyFont="1"/>
    <xf numFmtId="0" fontId="1" fillId="2" borderId="0" xfId="1"/>
    <xf numFmtId="0" fontId="3" fillId="4" borderId="1" xfId="3"/>
    <xf numFmtId="0" fontId="9" fillId="0" borderId="2" xfId="0" applyFont="1" applyBorder="1" applyAlignment="1">
      <alignment horizontal="left" vertical="top"/>
    </xf>
    <xf numFmtId="44" fontId="9" fillId="0" borderId="2" xfId="0" applyNumberFormat="1" applyFont="1" applyBorder="1" applyAlignment="1">
      <alignment horizontal="left" vertical="top"/>
    </xf>
    <xf numFmtId="14" fontId="10" fillId="5" borderId="3" xfId="0" applyNumberFormat="1" applyFont="1" applyFill="1" applyBorder="1" applyAlignment="1">
      <alignment horizontal="left" vertical="top"/>
    </xf>
    <xf numFmtId="44" fontId="10" fillId="5" borderId="4" xfId="0" applyNumberFormat="1" applyFont="1" applyFill="1" applyBorder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43" fontId="10" fillId="5" borderId="4" xfId="4" applyFont="1" applyFill="1" applyBorder="1" applyAlignment="1">
      <alignment horizontal="left" vertical="top"/>
    </xf>
    <xf numFmtId="0" fontId="10" fillId="5" borderId="5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/>
    <xf numFmtId="20" fontId="9" fillId="0" borderId="0" xfId="0" applyNumberFormat="1" applyFont="1" applyAlignment="1">
      <alignment horizontal="left" vertical="top"/>
    </xf>
    <xf numFmtId="44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20" fontId="10" fillId="0" borderId="0" xfId="0" applyNumberFormat="1" applyFont="1" applyAlignment="1">
      <alignment horizontal="left" vertical="top"/>
    </xf>
    <xf numFmtId="43" fontId="10" fillId="0" borderId="0" xfId="4" applyFont="1" applyFill="1" applyBorder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11" fillId="7" borderId="0" xfId="0" applyFont="1" applyFill="1" applyAlignment="1">
      <alignment horizontal="left" vertical="top" wrapText="1"/>
    </xf>
    <xf numFmtId="4" fontId="9" fillId="0" borderId="0" xfId="0" applyNumberFormat="1" applyFont="1" applyAlignment="1">
      <alignment horizontal="left" vertical="top"/>
    </xf>
    <xf numFmtId="44" fontId="10" fillId="0" borderId="0" xfId="0" applyNumberFormat="1" applyFont="1" applyAlignment="1">
      <alignment horizontal="left" vertical="top"/>
    </xf>
    <xf numFmtId="0" fontId="10" fillId="5" borderId="6" xfId="0" applyFont="1" applyFill="1" applyBorder="1" applyAlignment="1">
      <alignment horizontal="left" vertical="top"/>
    </xf>
    <xf numFmtId="14" fontId="0" fillId="0" borderId="0" xfId="0" applyNumberFormat="1"/>
    <xf numFmtId="0" fontId="8" fillId="6" borderId="0" xfId="5"/>
    <xf numFmtId="0" fontId="5" fillId="0" borderId="0" xfId="0" quotePrefix="1" applyFont="1"/>
    <xf numFmtId="0" fontId="4" fillId="0" borderId="0" xfId="0" quotePrefix="1" applyFont="1"/>
  </cellXfs>
  <cellStyles count="6">
    <cellStyle name="Bad" xfId="5" builtinId="27"/>
    <cellStyle name="Calculation" xfId="3" builtinId="22"/>
    <cellStyle name="Comma" xfId="4" builtinId="3"/>
    <cellStyle name="Good" xfId="1" builtinId="26"/>
    <cellStyle name="Neutral" xfId="2" builtinId="2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CURR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09-4004-964C-D7F0CB727D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09-4004-964C-D7F0CB727D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09-4004-964C-D7F0CB727D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09-4004-964C-D7F0CB727D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09-4004-964C-D7F0CB727D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09-4004-964C-D7F0CB727D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09-4004-964C-D7F0CB727D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09-4004-964C-D7F0CB727D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09-4004-964C-D7F0CB727D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09-4004-964C-D7F0CB727D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09-4004-964C-D7F0CB727D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09-4004-964C-D7F0CB727D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09-4004-964C-D7F0CB727D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2C1-43BA-9FFA-8AB80BCC4B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2C1-43BA-9FFA-8AB80BCC4B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Stats'!$A$2:$A$16</c:f>
              <c:strCache>
                <c:ptCount val="15"/>
                <c:pt idx="0">
                  <c:v>Processing (routing/late processing/charges) </c:v>
                </c:pt>
                <c:pt idx="1">
                  <c:v>wrong debit value</c:v>
                </c:pt>
                <c:pt idx="2">
                  <c:v>wrong credit value</c:v>
                </c:pt>
                <c:pt idx="3">
                  <c:v>wrong value date</c:v>
                </c:pt>
                <c:pt idx="4">
                  <c:v>Field 70 - description </c:v>
                </c:pt>
                <c:pt idx="5">
                  <c:v>wrong benefi. Acc/debit account </c:v>
                </c:pt>
                <c:pt idx="6">
                  <c:v>field 58/56</c:v>
                </c:pt>
                <c:pt idx="7">
                  <c:v>field 57a</c:v>
                </c:pt>
                <c:pt idx="8">
                  <c:v>wrong amount </c:v>
                </c:pt>
                <c:pt idx="9">
                  <c:v>wrong rate</c:v>
                </c:pt>
                <c:pt idx="10">
                  <c:v>fax agreement </c:v>
                </c:pt>
                <c:pt idx="11">
                  <c:v>missing repair charges </c:v>
                </c:pt>
                <c:pt idx="12">
                  <c:v>wrong debit acc.charges </c:v>
                </c:pt>
                <c:pt idx="13">
                  <c:v>not processed </c:v>
                </c:pt>
                <c:pt idx="14">
                  <c:v>late processing </c:v>
                </c:pt>
              </c:strCache>
            </c:strRef>
          </c:cat>
          <c:val>
            <c:numRef>
              <c:f>'Main Stats'!$B$2:$B$16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727-A0DA-845915A0A2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PTS BULK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DA-461B-9297-BB18A384B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A-461B-9297-BB18A384B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DA-461B-9297-BB18A384B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DA-461B-9297-BB18A384B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DA-461B-9297-BB18A384B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DA-461B-9297-BB18A384B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DA-461B-9297-BB18A384B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DA-461B-9297-BB18A384B6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DA-461B-9297-BB18A384B6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DA-461B-9297-BB18A384B6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DA-461B-9297-BB18A384B6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DA-461B-9297-BB18A384B65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7DA-461B-9297-BB18A384B65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7DA-461B-9297-BB18A384B65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7DA-461B-9297-BB18A384B65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7DA-461B-9297-BB18A384B65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7DA-461B-9297-BB18A384B65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EC3-4F57-8831-060FA47D989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EC3-4F57-8831-060FA47D989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EC3-4F57-8831-060FA47D989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EC3-4F57-8831-060FA47D989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EC3-4F57-8831-060FA47D989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EC3-4F57-8831-060FA47D989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EC3-4F57-8831-060FA47D989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EC3-4F57-8831-060FA47D98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Stats'!$A$32:$A$56</c:f>
              <c:strCache>
                <c:ptCount val="25"/>
                <c:pt idx="0">
                  <c:v>Wrong processing</c:v>
                </c:pt>
                <c:pt idx="1">
                  <c:v>Domestic c. payment (wrong acc.numb)</c:v>
                </c:pt>
                <c:pt idx="2">
                  <c:v>wrong input MT103</c:v>
                </c:pt>
                <c:pt idx="3">
                  <c:v>wrong ref. number</c:v>
                </c:pt>
                <c:pt idx="4">
                  <c:v>wrong currency of acc. N</c:v>
                </c:pt>
                <c:pt idx="5">
                  <c:v>signature check</c:v>
                </c:pt>
                <c:pt idx="6">
                  <c:v>wrong field 50k</c:v>
                </c:pt>
                <c:pt idx="7">
                  <c:v>wrong field 59</c:v>
                </c:pt>
                <c:pt idx="8">
                  <c:v>wrong debit acc. Value </c:v>
                </c:pt>
                <c:pt idx="9">
                  <c:v>wrong c.account value </c:v>
                </c:pt>
                <c:pt idx="10">
                  <c:v>wrong constant symbol </c:v>
                </c:pt>
                <c:pt idx="11">
                  <c:v>DISPO-NAK(wrong charges amount)</c:v>
                </c:pt>
                <c:pt idx="12">
                  <c:v>wrong amount (return payment)</c:v>
                </c:pt>
                <c:pt idx="13">
                  <c:v>field 70 - remitance info.</c:v>
                </c:pt>
                <c:pt idx="14">
                  <c:v>BBP</c:v>
                </c:pt>
                <c:pt idx="15">
                  <c:v>SEPA</c:v>
                </c:pt>
                <c:pt idx="16">
                  <c:v>TRSY</c:v>
                </c:pt>
                <c:pt idx="17">
                  <c:v>DDP</c:v>
                </c:pt>
                <c:pt idx="18">
                  <c:v>DPR</c:v>
                </c:pt>
                <c:pt idx="19">
                  <c:v>DCA</c:v>
                </c:pt>
                <c:pt idx="20">
                  <c:v>too late </c:v>
                </c:pt>
                <c:pt idx="21">
                  <c:v>accounting </c:v>
                </c:pt>
                <c:pt idx="22">
                  <c:v>wrong with charges </c:v>
                </c:pt>
                <c:pt idx="23">
                  <c:v>not processed (because of COT, knowledge, missed..)</c:v>
                </c:pt>
                <c:pt idx="24">
                  <c:v>DP</c:v>
                </c:pt>
              </c:strCache>
            </c:strRef>
          </c:cat>
          <c:val>
            <c:numRef>
              <c:f>'Main Stats'!$B$32:$B$56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62E-803D-6565F2688B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AA-48DF-8AAD-2C6F5441D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AA-48DF-8AAD-2C6F5441D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AA-48DF-8AAD-2C6F5441D1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AA-48DF-8AAD-2C6F5441D1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AA-48DF-8AAD-2C6F5441D1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AA-48DF-8AAD-2C6F5441D1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AA-48DF-8AAD-2C6F5441D1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AA-48DF-8AAD-2C6F5441D1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AA-48DF-8AAD-2C6F5441D1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AA-48DF-8AAD-2C6F5441D1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677-45E9-B2C8-0B37B39600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C9C-41AD-B59A-5EBAE0BF2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Stats'!$A$61:$A$71</c:f>
              <c:strCache>
                <c:ptCount val="11"/>
                <c:pt idx="0">
                  <c:v>PTS BULK </c:v>
                </c:pt>
                <c:pt idx="1">
                  <c:v>PTS CURR</c:v>
                </c:pt>
                <c:pt idx="2">
                  <c:v>Rates </c:v>
                </c:pt>
                <c:pt idx="3">
                  <c:v>Dispo</c:v>
                </c:pt>
                <c:pt idx="4">
                  <c:v>MT103</c:v>
                </c:pt>
                <c:pt idx="5">
                  <c:v>MT210</c:v>
                </c:pt>
                <c:pt idx="6">
                  <c:v>Telemos </c:v>
                </c:pt>
                <c:pt idx="7">
                  <c:v>Messages </c:v>
                </c:pt>
                <c:pt idx="8">
                  <c:v>Odmietnuta inkasa </c:v>
                </c:pt>
                <c:pt idx="9">
                  <c:v>Open Items </c:v>
                </c:pt>
                <c:pt idx="10">
                  <c:v>Late processed </c:v>
                </c:pt>
              </c:strCache>
            </c:strRef>
          </c:cat>
          <c:val>
            <c:numRef>
              <c:f>'Main Stats'!$B$61:$B$72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D-4085-AE2B-5A2A6061D0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Stats'!$B$74:$B$75</c:f>
              <c:strCache>
                <c:ptCount val="2"/>
                <c:pt idx="0">
                  <c:v>Total Error </c:v>
                </c:pt>
                <c:pt idx="1">
                  <c:v>Total Tasks </c:v>
                </c:pt>
              </c:strCache>
            </c:strRef>
          </c:cat>
          <c:val>
            <c:numRef>
              <c:f>'Main Stats'!$C$74:$C$75</c:f>
              <c:numCache>
                <c:formatCode>General</c:formatCode>
                <c:ptCount val="2"/>
                <c:pt idx="0">
                  <c:v>5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2C3-AB5F-E69FD36BBA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7768623"/>
        <c:axId val="407775343"/>
      </c:barChart>
      <c:catAx>
        <c:axId val="40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5343"/>
        <c:crosses val="autoZero"/>
        <c:auto val="1"/>
        <c:lblAlgn val="ctr"/>
        <c:lblOffset val="100"/>
        <c:noMultiLvlLbl val="0"/>
      </c:catAx>
      <c:valAx>
        <c:axId val="4077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68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80961</xdr:colOff>
      <xdr:row>1</xdr:row>
      <xdr:rowOff>104774</xdr:rowOff>
    </xdr:from>
    <xdr:to>
      <xdr:col>15</xdr:col>
      <xdr:colOff>57150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5A40F-1B40-5718-6F1F-4F6DC7D5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29</xdr:row>
      <xdr:rowOff>9525</xdr:rowOff>
    </xdr:from>
    <xdr:to>
      <xdr:col>15</xdr:col>
      <xdr:colOff>276226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58585C-09C3-2989-B89E-21C546FE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59</xdr:row>
      <xdr:rowOff>161924</xdr:rowOff>
    </xdr:from>
    <xdr:to>
      <xdr:col>15</xdr:col>
      <xdr:colOff>0</xdr:colOff>
      <xdr:row>91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04490-4614-F1A8-9AFC-622E449C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4495799</xdr:colOff>
      <xdr:row>80</xdr:row>
      <xdr:rowOff>171450</xdr:rowOff>
    </xdr:from>
    <xdr:to>
      <xdr:col>2</xdr:col>
      <xdr:colOff>1714499</xdr:colOff>
      <xdr:row>96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ED317-D42A-6D0A-CC0F-DF7CE66E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4C4-16EB-4D52-98C2-0DFB6662800A}">
  <dimension ref="A1:D79"/>
  <sheetViews>
    <sheetView topLeftCell="A27" workbookViewId="0">
      <selection activeCell="B55" sqref="B55"/>
    </sheetView>
  </sheetViews>
  <sheetFormatPr defaultRowHeight="14.25"/>
  <cols>
    <col min="1" max="1" width="60.625" customWidth="1"/>
    <col min="2" max="2" width="31" customWidth="1"/>
    <col min="3" max="3" width="22.75" customWidth="1"/>
  </cols>
  <sheetData>
    <row r="1" spans="1:4" ht="20.25">
      <c r="A1" s="4" t="s">
        <v>0</v>
      </c>
      <c r="B1" s="7" t="s">
        <v>13</v>
      </c>
      <c r="C1" s="8" t="s">
        <v>11</v>
      </c>
      <c r="D1">
        <f>SUM(B2:B14)</f>
        <v>0</v>
      </c>
    </row>
    <row r="2" spans="1:4" ht="20.25">
      <c r="A2" s="5" t="s">
        <v>59</v>
      </c>
      <c r="B2" s="5">
        <v>0</v>
      </c>
    </row>
    <row r="3" spans="1:4" ht="20.25">
      <c r="A3" s="5" t="s">
        <v>36</v>
      </c>
      <c r="B3" s="5">
        <v>0</v>
      </c>
    </row>
    <row r="4" spans="1:4" ht="20.25">
      <c r="A4" s="5" t="s">
        <v>1</v>
      </c>
      <c r="B4" s="5">
        <v>0</v>
      </c>
    </row>
    <row r="5" spans="1:4" ht="20.25">
      <c r="A5" s="5" t="s">
        <v>2</v>
      </c>
      <c r="B5" s="5">
        <v>0</v>
      </c>
    </row>
    <row r="6" spans="1:4" ht="20.25">
      <c r="A6" s="5" t="s">
        <v>3</v>
      </c>
      <c r="B6" s="5">
        <v>0</v>
      </c>
    </row>
    <row r="7" spans="1:4" ht="20.25">
      <c r="A7" s="5" t="s">
        <v>4</v>
      </c>
      <c r="B7" s="5">
        <v>0</v>
      </c>
    </row>
    <row r="8" spans="1:4" ht="20.25">
      <c r="A8" s="5" t="s">
        <v>5</v>
      </c>
      <c r="B8" s="5">
        <v>0</v>
      </c>
    </row>
    <row r="9" spans="1:4" ht="20.25">
      <c r="A9" s="5" t="s">
        <v>6</v>
      </c>
      <c r="B9" s="5">
        <v>0</v>
      </c>
    </row>
    <row r="10" spans="1:4" ht="20.25">
      <c r="A10" s="5" t="s">
        <v>7</v>
      </c>
      <c r="B10" s="5">
        <v>0</v>
      </c>
    </row>
    <row r="11" spans="1:4" ht="20.25">
      <c r="A11" s="5" t="s">
        <v>8</v>
      </c>
      <c r="B11" s="5">
        <v>0</v>
      </c>
    </row>
    <row r="12" spans="1:4" ht="20.25">
      <c r="A12" s="5" t="s">
        <v>9</v>
      </c>
      <c r="B12" s="5">
        <v>0</v>
      </c>
    </row>
    <row r="13" spans="1:4" ht="20.25">
      <c r="A13" s="5" t="s">
        <v>10</v>
      </c>
      <c r="B13" s="5">
        <v>0</v>
      </c>
    </row>
    <row r="14" spans="1:4" ht="20.25">
      <c r="A14" s="5" t="s">
        <v>41</v>
      </c>
      <c r="B14" s="5">
        <v>0</v>
      </c>
    </row>
    <row r="15" spans="1:4" ht="20.25">
      <c r="A15" s="5" t="s">
        <v>52</v>
      </c>
      <c r="B15" s="5">
        <v>0</v>
      </c>
    </row>
    <row r="16" spans="1:4" ht="20.25">
      <c r="A16" s="5" t="s">
        <v>53</v>
      </c>
      <c r="B16" s="5">
        <v>0</v>
      </c>
    </row>
    <row r="31" spans="1:4" ht="18">
      <c r="A31" s="2" t="s">
        <v>12</v>
      </c>
      <c r="B31" s="3"/>
      <c r="C31" t="s">
        <v>37</v>
      </c>
      <c r="D31">
        <f>SUM(B32:B48)</f>
        <v>1</v>
      </c>
    </row>
    <row r="32" spans="1:4" ht="18">
      <c r="A32" s="3" t="s">
        <v>50</v>
      </c>
      <c r="B32" s="3">
        <v>1</v>
      </c>
    </row>
    <row r="33" spans="1:2" ht="18">
      <c r="A33" s="3" t="s">
        <v>14</v>
      </c>
      <c r="B33" s="3">
        <v>0</v>
      </c>
    </row>
    <row r="34" spans="1:2" ht="18">
      <c r="A34" s="3" t="s">
        <v>15</v>
      </c>
      <c r="B34" s="3">
        <v>0</v>
      </c>
    </row>
    <row r="35" spans="1:2" ht="18">
      <c r="A35" s="3" t="s">
        <v>56</v>
      </c>
      <c r="B35" s="3">
        <v>0</v>
      </c>
    </row>
    <row r="36" spans="1:2" ht="18">
      <c r="A36" s="3" t="s">
        <v>16</v>
      </c>
      <c r="B36" s="3">
        <v>0</v>
      </c>
    </row>
    <row r="37" spans="1:2" ht="18">
      <c r="A37" s="3" t="s">
        <v>17</v>
      </c>
      <c r="B37" s="3">
        <v>0</v>
      </c>
    </row>
    <row r="38" spans="1:2" ht="18">
      <c r="A38" s="3" t="s">
        <v>18</v>
      </c>
      <c r="B38" s="3">
        <v>0</v>
      </c>
    </row>
    <row r="39" spans="1:2" ht="18">
      <c r="A39" s="3" t="s">
        <v>19</v>
      </c>
      <c r="B39" s="3">
        <v>0</v>
      </c>
    </row>
    <row r="40" spans="1:2" ht="18">
      <c r="A40" s="3" t="s">
        <v>20</v>
      </c>
      <c r="B40" s="3">
        <v>0</v>
      </c>
    </row>
    <row r="41" spans="1:2" ht="18">
      <c r="A41" s="3" t="s">
        <v>21</v>
      </c>
      <c r="B41" s="3">
        <v>0</v>
      </c>
    </row>
    <row r="42" spans="1:2" ht="18">
      <c r="A42" s="3" t="s">
        <v>55</v>
      </c>
      <c r="B42" s="3">
        <v>0</v>
      </c>
    </row>
    <row r="43" spans="1:2" ht="18">
      <c r="A43" s="3" t="s">
        <v>22</v>
      </c>
      <c r="B43" s="3">
        <v>0</v>
      </c>
    </row>
    <row r="44" spans="1:2" ht="18">
      <c r="A44" s="3" t="s">
        <v>23</v>
      </c>
      <c r="B44" s="3">
        <v>0</v>
      </c>
    </row>
    <row r="45" spans="1:2" ht="18">
      <c r="A45" s="3" t="s">
        <v>24</v>
      </c>
      <c r="B45">
        <v>0</v>
      </c>
    </row>
    <row r="46" spans="1:2" ht="18">
      <c r="A46" s="3" t="s">
        <v>25</v>
      </c>
      <c r="B46" s="3">
        <v>0</v>
      </c>
    </row>
    <row r="47" spans="1:2" ht="18">
      <c r="A47" s="3" t="s">
        <v>26</v>
      </c>
      <c r="B47" s="3">
        <v>0</v>
      </c>
    </row>
    <row r="48" spans="1:2" ht="18">
      <c r="A48" s="3" t="s">
        <v>27</v>
      </c>
      <c r="B48" s="3">
        <v>0</v>
      </c>
    </row>
    <row r="49" spans="1:2" ht="18">
      <c r="A49" s="6" t="s">
        <v>45</v>
      </c>
      <c r="B49" s="3">
        <v>0</v>
      </c>
    </row>
    <row r="50" spans="1:2" ht="18">
      <c r="A50" s="3" t="s">
        <v>46</v>
      </c>
      <c r="B50" s="3">
        <v>0</v>
      </c>
    </row>
    <row r="51" spans="1:2" ht="18">
      <c r="A51" s="3" t="s">
        <v>47</v>
      </c>
      <c r="B51" s="3">
        <v>0</v>
      </c>
    </row>
    <row r="52" spans="1:2" ht="18">
      <c r="A52" s="3" t="s">
        <v>48</v>
      </c>
      <c r="B52" s="3">
        <v>0</v>
      </c>
    </row>
    <row r="53" spans="1:2" ht="18">
      <c r="A53" s="3" t="s">
        <v>49</v>
      </c>
      <c r="B53" s="3">
        <v>0</v>
      </c>
    </row>
    <row r="54" spans="1:2" ht="18">
      <c r="A54" s="3" t="s">
        <v>51</v>
      </c>
      <c r="B54" s="3">
        <v>0</v>
      </c>
    </row>
    <row r="55" spans="1:2" ht="18">
      <c r="A55" s="3" t="s">
        <v>58</v>
      </c>
      <c r="B55" s="3">
        <v>4</v>
      </c>
    </row>
    <row r="56" spans="1:2" ht="18">
      <c r="A56" s="3" t="s">
        <v>54</v>
      </c>
      <c r="B56" s="3">
        <v>0</v>
      </c>
    </row>
    <row r="61" spans="1:2">
      <c r="A61" s="1" t="s">
        <v>12</v>
      </c>
      <c r="B61">
        <f>SUM(B32:B56)</f>
        <v>5</v>
      </c>
    </row>
    <row r="62" spans="1:2">
      <c r="A62" s="1" t="s">
        <v>0</v>
      </c>
      <c r="B62">
        <v>0</v>
      </c>
    </row>
    <row r="63" spans="1:2">
      <c r="A63" s="1" t="s">
        <v>28</v>
      </c>
      <c r="B63">
        <v>0</v>
      </c>
    </row>
    <row r="64" spans="1:2">
      <c r="A64" s="1" t="s">
        <v>29</v>
      </c>
      <c r="B64">
        <v>0</v>
      </c>
    </row>
    <row r="65" spans="1:3">
      <c r="A65" s="1" t="s">
        <v>57</v>
      </c>
      <c r="B65">
        <v>0</v>
      </c>
    </row>
    <row r="66" spans="1:3">
      <c r="A66" s="1" t="s">
        <v>30</v>
      </c>
      <c r="B66">
        <v>0</v>
      </c>
    </row>
    <row r="67" spans="1:3">
      <c r="A67" s="1" t="s">
        <v>31</v>
      </c>
      <c r="B67">
        <v>0</v>
      </c>
    </row>
    <row r="68" spans="1:3">
      <c r="A68" s="1" t="s">
        <v>32</v>
      </c>
      <c r="B68">
        <v>0</v>
      </c>
    </row>
    <row r="69" spans="1:3">
      <c r="A69" s="1" t="s">
        <v>33</v>
      </c>
      <c r="B69">
        <v>0</v>
      </c>
    </row>
    <row r="70" spans="1:3">
      <c r="A70" s="1" t="s">
        <v>34</v>
      </c>
      <c r="B70">
        <v>0</v>
      </c>
    </row>
    <row r="71" spans="1:3">
      <c r="A71" s="1" t="s">
        <v>35</v>
      </c>
      <c r="B71">
        <v>0</v>
      </c>
    </row>
    <row r="72" spans="1:3">
      <c r="A72" s="1" t="s">
        <v>40</v>
      </c>
      <c r="B72">
        <v>0</v>
      </c>
    </row>
    <row r="73" spans="1:3">
      <c r="B73">
        <f>SUM(B61:B72)</f>
        <v>5</v>
      </c>
    </row>
    <row r="74" spans="1:3">
      <c r="B74" t="s">
        <v>38</v>
      </c>
      <c r="C74">
        <f>SUM(B61:B72)</f>
        <v>5</v>
      </c>
    </row>
    <row r="75" spans="1:3">
      <c r="B75" t="s">
        <v>39</v>
      </c>
      <c r="C75">
        <f>47+volume!J2</f>
        <v>176</v>
      </c>
    </row>
    <row r="77" spans="1:3">
      <c r="B77" t="s">
        <v>42</v>
      </c>
      <c r="C77">
        <f>C75-C74</f>
        <v>171</v>
      </c>
    </row>
    <row r="78" spans="1:3">
      <c r="B78" t="s">
        <v>43</v>
      </c>
      <c r="C78">
        <f>(C77/C75)*100</f>
        <v>97.159090909090907</v>
      </c>
    </row>
    <row r="79" spans="1:3">
      <c r="B79" t="s">
        <v>44</v>
      </c>
      <c r="C79">
        <f>(C74/C75)*100</f>
        <v>2.8409090909090908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0A23-63C5-4AE7-A4DC-E5F80DEB917C}">
  <dimension ref="A1:J135"/>
  <sheetViews>
    <sheetView workbookViewId="0">
      <selection activeCell="M8" sqref="M8"/>
    </sheetView>
  </sheetViews>
  <sheetFormatPr defaultRowHeight="14.25"/>
  <cols>
    <col min="2" max="2" width="26.875" customWidth="1"/>
    <col min="9" max="9" width="13.625" customWidth="1"/>
  </cols>
  <sheetData>
    <row r="1" spans="1:10" ht="15.75" thickBot="1">
      <c r="A1" s="9" t="s">
        <v>60</v>
      </c>
      <c r="B1" s="10"/>
      <c r="C1" s="9"/>
      <c r="D1" s="9"/>
      <c r="E1" s="9"/>
      <c r="F1" s="9"/>
      <c r="G1" s="9"/>
      <c r="H1" s="9"/>
    </row>
    <row r="2" spans="1:10" ht="15.75" thickBot="1">
      <c r="A2" s="11" t="s">
        <v>61</v>
      </c>
      <c r="B2" s="12" t="s">
        <v>62</v>
      </c>
      <c r="C2" s="13" t="s">
        <v>63</v>
      </c>
      <c r="D2" s="14" t="s">
        <v>64</v>
      </c>
      <c r="E2" s="15" t="s">
        <v>65</v>
      </c>
      <c r="F2" s="13" t="s">
        <v>66</v>
      </c>
      <c r="G2" s="13" t="s">
        <v>67</v>
      </c>
      <c r="H2" s="16" t="s">
        <v>66</v>
      </c>
      <c r="I2" s="30" t="s">
        <v>209</v>
      </c>
      <c r="J2">
        <f>SUM(I3:I135)</f>
        <v>129</v>
      </c>
    </row>
    <row r="3" spans="1:10" ht="15">
      <c r="A3" s="17" t="s">
        <v>68</v>
      </c>
      <c r="B3" s="18">
        <v>82421033</v>
      </c>
      <c r="C3" s="18" t="s">
        <v>69</v>
      </c>
      <c r="D3" s="18" t="s">
        <v>70</v>
      </c>
      <c r="E3" s="17" t="s">
        <v>71</v>
      </c>
      <c r="F3" s="17">
        <v>1</v>
      </c>
      <c r="G3" s="17" t="s">
        <v>72</v>
      </c>
      <c r="H3" s="19">
        <v>0.33333333333333331</v>
      </c>
      <c r="I3">
        <v>1</v>
      </c>
    </row>
    <row r="4" spans="1:10" ht="15">
      <c r="A4" s="17" t="s">
        <v>68</v>
      </c>
      <c r="B4" s="18" t="s">
        <v>73</v>
      </c>
      <c r="C4" s="18" t="s">
        <v>74</v>
      </c>
      <c r="D4" s="18" t="s">
        <v>75</v>
      </c>
      <c r="E4" s="17" t="s">
        <v>71</v>
      </c>
      <c r="F4" s="17">
        <v>1</v>
      </c>
      <c r="G4" s="17" t="s">
        <v>72</v>
      </c>
      <c r="H4" s="19">
        <v>0.33402777777777776</v>
      </c>
      <c r="I4">
        <v>1</v>
      </c>
    </row>
    <row r="5" spans="1:10" ht="15">
      <c r="A5" s="17" t="s">
        <v>68</v>
      </c>
      <c r="B5" s="18" t="s">
        <v>76</v>
      </c>
      <c r="C5" s="17" t="s">
        <v>69</v>
      </c>
      <c r="D5" s="18" t="s">
        <v>77</v>
      </c>
      <c r="E5" s="17" t="s">
        <v>71</v>
      </c>
      <c r="F5" s="17">
        <v>1</v>
      </c>
      <c r="G5" s="17" t="s">
        <v>72</v>
      </c>
      <c r="H5" s="19">
        <v>0.33472222222222198</v>
      </c>
      <c r="I5">
        <v>1</v>
      </c>
    </row>
    <row r="6" spans="1:10" ht="15">
      <c r="A6" s="17" t="s">
        <v>68</v>
      </c>
      <c r="B6" s="18" t="s">
        <v>78</v>
      </c>
      <c r="C6" s="18" t="s">
        <v>69</v>
      </c>
      <c r="D6" s="18" t="s">
        <v>79</v>
      </c>
      <c r="E6" s="17" t="s">
        <v>71</v>
      </c>
      <c r="F6" s="17">
        <v>1</v>
      </c>
      <c r="G6" s="17" t="s">
        <v>72</v>
      </c>
      <c r="H6" s="19">
        <v>0.33541666666666697</v>
      </c>
      <c r="I6">
        <v>1</v>
      </c>
    </row>
    <row r="7" spans="1:10" ht="15">
      <c r="A7" s="17" t="s">
        <v>68</v>
      </c>
      <c r="B7" s="20">
        <v>1331206572</v>
      </c>
      <c r="C7" s="18" t="s">
        <v>69</v>
      </c>
      <c r="D7" s="17" t="s">
        <v>80</v>
      </c>
      <c r="E7" s="17" t="s">
        <v>71</v>
      </c>
      <c r="F7" s="17">
        <v>1</v>
      </c>
      <c r="G7" s="17" t="s">
        <v>72</v>
      </c>
      <c r="H7" s="19">
        <v>0.44444444444444442</v>
      </c>
      <c r="I7">
        <v>1</v>
      </c>
    </row>
    <row r="8" spans="1:10" ht="15">
      <c r="A8" s="17" t="s">
        <v>68</v>
      </c>
      <c r="B8" s="20">
        <v>1331206572</v>
      </c>
      <c r="C8" s="18" t="s">
        <v>69</v>
      </c>
      <c r="D8" s="17" t="s">
        <v>81</v>
      </c>
      <c r="E8" s="17" t="s">
        <v>71</v>
      </c>
      <c r="F8" s="17">
        <v>1</v>
      </c>
      <c r="G8" s="17" t="s">
        <v>72</v>
      </c>
      <c r="H8" s="19">
        <v>0.44513888888888886</v>
      </c>
      <c r="I8">
        <v>1</v>
      </c>
    </row>
    <row r="9" spans="1:10" ht="15">
      <c r="A9" s="17" t="s">
        <v>68</v>
      </c>
      <c r="B9" s="20">
        <v>1331206572</v>
      </c>
      <c r="C9" s="18" t="s">
        <v>69</v>
      </c>
      <c r="D9" s="17" t="s">
        <v>81</v>
      </c>
      <c r="E9" s="17" t="s">
        <v>71</v>
      </c>
      <c r="F9" s="17">
        <v>1</v>
      </c>
      <c r="G9" s="17" t="s">
        <v>72</v>
      </c>
      <c r="H9" s="19">
        <v>0.44583333333333303</v>
      </c>
      <c r="I9">
        <v>1</v>
      </c>
    </row>
    <row r="10" spans="1:10" ht="15">
      <c r="A10" s="17" t="s">
        <v>68</v>
      </c>
      <c r="B10" s="20">
        <v>1331206572</v>
      </c>
      <c r="C10" s="18" t="s">
        <v>69</v>
      </c>
      <c r="D10" s="17" t="s">
        <v>82</v>
      </c>
      <c r="E10" s="17" t="s">
        <v>71</v>
      </c>
      <c r="F10" s="17">
        <v>1</v>
      </c>
      <c r="G10" s="17" t="s">
        <v>72</v>
      </c>
      <c r="H10" s="19">
        <v>0.44652777777777802</v>
      </c>
      <c r="I10">
        <v>1</v>
      </c>
    </row>
    <row r="11" spans="1:10" ht="15">
      <c r="A11" s="17" t="s">
        <v>68</v>
      </c>
      <c r="B11" s="20">
        <v>1331206572</v>
      </c>
      <c r="C11" s="18" t="s">
        <v>69</v>
      </c>
      <c r="D11" s="17" t="s">
        <v>83</v>
      </c>
      <c r="E11" s="17" t="s">
        <v>71</v>
      </c>
      <c r="F11" s="17">
        <v>1</v>
      </c>
      <c r="G11" s="17" t="s">
        <v>72</v>
      </c>
      <c r="H11" s="19">
        <v>0.44722222222222202</v>
      </c>
      <c r="I11">
        <v>1</v>
      </c>
    </row>
    <row r="12" spans="1:10" ht="15">
      <c r="A12" s="17" t="s">
        <v>68</v>
      </c>
      <c r="B12" s="18" t="s">
        <v>84</v>
      </c>
      <c r="C12" s="17" t="s">
        <v>74</v>
      </c>
      <c r="D12" s="17" t="s">
        <v>85</v>
      </c>
      <c r="E12" s="17" t="s">
        <v>71</v>
      </c>
      <c r="F12" s="17">
        <v>3</v>
      </c>
      <c r="G12" s="17" t="s">
        <v>72</v>
      </c>
      <c r="H12" s="19">
        <v>0.51388888888888884</v>
      </c>
      <c r="I12">
        <v>1</v>
      </c>
    </row>
    <row r="13" spans="1:10" ht="15">
      <c r="A13" s="17"/>
      <c r="B13" s="18"/>
      <c r="C13" s="17"/>
      <c r="D13" s="17"/>
      <c r="E13" s="17"/>
      <c r="F13" s="17"/>
      <c r="G13" s="17"/>
      <c r="H13" s="19"/>
    </row>
    <row r="14" spans="1:10" ht="15">
      <c r="A14" s="17"/>
      <c r="B14" s="18"/>
      <c r="C14" s="17"/>
      <c r="D14" s="17"/>
      <c r="E14" s="17"/>
      <c r="F14" s="17"/>
      <c r="G14" s="17"/>
      <c r="H14" s="19"/>
    </row>
    <row r="15" spans="1:10" ht="15">
      <c r="A15" s="17"/>
      <c r="B15" s="18"/>
      <c r="C15" s="17"/>
      <c r="D15" s="17"/>
      <c r="E15" s="17"/>
      <c r="F15" s="17"/>
      <c r="G15" s="17"/>
      <c r="H15" s="19"/>
    </row>
    <row r="16" spans="1:10" ht="15">
      <c r="A16" s="17"/>
      <c r="B16" s="18"/>
      <c r="C16" s="17"/>
      <c r="D16" s="17"/>
      <c r="E16" s="17"/>
      <c r="F16" s="17"/>
      <c r="G16" s="17"/>
      <c r="H16" s="19"/>
    </row>
    <row r="17" spans="1:9" ht="15">
      <c r="A17" s="17"/>
      <c r="B17" s="18"/>
      <c r="C17" s="17"/>
      <c r="D17" s="17"/>
      <c r="E17" s="17"/>
      <c r="F17" s="17"/>
      <c r="G17" s="17"/>
      <c r="H17" s="19"/>
      <c r="I17">
        <v>1</v>
      </c>
    </row>
    <row r="18" spans="1:9" ht="15">
      <c r="A18" s="17" t="s">
        <v>68</v>
      </c>
      <c r="B18" s="18" t="s">
        <v>86</v>
      </c>
      <c r="C18" s="17" t="s">
        <v>74</v>
      </c>
      <c r="D18" s="17" t="s">
        <v>87</v>
      </c>
      <c r="E18" s="17" t="s">
        <v>71</v>
      </c>
      <c r="F18" s="17">
        <v>3</v>
      </c>
      <c r="G18" s="17" t="s">
        <v>72</v>
      </c>
      <c r="H18" s="19">
        <v>0.51597222222222228</v>
      </c>
      <c r="I18">
        <v>1</v>
      </c>
    </row>
    <row r="19" spans="1:9" ht="15">
      <c r="A19" s="17" t="s">
        <v>88</v>
      </c>
      <c r="B19" s="20">
        <v>133105316400</v>
      </c>
      <c r="C19" s="17" t="s">
        <v>74</v>
      </c>
      <c r="D19" s="17" t="s">
        <v>89</v>
      </c>
      <c r="E19" s="17" t="s">
        <v>71</v>
      </c>
      <c r="F19" s="17">
        <v>3</v>
      </c>
      <c r="G19" s="17" t="s">
        <v>72</v>
      </c>
      <c r="H19" s="17" t="s">
        <v>90</v>
      </c>
      <c r="I19">
        <v>1</v>
      </c>
    </row>
    <row r="20" spans="1:9" ht="15">
      <c r="A20" s="17" t="s">
        <v>88</v>
      </c>
      <c r="B20" s="20">
        <v>1331206572</v>
      </c>
      <c r="C20" s="17" t="s">
        <v>69</v>
      </c>
      <c r="D20" s="17" t="s">
        <v>91</v>
      </c>
      <c r="E20" s="17" t="s">
        <v>71</v>
      </c>
      <c r="F20" s="17">
        <v>1</v>
      </c>
      <c r="G20" s="17" t="s">
        <v>72</v>
      </c>
      <c r="H20" s="19">
        <v>0.40902777777777777</v>
      </c>
      <c r="I20">
        <v>1</v>
      </c>
    </row>
    <row r="21" spans="1:9" ht="15">
      <c r="A21" s="17" t="s">
        <v>88</v>
      </c>
      <c r="B21" s="20">
        <v>1331206572</v>
      </c>
      <c r="C21" s="17" t="s">
        <v>69</v>
      </c>
      <c r="D21" s="17" t="s">
        <v>91</v>
      </c>
      <c r="E21" s="17" t="s">
        <v>71</v>
      </c>
      <c r="F21" s="17">
        <v>1</v>
      </c>
      <c r="G21" s="17" t="s">
        <v>72</v>
      </c>
      <c r="H21" s="19">
        <v>0.40972222222222221</v>
      </c>
      <c r="I21">
        <v>1</v>
      </c>
    </row>
    <row r="22" spans="1:9" ht="15">
      <c r="A22" s="17" t="s">
        <v>88</v>
      </c>
      <c r="B22" s="20">
        <v>1331206572</v>
      </c>
      <c r="C22" s="17" t="s">
        <v>69</v>
      </c>
      <c r="D22" s="17">
        <v>29</v>
      </c>
      <c r="E22" s="17" t="s">
        <v>71</v>
      </c>
      <c r="F22" s="17">
        <v>1</v>
      </c>
      <c r="G22" s="17" t="s">
        <v>72</v>
      </c>
      <c r="H22" s="19">
        <v>0.41041666666666698</v>
      </c>
      <c r="I22">
        <v>1</v>
      </c>
    </row>
    <row r="23" spans="1:9" ht="15">
      <c r="A23" s="17" t="s">
        <v>88</v>
      </c>
      <c r="B23" s="20">
        <v>1331206572</v>
      </c>
      <c r="C23" s="17" t="s">
        <v>69</v>
      </c>
      <c r="D23" s="17" t="s">
        <v>92</v>
      </c>
      <c r="E23" s="17" t="s">
        <v>71</v>
      </c>
      <c r="F23" s="17">
        <v>1</v>
      </c>
      <c r="G23" s="17" t="s">
        <v>72</v>
      </c>
      <c r="H23" s="19">
        <v>0.41111111111111098</v>
      </c>
      <c r="I23">
        <v>1</v>
      </c>
    </row>
    <row r="24" spans="1:9" ht="15">
      <c r="A24" s="17" t="s">
        <v>88</v>
      </c>
      <c r="B24" s="20">
        <v>5299328</v>
      </c>
      <c r="C24" s="17" t="s">
        <v>74</v>
      </c>
      <c r="D24" s="18" t="s">
        <v>93</v>
      </c>
      <c r="E24" s="17" t="s">
        <v>71</v>
      </c>
      <c r="F24" s="17">
        <v>3</v>
      </c>
      <c r="G24" s="17" t="s">
        <v>72</v>
      </c>
      <c r="H24" s="19">
        <v>6.7361111111111108E-2</v>
      </c>
      <c r="I24">
        <v>1</v>
      </c>
    </row>
    <row r="25" spans="1:9" ht="15">
      <c r="A25" s="17" t="s">
        <v>88</v>
      </c>
      <c r="B25" s="20" t="s">
        <v>94</v>
      </c>
      <c r="C25" s="18" t="s">
        <v>69</v>
      </c>
      <c r="D25" s="18" t="s">
        <v>95</v>
      </c>
      <c r="E25" s="17" t="s">
        <v>71</v>
      </c>
      <c r="F25" s="17">
        <v>1</v>
      </c>
      <c r="G25" s="17" t="s">
        <v>72</v>
      </c>
      <c r="H25" s="19">
        <v>7.9861111111111105E-2</v>
      </c>
      <c r="I25">
        <v>1</v>
      </c>
    </row>
    <row r="26" spans="1:9" ht="15">
      <c r="A26" s="17" t="s">
        <v>88</v>
      </c>
      <c r="B26" s="20">
        <v>5299328</v>
      </c>
      <c r="C26" s="17" t="s">
        <v>74</v>
      </c>
      <c r="D26" s="17" t="s">
        <v>96</v>
      </c>
      <c r="E26" s="17" t="s">
        <v>71</v>
      </c>
      <c r="F26" s="17">
        <v>2</v>
      </c>
      <c r="G26" s="17" t="s">
        <v>72</v>
      </c>
      <c r="H26" s="19">
        <v>8.4027777777777785E-2</v>
      </c>
      <c r="I26">
        <v>1</v>
      </c>
    </row>
    <row r="27" spans="1:9" ht="15">
      <c r="A27" s="17" t="s">
        <v>97</v>
      </c>
      <c r="B27" s="20">
        <v>1331206572</v>
      </c>
      <c r="C27" s="17" t="s">
        <v>69</v>
      </c>
      <c r="D27" s="17" t="s">
        <v>98</v>
      </c>
      <c r="E27" s="17" t="s">
        <v>71</v>
      </c>
      <c r="F27" s="17">
        <v>1</v>
      </c>
      <c r="G27" s="17" t="s">
        <v>72</v>
      </c>
      <c r="H27" s="19">
        <v>0.40625</v>
      </c>
      <c r="I27">
        <v>1</v>
      </c>
    </row>
    <row r="28" spans="1:9" ht="15">
      <c r="A28" s="17" t="s">
        <v>97</v>
      </c>
      <c r="B28" s="20">
        <v>1331206572</v>
      </c>
      <c r="C28" s="17" t="s">
        <v>69</v>
      </c>
      <c r="D28" s="17" t="s">
        <v>98</v>
      </c>
      <c r="E28" s="17" t="s">
        <v>71</v>
      </c>
      <c r="F28" s="17">
        <v>1</v>
      </c>
      <c r="G28" s="17" t="s">
        <v>72</v>
      </c>
      <c r="H28" s="19">
        <v>0.40694444444444444</v>
      </c>
      <c r="I28">
        <v>1</v>
      </c>
    </row>
    <row r="29" spans="1:9" ht="15">
      <c r="A29" s="17" t="s">
        <v>97</v>
      </c>
      <c r="B29" s="20">
        <v>1331206572</v>
      </c>
      <c r="C29" s="17" t="s">
        <v>69</v>
      </c>
      <c r="D29" s="17" t="s">
        <v>99</v>
      </c>
      <c r="E29" s="17" t="s">
        <v>71</v>
      </c>
      <c r="F29" s="17">
        <v>1</v>
      </c>
      <c r="G29" s="17" t="s">
        <v>72</v>
      </c>
      <c r="H29" s="19">
        <v>0.40763888888888899</v>
      </c>
      <c r="I29">
        <v>1</v>
      </c>
    </row>
    <row r="30" spans="1:9" ht="15">
      <c r="A30" s="17" t="s">
        <v>97</v>
      </c>
      <c r="B30" s="20">
        <v>1331206572</v>
      </c>
      <c r="C30" s="17" t="s">
        <v>69</v>
      </c>
      <c r="D30" s="17" t="s">
        <v>99</v>
      </c>
      <c r="E30" s="17" t="s">
        <v>71</v>
      </c>
      <c r="F30" s="17">
        <v>1</v>
      </c>
      <c r="G30" s="17" t="s">
        <v>72</v>
      </c>
      <c r="H30" s="19">
        <v>0.40833333333333299</v>
      </c>
      <c r="I30">
        <v>1</v>
      </c>
    </row>
    <row r="31" spans="1:9" ht="15">
      <c r="A31" s="17" t="s">
        <v>97</v>
      </c>
      <c r="B31" s="20">
        <v>13313999976</v>
      </c>
      <c r="C31" s="17" t="s">
        <v>69</v>
      </c>
      <c r="D31" s="21">
        <v>32870</v>
      </c>
      <c r="E31" s="17" t="s">
        <v>71</v>
      </c>
      <c r="F31" s="17">
        <v>3</v>
      </c>
      <c r="G31" s="17" t="s">
        <v>72</v>
      </c>
      <c r="H31" s="19">
        <v>0.48194444444444445</v>
      </c>
      <c r="I31">
        <v>1</v>
      </c>
    </row>
    <row r="32" spans="1:9" ht="15">
      <c r="A32" s="17" t="s">
        <v>100</v>
      </c>
      <c r="B32" s="20">
        <v>1331206572</v>
      </c>
      <c r="C32" s="17" t="s">
        <v>69</v>
      </c>
      <c r="D32" s="17" t="s">
        <v>101</v>
      </c>
      <c r="E32" s="17" t="s">
        <v>71</v>
      </c>
      <c r="F32" s="17">
        <v>1</v>
      </c>
      <c r="G32" s="17" t="s">
        <v>72</v>
      </c>
      <c r="H32" s="19">
        <v>0.40972222222222199</v>
      </c>
      <c r="I32">
        <v>1</v>
      </c>
    </row>
    <row r="33" spans="1:9" ht="15">
      <c r="A33" s="17" t="s">
        <v>100</v>
      </c>
      <c r="B33" s="20">
        <v>1331206572</v>
      </c>
      <c r="C33" s="17" t="s">
        <v>69</v>
      </c>
      <c r="D33" s="17" t="s">
        <v>102</v>
      </c>
      <c r="E33" s="17" t="s">
        <v>71</v>
      </c>
      <c r="F33" s="17">
        <v>1</v>
      </c>
      <c r="G33" s="17" t="s">
        <v>72</v>
      </c>
      <c r="H33" s="19">
        <v>0.41041666666666698</v>
      </c>
      <c r="I33">
        <v>1</v>
      </c>
    </row>
    <row r="34" spans="1:9" ht="15">
      <c r="A34" s="17" t="s">
        <v>100</v>
      </c>
      <c r="B34" s="20">
        <v>1331206572</v>
      </c>
      <c r="C34" s="17" t="s">
        <v>69</v>
      </c>
      <c r="D34" s="17" t="s">
        <v>102</v>
      </c>
      <c r="E34" s="17" t="s">
        <v>71</v>
      </c>
      <c r="F34" s="17">
        <v>1</v>
      </c>
      <c r="G34" s="17" t="s">
        <v>72</v>
      </c>
      <c r="H34" s="19">
        <v>0.41111111111111098</v>
      </c>
      <c r="I34">
        <v>1</v>
      </c>
    </row>
    <row r="35" spans="1:9" ht="15">
      <c r="A35" s="17" t="s">
        <v>100</v>
      </c>
      <c r="B35" s="20">
        <v>1331206572</v>
      </c>
      <c r="C35" s="17" t="s">
        <v>69</v>
      </c>
      <c r="D35" s="17" t="s">
        <v>103</v>
      </c>
      <c r="E35" s="17" t="s">
        <v>71</v>
      </c>
      <c r="F35" s="17">
        <v>1</v>
      </c>
      <c r="G35" s="17" t="s">
        <v>72</v>
      </c>
      <c r="H35" s="19">
        <v>0.41180555555555554</v>
      </c>
      <c r="I35">
        <v>1</v>
      </c>
    </row>
    <row r="36" spans="1:9" ht="15">
      <c r="A36" s="17" t="s">
        <v>100</v>
      </c>
      <c r="B36" s="20">
        <v>1331206572</v>
      </c>
      <c r="C36" s="17" t="s">
        <v>69</v>
      </c>
      <c r="D36" s="17" t="s">
        <v>104</v>
      </c>
      <c r="E36" s="17" t="s">
        <v>71</v>
      </c>
      <c r="F36" s="17">
        <v>1</v>
      </c>
      <c r="G36" s="17" t="s">
        <v>72</v>
      </c>
      <c r="H36" s="19">
        <v>0.41249999999999998</v>
      </c>
      <c r="I36">
        <v>1</v>
      </c>
    </row>
    <row r="37" spans="1:9" ht="15">
      <c r="A37" s="17" t="s">
        <v>100</v>
      </c>
      <c r="B37" s="20">
        <v>133106308001</v>
      </c>
      <c r="C37" s="17" t="s">
        <v>105</v>
      </c>
      <c r="D37" s="17" t="s">
        <v>106</v>
      </c>
      <c r="E37" s="17" t="s">
        <v>71</v>
      </c>
      <c r="F37" s="17">
        <v>2</v>
      </c>
      <c r="G37" s="17" t="s">
        <v>72</v>
      </c>
      <c r="H37" s="19">
        <v>0.46805555555555556</v>
      </c>
      <c r="I37">
        <v>1</v>
      </c>
    </row>
    <row r="38" spans="1:9" ht="15">
      <c r="A38" s="17" t="s">
        <v>100</v>
      </c>
      <c r="B38" s="20">
        <v>133106308001</v>
      </c>
      <c r="C38" s="17" t="s">
        <v>69</v>
      </c>
      <c r="D38" s="17" t="s">
        <v>107</v>
      </c>
      <c r="E38" s="17" t="s">
        <v>71</v>
      </c>
      <c r="F38" s="17">
        <v>2</v>
      </c>
      <c r="G38" s="17" t="s">
        <v>72</v>
      </c>
      <c r="H38" s="19">
        <v>0.47916666666666669</v>
      </c>
      <c r="I38">
        <v>1</v>
      </c>
    </row>
    <row r="39" spans="1:9" ht="15">
      <c r="A39" s="17" t="s">
        <v>100</v>
      </c>
      <c r="B39" s="18" t="s">
        <v>108</v>
      </c>
      <c r="C39" s="17" t="s">
        <v>69</v>
      </c>
      <c r="D39" s="18" t="s">
        <v>109</v>
      </c>
      <c r="E39" s="17" t="s">
        <v>71</v>
      </c>
      <c r="F39" s="17">
        <v>1</v>
      </c>
      <c r="G39" s="17" t="s">
        <v>72</v>
      </c>
      <c r="H39" s="19">
        <v>0.12708333333333333</v>
      </c>
      <c r="I39">
        <v>1</v>
      </c>
    </row>
    <row r="40" spans="1:9" ht="15">
      <c r="A40" s="17" t="s">
        <v>100</v>
      </c>
      <c r="B40" s="20"/>
      <c r="C40" s="17" t="s">
        <v>69</v>
      </c>
      <c r="D40" s="18" t="s">
        <v>110</v>
      </c>
      <c r="E40" s="17" t="s">
        <v>71</v>
      </c>
      <c r="F40" s="17">
        <v>1</v>
      </c>
      <c r="G40" s="17" t="s">
        <v>72</v>
      </c>
      <c r="H40" s="19">
        <v>0.12777777777777777</v>
      </c>
      <c r="I40">
        <v>1</v>
      </c>
    </row>
    <row r="41" spans="1:9" ht="15">
      <c r="A41" s="22" t="s">
        <v>111</v>
      </c>
      <c r="B41" s="18">
        <v>230455562</v>
      </c>
      <c r="C41" s="18" t="s">
        <v>69</v>
      </c>
      <c r="D41" s="18" t="s">
        <v>112</v>
      </c>
      <c r="E41" s="23" t="s">
        <v>71</v>
      </c>
      <c r="F41" s="23">
        <v>1</v>
      </c>
      <c r="G41" s="23" t="s">
        <v>72</v>
      </c>
      <c r="H41" s="24">
        <v>0.33541666666666664</v>
      </c>
      <c r="I41">
        <v>1</v>
      </c>
    </row>
    <row r="42" spans="1:9" ht="15">
      <c r="A42" s="22" t="s">
        <v>111</v>
      </c>
      <c r="B42" s="18" t="s">
        <v>113</v>
      </c>
      <c r="C42" s="18" t="s">
        <v>69</v>
      </c>
      <c r="D42" s="18" t="s">
        <v>114</v>
      </c>
      <c r="E42" s="23" t="s">
        <v>71</v>
      </c>
      <c r="F42" s="23">
        <v>1</v>
      </c>
      <c r="G42" s="23" t="s">
        <v>72</v>
      </c>
      <c r="H42" s="24">
        <v>0.33611111111111114</v>
      </c>
      <c r="I42">
        <v>1</v>
      </c>
    </row>
    <row r="43" spans="1:9" ht="15">
      <c r="A43" s="22" t="s">
        <v>111</v>
      </c>
      <c r="B43" s="18" t="s">
        <v>115</v>
      </c>
      <c r="C43" s="18" t="s">
        <v>69</v>
      </c>
      <c r="D43" s="18" t="s">
        <v>116</v>
      </c>
      <c r="E43" s="23" t="s">
        <v>71</v>
      </c>
      <c r="F43" s="23">
        <v>1</v>
      </c>
      <c r="G43" s="23" t="s">
        <v>72</v>
      </c>
      <c r="H43" s="24">
        <v>0.33680555555555602</v>
      </c>
      <c r="I43">
        <v>1</v>
      </c>
    </row>
    <row r="44" spans="1:9" ht="15">
      <c r="A44" s="22" t="s">
        <v>111</v>
      </c>
      <c r="B44" s="18">
        <v>82282202</v>
      </c>
      <c r="C44" s="23" t="s">
        <v>74</v>
      </c>
      <c r="D44" s="18" t="s">
        <v>117</v>
      </c>
      <c r="E44" s="23" t="s">
        <v>71</v>
      </c>
      <c r="F44" s="23">
        <v>2</v>
      </c>
      <c r="G44" s="23" t="s">
        <v>72</v>
      </c>
      <c r="H44" s="24">
        <v>0.34861111111111109</v>
      </c>
      <c r="I44">
        <v>1</v>
      </c>
    </row>
    <row r="45" spans="1:9" ht="15">
      <c r="A45" s="22" t="s">
        <v>111</v>
      </c>
      <c r="B45" s="18">
        <v>30871978</v>
      </c>
      <c r="C45" s="23" t="s">
        <v>74</v>
      </c>
      <c r="D45" s="25" t="s">
        <v>118</v>
      </c>
      <c r="E45" s="23" t="s">
        <v>71</v>
      </c>
      <c r="F45" s="23">
        <v>2</v>
      </c>
      <c r="G45" s="23" t="s">
        <v>72</v>
      </c>
      <c r="H45" s="24">
        <v>0.35</v>
      </c>
      <c r="I45">
        <v>1</v>
      </c>
    </row>
    <row r="46" spans="1:9" ht="15">
      <c r="A46" s="22" t="s">
        <v>111</v>
      </c>
      <c r="B46" s="18">
        <v>3082540767</v>
      </c>
      <c r="C46" s="17" t="s">
        <v>69</v>
      </c>
      <c r="D46" s="18" t="s">
        <v>119</v>
      </c>
      <c r="E46" s="23" t="s">
        <v>71</v>
      </c>
      <c r="F46" s="17">
        <v>1</v>
      </c>
      <c r="G46" s="23" t="s">
        <v>72</v>
      </c>
      <c r="H46" s="19">
        <v>0.37013888888888891</v>
      </c>
      <c r="I46">
        <v>1</v>
      </c>
    </row>
    <row r="47" spans="1:9" ht="15">
      <c r="A47" s="22" t="s">
        <v>111</v>
      </c>
      <c r="B47" s="18">
        <v>236911012</v>
      </c>
      <c r="C47" s="17" t="s">
        <v>69</v>
      </c>
      <c r="D47" s="18" t="s">
        <v>120</v>
      </c>
      <c r="E47" s="23" t="s">
        <v>71</v>
      </c>
      <c r="F47" s="17">
        <v>1</v>
      </c>
      <c r="G47" s="23" t="s">
        <v>72</v>
      </c>
      <c r="H47" s="19">
        <v>0.41597222222222224</v>
      </c>
      <c r="I47">
        <v>1</v>
      </c>
    </row>
    <row r="48" spans="1:9" ht="15">
      <c r="A48" s="22" t="s">
        <v>111</v>
      </c>
      <c r="B48" s="18" t="s">
        <v>121</v>
      </c>
      <c r="C48" s="17" t="s">
        <v>74</v>
      </c>
      <c r="D48" s="17" t="s">
        <v>122</v>
      </c>
      <c r="E48" s="23" t="s">
        <v>71</v>
      </c>
      <c r="F48" s="17">
        <v>2</v>
      </c>
      <c r="G48" s="23" t="s">
        <v>72</v>
      </c>
      <c r="H48" s="19">
        <v>7.0833333333333331E-2</v>
      </c>
      <c r="I48">
        <v>1</v>
      </c>
    </row>
    <row r="49" spans="1:9" ht="15">
      <c r="A49" s="22" t="s">
        <v>111</v>
      </c>
      <c r="B49" s="18">
        <v>602000988931</v>
      </c>
      <c r="C49" s="17" t="s">
        <v>69</v>
      </c>
      <c r="D49" s="18" t="s">
        <v>123</v>
      </c>
      <c r="E49" s="23" t="s">
        <v>71</v>
      </c>
      <c r="F49" s="17">
        <v>1</v>
      </c>
      <c r="G49" s="23" t="s">
        <v>72</v>
      </c>
      <c r="H49" s="19">
        <v>0.10625</v>
      </c>
      <c r="I49">
        <v>1</v>
      </c>
    </row>
    <row r="50" spans="1:9" ht="15">
      <c r="A50" s="22" t="s">
        <v>111</v>
      </c>
      <c r="B50" s="20" t="s">
        <v>124</v>
      </c>
      <c r="C50" s="17" t="s">
        <v>69</v>
      </c>
      <c r="D50" s="17" t="s">
        <v>125</v>
      </c>
      <c r="E50" s="23" t="s">
        <v>71</v>
      </c>
      <c r="F50" s="17">
        <v>3</v>
      </c>
      <c r="G50" s="23" t="s">
        <v>72</v>
      </c>
      <c r="H50" s="19">
        <v>0.10972222222222222</v>
      </c>
      <c r="I50">
        <v>1</v>
      </c>
    </row>
    <row r="51" spans="1:9" ht="15">
      <c r="A51" s="17" t="s">
        <v>126</v>
      </c>
      <c r="B51" s="18">
        <v>1001491420</v>
      </c>
      <c r="C51" s="17" t="s">
        <v>69</v>
      </c>
      <c r="D51" s="18" t="s">
        <v>127</v>
      </c>
      <c r="E51" s="17" t="s">
        <v>71</v>
      </c>
      <c r="F51" s="17">
        <v>1</v>
      </c>
      <c r="G51" s="17" t="s">
        <v>72</v>
      </c>
      <c r="H51" s="19">
        <v>0.33541666666666664</v>
      </c>
      <c r="I51">
        <v>1</v>
      </c>
    </row>
    <row r="52" spans="1:9" ht="15">
      <c r="A52" s="17" t="s">
        <v>126</v>
      </c>
      <c r="B52" s="18">
        <v>978956052</v>
      </c>
      <c r="C52" s="17" t="s">
        <v>69</v>
      </c>
      <c r="D52" s="18" t="s">
        <v>128</v>
      </c>
      <c r="E52" s="17" t="s">
        <v>71</v>
      </c>
      <c r="F52" s="17">
        <v>1</v>
      </c>
      <c r="G52" s="17" t="s">
        <v>72</v>
      </c>
      <c r="H52" s="19">
        <v>0.33611111111111114</v>
      </c>
      <c r="I52">
        <v>1</v>
      </c>
    </row>
    <row r="53" spans="1:9" ht="15">
      <c r="A53" s="17" t="s">
        <v>126</v>
      </c>
      <c r="B53" s="18">
        <v>223935690</v>
      </c>
      <c r="C53" s="17" t="s">
        <v>69</v>
      </c>
      <c r="D53" s="18" t="s">
        <v>129</v>
      </c>
      <c r="E53" s="17" t="s">
        <v>71</v>
      </c>
      <c r="F53" s="17">
        <v>1</v>
      </c>
      <c r="G53" s="17" t="s">
        <v>72</v>
      </c>
      <c r="H53" s="19">
        <v>0.33680555555555602</v>
      </c>
      <c r="I53">
        <v>1</v>
      </c>
    </row>
    <row r="54" spans="1:9" ht="15">
      <c r="A54" s="17" t="s">
        <v>126</v>
      </c>
      <c r="B54" s="18">
        <v>602014106211</v>
      </c>
      <c r="C54" s="17" t="s">
        <v>69</v>
      </c>
      <c r="D54" s="18" t="s">
        <v>130</v>
      </c>
      <c r="E54" s="17" t="s">
        <v>71</v>
      </c>
      <c r="F54" s="17">
        <v>1</v>
      </c>
      <c r="G54" s="17" t="s">
        <v>72</v>
      </c>
      <c r="H54" s="19">
        <v>0.33750000000000002</v>
      </c>
      <c r="I54">
        <v>1</v>
      </c>
    </row>
    <row r="55" spans="1:9" ht="15">
      <c r="A55" s="17" t="s">
        <v>126</v>
      </c>
      <c r="B55" s="18">
        <v>35916012188</v>
      </c>
      <c r="C55" s="17" t="s">
        <v>69</v>
      </c>
      <c r="D55" s="18" t="s">
        <v>131</v>
      </c>
      <c r="E55" s="17" t="s">
        <v>71</v>
      </c>
      <c r="F55" s="17">
        <v>1</v>
      </c>
      <c r="G55" s="17" t="s">
        <v>72</v>
      </c>
      <c r="H55" s="19">
        <v>0.33819444444444502</v>
      </c>
      <c r="I55">
        <v>1</v>
      </c>
    </row>
    <row r="56" spans="1:9" ht="15">
      <c r="A56" s="17" t="s">
        <v>126</v>
      </c>
      <c r="B56" s="18" t="s">
        <v>132</v>
      </c>
      <c r="C56" s="17" t="s">
        <v>69</v>
      </c>
      <c r="D56" s="18" t="s">
        <v>133</v>
      </c>
      <c r="E56" s="17" t="s">
        <v>71</v>
      </c>
      <c r="F56" s="17">
        <v>1</v>
      </c>
      <c r="G56" s="17" t="s">
        <v>72</v>
      </c>
      <c r="H56" s="19">
        <v>0.33888888888888902</v>
      </c>
      <c r="I56">
        <v>1</v>
      </c>
    </row>
    <row r="57" spans="1:9" ht="15">
      <c r="A57" s="17" t="s">
        <v>126</v>
      </c>
      <c r="B57" s="18">
        <v>224256408</v>
      </c>
      <c r="C57" s="17" t="s">
        <v>69</v>
      </c>
      <c r="D57" s="18" t="s">
        <v>134</v>
      </c>
      <c r="E57" s="17" t="s">
        <v>71</v>
      </c>
      <c r="F57" s="17">
        <v>1</v>
      </c>
      <c r="G57" s="17" t="s">
        <v>72</v>
      </c>
      <c r="H57" s="19">
        <v>0.33958333333333401</v>
      </c>
      <c r="I57">
        <v>1</v>
      </c>
    </row>
    <row r="58" spans="1:9" ht="15">
      <c r="A58" s="17" t="s">
        <v>126</v>
      </c>
      <c r="B58" s="18">
        <v>3081710831</v>
      </c>
      <c r="C58" s="17" t="s">
        <v>69</v>
      </c>
      <c r="D58" s="18" t="s">
        <v>135</v>
      </c>
      <c r="E58" s="17" t="s">
        <v>71</v>
      </c>
      <c r="F58" s="17">
        <v>1</v>
      </c>
      <c r="G58" s="17" t="s">
        <v>72</v>
      </c>
      <c r="H58" s="19">
        <v>0.12222222222222222</v>
      </c>
      <c r="I58">
        <v>1</v>
      </c>
    </row>
    <row r="59" spans="1:9" ht="15">
      <c r="A59" s="17" t="s">
        <v>126</v>
      </c>
      <c r="B59" s="18">
        <v>3081704740</v>
      </c>
      <c r="C59" s="17" t="s">
        <v>69</v>
      </c>
      <c r="D59" s="18" t="s">
        <v>135</v>
      </c>
      <c r="E59" s="17" t="s">
        <v>71</v>
      </c>
      <c r="F59" s="17">
        <v>1</v>
      </c>
      <c r="G59" s="17" t="s">
        <v>72</v>
      </c>
      <c r="H59" s="19">
        <v>0.12291666666666666</v>
      </c>
      <c r="I59">
        <v>1</v>
      </c>
    </row>
    <row r="60" spans="1:9" ht="15">
      <c r="A60" s="17" t="s">
        <v>126</v>
      </c>
      <c r="B60" s="20">
        <v>3081711908</v>
      </c>
      <c r="C60" s="17" t="s">
        <v>69</v>
      </c>
      <c r="D60" s="18" t="s">
        <v>135</v>
      </c>
      <c r="E60" s="17" t="s">
        <v>71</v>
      </c>
      <c r="F60" s="17">
        <v>1</v>
      </c>
      <c r="G60" s="17" t="s">
        <v>72</v>
      </c>
      <c r="H60" s="19">
        <v>0.12361111111111112</v>
      </c>
      <c r="I60">
        <v>1</v>
      </c>
    </row>
    <row r="61" spans="1:9" ht="15">
      <c r="A61" s="26">
        <v>45632</v>
      </c>
      <c r="B61" s="18" t="s">
        <v>136</v>
      </c>
      <c r="C61" s="18" t="s">
        <v>74</v>
      </c>
      <c r="D61" s="18" t="s">
        <v>137</v>
      </c>
      <c r="E61" s="17" t="s">
        <v>71</v>
      </c>
      <c r="F61" s="17">
        <v>1</v>
      </c>
      <c r="G61" s="17" t="s">
        <v>72</v>
      </c>
      <c r="H61" s="19">
        <v>0.34027777777777779</v>
      </c>
      <c r="I61">
        <v>1</v>
      </c>
    </row>
    <row r="62" spans="1:9" ht="15">
      <c r="A62" s="26">
        <v>45632</v>
      </c>
      <c r="B62" s="18" t="s">
        <v>138</v>
      </c>
      <c r="C62" s="17" t="s">
        <v>69</v>
      </c>
      <c r="D62" s="18" t="s">
        <v>139</v>
      </c>
      <c r="E62" s="17" t="s">
        <v>71</v>
      </c>
      <c r="F62" s="17">
        <v>1</v>
      </c>
      <c r="G62" s="17" t="s">
        <v>72</v>
      </c>
      <c r="H62" s="19">
        <v>0.34791666666666665</v>
      </c>
      <c r="I62">
        <v>1</v>
      </c>
    </row>
    <row r="63" spans="1:9" ht="15">
      <c r="A63" s="26">
        <v>45632</v>
      </c>
      <c r="B63" s="18" t="s">
        <v>140</v>
      </c>
      <c r="C63" s="17" t="s">
        <v>69</v>
      </c>
      <c r="D63" s="18" t="s">
        <v>141</v>
      </c>
      <c r="E63" s="17" t="s">
        <v>71</v>
      </c>
      <c r="F63" s="17">
        <v>1</v>
      </c>
      <c r="G63" s="17" t="s">
        <v>72</v>
      </c>
      <c r="H63" s="19">
        <v>0.34861111111111109</v>
      </c>
      <c r="I63">
        <v>1</v>
      </c>
    </row>
    <row r="64" spans="1:9" ht="15">
      <c r="A64" s="26">
        <v>45632</v>
      </c>
      <c r="B64" s="18" t="s">
        <v>142</v>
      </c>
      <c r="C64" s="17" t="s">
        <v>69</v>
      </c>
      <c r="D64" s="18" t="s">
        <v>143</v>
      </c>
      <c r="E64" s="17" t="s">
        <v>71</v>
      </c>
      <c r="F64" s="17">
        <v>1</v>
      </c>
      <c r="G64" s="17" t="s">
        <v>72</v>
      </c>
      <c r="H64" s="19">
        <v>0.34930555555555554</v>
      </c>
      <c r="I64">
        <v>1</v>
      </c>
    </row>
    <row r="65" spans="1:9" ht="15">
      <c r="A65" s="26">
        <v>45632</v>
      </c>
      <c r="B65" s="18">
        <v>602031906991</v>
      </c>
      <c r="C65" s="17" t="s">
        <v>69</v>
      </c>
      <c r="D65" s="18" t="s">
        <v>144</v>
      </c>
      <c r="E65" s="17" t="s">
        <v>71</v>
      </c>
      <c r="F65" s="17">
        <v>1</v>
      </c>
      <c r="G65" s="17" t="s">
        <v>72</v>
      </c>
      <c r="H65" s="19">
        <v>0.38194444444444442</v>
      </c>
      <c r="I65">
        <v>1</v>
      </c>
    </row>
    <row r="66" spans="1:9" ht="24">
      <c r="A66" s="26">
        <v>45632</v>
      </c>
      <c r="B66" s="27" t="s">
        <v>145</v>
      </c>
      <c r="C66" s="17" t="s">
        <v>74</v>
      </c>
      <c r="D66" s="17" t="s">
        <v>146</v>
      </c>
      <c r="E66" s="17" t="s">
        <v>71</v>
      </c>
      <c r="F66" s="17">
        <v>3</v>
      </c>
      <c r="G66" s="17" t="s">
        <v>72</v>
      </c>
      <c r="H66" s="19">
        <v>0.40277777777777779</v>
      </c>
      <c r="I66">
        <v>1</v>
      </c>
    </row>
    <row r="67" spans="1:9" ht="15">
      <c r="A67" s="26">
        <v>45632</v>
      </c>
      <c r="B67" s="18">
        <v>602016406711</v>
      </c>
      <c r="C67" s="17" t="s">
        <v>69</v>
      </c>
      <c r="D67" s="18" t="s">
        <v>147</v>
      </c>
      <c r="E67" s="17" t="s">
        <v>71</v>
      </c>
      <c r="F67" s="17">
        <v>1</v>
      </c>
      <c r="G67" s="17" t="s">
        <v>72</v>
      </c>
      <c r="H67" s="19">
        <v>0.45694444444444443</v>
      </c>
      <c r="I67">
        <v>1</v>
      </c>
    </row>
    <row r="68" spans="1:9" ht="15">
      <c r="A68" s="26">
        <v>45632</v>
      </c>
      <c r="B68" s="18">
        <v>82275054</v>
      </c>
      <c r="C68" s="17" t="s">
        <v>74</v>
      </c>
      <c r="D68" s="17" t="s">
        <v>148</v>
      </c>
      <c r="E68" s="17" t="s">
        <v>71</v>
      </c>
      <c r="F68" s="17">
        <v>2</v>
      </c>
      <c r="G68" s="17" t="s">
        <v>72</v>
      </c>
      <c r="H68" s="19">
        <v>0.5</v>
      </c>
      <c r="I68">
        <v>1</v>
      </c>
    </row>
    <row r="69" spans="1:9" ht="15">
      <c r="A69" s="26">
        <v>45632</v>
      </c>
      <c r="B69" s="18" t="s">
        <v>149</v>
      </c>
      <c r="C69" s="17" t="s">
        <v>74</v>
      </c>
      <c r="D69" s="17" t="s">
        <v>150</v>
      </c>
      <c r="E69" s="17" t="s">
        <v>71</v>
      </c>
      <c r="F69" s="17">
        <v>2</v>
      </c>
      <c r="G69" s="17" t="s">
        <v>72</v>
      </c>
      <c r="H69" s="19">
        <v>0.50486111111111109</v>
      </c>
      <c r="I69">
        <v>1</v>
      </c>
    </row>
    <row r="70" spans="1:9" ht="15">
      <c r="A70" s="26">
        <v>45632</v>
      </c>
      <c r="B70" s="18">
        <v>602031194591</v>
      </c>
      <c r="C70" s="18" t="s">
        <v>69</v>
      </c>
      <c r="D70" s="18" t="s">
        <v>151</v>
      </c>
      <c r="E70" s="17" t="s">
        <v>71</v>
      </c>
      <c r="F70" s="17">
        <v>1</v>
      </c>
      <c r="G70" s="17" t="s">
        <v>72</v>
      </c>
      <c r="H70" s="19">
        <v>5.1388888888888887E-2</v>
      </c>
      <c r="I70">
        <v>1</v>
      </c>
    </row>
    <row r="71" spans="1:9" ht="15">
      <c r="A71" s="26">
        <v>45632</v>
      </c>
      <c r="B71" s="18">
        <v>82280546</v>
      </c>
      <c r="C71" s="18" t="s">
        <v>69</v>
      </c>
      <c r="D71" s="18" t="s">
        <v>152</v>
      </c>
      <c r="E71" s="17" t="s">
        <v>71</v>
      </c>
      <c r="F71" s="17">
        <v>3</v>
      </c>
      <c r="G71" s="17" t="s">
        <v>72</v>
      </c>
      <c r="H71" s="19">
        <v>5.9722222222222225E-2</v>
      </c>
      <c r="I71">
        <v>1</v>
      </c>
    </row>
    <row r="72" spans="1:9" ht="15">
      <c r="A72" s="26">
        <v>45632</v>
      </c>
      <c r="B72" s="18" t="s">
        <v>153</v>
      </c>
      <c r="C72" s="18" t="s">
        <v>69</v>
      </c>
      <c r="D72" s="18" t="s">
        <v>154</v>
      </c>
      <c r="E72" s="17" t="s">
        <v>71</v>
      </c>
      <c r="F72" s="17">
        <v>1</v>
      </c>
      <c r="G72" s="17" t="s">
        <v>72</v>
      </c>
      <c r="H72" s="19">
        <v>9.6527777777777782E-2</v>
      </c>
      <c r="I72">
        <v>1</v>
      </c>
    </row>
    <row r="73" spans="1:9" ht="15">
      <c r="A73" s="26">
        <v>45632</v>
      </c>
      <c r="B73" s="18">
        <v>7004582039707</v>
      </c>
      <c r="C73" s="18" t="s">
        <v>69</v>
      </c>
      <c r="D73" s="18" t="s">
        <v>155</v>
      </c>
      <c r="E73" s="17" t="s">
        <v>71</v>
      </c>
      <c r="F73" s="17">
        <v>1</v>
      </c>
      <c r="G73" s="17" t="s">
        <v>72</v>
      </c>
      <c r="H73" s="19">
        <v>9.6527777777777782E-2</v>
      </c>
      <c r="I73">
        <v>1</v>
      </c>
    </row>
    <row r="74" spans="1:9" ht="15">
      <c r="A74" s="26">
        <v>45632</v>
      </c>
      <c r="B74" s="18" t="s">
        <v>156</v>
      </c>
      <c r="C74" s="18" t="s">
        <v>69</v>
      </c>
      <c r="D74" s="18" t="s">
        <v>157</v>
      </c>
      <c r="E74" s="17" t="s">
        <v>71</v>
      </c>
      <c r="F74" s="17">
        <v>1</v>
      </c>
      <c r="G74" s="17" t="s">
        <v>72</v>
      </c>
      <c r="H74" s="19">
        <v>0.16250000000000001</v>
      </c>
      <c r="I74">
        <v>1</v>
      </c>
    </row>
    <row r="75" spans="1:9" ht="24">
      <c r="A75" s="26">
        <v>45479</v>
      </c>
      <c r="B75" s="27" t="s">
        <v>158</v>
      </c>
      <c r="C75" s="17" t="s">
        <v>69</v>
      </c>
      <c r="D75" s="18" t="s">
        <v>159</v>
      </c>
      <c r="E75" s="17" t="s">
        <v>71</v>
      </c>
      <c r="F75" s="17">
        <v>1</v>
      </c>
      <c r="G75" s="17" t="s">
        <v>72</v>
      </c>
      <c r="H75" s="19">
        <v>0.33611111111111114</v>
      </c>
      <c r="I75">
        <v>1</v>
      </c>
    </row>
    <row r="76" spans="1:9" ht="15">
      <c r="A76" s="26">
        <v>45479</v>
      </c>
      <c r="B76" s="18" t="s">
        <v>160</v>
      </c>
      <c r="C76" s="17" t="s">
        <v>69</v>
      </c>
      <c r="D76" s="18" t="s">
        <v>161</v>
      </c>
      <c r="E76" s="17" t="s">
        <v>71</v>
      </c>
      <c r="F76" s="17">
        <v>1</v>
      </c>
      <c r="G76" s="17" t="s">
        <v>72</v>
      </c>
      <c r="H76" s="19">
        <v>0.33680555555555558</v>
      </c>
      <c r="I76">
        <v>1</v>
      </c>
    </row>
    <row r="77" spans="1:9" ht="15">
      <c r="A77" s="26">
        <v>45479</v>
      </c>
      <c r="B77" s="18" t="s">
        <v>162</v>
      </c>
      <c r="C77" s="17" t="s">
        <v>74</v>
      </c>
      <c r="D77" s="18" t="s">
        <v>163</v>
      </c>
      <c r="E77" s="17" t="s">
        <v>71</v>
      </c>
      <c r="F77" s="17">
        <v>1</v>
      </c>
      <c r="G77" s="17" t="s">
        <v>72</v>
      </c>
      <c r="H77" s="19">
        <v>0.33750000000000002</v>
      </c>
      <c r="I77">
        <v>1</v>
      </c>
    </row>
    <row r="78" spans="1:9" ht="15">
      <c r="A78" s="26">
        <v>45479</v>
      </c>
      <c r="B78" s="18" t="s">
        <v>164</v>
      </c>
      <c r="C78" s="18" t="s">
        <v>69</v>
      </c>
      <c r="D78" s="18" t="s">
        <v>165</v>
      </c>
      <c r="E78" s="17" t="s">
        <v>71</v>
      </c>
      <c r="F78" s="17">
        <v>1</v>
      </c>
      <c r="G78" s="17" t="s">
        <v>72</v>
      </c>
      <c r="H78" s="19">
        <v>0.33819444444444446</v>
      </c>
      <c r="I78">
        <v>1</v>
      </c>
    </row>
    <row r="79" spans="1:9" ht="15">
      <c r="A79" s="26">
        <v>45479</v>
      </c>
      <c r="B79" s="20">
        <v>1331206572</v>
      </c>
      <c r="C79" s="18" t="s">
        <v>69</v>
      </c>
      <c r="D79" s="17" t="s">
        <v>166</v>
      </c>
      <c r="E79" s="17" t="s">
        <v>71</v>
      </c>
      <c r="F79" s="17">
        <v>1</v>
      </c>
      <c r="G79" s="17" t="s">
        <v>72</v>
      </c>
      <c r="H79" s="19">
        <v>0.4826388888888889</v>
      </c>
      <c r="I79">
        <v>1</v>
      </c>
    </row>
    <row r="80" spans="1:9" ht="15">
      <c r="A80" s="26">
        <v>45479</v>
      </c>
      <c r="B80" s="20">
        <v>1331206572</v>
      </c>
      <c r="C80" s="18" t="s">
        <v>69</v>
      </c>
      <c r="D80" s="17" t="s">
        <v>166</v>
      </c>
      <c r="E80" s="17" t="s">
        <v>71</v>
      </c>
      <c r="F80" s="17">
        <v>1</v>
      </c>
      <c r="G80" s="17" t="s">
        <v>72</v>
      </c>
      <c r="H80" s="19">
        <v>0.48333333333333334</v>
      </c>
      <c r="I80">
        <v>1</v>
      </c>
    </row>
    <row r="81" spans="1:9" ht="15">
      <c r="A81" s="26">
        <v>45479</v>
      </c>
      <c r="B81" s="20">
        <v>1331206572</v>
      </c>
      <c r="C81" s="18" t="s">
        <v>69</v>
      </c>
      <c r="D81" s="17" t="s">
        <v>167</v>
      </c>
      <c r="E81" s="17" t="s">
        <v>71</v>
      </c>
      <c r="F81" s="17">
        <v>1</v>
      </c>
      <c r="G81" s="17" t="s">
        <v>72</v>
      </c>
      <c r="H81" s="19">
        <v>0.48402777777777778</v>
      </c>
      <c r="I81">
        <v>1</v>
      </c>
    </row>
    <row r="82" spans="1:9" ht="15">
      <c r="A82" s="26">
        <v>45479</v>
      </c>
      <c r="B82" s="20">
        <v>1331206572</v>
      </c>
      <c r="C82" s="18" t="s">
        <v>69</v>
      </c>
      <c r="D82" s="17" t="s">
        <v>168</v>
      </c>
      <c r="E82" s="17" t="s">
        <v>71</v>
      </c>
      <c r="F82" s="17">
        <v>1</v>
      </c>
      <c r="G82" s="17" t="s">
        <v>72</v>
      </c>
      <c r="H82" s="19">
        <v>0.48472222222222222</v>
      </c>
      <c r="I82">
        <v>1</v>
      </c>
    </row>
    <row r="83" spans="1:9" ht="15">
      <c r="A83" s="26">
        <v>45449</v>
      </c>
      <c r="B83" s="18" t="s">
        <v>160</v>
      </c>
      <c r="C83" s="18" t="s">
        <v>74</v>
      </c>
      <c r="D83" s="18" t="s">
        <v>161</v>
      </c>
      <c r="E83" s="17" t="s">
        <v>71</v>
      </c>
      <c r="F83" s="17">
        <v>1</v>
      </c>
      <c r="G83" s="17" t="s">
        <v>72</v>
      </c>
      <c r="H83" s="19">
        <v>0.3347222222222222</v>
      </c>
      <c r="I83">
        <v>1</v>
      </c>
    </row>
    <row r="84" spans="1:9" ht="15">
      <c r="A84" s="26">
        <v>45449</v>
      </c>
      <c r="B84" s="18" t="s">
        <v>162</v>
      </c>
      <c r="C84" s="18" t="s">
        <v>74</v>
      </c>
      <c r="D84" s="18" t="s">
        <v>163</v>
      </c>
      <c r="E84" s="17" t="s">
        <v>71</v>
      </c>
      <c r="F84" s="17">
        <v>1</v>
      </c>
      <c r="G84" s="17" t="s">
        <v>72</v>
      </c>
      <c r="H84" s="19">
        <v>0.33541666666666664</v>
      </c>
      <c r="I84">
        <v>1</v>
      </c>
    </row>
    <row r="85" spans="1:9" ht="15">
      <c r="A85" s="26">
        <v>45449</v>
      </c>
      <c r="B85" s="18" t="s">
        <v>164</v>
      </c>
      <c r="C85" s="17" t="s">
        <v>69</v>
      </c>
      <c r="D85" s="18" t="s">
        <v>165</v>
      </c>
      <c r="E85" s="17" t="s">
        <v>71</v>
      </c>
      <c r="F85" s="17">
        <v>1</v>
      </c>
      <c r="G85" s="17" t="s">
        <v>72</v>
      </c>
      <c r="H85" s="19">
        <v>0.33611111111111114</v>
      </c>
      <c r="I85">
        <v>1</v>
      </c>
    </row>
    <row r="86" spans="1:9" ht="15">
      <c r="A86" s="26">
        <v>45449</v>
      </c>
      <c r="B86" s="20">
        <v>13310630807</v>
      </c>
      <c r="C86" s="17" t="s">
        <v>69</v>
      </c>
      <c r="D86" s="17" t="s">
        <v>169</v>
      </c>
      <c r="E86" s="17" t="s">
        <v>71</v>
      </c>
      <c r="F86" s="17">
        <v>4</v>
      </c>
      <c r="G86" s="17" t="s">
        <v>72</v>
      </c>
      <c r="H86" s="19">
        <v>0.36458333333333331</v>
      </c>
      <c r="I86">
        <v>1</v>
      </c>
    </row>
    <row r="87" spans="1:9" ht="15">
      <c r="A87" s="26">
        <v>45449</v>
      </c>
      <c r="B87" s="20">
        <v>133139999700</v>
      </c>
      <c r="C87" s="17" t="s">
        <v>69</v>
      </c>
      <c r="D87" s="17">
        <v>6900</v>
      </c>
      <c r="E87" s="17" t="s">
        <v>71</v>
      </c>
      <c r="F87" s="17">
        <v>4</v>
      </c>
      <c r="G87" s="17" t="s">
        <v>72</v>
      </c>
      <c r="H87" s="19">
        <v>0.4375</v>
      </c>
      <c r="I87">
        <v>1</v>
      </c>
    </row>
    <row r="88" spans="1:9" ht="15">
      <c r="A88" s="26">
        <v>45449</v>
      </c>
      <c r="B88" s="20">
        <v>1331206572</v>
      </c>
      <c r="C88" s="17" t="s">
        <v>69</v>
      </c>
      <c r="D88" s="17" t="s">
        <v>170</v>
      </c>
      <c r="E88" s="17" t="s">
        <v>71</v>
      </c>
      <c r="F88" s="17">
        <v>2</v>
      </c>
      <c r="G88" s="17" t="s">
        <v>72</v>
      </c>
      <c r="H88" s="19">
        <v>0.46736111111111101</v>
      </c>
      <c r="I88">
        <v>1</v>
      </c>
    </row>
    <row r="89" spans="1:9" ht="15">
      <c r="A89" s="26">
        <v>45449</v>
      </c>
      <c r="B89" s="20">
        <v>1331206572</v>
      </c>
      <c r="C89" s="17" t="s">
        <v>69</v>
      </c>
      <c r="D89" s="17" t="s">
        <v>170</v>
      </c>
      <c r="E89" s="17" t="s">
        <v>71</v>
      </c>
      <c r="F89" s="17">
        <v>2</v>
      </c>
      <c r="G89" s="17" t="s">
        <v>72</v>
      </c>
      <c r="H89" s="19">
        <v>0.46875</v>
      </c>
      <c r="I89">
        <v>1</v>
      </c>
    </row>
    <row r="90" spans="1:9" ht="15">
      <c r="A90" s="26">
        <v>45449</v>
      </c>
      <c r="B90" s="20">
        <v>1331206572</v>
      </c>
      <c r="C90" s="17" t="s">
        <v>69</v>
      </c>
      <c r="D90" s="17" t="s">
        <v>171</v>
      </c>
      <c r="E90" s="17" t="s">
        <v>71</v>
      </c>
      <c r="F90" s="17">
        <v>2</v>
      </c>
      <c r="G90" s="17" t="s">
        <v>72</v>
      </c>
      <c r="H90" s="19">
        <v>0.47013888888888899</v>
      </c>
      <c r="I90">
        <v>1</v>
      </c>
    </row>
    <row r="91" spans="1:9" ht="15">
      <c r="A91" s="26">
        <v>45449</v>
      </c>
      <c r="B91" s="20">
        <v>1331206572</v>
      </c>
      <c r="C91" s="17" t="s">
        <v>69</v>
      </c>
      <c r="D91" s="17" t="s">
        <v>172</v>
      </c>
      <c r="E91" s="17" t="s">
        <v>71</v>
      </c>
      <c r="F91" s="17">
        <v>2</v>
      </c>
      <c r="G91" s="17" t="s">
        <v>72</v>
      </c>
      <c r="H91" s="19">
        <v>0.47152777777777777</v>
      </c>
      <c r="I91">
        <v>1</v>
      </c>
    </row>
    <row r="92" spans="1:9" ht="15">
      <c r="A92" s="26">
        <v>45449</v>
      </c>
      <c r="B92" s="20">
        <v>1331206572</v>
      </c>
      <c r="C92" s="17" t="s">
        <v>69</v>
      </c>
      <c r="D92" s="17" t="s">
        <v>173</v>
      </c>
      <c r="E92" s="17" t="s">
        <v>71</v>
      </c>
      <c r="F92" s="17">
        <v>2</v>
      </c>
      <c r="G92" s="17" t="s">
        <v>72</v>
      </c>
      <c r="H92" s="19">
        <v>0.47291666666666665</v>
      </c>
      <c r="I92">
        <v>1</v>
      </c>
    </row>
    <row r="93" spans="1:9" ht="15">
      <c r="A93" s="26">
        <v>45449</v>
      </c>
      <c r="B93" s="20">
        <v>133104307401</v>
      </c>
      <c r="C93" s="17" t="s">
        <v>105</v>
      </c>
      <c r="D93" s="17" t="s">
        <v>174</v>
      </c>
      <c r="E93" s="17" t="s">
        <v>71</v>
      </c>
      <c r="F93" s="17">
        <v>2</v>
      </c>
      <c r="G93" s="17" t="s">
        <v>72</v>
      </c>
      <c r="H93" s="19">
        <v>0.11041666666666666</v>
      </c>
      <c r="I93">
        <v>1</v>
      </c>
    </row>
    <row r="94" spans="1:9" ht="15">
      <c r="A94" s="26">
        <v>45449</v>
      </c>
      <c r="B94" s="20">
        <v>133106308002</v>
      </c>
      <c r="C94" s="17" t="s">
        <v>69</v>
      </c>
      <c r="D94" s="17" t="s">
        <v>175</v>
      </c>
      <c r="E94" s="17" t="s">
        <v>71</v>
      </c>
      <c r="F94" s="17">
        <v>2</v>
      </c>
      <c r="G94" s="17" t="s">
        <v>72</v>
      </c>
      <c r="H94" s="19">
        <v>0.125</v>
      </c>
      <c r="I94">
        <v>1</v>
      </c>
    </row>
    <row r="95" spans="1:9" ht="15">
      <c r="A95" s="26">
        <v>45449</v>
      </c>
      <c r="B95" s="20">
        <v>133104307401</v>
      </c>
      <c r="C95" s="17" t="s">
        <v>105</v>
      </c>
      <c r="D95" s="17" t="s">
        <v>176</v>
      </c>
      <c r="E95" s="17" t="s">
        <v>71</v>
      </c>
      <c r="F95" s="17">
        <v>2</v>
      </c>
      <c r="G95" s="17" t="s">
        <v>72</v>
      </c>
      <c r="H95" s="19">
        <v>0.13125000000000001</v>
      </c>
      <c r="I95">
        <v>1</v>
      </c>
    </row>
    <row r="96" spans="1:9" ht="15">
      <c r="A96" s="17"/>
      <c r="B96" s="20"/>
      <c r="C96" s="17"/>
      <c r="D96" s="17"/>
      <c r="E96" s="17" t="s">
        <v>71</v>
      </c>
      <c r="F96" s="17"/>
      <c r="G96" s="17" t="s">
        <v>72</v>
      </c>
      <c r="H96" s="17"/>
      <c r="I96">
        <v>1</v>
      </c>
    </row>
    <row r="97" spans="1:9" ht="15">
      <c r="A97" s="26">
        <v>45418</v>
      </c>
      <c r="B97" s="18" t="s">
        <v>162</v>
      </c>
      <c r="C97" s="18" t="s">
        <v>74</v>
      </c>
      <c r="D97" s="18" t="s">
        <v>163</v>
      </c>
      <c r="E97" s="17" t="s">
        <v>71</v>
      </c>
      <c r="F97" s="17">
        <v>1</v>
      </c>
      <c r="G97" s="17" t="s">
        <v>72</v>
      </c>
      <c r="H97" s="19">
        <v>0.33541666666666664</v>
      </c>
      <c r="I97">
        <v>1</v>
      </c>
    </row>
    <row r="98" spans="1:9" ht="15">
      <c r="A98" s="26">
        <v>45418</v>
      </c>
      <c r="B98" s="20">
        <v>133105316400</v>
      </c>
      <c r="C98" s="18" t="s">
        <v>74</v>
      </c>
      <c r="D98" s="17" t="s">
        <v>177</v>
      </c>
      <c r="E98" s="17" t="s">
        <v>71</v>
      </c>
      <c r="F98" s="17">
        <v>3</v>
      </c>
      <c r="G98" s="17" t="s">
        <v>72</v>
      </c>
      <c r="H98" s="19">
        <v>0.3659722222222222</v>
      </c>
      <c r="I98">
        <v>1</v>
      </c>
    </row>
    <row r="99" spans="1:9" ht="15">
      <c r="A99" s="26">
        <v>45418</v>
      </c>
      <c r="B99" s="20">
        <v>1331206572</v>
      </c>
      <c r="C99" s="17" t="s">
        <v>69</v>
      </c>
      <c r="D99" s="17" t="s">
        <v>174</v>
      </c>
      <c r="E99" s="17" t="s">
        <v>71</v>
      </c>
      <c r="F99" s="17">
        <v>2</v>
      </c>
      <c r="G99" s="17" t="s">
        <v>72</v>
      </c>
      <c r="H99" s="19">
        <v>0.38333333333333303</v>
      </c>
      <c r="I99">
        <v>1</v>
      </c>
    </row>
    <row r="100" spans="1:9" ht="15">
      <c r="A100" s="26">
        <v>45418</v>
      </c>
      <c r="B100" s="20">
        <v>1331206572</v>
      </c>
      <c r="C100" s="17" t="s">
        <v>69</v>
      </c>
      <c r="D100" s="17" t="s">
        <v>178</v>
      </c>
      <c r="E100" s="17" t="s">
        <v>71</v>
      </c>
      <c r="F100" s="17">
        <v>2</v>
      </c>
      <c r="G100" s="17" t="s">
        <v>72</v>
      </c>
      <c r="H100" s="19">
        <v>0.38472222222222202</v>
      </c>
      <c r="I100">
        <v>1</v>
      </c>
    </row>
    <row r="101" spans="1:9" ht="15">
      <c r="A101" s="26">
        <v>45418</v>
      </c>
      <c r="B101" s="20">
        <v>1331206572</v>
      </c>
      <c r="C101" s="17" t="s">
        <v>69</v>
      </c>
      <c r="D101" s="17" t="s">
        <v>179</v>
      </c>
      <c r="E101" s="17" t="s">
        <v>71</v>
      </c>
      <c r="F101" s="17">
        <v>2</v>
      </c>
      <c r="G101" s="17" t="s">
        <v>72</v>
      </c>
      <c r="H101" s="19">
        <v>0.38611111111111102</v>
      </c>
      <c r="I101">
        <v>1</v>
      </c>
    </row>
    <row r="102" spans="1:9" ht="15">
      <c r="A102" s="26">
        <v>45418</v>
      </c>
      <c r="B102" s="20">
        <v>1331206572</v>
      </c>
      <c r="C102" s="17" t="s">
        <v>69</v>
      </c>
      <c r="D102" s="17" t="s">
        <v>179</v>
      </c>
      <c r="E102" s="17" t="s">
        <v>71</v>
      </c>
      <c r="F102" s="17">
        <v>2</v>
      </c>
      <c r="G102" s="17" t="s">
        <v>72</v>
      </c>
      <c r="H102" s="19">
        <v>0.38750000000000001</v>
      </c>
      <c r="I102">
        <v>1</v>
      </c>
    </row>
    <row r="103" spans="1:9" ht="15">
      <c r="A103" s="26">
        <v>45418</v>
      </c>
      <c r="B103" s="20">
        <v>1331206572</v>
      </c>
      <c r="C103" s="17" t="s">
        <v>69</v>
      </c>
      <c r="D103" s="17" t="s">
        <v>180</v>
      </c>
      <c r="E103" s="17" t="s">
        <v>71</v>
      </c>
      <c r="F103" s="17">
        <v>2</v>
      </c>
      <c r="G103" s="17" t="s">
        <v>72</v>
      </c>
      <c r="H103" s="19">
        <v>0.3888888888888889</v>
      </c>
      <c r="I103">
        <v>1</v>
      </c>
    </row>
    <row r="104" spans="1:9" ht="15">
      <c r="A104" s="26">
        <v>45418</v>
      </c>
      <c r="B104" s="20">
        <v>133939999570</v>
      </c>
      <c r="C104" s="17" t="s">
        <v>69</v>
      </c>
      <c r="D104" s="17" t="s">
        <v>181</v>
      </c>
      <c r="E104" s="17" t="s">
        <v>71</v>
      </c>
      <c r="F104" s="17">
        <v>2</v>
      </c>
      <c r="G104" s="17" t="s">
        <v>72</v>
      </c>
      <c r="H104" s="19">
        <v>0.1388888888888889</v>
      </c>
      <c r="I104">
        <v>1</v>
      </c>
    </row>
    <row r="105" spans="1:9" ht="15">
      <c r="A105" s="26">
        <v>45388</v>
      </c>
      <c r="B105" s="20" t="s">
        <v>182</v>
      </c>
      <c r="C105" s="17" t="s">
        <v>74</v>
      </c>
      <c r="D105" s="17" t="s">
        <v>183</v>
      </c>
      <c r="E105" s="17" t="s">
        <v>71</v>
      </c>
      <c r="F105" s="17">
        <v>5</v>
      </c>
      <c r="G105" s="17" t="s">
        <v>72</v>
      </c>
      <c r="H105" s="19">
        <v>0.375</v>
      </c>
      <c r="I105">
        <v>1</v>
      </c>
    </row>
    <row r="106" spans="1:9" ht="15">
      <c r="A106" s="26">
        <v>45388</v>
      </c>
      <c r="B106" s="20" t="s">
        <v>182</v>
      </c>
      <c r="C106" s="17" t="s">
        <v>74</v>
      </c>
      <c r="D106" s="17" t="s">
        <v>184</v>
      </c>
      <c r="E106" s="17" t="s">
        <v>71</v>
      </c>
      <c r="F106" s="17">
        <v>5</v>
      </c>
      <c r="G106" s="17" t="s">
        <v>72</v>
      </c>
      <c r="H106" s="19">
        <v>0.37847222222222221</v>
      </c>
      <c r="I106">
        <v>1</v>
      </c>
    </row>
    <row r="107" spans="1:9" ht="15">
      <c r="A107" s="26">
        <v>45388</v>
      </c>
      <c r="B107" s="20">
        <v>1206572</v>
      </c>
      <c r="C107" s="17" t="s">
        <v>185</v>
      </c>
      <c r="D107" s="17" t="s">
        <v>186</v>
      </c>
      <c r="E107" s="17" t="s">
        <v>71</v>
      </c>
      <c r="F107" s="17">
        <v>1</v>
      </c>
      <c r="G107" s="17" t="s">
        <v>72</v>
      </c>
      <c r="H107" s="19">
        <v>0.45833333333333331</v>
      </c>
      <c r="I107">
        <v>1</v>
      </c>
    </row>
    <row r="108" spans="1:9" ht="15">
      <c r="A108" s="26">
        <v>45388</v>
      </c>
      <c r="B108" s="20">
        <v>1206572</v>
      </c>
      <c r="C108" s="17" t="s">
        <v>185</v>
      </c>
      <c r="D108" s="17" t="s">
        <v>187</v>
      </c>
      <c r="E108" s="17" t="s">
        <v>71</v>
      </c>
      <c r="F108" s="17">
        <v>1</v>
      </c>
      <c r="G108" s="17" t="s">
        <v>72</v>
      </c>
      <c r="H108" s="19">
        <v>0.45902777777777776</v>
      </c>
      <c r="I108">
        <v>1</v>
      </c>
    </row>
    <row r="109" spans="1:9" ht="15">
      <c r="A109" s="26">
        <v>45388</v>
      </c>
      <c r="B109" s="20">
        <v>1206572</v>
      </c>
      <c r="C109" s="17" t="s">
        <v>185</v>
      </c>
      <c r="D109" s="17" t="s">
        <v>187</v>
      </c>
      <c r="E109" s="17" t="s">
        <v>71</v>
      </c>
      <c r="F109" s="17">
        <v>1</v>
      </c>
      <c r="G109" s="17" t="s">
        <v>72</v>
      </c>
      <c r="H109" s="19">
        <v>0.45972222222222198</v>
      </c>
      <c r="I109">
        <v>1</v>
      </c>
    </row>
    <row r="110" spans="1:9" ht="15">
      <c r="A110" s="26">
        <v>45388</v>
      </c>
      <c r="B110" s="20">
        <v>1206572</v>
      </c>
      <c r="C110" s="17" t="s">
        <v>185</v>
      </c>
      <c r="D110" s="17" t="s">
        <v>188</v>
      </c>
      <c r="E110" s="17" t="s">
        <v>71</v>
      </c>
      <c r="F110" s="17">
        <v>1</v>
      </c>
      <c r="G110" s="17" t="s">
        <v>72</v>
      </c>
      <c r="H110" s="19">
        <v>0.46041666666666697</v>
      </c>
      <c r="I110">
        <v>1</v>
      </c>
    </row>
    <row r="111" spans="1:9" ht="15">
      <c r="A111" s="26">
        <v>45388</v>
      </c>
      <c r="B111" s="20">
        <v>133939995700</v>
      </c>
      <c r="C111" s="17" t="s">
        <v>185</v>
      </c>
      <c r="D111" s="17" t="s">
        <v>189</v>
      </c>
      <c r="E111" s="17" t="s">
        <v>71</v>
      </c>
      <c r="F111" s="17">
        <v>5</v>
      </c>
      <c r="G111" s="17" t="s">
        <v>72</v>
      </c>
      <c r="H111" s="19">
        <v>4.1666666666666664E-2</v>
      </c>
      <c r="I111">
        <v>1</v>
      </c>
    </row>
    <row r="112" spans="1:9" ht="15">
      <c r="A112" s="26">
        <v>45388</v>
      </c>
      <c r="B112" s="20">
        <v>133939995700</v>
      </c>
      <c r="C112" s="17" t="s">
        <v>185</v>
      </c>
      <c r="D112" s="17" t="s">
        <v>189</v>
      </c>
      <c r="E112" s="17" t="s">
        <v>71</v>
      </c>
      <c r="F112" s="17">
        <v>5</v>
      </c>
      <c r="G112" s="17" t="s">
        <v>72</v>
      </c>
      <c r="H112" s="19">
        <v>4.5138888888888888E-2</v>
      </c>
      <c r="I112">
        <v>1</v>
      </c>
    </row>
    <row r="113" spans="1:9" ht="15">
      <c r="A113" s="26">
        <v>45357</v>
      </c>
      <c r="B113" s="20">
        <v>13341004001000</v>
      </c>
      <c r="C113" s="17" t="s">
        <v>190</v>
      </c>
      <c r="D113" s="17">
        <v>5.59</v>
      </c>
      <c r="E113" s="17" t="s">
        <v>71</v>
      </c>
      <c r="F113" s="17">
        <v>3</v>
      </c>
      <c r="G113" s="17" t="s">
        <v>72</v>
      </c>
      <c r="H113" s="19">
        <v>0.43611111111111101</v>
      </c>
      <c r="I113">
        <v>1</v>
      </c>
    </row>
    <row r="114" spans="1:9" ht="15">
      <c r="A114" s="26">
        <v>45357</v>
      </c>
      <c r="B114" s="20">
        <v>133940400500</v>
      </c>
      <c r="C114" s="17" t="s">
        <v>191</v>
      </c>
      <c r="D114" s="17">
        <v>1.2</v>
      </c>
      <c r="E114" s="17" t="s">
        <v>71</v>
      </c>
      <c r="F114" s="17">
        <v>3</v>
      </c>
      <c r="G114" s="17" t="s">
        <v>72</v>
      </c>
      <c r="H114" s="19">
        <v>0.438194444444444</v>
      </c>
      <c r="I114">
        <v>1</v>
      </c>
    </row>
    <row r="115" spans="1:9" ht="15">
      <c r="A115" s="26">
        <v>45357</v>
      </c>
      <c r="B115" s="20">
        <v>133940400500</v>
      </c>
      <c r="C115" s="17" t="s">
        <v>192</v>
      </c>
      <c r="D115" s="17">
        <v>579.57000000000005</v>
      </c>
      <c r="E115" s="17" t="s">
        <v>71</v>
      </c>
      <c r="F115" s="17">
        <v>3</v>
      </c>
      <c r="G115" s="17" t="s">
        <v>72</v>
      </c>
      <c r="H115" s="19">
        <v>0.44027777777777799</v>
      </c>
      <c r="I115">
        <v>1</v>
      </c>
    </row>
    <row r="116" spans="1:9" ht="15">
      <c r="A116" s="26">
        <v>45357</v>
      </c>
      <c r="B116" s="20">
        <v>13346106103000</v>
      </c>
      <c r="C116" s="17" t="s">
        <v>69</v>
      </c>
      <c r="D116" s="17">
        <v>10</v>
      </c>
      <c r="E116" s="17" t="s">
        <v>71</v>
      </c>
      <c r="F116" s="17">
        <v>3</v>
      </c>
      <c r="G116" s="17" t="s">
        <v>72</v>
      </c>
      <c r="H116" s="19">
        <v>0.44236111111111098</v>
      </c>
      <c r="I116">
        <v>1</v>
      </c>
    </row>
    <row r="117" spans="1:9" ht="15">
      <c r="A117" s="26">
        <v>45357</v>
      </c>
      <c r="B117" s="20">
        <v>13341004001000</v>
      </c>
      <c r="C117" s="17" t="s">
        <v>193</v>
      </c>
      <c r="D117" s="17">
        <v>527.29</v>
      </c>
      <c r="E117" s="17" t="s">
        <v>71</v>
      </c>
      <c r="F117" s="17">
        <v>3</v>
      </c>
      <c r="G117" s="17" t="s">
        <v>72</v>
      </c>
      <c r="H117" s="19">
        <v>0.44444444444444497</v>
      </c>
      <c r="I117">
        <v>1</v>
      </c>
    </row>
    <row r="118" spans="1:9" ht="15">
      <c r="A118" s="26">
        <v>45357</v>
      </c>
      <c r="B118" s="20">
        <v>133940400500</v>
      </c>
      <c r="C118" s="17" t="s">
        <v>74</v>
      </c>
      <c r="D118" s="17">
        <v>118.33</v>
      </c>
      <c r="E118" s="17" t="s">
        <v>71</v>
      </c>
      <c r="F118" s="17">
        <v>3</v>
      </c>
      <c r="G118" s="17" t="s">
        <v>72</v>
      </c>
      <c r="H118" s="19">
        <v>0.44652777777777802</v>
      </c>
      <c r="I118">
        <v>1</v>
      </c>
    </row>
    <row r="119" spans="1:9" ht="15">
      <c r="A119" s="26">
        <v>45357</v>
      </c>
      <c r="B119" s="20">
        <v>133940400500</v>
      </c>
      <c r="C119" s="17" t="s">
        <v>194</v>
      </c>
      <c r="D119" s="28">
        <v>19678.3</v>
      </c>
      <c r="E119" s="17" t="s">
        <v>71</v>
      </c>
      <c r="F119" s="17">
        <v>3</v>
      </c>
      <c r="G119" s="17" t="s">
        <v>72</v>
      </c>
      <c r="H119" s="19">
        <v>0.44861111111111102</v>
      </c>
      <c r="I119">
        <v>1</v>
      </c>
    </row>
    <row r="120" spans="1:9" ht="15">
      <c r="A120" s="26">
        <v>45357</v>
      </c>
      <c r="B120" s="20">
        <v>13341004001000</v>
      </c>
      <c r="C120" s="17" t="s">
        <v>195</v>
      </c>
      <c r="D120" s="17">
        <v>8.2200000000000006</v>
      </c>
      <c r="E120" s="17" t="s">
        <v>71</v>
      </c>
      <c r="F120" s="17">
        <v>3</v>
      </c>
      <c r="G120" s="17" t="s">
        <v>72</v>
      </c>
      <c r="H120" s="19">
        <v>0.45069444444444401</v>
      </c>
      <c r="I120">
        <v>1</v>
      </c>
    </row>
    <row r="121" spans="1:9" ht="15">
      <c r="A121" s="26">
        <v>45357</v>
      </c>
      <c r="B121" s="20">
        <v>133940400501</v>
      </c>
      <c r="C121" s="17" t="s">
        <v>196</v>
      </c>
      <c r="D121" s="28">
        <v>317235</v>
      </c>
      <c r="E121" s="17" t="s">
        <v>71</v>
      </c>
      <c r="F121" s="17">
        <v>3</v>
      </c>
      <c r="G121" s="17" t="s">
        <v>72</v>
      </c>
      <c r="H121" s="19">
        <v>0.452777777777778</v>
      </c>
      <c r="I121">
        <v>1</v>
      </c>
    </row>
    <row r="122" spans="1:9" ht="15">
      <c r="A122" s="26">
        <v>45357</v>
      </c>
      <c r="B122" s="20">
        <v>133940400501</v>
      </c>
      <c r="C122" s="17" t="s">
        <v>197</v>
      </c>
      <c r="D122" s="28">
        <v>12332</v>
      </c>
      <c r="E122" s="17" t="s">
        <v>71</v>
      </c>
      <c r="F122" s="17">
        <v>3</v>
      </c>
      <c r="G122" s="17" t="s">
        <v>72</v>
      </c>
      <c r="H122" s="19">
        <v>0.4548611111111111</v>
      </c>
      <c r="I122">
        <v>1</v>
      </c>
    </row>
    <row r="123" spans="1:9" ht="15">
      <c r="A123" s="26">
        <v>45357</v>
      </c>
      <c r="B123" s="20">
        <v>133940400501</v>
      </c>
      <c r="C123" s="17" t="s">
        <v>198</v>
      </c>
      <c r="D123" s="17">
        <v>290.81</v>
      </c>
      <c r="E123" s="17" t="s">
        <v>71</v>
      </c>
      <c r="F123" s="17">
        <v>3</v>
      </c>
      <c r="G123" s="17" t="s">
        <v>72</v>
      </c>
      <c r="H123" s="19">
        <v>0.45694444444444443</v>
      </c>
      <c r="I123">
        <v>1</v>
      </c>
    </row>
    <row r="124" spans="1:9" ht="15">
      <c r="A124" s="26">
        <v>45357</v>
      </c>
      <c r="B124" s="29">
        <v>133940400501</v>
      </c>
      <c r="C124" s="23" t="s">
        <v>199</v>
      </c>
      <c r="D124" s="25">
        <v>2935.65</v>
      </c>
      <c r="E124" s="17" t="s">
        <v>71</v>
      </c>
      <c r="F124" s="17">
        <v>3</v>
      </c>
      <c r="G124" s="17" t="s">
        <v>72</v>
      </c>
      <c r="H124" s="19">
        <v>0.45902777777777798</v>
      </c>
      <c r="I124">
        <v>1</v>
      </c>
    </row>
    <row r="125" spans="1:9" ht="15">
      <c r="A125" s="26">
        <v>45357</v>
      </c>
      <c r="B125" s="29">
        <v>133940400500</v>
      </c>
      <c r="C125" s="23" t="s">
        <v>200</v>
      </c>
      <c r="D125" s="25">
        <v>3808.78</v>
      </c>
      <c r="E125" s="17" t="s">
        <v>71</v>
      </c>
      <c r="F125" s="17">
        <v>3</v>
      </c>
      <c r="G125" s="17" t="s">
        <v>72</v>
      </c>
      <c r="H125" s="19">
        <v>0.46111111111111103</v>
      </c>
      <c r="I125">
        <v>1</v>
      </c>
    </row>
    <row r="126" spans="1:9" ht="15">
      <c r="A126" s="26">
        <v>45357</v>
      </c>
      <c r="B126" s="29">
        <v>133940400500</v>
      </c>
      <c r="C126" s="23" t="s">
        <v>201</v>
      </c>
      <c r="D126" s="25">
        <v>888.25</v>
      </c>
      <c r="E126" s="17" t="s">
        <v>71</v>
      </c>
      <c r="F126" s="17">
        <v>3</v>
      </c>
      <c r="G126" s="17" t="s">
        <v>72</v>
      </c>
      <c r="H126" s="19">
        <v>0.46319444444444402</v>
      </c>
      <c r="I126">
        <v>1</v>
      </c>
    </row>
    <row r="127" spans="1:9" ht="15">
      <c r="A127" s="26">
        <v>45357</v>
      </c>
      <c r="B127" s="29">
        <v>133940400500</v>
      </c>
      <c r="C127" s="23" t="s">
        <v>202</v>
      </c>
      <c r="D127" s="25">
        <v>198.34</v>
      </c>
      <c r="E127" s="17" t="s">
        <v>71</v>
      </c>
      <c r="F127" s="17">
        <v>3</v>
      </c>
      <c r="G127" s="17" t="s">
        <v>72</v>
      </c>
      <c r="H127" s="19">
        <v>0.46527777777777701</v>
      </c>
      <c r="I127">
        <v>1</v>
      </c>
    </row>
    <row r="128" spans="1:9" ht="15">
      <c r="A128" s="26">
        <v>45357</v>
      </c>
      <c r="B128" s="29">
        <v>133940400501</v>
      </c>
      <c r="C128" s="23" t="s">
        <v>203</v>
      </c>
      <c r="D128" s="25">
        <v>172151.4</v>
      </c>
      <c r="E128" s="17" t="s">
        <v>71</v>
      </c>
      <c r="F128" s="17">
        <v>3</v>
      </c>
      <c r="G128" s="17" t="s">
        <v>72</v>
      </c>
      <c r="H128" s="19">
        <v>0.46736111111111001</v>
      </c>
      <c r="I128">
        <v>1</v>
      </c>
    </row>
    <row r="129" spans="1:9" ht="15">
      <c r="A129" s="26">
        <v>45357</v>
      </c>
      <c r="B129" s="29">
        <v>133940400500</v>
      </c>
      <c r="C129" s="23" t="s">
        <v>105</v>
      </c>
      <c r="D129" s="25">
        <v>7661.46</v>
      </c>
      <c r="E129" s="17" t="s">
        <v>71</v>
      </c>
      <c r="F129" s="17">
        <v>3</v>
      </c>
      <c r="G129" s="17" t="s">
        <v>72</v>
      </c>
      <c r="H129" s="19">
        <v>0.469444444444443</v>
      </c>
      <c r="I129">
        <v>1</v>
      </c>
    </row>
    <row r="130" spans="1:9" ht="15">
      <c r="A130" s="26">
        <v>45357</v>
      </c>
      <c r="B130" s="29">
        <v>13341004001000</v>
      </c>
      <c r="C130" s="23" t="s">
        <v>204</v>
      </c>
      <c r="D130" s="25">
        <v>11734.33</v>
      </c>
      <c r="E130" s="17" t="s">
        <v>71</v>
      </c>
      <c r="F130" s="17">
        <v>3</v>
      </c>
      <c r="G130" s="17" t="s">
        <v>72</v>
      </c>
      <c r="H130" s="19">
        <v>0.47152777777777599</v>
      </c>
      <c r="I130">
        <v>1</v>
      </c>
    </row>
    <row r="131" spans="1:9" ht="15">
      <c r="A131" s="26">
        <v>45357</v>
      </c>
      <c r="B131" s="29">
        <v>1206572</v>
      </c>
      <c r="C131" s="23" t="s">
        <v>69</v>
      </c>
      <c r="D131" s="25" t="s">
        <v>205</v>
      </c>
      <c r="E131" s="17" t="s">
        <v>71</v>
      </c>
      <c r="F131" s="17">
        <v>1</v>
      </c>
      <c r="G131" s="17" t="s">
        <v>72</v>
      </c>
      <c r="H131" s="19">
        <v>0.47291666666666698</v>
      </c>
      <c r="I131">
        <v>1</v>
      </c>
    </row>
    <row r="132" spans="1:9" ht="15">
      <c r="A132" s="26">
        <v>45357</v>
      </c>
      <c r="B132" s="29">
        <v>1206572</v>
      </c>
      <c r="C132" s="23" t="s">
        <v>69</v>
      </c>
      <c r="D132" s="25" t="s">
        <v>206</v>
      </c>
      <c r="E132" s="17" t="s">
        <v>71</v>
      </c>
      <c r="F132" s="17">
        <v>1</v>
      </c>
      <c r="G132" s="17" t="s">
        <v>72</v>
      </c>
      <c r="H132" s="19">
        <v>0.47361111111111098</v>
      </c>
      <c r="I132">
        <v>1</v>
      </c>
    </row>
    <row r="133" spans="1:9" ht="15">
      <c r="A133" s="26">
        <v>45357</v>
      </c>
      <c r="B133" s="29">
        <v>1206572</v>
      </c>
      <c r="C133" s="23" t="s">
        <v>69</v>
      </c>
      <c r="D133" s="25" t="s">
        <v>207</v>
      </c>
      <c r="E133" s="17" t="s">
        <v>71</v>
      </c>
      <c r="F133" s="17">
        <v>1</v>
      </c>
      <c r="G133" s="17" t="s">
        <v>72</v>
      </c>
      <c r="H133" s="19">
        <v>0.47430555555555598</v>
      </c>
      <c r="I133">
        <v>1</v>
      </c>
    </row>
    <row r="134" spans="1:9" ht="15">
      <c r="A134" s="26">
        <v>45357</v>
      </c>
      <c r="B134" s="29">
        <v>1206572</v>
      </c>
      <c r="C134" s="23" t="s">
        <v>69</v>
      </c>
      <c r="D134" s="25" t="s">
        <v>207</v>
      </c>
      <c r="E134" s="17" t="s">
        <v>71</v>
      </c>
      <c r="F134" s="17">
        <v>1</v>
      </c>
      <c r="G134" s="17" t="s">
        <v>72</v>
      </c>
      <c r="H134" s="19">
        <v>0.47499999999999998</v>
      </c>
      <c r="I134">
        <v>1</v>
      </c>
    </row>
    <row r="135" spans="1:9" ht="15">
      <c r="A135" s="26">
        <v>45357</v>
      </c>
      <c r="B135" s="29">
        <v>1206572</v>
      </c>
      <c r="C135" s="23" t="s">
        <v>69</v>
      </c>
      <c r="D135" s="17" t="s">
        <v>208</v>
      </c>
      <c r="E135" s="17" t="s">
        <v>71</v>
      </c>
      <c r="F135" s="17">
        <v>1</v>
      </c>
      <c r="G135" s="17" t="s">
        <v>72</v>
      </c>
      <c r="H135" s="19">
        <v>0.47569444444444442</v>
      </c>
      <c r="I135">
        <v>1</v>
      </c>
    </row>
  </sheetData>
  <conditionalFormatting sqref="G41:H45 G46:G50 G2:I2">
    <cfRule type="expression" dxfId="0" priority="1">
      <formula>KELLY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2B40-34A1-41C9-91AB-90527D572760}">
  <dimension ref="B1:R60"/>
  <sheetViews>
    <sheetView tabSelected="1" topLeftCell="C1" workbookViewId="0">
      <selection activeCell="E6" sqref="E6"/>
    </sheetView>
  </sheetViews>
  <sheetFormatPr defaultRowHeight="14.25"/>
  <cols>
    <col min="2" max="2" width="24.125" style="31" customWidth="1"/>
    <col min="3" max="3" width="20.25" customWidth="1"/>
    <col min="4" max="4" width="22.75" customWidth="1"/>
    <col min="5" max="5" width="21.5" customWidth="1"/>
    <col min="6" max="6" width="18" customWidth="1"/>
    <col min="7" max="7" width="14.75" customWidth="1"/>
    <col min="8" max="8" width="12.25" customWidth="1"/>
    <col min="9" max="9" width="18.625" customWidth="1"/>
    <col min="10" max="10" width="46" customWidth="1"/>
    <col min="11" max="11" width="55.25" customWidth="1"/>
    <col min="12" max="12" width="27.75" customWidth="1"/>
  </cols>
  <sheetData>
    <row r="1" spans="2:6" ht="15">
      <c r="B1" s="1" t="s">
        <v>222</v>
      </c>
      <c r="C1" s="1" t="s">
        <v>219</v>
      </c>
      <c r="D1" s="32" t="s">
        <v>221</v>
      </c>
      <c r="E1" s="32" t="s">
        <v>211</v>
      </c>
      <c r="F1" s="8" t="s">
        <v>210</v>
      </c>
    </row>
    <row r="2" spans="2:6">
      <c r="B2" s="31" t="s">
        <v>220</v>
      </c>
      <c r="C2" t="s">
        <v>211</v>
      </c>
      <c r="D2" t="s">
        <v>224</v>
      </c>
      <c r="E2" t="s">
        <v>224</v>
      </c>
      <c r="F2" t="s">
        <v>223</v>
      </c>
    </row>
    <row r="18" spans="6:6">
      <c r="F18" s="31"/>
    </row>
    <row r="19" spans="6:6">
      <c r="F19" s="31"/>
    </row>
    <row r="34" spans="10:18">
      <c r="J34" t="s">
        <v>211</v>
      </c>
      <c r="K34" t="s">
        <v>0</v>
      </c>
      <c r="L34" t="s">
        <v>212</v>
      </c>
      <c r="M34" t="s">
        <v>213</v>
      </c>
      <c r="N34" t="s">
        <v>214</v>
      </c>
      <c r="O34" t="s">
        <v>215</v>
      </c>
      <c r="P34" t="s">
        <v>216</v>
      </c>
      <c r="Q34" t="s">
        <v>217</v>
      </c>
      <c r="R34" t="s">
        <v>218</v>
      </c>
    </row>
    <row r="35" spans="10:18" ht="20.25">
      <c r="J35" s="3" t="s">
        <v>50</v>
      </c>
      <c r="K35" s="5" t="s">
        <v>59</v>
      </c>
    </row>
    <row r="36" spans="10:18" ht="20.25">
      <c r="J36" s="3" t="s">
        <v>14</v>
      </c>
      <c r="K36" s="5" t="s">
        <v>36</v>
      </c>
    </row>
    <row r="37" spans="10:18" ht="20.25">
      <c r="J37" s="3" t="s">
        <v>15</v>
      </c>
      <c r="K37" s="5" t="s">
        <v>1</v>
      </c>
    </row>
    <row r="38" spans="10:18" ht="20.25">
      <c r="J38" s="3" t="s">
        <v>56</v>
      </c>
      <c r="K38" s="5" t="s">
        <v>2</v>
      </c>
    </row>
    <row r="39" spans="10:18" ht="20.25">
      <c r="J39" s="3" t="s">
        <v>16</v>
      </c>
      <c r="K39" s="5" t="s">
        <v>3</v>
      </c>
    </row>
    <row r="40" spans="10:18" ht="20.25">
      <c r="J40" s="3" t="s">
        <v>17</v>
      </c>
      <c r="K40" s="5" t="s">
        <v>4</v>
      </c>
    </row>
    <row r="41" spans="10:18" ht="20.25">
      <c r="J41" s="3" t="s">
        <v>18</v>
      </c>
      <c r="K41" s="5" t="s">
        <v>5</v>
      </c>
    </row>
    <row r="42" spans="10:18" ht="20.25">
      <c r="J42" s="3" t="s">
        <v>19</v>
      </c>
      <c r="K42" s="5" t="s">
        <v>6</v>
      </c>
    </row>
    <row r="43" spans="10:18" ht="20.25">
      <c r="J43" s="3" t="s">
        <v>20</v>
      </c>
      <c r="K43" s="5" t="s">
        <v>7</v>
      </c>
    </row>
    <row r="44" spans="10:18" ht="20.25">
      <c r="J44" s="3" t="s">
        <v>21</v>
      </c>
      <c r="K44" s="5" t="s">
        <v>8</v>
      </c>
    </row>
    <row r="45" spans="10:18" ht="20.25">
      <c r="J45" s="3" t="s">
        <v>55</v>
      </c>
      <c r="K45" s="5" t="s">
        <v>9</v>
      </c>
    </row>
    <row r="46" spans="10:18" ht="20.25">
      <c r="J46" s="3" t="s">
        <v>22</v>
      </c>
      <c r="K46" s="5" t="s">
        <v>10</v>
      </c>
    </row>
    <row r="47" spans="10:18" ht="20.25">
      <c r="J47" s="3" t="s">
        <v>23</v>
      </c>
      <c r="K47" s="5" t="s">
        <v>41</v>
      </c>
    </row>
    <row r="48" spans="10:18" ht="20.25">
      <c r="J48" s="3" t="s">
        <v>24</v>
      </c>
      <c r="K48" s="5" t="s">
        <v>52</v>
      </c>
    </row>
    <row r="49" spans="10:11" ht="20.25">
      <c r="J49" s="3" t="s">
        <v>25</v>
      </c>
      <c r="K49" s="5" t="s">
        <v>53</v>
      </c>
    </row>
    <row r="50" spans="10:11" ht="20.25">
      <c r="J50" s="3" t="s">
        <v>26</v>
      </c>
      <c r="K50" s="33" t="s">
        <v>224</v>
      </c>
    </row>
    <row r="51" spans="10:11" ht="18">
      <c r="J51" s="3" t="s">
        <v>27</v>
      </c>
    </row>
    <row r="52" spans="10:11" ht="18">
      <c r="J52" s="6" t="s">
        <v>45</v>
      </c>
    </row>
    <row r="53" spans="10:11" ht="18">
      <c r="J53" s="3" t="s">
        <v>46</v>
      </c>
    </row>
    <row r="54" spans="10:11" ht="18">
      <c r="J54" s="3" t="s">
        <v>47</v>
      </c>
    </row>
    <row r="55" spans="10:11" ht="18">
      <c r="J55" s="3" t="s">
        <v>48</v>
      </c>
    </row>
    <row r="56" spans="10:11" ht="18">
      <c r="J56" s="3" t="s">
        <v>49</v>
      </c>
    </row>
    <row r="57" spans="10:11" ht="18">
      <c r="J57" s="3" t="s">
        <v>51</v>
      </c>
    </row>
    <row r="58" spans="10:11" ht="18">
      <c r="J58" s="3" t="s">
        <v>58</v>
      </c>
    </row>
    <row r="59" spans="10:11" ht="18">
      <c r="J59" s="3" t="s">
        <v>54</v>
      </c>
    </row>
    <row r="60" spans="10:11" ht="18">
      <c r="J60" s="34" t="s">
        <v>224</v>
      </c>
    </row>
  </sheetData>
  <dataConsolidate/>
  <dataValidations count="3">
    <dataValidation type="list" allowBlank="1" showInputMessage="1" showErrorMessage="1" sqref="C2" xr:uid="{5863089B-1AF8-49B2-BFF1-D31CD656C111}">
      <formula1>$J$34:$R$34</formula1>
    </dataValidation>
    <dataValidation type="list" showInputMessage="1" showErrorMessage="1" sqref="D2" xr:uid="{5E222A05-E34E-4148-B9D0-94742398183B}">
      <formula1>$K$35:$K$50</formula1>
    </dataValidation>
    <dataValidation type="list" allowBlank="1" showInputMessage="1" showErrorMessage="1" sqref="E2" xr:uid="{4BFD6479-1EED-433E-9DF8-DC5461C14345}">
      <formula1>$J$36:$J$60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e4bc684-102f-461d-a6dc-b1e58752f380}" enabled="1" method="Standard" siteId="{2d75a51b-29e5-45d5-a5c5-5aa979cb6a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Stats</vt:lpstr>
      <vt:lpstr>volume</vt:lpstr>
      <vt:lpstr>Errors</vt:lpstr>
    </vt:vector>
  </TitlesOfParts>
  <Company>Commerzbank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Uhrinek, Michal</dc:creator>
  <cp:lastModifiedBy>Uhrinek, Michal</cp:lastModifiedBy>
  <dcterms:created xsi:type="dcterms:W3CDTF">2024-06-18T13:10:29Z</dcterms:created>
  <dcterms:modified xsi:type="dcterms:W3CDTF">2024-06-20T14:42:07Z</dcterms:modified>
</cp:coreProperties>
</file>