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Fizyka\fizyka_z121\"/>
    </mc:Choice>
  </mc:AlternateContent>
  <xr:revisionPtr revIDLastSave="0" documentId="13_ncr:40009_{7296A504-3680-4BC9-8502-E5FD83904008}" xr6:coauthVersionLast="41" xr6:coauthVersionMax="41" xr10:uidLastSave="{00000000-0000-0000-0000-000000000000}"/>
  <bookViews>
    <workbookView xWindow="17130" yWindow="4695" windowWidth="28800" windowHeight="11385"/>
  </bookViews>
  <sheets>
    <sheet name="Sheet1" sheetId="1" r:id="rId1"/>
    <sheet name="Tabele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J34" i="1"/>
  <c r="G34" i="1"/>
  <c r="J33" i="1"/>
  <c r="G33" i="1"/>
  <c r="D33" i="1"/>
  <c r="K26" i="1"/>
  <c r="H26" i="1"/>
  <c r="E26" i="1"/>
  <c r="J26" i="1"/>
  <c r="G26" i="1"/>
  <c r="D26" i="1"/>
  <c r="J31" i="1"/>
  <c r="J29" i="1"/>
  <c r="J30" i="1"/>
  <c r="J28" i="1"/>
  <c r="I26" i="1"/>
  <c r="G32" i="1"/>
  <c r="G31" i="1"/>
  <c r="G29" i="1"/>
  <c r="G30" i="1"/>
  <c r="G28" i="1"/>
  <c r="D28" i="1"/>
  <c r="D32" i="1" s="1"/>
  <c r="D24" i="1"/>
  <c r="R19" i="1"/>
  <c r="R16" i="1"/>
  <c r="R13" i="1"/>
  <c r="D29" i="1"/>
  <c r="D30" i="1"/>
  <c r="D31" i="1"/>
</calcChain>
</file>

<file path=xl/sharedStrings.xml><?xml version="1.0" encoding="utf-8"?>
<sst xmlns="http://schemas.openxmlformats.org/spreadsheetml/2006/main" count="65" uniqueCount="27">
  <si>
    <t>Napięcie</t>
  </si>
  <si>
    <t>Amp</t>
  </si>
  <si>
    <t>Jakub Gosławski</t>
  </si>
  <si>
    <t>Zadanie 121</t>
  </si>
  <si>
    <t>Michał Wiśniewski</t>
  </si>
  <si>
    <t>29 listopada 2019</t>
  </si>
  <si>
    <t>Kolejne wachnięcia</t>
  </si>
  <si>
    <t>max</t>
  </si>
  <si>
    <t>Zakres</t>
  </si>
  <si>
    <t>5-10 co .5</t>
  </si>
  <si>
    <t>bez silnika</t>
  </si>
  <si>
    <t>Elektromagnes 0</t>
  </si>
  <si>
    <t>10t</t>
  </si>
  <si>
    <t>10 wachnięć</t>
  </si>
  <si>
    <t>A</t>
  </si>
  <si>
    <t>Elektromagnes 10v</t>
  </si>
  <si>
    <t>0,8</t>
  </si>
  <si>
    <t>Elektromagnes 20v</t>
  </si>
  <si>
    <t>3 wachnięcia</t>
  </si>
  <si>
    <t>T</t>
  </si>
  <si>
    <t>&lt;Średnia</t>
  </si>
  <si>
    <t>10V</t>
  </si>
  <si>
    <t>20V</t>
  </si>
  <si>
    <t>B</t>
  </si>
  <si>
    <t>w'</t>
  </si>
  <si>
    <t>τ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</si>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</sst>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1" formatCode="0.000"/>
  </numFmts>
  <fonts count="18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sz val="10"/>
      <color theme="1"/>
      <name val="Liberation Sans"/>
      <charset val="238"/>
    </font>
    <font>
      <sz val="10"/>
      <color rgb="FF232627"/>
      <name val="Liberation Sans"/>
      <charset val="238"/>
    </font>
    <font>
      <b/>
      <sz val="11"/>
      <color theme="1"/>
      <name val="Liberation Sans"/>
      <charset val="238"/>
    </font>
    <font>
      <sz val="12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0" borderId="0" xfId="0" applyFont="1"/>
    <xf numFmtId="0" fontId="15" fillId="0" borderId="0" xfId="0" applyFont="1"/>
    <xf numFmtId="169" fontId="0" fillId="0" borderId="0" xfId="0" applyNumberFormat="1" applyAlignment="1"/>
    <xf numFmtId="169" fontId="16" fillId="0" borderId="0" xfId="0" applyNumberFormat="1" applyFont="1"/>
    <xf numFmtId="0" fontId="0" fillId="0" borderId="0" xfId="0" applyFont="1"/>
    <xf numFmtId="171" fontId="0" fillId="0" borderId="0" xfId="0" applyNumberFormat="1" applyAlignment="1"/>
    <xf numFmtId="171" fontId="16" fillId="0" borderId="0" xfId="0" applyNumberFormat="1" applyFon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7" fillId="0" borderId="0" xfId="0" applyFon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3</xdr:col>
      <xdr:colOff>114300</xdr:colOff>
      <xdr:row>25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BB6F7AF-1581-475E-B1AB-C513FF48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114300</xdr:colOff>
      <xdr:row>25</xdr:row>
      <xdr:rowOff>28575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3D0DFD-2824-446D-B4C3-D663D1C5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74C47FA-180A-4E6B-8DEC-41B278FB3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114300</xdr:colOff>
      <xdr:row>25</xdr:row>
      <xdr:rowOff>28575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AA9BF50-0CD6-4A10-97EE-22DDDEF2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AE7708B-D3E3-40B1-9003-84BF029CE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A1BA8D8-36B6-4B0F-A0D1-948D345F2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B1" workbookViewId="0">
      <selection activeCell="D8" sqref="D8"/>
    </sheetView>
  </sheetViews>
  <sheetFormatPr defaultRowHeight="14.25"/>
  <cols>
    <col min="1" max="1" width="10.625" hidden="1" customWidth="1"/>
    <col min="2" max="2" width="15" customWidth="1"/>
    <col min="3" max="3" width="10.625" hidden="1" customWidth="1"/>
    <col min="4" max="4" width="16" customWidth="1"/>
    <col min="5" max="8" width="10.625" customWidth="1"/>
    <col min="9" max="9" width="13.875" customWidth="1"/>
    <col min="10" max="22" width="10.625" customWidth="1"/>
  </cols>
  <sheetData>
    <row r="1" spans="4:22">
      <c r="F1" t="s">
        <v>0</v>
      </c>
      <c r="G1" t="s">
        <v>1</v>
      </c>
    </row>
    <row r="2" spans="4:22">
      <c r="F2">
        <v>5.14</v>
      </c>
      <c r="G2">
        <v>1</v>
      </c>
      <c r="I2" t="s">
        <v>2</v>
      </c>
      <c r="L2" t="s">
        <v>3</v>
      </c>
    </row>
    <row r="3" spans="4:22">
      <c r="F3">
        <v>6.37</v>
      </c>
      <c r="G3">
        <v>1.6</v>
      </c>
      <c r="I3" t="s">
        <v>4</v>
      </c>
      <c r="L3" t="s">
        <v>5</v>
      </c>
    </row>
    <row r="4" spans="4:22">
      <c r="F4">
        <v>7.02</v>
      </c>
      <c r="G4">
        <v>4</v>
      </c>
    </row>
    <row r="5" spans="4:22">
      <c r="F5">
        <v>7.7</v>
      </c>
      <c r="G5" t="s">
        <v>7</v>
      </c>
    </row>
    <row r="6" spans="4:22">
      <c r="F6">
        <v>8.3000000000000007</v>
      </c>
      <c r="G6">
        <v>4</v>
      </c>
    </row>
    <row r="7" spans="4:22">
      <c r="F7" t="s">
        <v>8</v>
      </c>
    </row>
    <row r="8" spans="4:22">
      <c r="F8" t="s">
        <v>9</v>
      </c>
    </row>
    <row r="9" spans="4:22">
      <c r="R9" t="s">
        <v>10</v>
      </c>
    </row>
    <row r="11" spans="4:22">
      <c r="E11" t="s">
        <v>1</v>
      </c>
      <c r="F11">
        <v>5</v>
      </c>
      <c r="G11">
        <v>5.5</v>
      </c>
      <c r="H11">
        <v>6</v>
      </c>
      <c r="I11">
        <v>6.5</v>
      </c>
      <c r="J11">
        <v>7</v>
      </c>
      <c r="K11">
        <v>7.5</v>
      </c>
      <c r="L11">
        <v>8</v>
      </c>
      <c r="M11">
        <v>8.5</v>
      </c>
      <c r="N11">
        <v>9</v>
      </c>
      <c r="O11">
        <v>9.5</v>
      </c>
      <c r="P11">
        <v>10</v>
      </c>
    </row>
    <row r="12" spans="4:22">
      <c r="D12" t="s">
        <v>11</v>
      </c>
      <c r="E12" t="s">
        <v>12</v>
      </c>
      <c r="F12">
        <v>27.76</v>
      </c>
      <c r="G12">
        <v>24.35</v>
      </c>
      <c r="H12">
        <v>22.25</v>
      </c>
      <c r="I12">
        <v>20.86</v>
      </c>
      <c r="J12">
        <v>18.64</v>
      </c>
      <c r="K12">
        <v>17.61</v>
      </c>
      <c r="L12">
        <v>16.12</v>
      </c>
      <c r="M12">
        <v>15.57</v>
      </c>
      <c r="N12">
        <v>14.99</v>
      </c>
      <c r="O12">
        <v>13.93</v>
      </c>
      <c r="P12">
        <v>13.26</v>
      </c>
      <c r="R12">
        <v>17.010000000000002</v>
      </c>
      <c r="S12" t="s">
        <v>13</v>
      </c>
    </row>
    <row r="13" spans="4:22">
      <c r="E13" t="s">
        <v>14</v>
      </c>
      <c r="F13">
        <v>1</v>
      </c>
      <c r="G13">
        <v>1</v>
      </c>
      <c r="H13">
        <v>1.6</v>
      </c>
      <c r="I13">
        <v>2.6</v>
      </c>
      <c r="J13">
        <v>4</v>
      </c>
      <c r="K13">
        <v>16.2</v>
      </c>
      <c r="L13">
        <v>5.4</v>
      </c>
      <c r="M13">
        <v>3.2</v>
      </c>
      <c r="N13">
        <v>1.4</v>
      </c>
      <c r="O13">
        <v>1.2</v>
      </c>
      <c r="P13">
        <v>1</v>
      </c>
      <c r="R13">
        <f>R12/10</f>
        <v>1.7010000000000001</v>
      </c>
      <c r="S13" s="1" t="s">
        <v>19</v>
      </c>
      <c r="T13" s="1"/>
      <c r="U13" s="1"/>
      <c r="V13" s="1"/>
    </row>
    <row r="14" spans="4:22">
      <c r="E14" t="s">
        <v>1</v>
      </c>
      <c r="S14" s="1"/>
      <c r="T14" s="1"/>
      <c r="U14" s="1"/>
      <c r="V14" s="1"/>
    </row>
    <row r="15" spans="4:22">
      <c r="D15" t="s">
        <v>15</v>
      </c>
      <c r="E15" t="s">
        <v>12</v>
      </c>
      <c r="F15">
        <v>26.68</v>
      </c>
      <c r="G15">
        <v>24.13</v>
      </c>
      <c r="H15">
        <v>22.08</v>
      </c>
      <c r="I15">
        <v>20.170000000000002</v>
      </c>
      <c r="J15">
        <v>19.2</v>
      </c>
      <c r="K15">
        <v>17.41</v>
      </c>
      <c r="L15">
        <v>16.45</v>
      </c>
      <c r="M15">
        <v>15.32</v>
      </c>
      <c r="N15">
        <v>14.4</v>
      </c>
      <c r="O15">
        <v>14.12</v>
      </c>
      <c r="P15">
        <v>13.08</v>
      </c>
      <c r="R15">
        <v>17.489999999999998</v>
      </c>
      <c r="S15" s="1" t="s">
        <v>13</v>
      </c>
      <c r="T15" s="1"/>
      <c r="U15" s="1"/>
      <c r="V15" s="1"/>
    </row>
    <row r="16" spans="4:22">
      <c r="E16" t="s">
        <v>14</v>
      </c>
      <c r="F16" t="s">
        <v>16</v>
      </c>
      <c r="G16">
        <v>1.2</v>
      </c>
      <c r="H16">
        <v>1.2</v>
      </c>
      <c r="I16">
        <v>1.8</v>
      </c>
      <c r="J16">
        <v>2.8</v>
      </c>
      <c r="K16">
        <v>4.8</v>
      </c>
      <c r="L16">
        <v>2.2000000000000002</v>
      </c>
      <c r="M16">
        <v>1.6</v>
      </c>
      <c r="N16">
        <v>1</v>
      </c>
      <c r="O16">
        <v>0.8</v>
      </c>
      <c r="P16">
        <v>0.6</v>
      </c>
      <c r="R16">
        <f>R15/10</f>
        <v>1.7489999999999999</v>
      </c>
      <c r="S16" s="1" t="s">
        <v>19</v>
      </c>
      <c r="T16" s="1"/>
      <c r="U16" s="1"/>
      <c r="V16" s="1"/>
    </row>
    <row r="17" spans="2:22">
      <c r="E17" t="s">
        <v>1</v>
      </c>
      <c r="S17" s="1"/>
      <c r="T17" s="1"/>
      <c r="U17" s="1"/>
      <c r="V17" s="1"/>
    </row>
    <row r="18" spans="2:22">
      <c r="D18" t="s">
        <v>17</v>
      </c>
      <c r="E18" t="s">
        <v>12</v>
      </c>
      <c r="F18">
        <v>26.59</v>
      </c>
      <c r="G18">
        <v>24.14</v>
      </c>
      <c r="H18">
        <v>22.05</v>
      </c>
      <c r="I18">
        <v>20.57</v>
      </c>
      <c r="J18">
        <v>18.59</v>
      </c>
      <c r="K18">
        <v>17.46</v>
      </c>
      <c r="L18">
        <v>16.190000000000001</v>
      </c>
      <c r="M18">
        <v>15.33</v>
      </c>
      <c r="N18">
        <v>14.35</v>
      </c>
      <c r="O18">
        <v>13.61</v>
      </c>
      <c r="P18">
        <v>13.07</v>
      </c>
      <c r="R18">
        <v>5.33</v>
      </c>
      <c r="S18" s="2" t="s">
        <v>18</v>
      </c>
      <c r="T18" s="1"/>
      <c r="U18" s="1"/>
      <c r="V18" s="1"/>
    </row>
    <row r="19" spans="2:22">
      <c r="E19" t="s">
        <v>14</v>
      </c>
      <c r="F19">
        <v>0.8</v>
      </c>
      <c r="G19">
        <v>0.8</v>
      </c>
      <c r="H19">
        <v>1</v>
      </c>
      <c r="I19">
        <v>1.2</v>
      </c>
      <c r="J19">
        <v>1.2</v>
      </c>
      <c r="K19">
        <v>1.4</v>
      </c>
      <c r="L19">
        <v>1.2</v>
      </c>
      <c r="M19">
        <v>1</v>
      </c>
      <c r="N19">
        <v>0.8</v>
      </c>
      <c r="O19">
        <v>0.6</v>
      </c>
      <c r="P19">
        <v>0.6</v>
      </c>
      <c r="R19" s="8">
        <f>R18/3</f>
        <v>1.7766666666666666</v>
      </c>
      <c r="S19" s="1" t="s">
        <v>19</v>
      </c>
      <c r="T19" s="2"/>
      <c r="U19" s="1"/>
      <c r="V19" s="1"/>
    </row>
    <row r="20" spans="2:22">
      <c r="S20" s="1"/>
      <c r="T20" s="1"/>
      <c r="U20" s="1"/>
      <c r="V20" s="1"/>
    </row>
    <row r="21" spans="2:22">
      <c r="S21" s="1"/>
      <c r="T21" s="1"/>
      <c r="U21" s="1"/>
      <c r="V21" s="1"/>
    </row>
    <row r="22" spans="2:22">
      <c r="S22" s="1"/>
      <c r="T22" s="1"/>
      <c r="U22" s="1"/>
      <c r="V22" s="1"/>
    </row>
    <row r="23" spans="2:22">
      <c r="S23" s="1"/>
      <c r="T23" s="1"/>
      <c r="U23" s="1"/>
      <c r="V23" s="1"/>
    </row>
    <row r="24" spans="2:22">
      <c r="D24">
        <f>SUM(S12:S14)/30</f>
        <v>0</v>
      </c>
      <c r="G24" t="s">
        <v>21</v>
      </c>
      <c r="J24" t="s">
        <v>22</v>
      </c>
      <c r="S24" s="1"/>
      <c r="T24" s="1"/>
      <c r="U24" s="1"/>
      <c r="V24" s="1"/>
    </row>
    <row r="25" spans="2:22">
      <c r="B25" t="s">
        <v>19</v>
      </c>
      <c r="E25" s="10" t="s">
        <v>24</v>
      </c>
      <c r="F25" t="s">
        <v>19</v>
      </c>
      <c r="H25" t="s">
        <v>24</v>
      </c>
      <c r="I25" t="s">
        <v>19</v>
      </c>
      <c r="K25" t="s">
        <v>24</v>
      </c>
      <c r="S25" s="1"/>
      <c r="T25" s="1"/>
      <c r="U25" s="1"/>
      <c r="V25" s="1"/>
    </row>
    <row r="26" spans="2:22">
      <c r="B26">
        <v>1.7010000000000001</v>
      </c>
      <c r="D26" s="8">
        <f>2*PI()/B26</f>
        <v>3.6938185227393214</v>
      </c>
      <c r="E26" s="8">
        <f>SQRT(D26^2 - D32^2)</f>
        <v>3.6938124794913176</v>
      </c>
      <c r="F26" s="5">
        <v>1.7490000000000001</v>
      </c>
      <c r="G26" s="8">
        <f>2*PI()/F26</f>
        <v>3.592444429490901</v>
      </c>
      <c r="H26" s="8">
        <f>SQRT(G26^2 - G32^2)</f>
        <v>3.5885655447071314</v>
      </c>
      <c r="I26" s="8">
        <f>R19</f>
        <v>1.7766666666666666</v>
      </c>
      <c r="J26" s="8">
        <f>2*PI()/I26</f>
        <v>3.5365020490691856</v>
      </c>
      <c r="K26" s="8">
        <f>SQRT(J26^2 - J31^2)</f>
        <v>3.434254249264574</v>
      </c>
      <c r="S26" s="1"/>
      <c r="T26" s="1"/>
      <c r="U26" s="1"/>
      <c r="V26" s="1"/>
    </row>
    <row r="27" spans="2:22">
      <c r="B27" t="s">
        <v>6</v>
      </c>
      <c r="D27" t="s">
        <v>23</v>
      </c>
      <c r="F27" t="s">
        <v>14</v>
      </c>
      <c r="G27" t="s">
        <v>23</v>
      </c>
      <c r="I27" t="s">
        <v>14</v>
      </c>
      <c r="J27" t="s">
        <v>23</v>
      </c>
      <c r="S27" s="1"/>
      <c r="T27" s="1"/>
      <c r="U27" s="1"/>
      <c r="V27" s="1"/>
    </row>
    <row r="28" spans="2:22">
      <c r="B28">
        <v>18</v>
      </c>
      <c r="D28" s="3">
        <f>1/$B$26 * LN(B28/B29)</f>
        <v>6.5686658425192562E-3</v>
      </c>
      <c r="F28">
        <v>18</v>
      </c>
      <c r="G28" s="6">
        <f>1/$F$26 * LN(F28/F29)</f>
        <v>0.11191799721331923</v>
      </c>
      <c r="I28">
        <v>18</v>
      </c>
      <c r="J28" s="6">
        <f>1/$I$26 * LN(I28/I29)</f>
        <v>0.58203026315039685</v>
      </c>
      <c r="S28" s="1"/>
      <c r="T28" s="1"/>
      <c r="U28" s="1"/>
      <c r="V28" s="1"/>
    </row>
    <row r="29" spans="2:22">
      <c r="B29">
        <v>17.8</v>
      </c>
      <c r="D29" s="3">
        <f>1/$B$26 * LN(B29/B30)</f>
        <v>6.6428896260630494E-3</v>
      </c>
      <c r="F29">
        <v>14.8</v>
      </c>
      <c r="G29" s="6">
        <f t="shared" ref="G29:G31" si="0">1/$F$26 * LN(F29/F30)</f>
        <v>0.19083658070442996</v>
      </c>
      <c r="I29">
        <v>6.4</v>
      </c>
      <c r="J29" s="6">
        <f t="shared" ref="J29:J30" si="1">1/$I$26 * LN(I29/I30)</f>
        <v>0.65468150645723122</v>
      </c>
      <c r="S29" s="1"/>
      <c r="T29" s="1"/>
      <c r="U29" s="1"/>
      <c r="V29" s="1"/>
    </row>
    <row r="30" spans="2:22">
      <c r="B30">
        <v>17.600000000000001</v>
      </c>
      <c r="D30" s="3">
        <f>1/$B$26 * LN(B30/B31)</f>
        <v>6.7188100080087304E-3</v>
      </c>
      <c r="F30">
        <v>10.6</v>
      </c>
      <c r="G30" s="6">
        <f t="shared" si="0"/>
        <v>0.17537465261433702</v>
      </c>
      <c r="I30">
        <v>2</v>
      </c>
      <c r="J30" s="6">
        <f t="shared" si="1"/>
        <v>1.2960141236364235</v>
      </c>
      <c r="S30" s="1"/>
      <c r="T30" s="1"/>
      <c r="U30" s="1"/>
      <c r="V30" s="1"/>
    </row>
    <row r="31" spans="2:22">
      <c r="B31">
        <v>17.399999999999999</v>
      </c>
      <c r="D31" s="3">
        <f>1/$B$26 * LN(B31/B32)</f>
        <v>6.7964858324961819E-3</v>
      </c>
      <c r="F31">
        <v>7.8</v>
      </c>
      <c r="G31" s="6">
        <f>1/$F$26 * LN(F31/F32)</f>
        <v>0.18945519494250576</v>
      </c>
      <c r="I31">
        <v>0.2</v>
      </c>
      <c r="J31" s="8">
        <f>AVERAGE(J28:J30)</f>
        <v>0.8442419644146838</v>
      </c>
      <c r="K31" t="s">
        <v>20</v>
      </c>
      <c r="S31" s="1"/>
      <c r="T31" s="1"/>
      <c r="U31" s="1"/>
      <c r="V31" s="1"/>
    </row>
    <row r="32" spans="2:22" ht="15">
      <c r="B32">
        <v>17.2</v>
      </c>
      <c r="D32" s="4">
        <f>AVERAGE(D28:D31)</f>
        <v>6.6817128272718043E-3</v>
      </c>
      <c r="E32" t="s">
        <v>20</v>
      </c>
      <c r="F32">
        <v>5.6</v>
      </c>
      <c r="G32" s="7">
        <f>AVERAGE(G28:G31)</f>
        <v>0.16689610636864799</v>
      </c>
      <c r="H32" t="s">
        <v>20</v>
      </c>
    </row>
    <row r="33" spans="2:10" ht="15.75">
      <c r="B33" s="11" t="s">
        <v>25</v>
      </c>
      <c r="D33" s="6">
        <f>1/(2*D32)</f>
        <v>74.831111860901984</v>
      </c>
      <c r="F33" s="11" t="s">
        <v>25</v>
      </c>
      <c r="G33" s="6">
        <f>1/(2*G32)</f>
        <v>2.9958757629466586</v>
      </c>
      <c r="I33" s="11" t="s">
        <v>25</v>
      </c>
      <c r="J33" s="6">
        <f>1/(2*J31)</f>
        <v>0.59224727160613477</v>
      </c>
    </row>
    <row r="34" spans="2:10">
      <c r="B34" t="s">
        <v>26</v>
      </c>
      <c r="D34" s="8">
        <f>D26*D33</f>
        <v>276.41254706897786</v>
      </c>
      <c r="F34" t="s">
        <v>26</v>
      </c>
      <c r="G34" s="8">
        <f>G26*G33</f>
        <v>10.762517196044527</v>
      </c>
      <c r="I34" t="s">
        <v>26</v>
      </c>
      <c r="J34" s="8">
        <f>J26*J33</f>
        <v>2.0944836895907302</v>
      </c>
    </row>
  </sheetData>
  <pageMargins left="0" right="0" top="0.39374999999999999" bottom="0.39374999999999999" header="0" footer="0"/>
  <pageSetup paperSize="9" orientation="portrait" horizontalDpi="4294967295" verticalDpi="4294967295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7" sqref="O17"/>
    </sheetView>
  </sheetViews>
  <sheetFormatPr defaultRowHeight="14.25"/>
  <sheetData>
    <row r="1" spans="1:15">
      <c r="A1" s="9" t="s">
        <v>11</v>
      </c>
      <c r="B1" s="9"/>
      <c r="C1" s="9"/>
      <c r="D1" s="9"/>
      <c r="E1" s="9"/>
      <c r="F1" s="9" t="s">
        <v>15</v>
      </c>
      <c r="G1" s="9"/>
      <c r="H1" s="9"/>
      <c r="I1" s="9"/>
      <c r="J1" s="9"/>
      <c r="K1" s="9" t="s">
        <v>17</v>
      </c>
      <c r="L1" s="9"/>
      <c r="M1" s="9"/>
      <c r="N1" s="9"/>
      <c r="O1" s="9"/>
    </row>
    <row r="2" spans="1:15">
      <c r="A2" t="s">
        <v>1</v>
      </c>
      <c r="B2" t="s">
        <v>12</v>
      </c>
      <c r="C2" t="s">
        <v>14</v>
      </c>
      <c r="F2" t="s">
        <v>1</v>
      </c>
      <c r="G2" t="s">
        <v>12</v>
      </c>
      <c r="H2" t="s">
        <v>14</v>
      </c>
      <c r="K2" t="s">
        <v>1</v>
      </c>
      <c r="L2" t="s">
        <v>12</v>
      </c>
      <c r="M2" t="s">
        <v>14</v>
      </c>
    </row>
    <row r="3" spans="1:15">
      <c r="A3">
        <v>5</v>
      </c>
      <c r="B3">
        <v>27.76</v>
      </c>
      <c r="C3">
        <v>1</v>
      </c>
      <c r="F3">
        <v>5</v>
      </c>
      <c r="G3">
        <v>26.68</v>
      </c>
      <c r="H3" t="s">
        <v>16</v>
      </c>
      <c r="K3">
        <v>5</v>
      </c>
      <c r="L3">
        <v>26.59</v>
      </c>
      <c r="M3">
        <v>0.8</v>
      </c>
    </row>
    <row r="4" spans="1:15">
      <c r="A4">
        <v>5.5</v>
      </c>
      <c r="B4">
        <v>24.35</v>
      </c>
      <c r="C4">
        <v>1</v>
      </c>
      <c r="F4">
        <v>5.5</v>
      </c>
      <c r="G4">
        <v>24.13</v>
      </c>
      <c r="H4">
        <v>1.2</v>
      </c>
      <c r="K4">
        <v>5.5</v>
      </c>
      <c r="L4">
        <v>24.14</v>
      </c>
      <c r="M4">
        <v>0.8</v>
      </c>
    </row>
    <row r="5" spans="1:15">
      <c r="A5">
        <v>6</v>
      </c>
      <c r="B5">
        <v>22.25</v>
      </c>
      <c r="C5">
        <v>1.6</v>
      </c>
      <c r="F5">
        <v>6</v>
      </c>
      <c r="G5">
        <v>22.08</v>
      </c>
      <c r="H5">
        <v>1.2</v>
      </c>
      <c r="K5">
        <v>6</v>
      </c>
      <c r="L5">
        <v>22.05</v>
      </c>
      <c r="M5">
        <v>1</v>
      </c>
    </row>
    <row r="6" spans="1:15">
      <c r="A6">
        <v>6.5</v>
      </c>
      <c r="B6">
        <v>20.86</v>
      </c>
      <c r="C6">
        <v>2.6</v>
      </c>
      <c r="F6">
        <v>6.5</v>
      </c>
      <c r="G6">
        <v>20.170000000000002</v>
      </c>
      <c r="H6">
        <v>1.8</v>
      </c>
      <c r="K6">
        <v>6.5</v>
      </c>
      <c r="L6">
        <v>20.57</v>
      </c>
      <c r="M6">
        <v>1.2</v>
      </c>
    </row>
    <row r="7" spans="1:15">
      <c r="A7">
        <v>7</v>
      </c>
      <c r="B7">
        <v>18.64</v>
      </c>
      <c r="C7">
        <v>4</v>
      </c>
      <c r="F7">
        <v>7</v>
      </c>
      <c r="G7">
        <v>19.2</v>
      </c>
      <c r="H7">
        <v>2.8</v>
      </c>
      <c r="K7">
        <v>7</v>
      </c>
      <c r="L7">
        <v>18.59</v>
      </c>
      <c r="M7">
        <v>1.2</v>
      </c>
    </row>
    <row r="8" spans="1:15">
      <c r="A8">
        <v>7.5</v>
      </c>
      <c r="B8">
        <v>17.61</v>
      </c>
      <c r="C8">
        <v>16.2</v>
      </c>
      <c r="F8">
        <v>7.5</v>
      </c>
      <c r="G8">
        <v>17.41</v>
      </c>
      <c r="H8">
        <v>4.8</v>
      </c>
      <c r="K8">
        <v>7.5</v>
      </c>
      <c r="L8">
        <v>17.46</v>
      </c>
      <c r="M8">
        <v>1.4</v>
      </c>
    </row>
    <row r="9" spans="1:15">
      <c r="A9">
        <v>8</v>
      </c>
      <c r="B9">
        <v>16.12</v>
      </c>
      <c r="C9">
        <v>5.4</v>
      </c>
      <c r="F9">
        <v>8</v>
      </c>
      <c r="G9">
        <v>16.45</v>
      </c>
      <c r="H9">
        <v>2.2000000000000002</v>
      </c>
      <c r="K9">
        <v>8</v>
      </c>
      <c r="L9">
        <v>16.190000000000001</v>
      </c>
      <c r="M9">
        <v>1.2</v>
      </c>
    </row>
    <row r="10" spans="1:15">
      <c r="A10">
        <v>8.5</v>
      </c>
      <c r="B10">
        <v>15.57</v>
      </c>
      <c r="C10">
        <v>3.2</v>
      </c>
      <c r="F10">
        <v>8.5</v>
      </c>
      <c r="G10">
        <v>15.32</v>
      </c>
      <c r="H10">
        <v>1.6</v>
      </c>
      <c r="K10">
        <v>8.5</v>
      </c>
      <c r="L10">
        <v>15.33</v>
      </c>
      <c r="M10">
        <v>1</v>
      </c>
    </row>
    <row r="11" spans="1:15">
      <c r="A11">
        <v>9</v>
      </c>
      <c r="B11">
        <v>14.99</v>
      </c>
      <c r="C11">
        <v>1.4</v>
      </c>
      <c r="F11">
        <v>9</v>
      </c>
      <c r="G11">
        <v>14.4</v>
      </c>
      <c r="H11">
        <v>1</v>
      </c>
      <c r="K11">
        <v>9</v>
      </c>
      <c r="L11">
        <v>14.35</v>
      </c>
      <c r="M11">
        <v>0.8</v>
      </c>
    </row>
    <row r="12" spans="1:15">
      <c r="A12">
        <v>9.5</v>
      </c>
      <c r="B12">
        <v>13.93</v>
      </c>
      <c r="C12">
        <v>1.2</v>
      </c>
      <c r="F12">
        <v>9.5</v>
      </c>
      <c r="G12">
        <v>14.12</v>
      </c>
      <c r="H12">
        <v>0.8</v>
      </c>
      <c r="K12">
        <v>9.5</v>
      </c>
      <c r="L12">
        <v>13.61</v>
      </c>
      <c r="M12">
        <v>0.6</v>
      </c>
    </row>
    <row r="13" spans="1:15">
      <c r="A13">
        <v>10</v>
      </c>
      <c r="B13">
        <v>13.26</v>
      </c>
      <c r="C13">
        <v>1</v>
      </c>
      <c r="F13">
        <v>10</v>
      </c>
      <c r="G13">
        <v>13.08</v>
      </c>
      <c r="H13">
        <v>0.6</v>
      </c>
      <c r="K13">
        <v>10</v>
      </c>
      <c r="L13">
        <v>13.07</v>
      </c>
      <c r="M13">
        <v>0.6</v>
      </c>
    </row>
  </sheetData>
  <mergeCells count="3">
    <mergeCell ref="K1:O1"/>
    <mergeCell ref="F1:J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Tabele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Wiśniewski</cp:lastModifiedBy>
  <cp:revision>1</cp:revision>
  <dcterms:created xsi:type="dcterms:W3CDTF">2019-11-29T08:24:24Z</dcterms:created>
  <dcterms:modified xsi:type="dcterms:W3CDTF">2019-12-10T17:41:10Z</dcterms:modified>
</cp:coreProperties>
</file>